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A83428226743C3/Desktop/GitHub/Business-Analyst-Portfolio/Customer-Churn-Analysis/dataset/"/>
    </mc:Choice>
  </mc:AlternateContent>
  <xr:revisionPtr revIDLastSave="470" documentId="8_{F67BB704-AEBA-4CC8-8D9B-76C5A57F17AD}" xr6:coauthVersionLast="47" xr6:coauthVersionMax="47" xr10:uidLastSave="{71C33106-3ABF-44B9-9265-51500F5A6F41}"/>
  <bookViews>
    <workbookView xWindow="-108" yWindow="-108" windowWidth="23256" windowHeight="12456" activeTab="2" xr2:uid="{604DDD8E-1995-46A8-B90E-51E3BEBFAD25}"/>
  </bookViews>
  <sheets>
    <sheet name="IBM_Telecom_Customer_Churn_Anal" sheetId="1" r:id="rId1"/>
    <sheet name="Service Bundle Analysis" sheetId="26" r:id="rId2"/>
    <sheet name="Business Case Calc" sheetId="27" r:id="rId3"/>
    <sheet name="Cohort Analysis" sheetId="24" r:id="rId4"/>
    <sheet name="Customer Risk Tier Analysis" sheetId="20" r:id="rId5"/>
    <sheet name="Risk Score" sheetId="19" r:id="rId6"/>
    <sheet name="Churn_Overview" sheetId="2" r:id="rId7"/>
    <sheet name="Contract_vs_Churn" sheetId="3" r:id="rId8"/>
    <sheet name="Payment_vs_Churn" sheetId="4" r:id="rId9"/>
    <sheet name="Internet_vs_Churn" sheetId="5" r:id="rId10"/>
    <sheet name="Contract_Internet_vs_Churn" sheetId="6" r:id="rId11"/>
    <sheet name="Tenure_vs_Churn" sheetId="7" r:id="rId12"/>
    <sheet name="TenureGroup_vs_Churn" sheetId="8" r:id="rId13"/>
    <sheet name="Monthly Charge " sheetId="9" r:id="rId14"/>
    <sheet name="Monthly Charge Group" sheetId="10" r:id="rId15"/>
    <sheet name="SeniorCitizen_vs_Churn" sheetId="11" r:id="rId16"/>
    <sheet name="TechSupport_vs_Churn" sheetId="12" r:id="rId17"/>
    <sheet name="Partner_vs_Churn" sheetId="13" r:id="rId18"/>
    <sheet name="Dependents_vs_Churn" sheetId="14" r:id="rId19"/>
    <sheet name="Gender_vs_Churn" sheetId="15" r:id="rId20"/>
    <sheet name="OnlineSecurity_vs_Churn" sheetId="16" r:id="rId21"/>
    <sheet name="PaperlessBilling_vs_Churn" sheetId="17" r:id="rId22"/>
  </sheets>
  <calcPr calcId="191029"/>
  <pivotCaches>
    <pivotCache cacheId="0" r:id="rId23"/>
    <pivotCache cacheId="1" r:id="rId24"/>
    <pivotCache cacheId="2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6" l="1"/>
  <c r="E5" i="26"/>
  <c r="E6" i="26"/>
  <c r="E7" i="26"/>
  <c r="E8" i="26"/>
  <c r="E9" i="26"/>
  <c r="E10" i="26"/>
  <c r="E11" i="26"/>
  <c r="E12" i="26"/>
  <c r="E4" i="26"/>
  <c r="D5" i="26"/>
  <c r="D6" i="26"/>
  <c r="D7" i="26"/>
  <c r="D8" i="26"/>
  <c r="D9" i="26"/>
  <c r="D10" i="26"/>
  <c r="D11" i="26"/>
  <c r="D12" i="26"/>
  <c r="D4" i="26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D7" i="20"/>
  <c r="C7" i="20"/>
  <c r="D5" i="20"/>
  <c r="D6" i="20"/>
  <c r="C4" i="20"/>
  <c r="D4" i="20" s="1"/>
  <c r="C6" i="20"/>
  <c r="C5" i="20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274" i="19"/>
  <c r="I275" i="19"/>
  <c r="I276" i="19"/>
  <c r="I277" i="19"/>
  <c r="I278" i="19"/>
  <c r="I279" i="19"/>
  <c r="I280" i="19"/>
  <c r="I281" i="19"/>
  <c r="I282" i="19"/>
  <c r="I283" i="19"/>
  <c r="I284" i="19"/>
  <c r="I285" i="19"/>
  <c r="I286" i="19"/>
  <c r="I287" i="19"/>
  <c r="I288" i="19"/>
  <c r="I289" i="19"/>
  <c r="I290" i="19"/>
  <c r="I291" i="19"/>
  <c r="I292" i="19"/>
  <c r="I293" i="19"/>
  <c r="I294" i="19"/>
  <c r="I295" i="19"/>
  <c r="I296" i="19"/>
  <c r="I297" i="19"/>
  <c r="I298" i="19"/>
  <c r="I299" i="19"/>
  <c r="I300" i="19"/>
  <c r="I301" i="19"/>
  <c r="I302" i="19"/>
  <c r="I303" i="19"/>
  <c r="I304" i="19"/>
  <c r="I305" i="19"/>
  <c r="I306" i="19"/>
  <c r="I307" i="19"/>
  <c r="I308" i="19"/>
  <c r="I309" i="19"/>
  <c r="I310" i="19"/>
  <c r="I311" i="19"/>
  <c r="I312" i="19"/>
  <c r="I313" i="19"/>
  <c r="I314" i="19"/>
  <c r="I315" i="19"/>
  <c r="I316" i="19"/>
  <c r="I317" i="19"/>
  <c r="I318" i="19"/>
  <c r="I319" i="19"/>
  <c r="I320" i="19"/>
  <c r="I321" i="19"/>
  <c r="I322" i="19"/>
  <c r="I323" i="19"/>
  <c r="I324" i="19"/>
  <c r="I325" i="19"/>
  <c r="I326" i="19"/>
  <c r="I327" i="19"/>
  <c r="I328" i="19"/>
  <c r="I329" i="19"/>
  <c r="I330" i="19"/>
  <c r="I331" i="19"/>
  <c r="I332" i="19"/>
  <c r="I333" i="19"/>
  <c r="I334" i="19"/>
  <c r="I335" i="19"/>
  <c r="I336" i="19"/>
  <c r="I337" i="19"/>
  <c r="I338" i="19"/>
  <c r="I339" i="19"/>
  <c r="I340" i="19"/>
  <c r="I341" i="19"/>
  <c r="I342" i="19"/>
  <c r="I343" i="19"/>
  <c r="I344" i="19"/>
  <c r="I345" i="19"/>
  <c r="I346" i="19"/>
  <c r="I347" i="19"/>
  <c r="I348" i="19"/>
  <c r="I349" i="19"/>
  <c r="I350" i="19"/>
  <c r="I351" i="19"/>
  <c r="I352" i="19"/>
  <c r="I353" i="19"/>
  <c r="I354" i="19"/>
  <c r="I355" i="19"/>
  <c r="I356" i="19"/>
  <c r="I357" i="19"/>
  <c r="I358" i="19"/>
  <c r="I359" i="19"/>
  <c r="I360" i="19"/>
  <c r="I361" i="19"/>
  <c r="I362" i="19"/>
  <c r="I363" i="19"/>
  <c r="I364" i="19"/>
  <c r="I365" i="19"/>
  <c r="I366" i="19"/>
  <c r="I367" i="19"/>
  <c r="I368" i="19"/>
  <c r="I369" i="19"/>
  <c r="I370" i="19"/>
  <c r="I371" i="19"/>
  <c r="I372" i="19"/>
  <c r="I373" i="19"/>
  <c r="I374" i="19"/>
  <c r="I375" i="19"/>
  <c r="I376" i="19"/>
  <c r="I377" i="19"/>
  <c r="I378" i="19"/>
  <c r="I379" i="19"/>
  <c r="I380" i="19"/>
  <c r="I381" i="19"/>
  <c r="I382" i="19"/>
  <c r="I383" i="19"/>
  <c r="I384" i="19"/>
  <c r="I385" i="19"/>
  <c r="I386" i="19"/>
  <c r="I387" i="19"/>
  <c r="I388" i="19"/>
  <c r="I389" i="19"/>
  <c r="I390" i="19"/>
  <c r="I391" i="19"/>
  <c r="I392" i="19"/>
  <c r="I393" i="19"/>
  <c r="I394" i="19"/>
  <c r="I395" i="19"/>
  <c r="I396" i="19"/>
  <c r="I397" i="19"/>
  <c r="I398" i="19"/>
  <c r="I399" i="19"/>
  <c r="I400" i="19"/>
  <c r="I401" i="19"/>
  <c r="I402" i="19"/>
  <c r="I403" i="19"/>
  <c r="I404" i="19"/>
  <c r="I405" i="19"/>
  <c r="I406" i="19"/>
  <c r="I407" i="19"/>
  <c r="I408" i="19"/>
  <c r="I409" i="19"/>
  <c r="I410" i="19"/>
  <c r="I411" i="19"/>
  <c r="I412" i="19"/>
  <c r="I413" i="19"/>
  <c r="I414" i="19"/>
  <c r="I415" i="19"/>
  <c r="I416" i="19"/>
  <c r="I417" i="19"/>
  <c r="I418" i="19"/>
  <c r="I419" i="19"/>
  <c r="I420" i="19"/>
  <c r="I421" i="19"/>
  <c r="I422" i="19"/>
  <c r="I423" i="19"/>
  <c r="I424" i="19"/>
  <c r="I425" i="19"/>
  <c r="I426" i="19"/>
  <c r="I427" i="19"/>
  <c r="I428" i="19"/>
  <c r="I429" i="19"/>
  <c r="I430" i="19"/>
  <c r="I431" i="19"/>
  <c r="I432" i="19"/>
  <c r="I433" i="19"/>
  <c r="I434" i="19"/>
  <c r="I435" i="19"/>
  <c r="I436" i="19"/>
  <c r="I437" i="19"/>
  <c r="I438" i="19"/>
  <c r="I439" i="19"/>
  <c r="I440" i="19"/>
  <c r="I441" i="19"/>
  <c r="I442" i="19"/>
  <c r="I443" i="19"/>
  <c r="I444" i="19"/>
  <c r="I445" i="19"/>
  <c r="I446" i="19"/>
  <c r="I447" i="19"/>
  <c r="I448" i="19"/>
  <c r="I449" i="19"/>
  <c r="I450" i="19"/>
  <c r="I451" i="19"/>
  <c r="I452" i="19"/>
  <c r="I453" i="19"/>
  <c r="I454" i="19"/>
  <c r="I455" i="19"/>
  <c r="I456" i="19"/>
  <c r="I457" i="19"/>
  <c r="I458" i="19"/>
  <c r="I459" i="19"/>
  <c r="I460" i="19"/>
  <c r="I461" i="19"/>
  <c r="I462" i="19"/>
  <c r="I463" i="19"/>
  <c r="I464" i="19"/>
  <c r="I465" i="19"/>
  <c r="I466" i="19"/>
  <c r="I467" i="19"/>
  <c r="I468" i="19"/>
  <c r="I469" i="19"/>
  <c r="I470" i="19"/>
  <c r="I471" i="19"/>
  <c r="I472" i="19"/>
  <c r="I473" i="19"/>
  <c r="I474" i="19"/>
  <c r="I475" i="19"/>
  <c r="I476" i="19"/>
  <c r="I477" i="19"/>
  <c r="I478" i="19"/>
  <c r="I479" i="19"/>
  <c r="I480" i="19"/>
  <c r="I481" i="19"/>
  <c r="I482" i="19"/>
  <c r="I483" i="19"/>
  <c r="I484" i="19"/>
  <c r="I485" i="19"/>
  <c r="I486" i="19"/>
  <c r="I487" i="19"/>
  <c r="I488" i="19"/>
  <c r="I489" i="19"/>
  <c r="I490" i="19"/>
  <c r="I491" i="19"/>
  <c r="I492" i="19"/>
  <c r="I493" i="19"/>
  <c r="I494" i="19"/>
  <c r="I495" i="19"/>
  <c r="I496" i="19"/>
  <c r="I497" i="19"/>
  <c r="I498" i="19"/>
  <c r="I499" i="19"/>
  <c r="I500" i="19"/>
  <c r="I501" i="19"/>
  <c r="I502" i="19"/>
  <c r="I503" i="19"/>
  <c r="I504" i="19"/>
  <c r="I505" i="19"/>
  <c r="I506" i="19"/>
  <c r="I507" i="19"/>
  <c r="I508" i="19"/>
  <c r="I509" i="19"/>
  <c r="I510" i="19"/>
  <c r="I511" i="19"/>
  <c r="I512" i="19"/>
  <c r="I513" i="19"/>
  <c r="I514" i="19"/>
  <c r="I515" i="19"/>
  <c r="I516" i="19"/>
  <c r="I517" i="19"/>
  <c r="I518" i="19"/>
  <c r="I519" i="19"/>
  <c r="I520" i="19"/>
  <c r="I521" i="19"/>
  <c r="I522" i="19"/>
  <c r="I523" i="19"/>
  <c r="I524" i="19"/>
  <c r="I525" i="19"/>
  <c r="I526" i="19"/>
  <c r="I527" i="19"/>
  <c r="I528" i="19"/>
  <c r="I529" i="19"/>
  <c r="I530" i="19"/>
  <c r="I531" i="19"/>
  <c r="I532" i="19"/>
  <c r="I533" i="19"/>
  <c r="I534" i="19"/>
  <c r="I535" i="19"/>
  <c r="I536" i="19"/>
  <c r="I537" i="19"/>
  <c r="I538" i="19"/>
  <c r="I539" i="19"/>
  <c r="I540" i="19"/>
  <c r="I541" i="19"/>
  <c r="I542" i="19"/>
  <c r="I543" i="19"/>
  <c r="I544" i="19"/>
  <c r="I545" i="19"/>
  <c r="I546" i="19"/>
  <c r="I547" i="19"/>
  <c r="I548" i="19"/>
  <c r="I549" i="19"/>
  <c r="I550" i="19"/>
  <c r="I551" i="19"/>
  <c r="I552" i="19"/>
  <c r="I553" i="19"/>
  <c r="I554" i="19"/>
  <c r="I555" i="19"/>
  <c r="I556" i="19"/>
  <c r="I557" i="19"/>
  <c r="I558" i="19"/>
  <c r="I559" i="19"/>
  <c r="I560" i="19"/>
  <c r="I561" i="19"/>
  <c r="I562" i="19"/>
  <c r="I563" i="19"/>
  <c r="I564" i="19"/>
  <c r="I565" i="19"/>
  <c r="I566" i="19"/>
  <c r="I567" i="19"/>
  <c r="I568" i="19"/>
  <c r="I569" i="19"/>
  <c r="I570" i="19"/>
  <c r="I571" i="19"/>
  <c r="I572" i="19"/>
  <c r="I573" i="19"/>
  <c r="I574" i="19"/>
  <c r="I575" i="19"/>
  <c r="I576" i="19"/>
  <c r="I577" i="19"/>
  <c r="I578" i="19"/>
  <c r="I579" i="19"/>
  <c r="I580" i="19"/>
  <c r="I581" i="19"/>
  <c r="I582" i="19"/>
  <c r="I583" i="19"/>
  <c r="I584" i="19"/>
  <c r="I585" i="19"/>
  <c r="I586" i="19"/>
  <c r="I587" i="19"/>
  <c r="I588" i="19"/>
  <c r="I589" i="19"/>
  <c r="I590" i="19"/>
  <c r="I591" i="19"/>
  <c r="I592" i="19"/>
  <c r="I593" i="19"/>
  <c r="I594" i="19"/>
  <c r="I595" i="19"/>
  <c r="I596" i="19"/>
  <c r="I597" i="19"/>
  <c r="I598" i="19"/>
  <c r="I599" i="19"/>
  <c r="I600" i="19"/>
  <c r="I601" i="19"/>
  <c r="I602" i="19"/>
  <c r="I603" i="19"/>
  <c r="I604" i="19"/>
  <c r="I605" i="19"/>
  <c r="I606" i="19"/>
  <c r="I607" i="19"/>
  <c r="I608" i="19"/>
  <c r="I609" i="19"/>
  <c r="I610" i="19"/>
  <c r="I611" i="19"/>
  <c r="I612" i="19"/>
  <c r="I613" i="19"/>
  <c r="I614" i="19"/>
  <c r="I615" i="19"/>
  <c r="I616" i="19"/>
  <c r="I617" i="19"/>
  <c r="I618" i="19"/>
  <c r="I619" i="19"/>
  <c r="I620" i="19"/>
  <c r="I621" i="19"/>
  <c r="I622" i="19"/>
  <c r="I623" i="19"/>
  <c r="I624" i="19"/>
  <c r="I625" i="19"/>
  <c r="I626" i="19"/>
  <c r="I627" i="19"/>
  <c r="I628" i="19"/>
  <c r="I629" i="19"/>
  <c r="I630" i="19"/>
  <c r="I631" i="19"/>
  <c r="I632" i="19"/>
  <c r="I633" i="19"/>
  <c r="I634" i="19"/>
  <c r="I635" i="19"/>
  <c r="I636" i="19"/>
  <c r="I637" i="19"/>
  <c r="I638" i="19"/>
  <c r="I639" i="19"/>
  <c r="I640" i="19"/>
  <c r="I641" i="19"/>
  <c r="I642" i="19"/>
  <c r="I643" i="19"/>
  <c r="I644" i="19"/>
  <c r="I645" i="19"/>
  <c r="I646" i="19"/>
  <c r="I647" i="19"/>
  <c r="I648" i="19"/>
  <c r="I649" i="19"/>
  <c r="I650" i="19"/>
  <c r="I651" i="19"/>
  <c r="I652" i="19"/>
  <c r="I653" i="19"/>
  <c r="I654" i="19"/>
  <c r="I655" i="19"/>
  <c r="I656" i="19"/>
  <c r="I657" i="19"/>
  <c r="I658" i="19"/>
  <c r="I659" i="19"/>
  <c r="I660" i="19"/>
  <c r="I661" i="19"/>
  <c r="I662" i="19"/>
  <c r="I663" i="19"/>
  <c r="I664" i="19"/>
  <c r="I665" i="19"/>
  <c r="I666" i="19"/>
  <c r="I667" i="19"/>
  <c r="I668" i="19"/>
  <c r="I669" i="19"/>
  <c r="I670" i="19"/>
  <c r="I671" i="19"/>
  <c r="I672" i="19"/>
  <c r="I673" i="19"/>
  <c r="I674" i="19"/>
  <c r="I675" i="19"/>
  <c r="I676" i="19"/>
  <c r="I677" i="19"/>
  <c r="I678" i="19"/>
  <c r="I679" i="19"/>
  <c r="I680" i="19"/>
  <c r="I681" i="19"/>
  <c r="I682" i="19"/>
  <c r="I683" i="19"/>
  <c r="I684" i="19"/>
  <c r="I685" i="19"/>
  <c r="I686" i="19"/>
  <c r="I687" i="19"/>
  <c r="I688" i="19"/>
  <c r="I689" i="19"/>
  <c r="I690" i="19"/>
  <c r="I691" i="19"/>
  <c r="I692" i="19"/>
  <c r="I693" i="19"/>
  <c r="I694" i="19"/>
  <c r="I695" i="19"/>
  <c r="I696" i="19"/>
  <c r="I697" i="19"/>
  <c r="I698" i="19"/>
  <c r="I699" i="19"/>
  <c r="I700" i="19"/>
  <c r="I701" i="19"/>
  <c r="I702" i="19"/>
  <c r="I703" i="19"/>
  <c r="I704" i="19"/>
  <c r="I705" i="19"/>
  <c r="I706" i="19"/>
  <c r="I707" i="19"/>
  <c r="I708" i="19"/>
  <c r="I709" i="19"/>
  <c r="I710" i="19"/>
  <c r="I711" i="19"/>
  <c r="I712" i="19"/>
  <c r="I713" i="19"/>
  <c r="I714" i="19"/>
  <c r="I715" i="19"/>
  <c r="I716" i="19"/>
  <c r="I717" i="19"/>
  <c r="I718" i="19"/>
  <c r="I719" i="19"/>
  <c r="I720" i="19"/>
  <c r="I721" i="19"/>
  <c r="I722" i="19"/>
  <c r="I723" i="19"/>
  <c r="I724" i="19"/>
  <c r="I725" i="19"/>
  <c r="I726" i="19"/>
  <c r="I727" i="19"/>
  <c r="I728" i="19"/>
  <c r="I729" i="19"/>
  <c r="I730" i="19"/>
  <c r="I731" i="19"/>
  <c r="I732" i="19"/>
  <c r="I733" i="19"/>
  <c r="I734" i="19"/>
  <c r="I735" i="19"/>
  <c r="I736" i="19"/>
  <c r="I737" i="19"/>
  <c r="I738" i="19"/>
  <c r="I739" i="19"/>
  <c r="I740" i="19"/>
  <c r="I741" i="19"/>
  <c r="I742" i="19"/>
  <c r="I743" i="19"/>
  <c r="I744" i="19"/>
  <c r="I745" i="19"/>
  <c r="I746" i="19"/>
  <c r="I747" i="19"/>
  <c r="I748" i="19"/>
  <c r="I749" i="19"/>
  <c r="I750" i="19"/>
  <c r="I751" i="19"/>
  <c r="I752" i="19"/>
  <c r="I753" i="19"/>
  <c r="I754" i="19"/>
  <c r="I755" i="19"/>
  <c r="I756" i="19"/>
  <c r="I757" i="19"/>
  <c r="I758" i="19"/>
  <c r="I759" i="19"/>
  <c r="I760" i="19"/>
  <c r="I761" i="19"/>
  <c r="I762" i="19"/>
  <c r="I763" i="19"/>
  <c r="I764" i="19"/>
  <c r="I765" i="19"/>
  <c r="I766" i="19"/>
  <c r="I767" i="19"/>
  <c r="I768" i="19"/>
  <c r="I769" i="19"/>
  <c r="I770" i="19"/>
  <c r="I771" i="19"/>
  <c r="I772" i="19"/>
  <c r="I773" i="19"/>
  <c r="I774" i="19"/>
  <c r="I775" i="19"/>
  <c r="I776" i="19"/>
  <c r="I777" i="19"/>
  <c r="I778" i="19"/>
  <c r="I779" i="19"/>
  <c r="I780" i="19"/>
  <c r="I781" i="19"/>
  <c r="I782" i="19"/>
  <c r="I783" i="19"/>
  <c r="I784" i="19"/>
  <c r="I785" i="19"/>
  <c r="I786" i="19"/>
  <c r="I787" i="19"/>
  <c r="I788" i="19"/>
  <c r="I789" i="19"/>
  <c r="I790" i="19"/>
  <c r="I791" i="19"/>
  <c r="I792" i="19"/>
  <c r="I793" i="19"/>
  <c r="I794" i="19"/>
  <c r="I795" i="19"/>
  <c r="I796" i="19"/>
  <c r="I797" i="19"/>
  <c r="I798" i="19"/>
  <c r="I799" i="19"/>
  <c r="I800" i="19"/>
  <c r="I801" i="19"/>
  <c r="I802" i="19"/>
  <c r="I803" i="19"/>
  <c r="I804" i="19"/>
  <c r="I805" i="19"/>
  <c r="I806" i="19"/>
  <c r="I807" i="19"/>
  <c r="I808" i="19"/>
  <c r="I809" i="19"/>
  <c r="I810" i="19"/>
  <c r="I811" i="19"/>
  <c r="I812" i="19"/>
  <c r="I813" i="19"/>
  <c r="I814" i="19"/>
  <c r="I815" i="19"/>
  <c r="I816" i="19"/>
  <c r="I817" i="19"/>
  <c r="I818" i="19"/>
  <c r="I819" i="19"/>
  <c r="I820" i="19"/>
  <c r="I821" i="19"/>
  <c r="I822" i="19"/>
  <c r="I823" i="19"/>
  <c r="I824" i="19"/>
  <c r="I825" i="19"/>
  <c r="I826" i="19"/>
  <c r="I827" i="19"/>
  <c r="I828" i="19"/>
  <c r="I829" i="19"/>
  <c r="I830" i="19"/>
  <c r="I831" i="19"/>
  <c r="I832" i="19"/>
  <c r="I833" i="19"/>
  <c r="I834" i="19"/>
  <c r="I835" i="19"/>
  <c r="I836" i="19"/>
  <c r="I837" i="19"/>
  <c r="I838" i="19"/>
  <c r="I839" i="19"/>
  <c r="I840" i="19"/>
  <c r="I841" i="19"/>
  <c r="I842" i="19"/>
  <c r="I843" i="19"/>
  <c r="I844" i="19"/>
  <c r="I845" i="19"/>
  <c r="I846" i="19"/>
  <c r="I847" i="19"/>
  <c r="I848" i="19"/>
  <c r="I849" i="19"/>
  <c r="I850" i="19"/>
  <c r="I851" i="19"/>
  <c r="I852" i="19"/>
  <c r="I853" i="19"/>
  <c r="I854" i="19"/>
  <c r="I855" i="19"/>
  <c r="I856" i="19"/>
  <c r="I857" i="19"/>
  <c r="I858" i="19"/>
  <c r="I859" i="19"/>
  <c r="I860" i="19"/>
  <c r="I861" i="19"/>
  <c r="I862" i="19"/>
  <c r="I863" i="19"/>
  <c r="I864" i="19"/>
  <c r="I865" i="19"/>
  <c r="I866" i="19"/>
  <c r="I867" i="19"/>
  <c r="I868" i="19"/>
  <c r="I869" i="19"/>
  <c r="I870" i="19"/>
  <c r="I871" i="19"/>
  <c r="I872" i="19"/>
  <c r="I873" i="19"/>
  <c r="I874" i="19"/>
  <c r="I875" i="19"/>
  <c r="I876" i="19"/>
  <c r="I877" i="19"/>
  <c r="I878" i="19"/>
  <c r="I879" i="19"/>
  <c r="I880" i="19"/>
  <c r="I881" i="19"/>
  <c r="I882" i="19"/>
  <c r="I883" i="19"/>
  <c r="I884" i="19"/>
  <c r="I885" i="19"/>
  <c r="I886" i="19"/>
  <c r="I887" i="19"/>
  <c r="I888" i="19"/>
  <c r="I889" i="19"/>
  <c r="I890" i="19"/>
  <c r="I891" i="19"/>
  <c r="I892" i="19"/>
  <c r="I893" i="19"/>
  <c r="I894" i="19"/>
  <c r="I895" i="19"/>
  <c r="I896" i="19"/>
  <c r="I897" i="19"/>
  <c r="I898" i="19"/>
  <c r="I899" i="19"/>
  <c r="I900" i="19"/>
  <c r="I901" i="19"/>
  <c r="I902" i="19"/>
  <c r="I903" i="19"/>
  <c r="I904" i="19"/>
  <c r="I905" i="19"/>
  <c r="I906" i="19"/>
  <c r="I907" i="19"/>
  <c r="I908" i="19"/>
  <c r="I909" i="19"/>
  <c r="I910" i="19"/>
  <c r="I911" i="19"/>
  <c r="I912" i="19"/>
  <c r="I913" i="19"/>
  <c r="I914" i="19"/>
  <c r="I915" i="19"/>
  <c r="I916" i="19"/>
  <c r="I917" i="19"/>
  <c r="I918" i="19"/>
  <c r="I919" i="19"/>
  <c r="I920" i="19"/>
  <c r="I921" i="19"/>
  <c r="I922" i="19"/>
  <c r="I923" i="19"/>
  <c r="I924" i="19"/>
  <c r="I925" i="19"/>
  <c r="I926" i="19"/>
  <c r="I927" i="19"/>
  <c r="I928" i="19"/>
  <c r="I929" i="19"/>
  <c r="I930" i="19"/>
  <c r="I931" i="19"/>
  <c r="I932" i="19"/>
  <c r="I933" i="19"/>
  <c r="I934" i="19"/>
  <c r="I935" i="19"/>
  <c r="I936" i="19"/>
  <c r="I937" i="19"/>
  <c r="I938" i="19"/>
  <c r="I939" i="19"/>
  <c r="I940" i="19"/>
  <c r="I941" i="19"/>
  <c r="I942" i="19"/>
  <c r="I943" i="19"/>
  <c r="I944" i="19"/>
  <c r="I945" i="19"/>
  <c r="I946" i="19"/>
  <c r="I947" i="19"/>
  <c r="I948" i="19"/>
  <c r="I949" i="19"/>
  <c r="I950" i="19"/>
  <c r="I951" i="19"/>
  <c r="I952" i="19"/>
  <c r="I953" i="19"/>
  <c r="I954" i="19"/>
  <c r="I955" i="19"/>
  <c r="I956" i="19"/>
  <c r="I957" i="19"/>
  <c r="I958" i="19"/>
  <c r="I959" i="19"/>
  <c r="I960" i="19"/>
  <c r="I961" i="19"/>
  <c r="I962" i="19"/>
  <c r="I963" i="19"/>
  <c r="I964" i="19"/>
  <c r="I965" i="19"/>
  <c r="I966" i="19"/>
  <c r="I967" i="19"/>
  <c r="I968" i="19"/>
  <c r="I969" i="19"/>
  <c r="I970" i="19"/>
  <c r="I971" i="19"/>
  <c r="I972" i="19"/>
  <c r="I973" i="19"/>
  <c r="I974" i="19"/>
  <c r="I975" i="19"/>
  <c r="I976" i="19"/>
  <c r="I977" i="19"/>
  <c r="I978" i="19"/>
  <c r="I979" i="19"/>
  <c r="I980" i="19"/>
  <c r="I981" i="19"/>
  <c r="I982" i="19"/>
  <c r="I983" i="19"/>
  <c r="I984" i="19"/>
  <c r="I985" i="19"/>
  <c r="I986" i="19"/>
  <c r="I987" i="19"/>
  <c r="I988" i="19"/>
  <c r="I989" i="19"/>
  <c r="I990" i="19"/>
  <c r="I991" i="19"/>
  <c r="I992" i="19"/>
  <c r="I993" i="19"/>
  <c r="I994" i="19"/>
  <c r="I995" i="19"/>
  <c r="I996" i="19"/>
  <c r="I997" i="19"/>
  <c r="I998" i="19"/>
  <c r="I999" i="19"/>
  <c r="I1000" i="19"/>
  <c r="I1001" i="19"/>
  <c r="I1002" i="19"/>
  <c r="I1003" i="19"/>
  <c r="I1004" i="19"/>
  <c r="I1005" i="19"/>
  <c r="I1006" i="19"/>
  <c r="I1007" i="19"/>
  <c r="I1008" i="19"/>
  <c r="I1009" i="19"/>
  <c r="I1010" i="19"/>
  <c r="I1011" i="19"/>
  <c r="I1012" i="19"/>
  <c r="I1013" i="19"/>
  <c r="I1014" i="19"/>
  <c r="I1015" i="19"/>
  <c r="I1016" i="19"/>
  <c r="I1017" i="19"/>
  <c r="I1018" i="19"/>
  <c r="I1019" i="19"/>
  <c r="I1020" i="19"/>
  <c r="I1021" i="19"/>
  <c r="I1022" i="19"/>
  <c r="I1023" i="19"/>
  <c r="I1024" i="19"/>
  <c r="I1025" i="19"/>
  <c r="I1026" i="19"/>
  <c r="I1027" i="19"/>
  <c r="I1028" i="19"/>
  <c r="I1029" i="19"/>
  <c r="I1030" i="19"/>
  <c r="I1031" i="19"/>
  <c r="I1032" i="19"/>
  <c r="I1033" i="19"/>
  <c r="I1034" i="19"/>
  <c r="I1035" i="19"/>
  <c r="I1036" i="19"/>
  <c r="I1037" i="19"/>
  <c r="I1038" i="19"/>
  <c r="I1039" i="19"/>
  <c r="I1040" i="19"/>
  <c r="I1041" i="19"/>
  <c r="I1042" i="19"/>
  <c r="I1043" i="19"/>
  <c r="I1044" i="19"/>
  <c r="I1045" i="19"/>
  <c r="I1046" i="19"/>
  <c r="I1047" i="19"/>
  <c r="I1048" i="19"/>
  <c r="I1049" i="19"/>
  <c r="I1050" i="19"/>
  <c r="I1051" i="19"/>
  <c r="I1052" i="19"/>
  <c r="I1053" i="19"/>
  <c r="I1054" i="19"/>
  <c r="I1055" i="19"/>
  <c r="I1056" i="19"/>
  <c r="I1057" i="19"/>
  <c r="I1058" i="19"/>
  <c r="I1059" i="19"/>
  <c r="I1060" i="19"/>
  <c r="I1061" i="19"/>
  <c r="I1062" i="19"/>
  <c r="I1063" i="19"/>
  <c r="I1064" i="19"/>
  <c r="I1065" i="19"/>
  <c r="I1066" i="19"/>
  <c r="I1067" i="19"/>
  <c r="I1068" i="19"/>
  <c r="I1069" i="19"/>
  <c r="I1070" i="19"/>
  <c r="I1071" i="19"/>
  <c r="I1072" i="19"/>
  <c r="I1073" i="19"/>
  <c r="I1074" i="19"/>
  <c r="I1075" i="19"/>
  <c r="I1076" i="19"/>
  <c r="I1077" i="19"/>
  <c r="I1078" i="19"/>
  <c r="I1079" i="19"/>
  <c r="I1080" i="19"/>
  <c r="I1081" i="19"/>
  <c r="I1082" i="19"/>
  <c r="I1083" i="19"/>
  <c r="I1084" i="19"/>
  <c r="I1085" i="19"/>
  <c r="I1086" i="19"/>
  <c r="I1087" i="19"/>
  <c r="I1088" i="19"/>
  <c r="I1089" i="19"/>
  <c r="I1090" i="19"/>
  <c r="I1091" i="19"/>
  <c r="I1092" i="19"/>
  <c r="I1093" i="19"/>
  <c r="I1094" i="19"/>
  <c r="I1095" i="19"/>
  <c r="I1096" i="19"/>
  <c r="I1097" i="19"/>
  <c r="I1098" i="19"/>
  <c r="I1099" i="19"/>
  <c r="I1100" i="19"/>
  <c r="I1101" i="19"/>
  <c r="I1102" i="19"/>
  <c r="I1103" i="19"/>
  <c r="I1104" i="19"/>
  <c r="I1105" i="19"/>
  <c r="I1106" i="19"/>
  <c r="I1107" i="19"/>
  <c r="I1108" i="19"/>
  <c r="I1109" i="19"/>
  <c r="I1110" i="19"/>
  <c r="I1111" i="19"/>
  <c r="I1112" i="19"/>
  <c r="I1113" i="19"/>
  <c r="I1114" i="19"/>
  <c r="I1115" i="19"/>
  <c r="I1116" i="19"/>
  <c r="I1117" i="19"/>
  <c r="I1118" i="19"/>
  <c r="I1119" i="19"/>
  <c r="I1120" i="19"/>
  <c r="I1121" i="19"/>
  <c r="I1122" i="19"/>
  <c r="I1123" i="19"/>
  <c r="I1124" i="19"/>
  <c r="I1125" i="19"/>
  <c r="I1126" i="19"/>
  <c r="I1127" i="19"/>
  <c r="I1128" i="19"/>
  <c r="I1129" i="19"/>
  <c r="I1130" i="19"/>
  <c r="I1131" i="19"/>
  <c r="I1132" i="19"/>
  <c r="I1133" i="19"/>
  <c r="I1134" i="19"/>
  <c r="I1135" i="19"/>
  <c r="I1136" i="19"/>
  <c r="I1137" i="19"/>
  <c r="I1138" i="19"/>
  <c r="I1139" i="19"/>
  <c r="I1140" i="19"/>
  <c r="I1141" i="19"/>
  <c r="I1142" i="19"/>
  <c r="I1143" i="19"/>
  <c r="I1144" i="19"/>
  <c r="I1145" i="19"/>
  <c r="I1146" i="19"/>
  <c r="I1147" i="19"/>
  <c r="I1148" i="19"/>
  <c r="I1149" i="19"/>
  <c r="I1150" i="19"/>
  <c r="I1151" i="19"/>
  <c r="I1152" i="19"/>
  <c r="I1153" i="19"/>
  <c r="I1154" i="19"/>
  <c r="I1155" i="19"/>
  <c r="I1156" i="19"/>
  <c r="I1157" i="19"/>
  <c r="I1158" i="19"/>
  <c r="I1159" i="19"/>
  <c r="I1160" i="19"/>
  <c r="I1161" i="19"/>
  <c r="I1162" i="19"/>
  <c r="I1163" i="19"/>
  <c r="I1164" i="19"/>
  <c r="I1165" i="19"/>
  <c r="I1166" i="19"/>
  <c r="I1167" i="19"/>
  <c r="I1168" i="19"/>
  <c r="I1169" i="19"/>
  <c r="I1170" i="19"/>
  <c r="I1171" i="19"/>
  <c r="I1172" i="19"/>
  <c r="I1173" i="19"/>
  <c r="I1174" i="19"/>
  <c r="I1175" i="19"/>
  <c r="I1176" i="19"/>
  <c r="I1177" i="19"/>
  <c r="I1178" i="19"/>
  <c r="I1179" i="19"/>
  <c r="I1180" i="19"/>
  <c r="I1181" i="19"/>
  <c r="I1182" i="19"/>
  <c r="I1183" i="19"/>
  <c r="I1184" i="19"/>
  <c r="I1185" i="19"/>
  <c r="I1186" i="19"/>
  <c r="I1187" i="19"/>
  <c r="I1188" i="19"/>
  <c r="I1189" i="19"/>
  <c r="I1190" i="19"/>
  <c r="I1191" i="19"/>
  <c r="I1192" i="19"/>
  <c r="I1193" i="19"/>
  <c r="I1194" i="19"/>
  <c r="I1195" i="19"/>
  <c r="I1196" i="19"/>
  <c r="I1197" i="19"/>
  <c r="I1198" i="19"/>
  <c r="I1199" i="19"/>
  <c r="I1200" i="19"/>
  <c r="I1201" i="19"/>
  <c r="I1202" i="19"/>
  <c r="I1203" i="19"/>
  <c r="I1204" i="19"/>
  <c r="I1205" i="19"/>
  <c r="I1206" i="19"/>
  <c r="I1207" i="19"/>
  <c r="I1208" i="19"/>
  <c r="I1209" i="19"/>
  <c r="I1210" i="19"/>
  <c r="I1211" i="19"/>
  <c r="I1212" i="19"/>
  <c r="I1213" i="19"/>
  <c r="I1214" i="19"/>
  <c r="I1215" i="19"/>
  <c r="I1216" i="19"/>
  <c r="I1217" i="19"/>
  <c r="I1218" i="19"/>
  <c r="I1219" i="19"/>
  <c r="I1220" i="19"/>
  <c r="I1221" i="19"/>
  <c r="I1222" i="19"/>
  <c r="I1223" i="19"/>
  <c r="I1224" i="19"/>
  <c r="I1225" i="19"/>
  <c r="I1226" i="19"/>
  <c r="I1227" i="19"/>
  <c r="I1228" i="19"/>
  <c r="I1229" i="19"/>
  <c r="I1230" i="19"/>
  <c r="I1231" i="19"/>
  <c r="I1232" i="19"/>
  <c r="I1233" i="19"/>
  <c r="I1234" i="19"/>
  <c r="I1235" i="19"/>
  <c r="I1236" i="19"/>
  <c r="I1237" i="19"/>
  <c r="I1238" i="19"/>
  <c r="I1239" i="19"/>
  <c r="I1240" i="19"/>
  <c r="I1241" i="19"/>
  <c r="I1242" i="19"/>
  <c r="I1243" i="19"/>
  <c r="I1244" i="19"/>
  <c r="I1245" i="19"/>
  <c r="I1246" i="19"/>
  <c r="I1247" i="19"/>
  <c r="I1248" i="19"/>
  <c r="I1249" i="19"/>
  <c r="I1250" i="19"/>
  <c r="I1251" i="19"/>
  <c r="I1252" i="19"/>
  <c r="I1253" i="19"/>
  <c r="I1254" i="19"/>
  <c r="I1255" i="19"/>
  <c r="I1256" i="19"/>
  <c r="I1257" i="19"/>
  <c r="I1258" i="19"/>
  <c r="I1259" i="19"/>
  <c r="I1260" i="19"/>
  <c r="I1261" i="19"/>
  <c r="I1262" i="19"/>
  <c r="I1263" i="19"/>
  <c r="I1264" i="19"/>
  <c r="I1265" i="19"/>
  <c r="I1266" i="19"/>
  <c r="I1267" i="19"/>
  <c r="I1268" i="19"/>
  <c r="I1269" i="19"/>
  <c r="I1270" i="19"/>
  <c r="I1271" i="19"/>
  <c r="I1272" i="19"/>
  <c r="I1273" i="19"/>
  <c r="I1274" i="19"/>
  <c r="I1275" i="19"/>
  <c r="I1276" i="19"/>
  <c r="I1277" i="19"/>
  <c r="I1278" i="19"/>
  <c r="I1279" i="19"/>
  <c r="I1280" i="19"/>
  <c r="I1281" i="19"/>
  <c r="I1282" i="19"/>
  <c r="I1283" i="19"/>
  <c r="I1284" i="19"/>
  <c r="I1285" i="19"/>
  <c r="I1286" i="19"/>
  <c r="I1287" i="19"/>
  <c r="I1288" i="19"/>
  <c r="I1289" i="19"/>
  <c r="I1290" i="19"/>
  <c r="I1291" i="19"/>
  <c r="I1292" i="19"/>
  <c r="I1293" i="19"/>
  <c r="I1294" i="19"/>
  <c r="I1295" i="19"/>
  <c r="I1296" i="19"/>
  <c r="I1297" i="19"/>
  <c r="I1298" i="19"/>
  <c r="I1299" i="19"/>
  <c r="I1300" i="19"/>
  <c r="I1301" i="19"/>
  <c r="I1302" i="19"/>
  <c r="I1303" i="19"/>
  <c r="I1304" i="19"/>
  <c r="I1305" i="19"/>
  <c r="I1306" i="19"/>
  <c r="I1307" i="19"/>
  <c r="I1308" i="19"/>
  <c r="I1309" i="19"/>
  <c r="I1310" i="19"/>
  <c r="I1311" i="19"/>
  <c r="I1312" i="19"/>
  <c r="I1313" i="19"/>
  <c r="I1314" i="19"/>
  <c r="I1315" i="19"/>
  <c r="I1316" i="19"/>
  <c r="I1317" i="19"/>
  <c r="I1318" i="19"/>
  <c r="I1319" i="19"/>
  <c r="I1320" i="19"/>
  <c r="I1321" i="19"/>
  <c r="I1322" i="19"/>
  <c r="I1323" i="19"/>
  <c r="I1324" i="19"/>
  <c r="I1325" i="19"/>
  <c r="I1326" i="19"/>
  <c r="I1327" i="19"/>
  <c r="I1328" i="19"/>
  <c r="I1329" i="19"/>
  <c r="I1330" i="19"/>
  <c r="I1331" i="19"/>
  <c r="I1332" i="19"/>
  <c r="I1333" i="19"/>
  <c r="I1334" i="19"/>
  <c r="I1335" i="19"/>
  <c r="I1336" i="19"/>
  <c r="I1337" i="19"/>
  <c r="I1338" i="19"/>
  <c r="I1339" i="19"/>
  <c r="I1340" i="19"/>
  <c r="I1341" i="19"/>
  <c r="I1342" i="19"/>
  <c r="I1343" i="19"/>
  <c r="I1344" i="19"/>
  <c r="I1345" i="19"/>
  <c r="I1346" i="19"/>
  <c r="I1347" i="19"/>
  <c r="I1348" i="19"/>
  <c r="I1349" i="19"/>
  <c r="I1350" i="19"/>
  <c r="I1351" i="19"/>
  <c r="I1352" i="19"/>
  <c r="I1353" i="19"/>
  <c r="I1354" i="19"/>
  <c r="I1355" i="19"/>
  <c r="I1356" i="19"/>
  <c r="I1357" i="19"/>
  <c r="I1358" i="19"/>
  <c r="I1359" i="19"/>
  <c r="I1360" i="19"/>
  <c r="I1361" i="19"/>
  <c r="I1362" i="19"/>
  <c r="I1363" i="19"/>
  <c r="I1364" i="19"/>
  <c r="I1365" i="19"/>
  <c r="I1366" i="19"/>
  <c r="I1367" i="19"/>
  <c r="I1368" i="19"/>
  <c r="I1369" i="19"/>
  <c r="I1370" i="19"/>
  <c r="I1371" i="19"/>
  <c r="I1372" i="19"/>
  <c r="I1373" i="19"/>
  <c r="I1374" i="19"/>
  <c r="I1375" i="19"/>
  <c r="I1376" i="19"/>
  <c r="I1377" i="19"/>
  <c r="I1378" i="19"/>
  <c r="I1379" i="19"/>
  <c r="I1380" i="19"/>
  <c r="I1381" i="19"/>
  <c r="I1382" i="19"/>
  <c r="I1383" i="19"/>
  <c r="I1384" i="19"/>
  <c r="I1385" i="19"/>
  <c r="I1386" i="19"/>
  <c r="I1387" i="19"/>
  <c r="I1388" i="19"/>
  <c r="I1389" i="19"/>
  <c r="I1390" i="19"/>
  <c r="I1391" i="19"/>
  <c r="I1392" i="19"/>
  <c r="I1393" i="19"/>
  <c r="I1394" i="19"/>
  <c r="I1395" i="19"/>
  <c r="I1396" i="19"/>
  <c r="I1397" i="19"/>
  <c r="I1398" i="19"/>
  <c r="I1399" i="19"/>
  <c r="I1400" i="19"/>
  <c r="I1401" i="19"/>
  <c r="I1402" i="19"/>
  <c r="I1403" i="19"/>
  <c r="I1404" i="19"/>
  <c r="I1405" i="19"/>
  <c r="I1406" i="19"/>
  <c r="I1407" i="19"/>
  <c r="I1408" i="19"/>
  <c r="I1409" i="19"/>
  <c r="I1410" i="19"/>
  <c r="I1411" i="19"/>
  <c r="I1412" i="19"/>
  <c r="I1413" i="19"/>
  <c r="I1414" i="19"/>
  <c r="I1415" i="19"/>
  <c r="I1416" i="19"/>
  <c r="I1417" i="19"/>
  <c r="I1418" i="19"/>
  <c r="I1419" i="19"/>
  <c r="I1420" i="19"/>
  <c r="I1421" i="19"/>
  <c r="I1422" i="19"/>
  <c r="I1423" i="19"/>
  <c r="I1424" i="19"/>
  <c r="I1425" i="19"/>
  <c r="I1426" i="19"/>
  <c r="I1427" i="19"/>
  <c r="I1428" i="19"/>
  <c r="I1429" i="19"/>
  <c r="I1430" i="19"/>
  <c r="I1431" i="19"/>
  <c r="I1432" i="19"/>
  <c r="I1433" i="19"/>
  <c r="I1434" i="19"/>
  <c r="I1435" i="19"/>
  <c r="I1436" i="19"/>
  <c r="I1437" i="19"/>
  <c r="I1438" i="19"/>
  <c r="I1439" i="19"/>
  <c r="I1440" i="19"/>
  <c r="I1441" i="19"/>
  <c r="I1442" i="19"/>
  <c r="I1443" i="19"/>
  <c r="I1444" i="19"/>
  <c r="I1445" i="19"/>
  <c r="I1446" i="19"/>
  <c r="I1447" i="19"/>
  <c r="I1448" i="19"/>
  <c r="I1449" i="19"/>
  <c r="I1450" i="19"/>
  <c r="I1451" i="19"/>
  <c r="I1452" i="19"/>
  <c r="I1453" i="19"/>
  <c r="I1454" i="19"/>
  <c r="I1455" i="19"/>
  <c r="I1456" i="19"/>
  <c r="I1457" i="19"/>
  <c r="I1458" i="19"/>
  <c r="I1459" i="19"/>
  <c r="I1460" i="19"/>
  <c r="I1461" i="19"/>
  <c r="I1462" i="19"/>
  <c r="I1463" i="19"/>
  <c r="I1464" i="19"/>
  <c r="I1465" i="19"/>
  <c r="I1466" i="19"/>
  <c r="I1467" i="19"/>
  <c r="I1468" i="19"/>
  <c r="I1469" i="19"/>
  <c r="I1470" i="19"/>
  <c r="I1471" i="19"/>
  <c r="I1472" i="19"/>
  <c r="I1473" i="19"/>
  <c r="I1474" i="19"/>
  <c r="I1475" i="19"/>
  <c r="I1476" i="19"/>
  <c r="I1477" i="19"/>
  <c r="I1478" i="19"/>
  <c r="I1479" i="19"/>
  <c r="I1480" i="19"/>
  <c r="I1481" i="19"/>
  <c r="I1482" i="19"/>
  <c r="I1483" i="19"/>
  <c r="I1484" i="19"/>
  <c r="I1485" i="19"/>
  <c r="I1486" i="19"/>
  <c r="I1487" i="19"/>
  <c r="I1488" i="19"/>
  <c r="I1489" i="19"/>
  <c r="I1490" i="19"/>
  <c r="I1491" i="19"/>
  <c r="I1492" i="19"/>
  <c r="I1493" i="19"/>
  <c r="I1494" i="19"/>
  <c r="I1495" i="19"/>
  <c r="I1496" i="19"/>
  <c r="I1497" i="19"/>
  <c r="I1498" i="19"/>
  <c r="I1499" i="19"/>
  <c r="I1500" i="19"/>
  <c r="I1501" i="19"/>
  <c r="I1502" i="19"/>
  <c r="I1503" i="19"/>
  <c r="I1504" i="19"/>
  <c r="I1505" i="19"/>
  <c r="I1506" i="19"/>
  <c r="I1507" i="19"/>
  <c r="I1508" i="19"/>
  <c r="I1509" i="19"/>
  <c r="I1510" i="19"/>
  <c r="I1511" i="19"/>
  <c r="I1512" i="19"/>
  <c r="I1513" i="19"/>
  <c r="I1514" i="19"/>
  <c r="I1515" i="19"/>
  <c r="I1516" i="19"/>
  <c r="I1517" i="19"/>
  <c r="I1518" i="19"/>
  <c r="I1519" i="19"/>
  <c r="I1520" i="19"/>
  <c r="I1521" i="19"/>
  <c r="I1522" i="19"/>
  <c r="I1523" i="19"/>
  <c r="I1524" i="19"/>
  <c r="I1525" i="19"/>
  <c r="I1526" i="19"/>
  <c r="I1527" i="19"/>
  <c r="I1528" i="19"/>
  <c r="I1529" i="19"/>
  <c r="I1530" i="19"/>
  <c r="I1531" i="19"/>
  <c r="I1532" i="19"/>
  <c r="I1533" i="19"/>
  <c r="I1534" i="19"/>
  <c r="I1535" i="19"/>
  <c r="I1536" i="19"/>
  <c r="I1537" i="19"/>
  <c r="I1538" i="19"/>
  <c r="I1539" i="19"/>
  <c r="I1540" i="19"/>
  <c r="I1541" i="19"/>
  <c r="I1542" i="19"/>
  <c r="I1543" i="19"/>
  <c r="I1544" i="19"/>
  <c r="I1545" i="19"/>
  <c r="I1546" i="19"/>
  <c r="I1547" i="19"/>
  <c r="I1548" i="19"/>
  <c r="I1549" i="19"/>
  <c r="I1550" i="19"/>
  <c r="I1551" i="19"/>
  <c r="I1552" i="19"/>
  <c r="I1553" i="19"/>
  <c r="I1554" i="19"/>
  <c r="I1555" i="19"/>
  <c r="I1556" i="19"/>
  <c r="I1557" i="19"/>
  <c r="I1558" i="19"/>
  <c r="I1559" i="19"/>
  <c r="I1560" i="19"/>
  <c r="I1561" i="19"/>
  <c r="I1562" i="19"/>
  <c r="I1563" i="19"/>
  <c r="I1564" i="19"/>
  <c r="I1565" i="19"/>
  <c r="I1566" i="19"/>
  <c r="I1567" i="19"/>
  <c r="I1568" i="19"/>
  <c r="I1569" i="19"/>
  <c r="I1570" i="19"/>
  <c r="I1571" i="19"/>
  <c r="I1572" i="19"/>
  <c r="I1573" i="19"/>
  <c r="I1574" i="19"/>
  <c r="I1575" i="19"/>
  <c r="I1576" i="19"/>
  <c r="I1577" i="19"/>
  <c r="I1578" i="19"/>
  <c r="I1579" i="19"/>
  <c r="I1580" i="19"/>
  <c r="I1581" i="19"/>
  <c r="I1582" i="19"/>
  <c r="I1583" i="19"/>
  <c r="I1584" i="19"/>
  <c r="I1585" i="19"/>
  <c r="I1586" i="19"/>
  <c r="I1587" i="19"/>
  <c r="I1588" i="19"/>
  <c r="I1589" i="19"/>
  <c r="I1590" i="19"/>
  <c r="I1591" i="19"/>
  <c r="I1592" i="19"/>
  <c r="I1593" i="19"/>
  <c r="I1594" i="19"/>
  <c r="I1595" i="19"/>
  <c r="I1596" i="19"/>
  <c r="I1597" i="19"/>
  <c r="I1598" i="19"/>
  <c r="I1599" i="19"/>
  <c r="I1600" i="19"/>
  <c r="I1601" i="19"/>
  <c r="I1602" i="19"/>
  <c r="I1603" i="19"/>
  <c r="I1604" i="19"/>
  <c r="I1605" i="19"/>
  <c r="I1606" i="19"/>
  <c r="I1607" i="19"/>
  <c r="I1608" i="19"/>
  <c r="I1609" i="19"/>
  <c r="I1610" i="19"/>
  <c r="I1611" i="19"/>
  <c r="I1612" i="19"/>
  <c r="I1613" i="19"/>
  <c r="I1614" i="19"/>
  <c r="I1615" i="19"/>
  <c r="I1616" i="19"/>
  <c r="I1617" i="19"/>
  <c r="I1618" i="19"/>
  <c r="I1619" i="19"/>
  <c r="I1620" i="19"/>
  <c r="I1621" i="19"/>
  <c r="I1622" i="19"/>
  <c r="I1623" i="19"/>
  <c r="I1624" i="19"/>
  <c r="I1625" i="19"/>
  <c r="I1626" i="19"/>
  <c r="I1627" i="19"/>
  <c r="I1628" i="19"/>
  <c r="I1629" i="19"/>
  <c r="I1630" i="19"/>
  <c r="I1631" i="19"/>
  <c r="I1632" i="19"/>
  <c r="I1633" i="19"/>
  <c r="I1634" i="19"/>
  <c r="I1635" i="19"/>
  <c r="I1636" i="19"/>
  <c r="I1637" i="19"/>
  <c r="I1638" i="19"/>
  <c r="I1639" i="19"/>
  <c r="I1640" i="19"/>
  <c r="I1641" i="19"/>
  <c r="I1642" i="19"/>
  <c r="I1643" i="19"/>
  <c r="I1644" i="19"/>
  <c r="I1645" i="19"/>
  <c r="I1646" i="19"/>
  <c r="I1647" i="19"/>
  <c r="I1648" i="19"/>
  <c r="I1649" i="19"/>
  <c r="I1650" i="19"/>
  <c r="I1651" i="19"/>
  <c r="I1652" i="19"/>
  <c r="I1653" i="19"/>
  <c r="I1654" i="19"/>
  <c r="I1655" i="19"/>
  <c r="I1656" i="19"/>
  <c r="I1657" i="19"/>
  <c r="I1658" i="19"/>
  <c r="I1659" i="19"/>
  <c r="I1660" i="19"/>
  <c r="I1661" i="19"/>
  <c r="I1662" i="19"/>
  <c r="I1663" i="19"/>
  <c r="I1664" i="19"/>
  <c r="I1665" i="19"/>
  <c r="I1666" i="19"/>
  <c r="I1667" i="19"/>
  <c r="I1668" i="19"/>
  <c r="I1669" i="19"/>
  <c r="I1670" i="19"/>
  <c r="I1671" i="19"/>
  <c r="I1672" i="19"/>
  <c r="I1673" i="19"/>
  <c r="I1674" i="19"/>
  <c r="I1675" i="19"/>
  <c r="I1676" i="19"/>
  <c r="I1677" i="19"/>
  <c r="I1678" i="19"/>
  <c r="I1679" i="19"/>
  <c r="I1680" i="19"/>
  <c r="I1681" i="19"/>
  <c r="I1682" i="19"/>
  <c r="I1683" i="19"/>
  <c r="I1684" i="19"/>
  <c r="I1685" i="19"/>
  <c r="I1686" i="19"/>
  <c r="I1687" i="19"/>
  <c r="I1688" i="19"/>
  <c r="I1689" i="19"/>
  <c r="I1690" i="19"/>
  <c r="I1691" i="19"/>
  <c r="I1692" i="19"/>
  <c r="I1693" i="19"/>
  <c r="I1694" i="19"/>
  <c r="I1695" i="19"/>
  <c r="I1696" i="19"/>
  <c r="I1697" i="19"/>
  <c r="I1698" i="19"/>
  <c r="I1699" i="19"/>
  <c r="I1700" i="19"/>
  <c r="I1701" i="19"/>
  <c r="I1702" i="19"/>
  <c r="I1703" i="19"/>
  <c r="I1704" i="19"/>
  <c r="I1705" i="19"/>
  <c r="I1706" i="19"/>
  <c r="I1707" i="19"/>
  <c r="I1708" i="19"/>
  <c r="I1709" i="19"/>
  <c r="I1710" i="19"/>
  <c r="I1711" i="19"/>
  <c r="I1712" i="19"/>
  <c r="I1713" i="19"/>
  <c r="I1714" i="19"/>
  <c r="I1715" i="19"/>
  <c r="I1716" i="19"/>
  <c r="I1717" i="19"/>
  <c r="I1718" i="19"/>
  <c r="I1719" i="19"/>
  <c r="I1720" i="19"/>
  <c r="I1721" i="19"/>
  <c r="I1722" i="19"/>
  <c r="I1723" i="19"/>
  <c r="I1724" i="19"/>
  <c r="I1725" i="19"/>
  <c r="I1726" i="19"/>
  <c r="I1727" i="19"/>
  <c r="I1728" i="19"/>
  <c r="I1729" i="19"/>
  <c r="I1730" i="19"/>
  <c r="I1731" i="19"/>
  <c r="I1732" i="19"/>
  <c r="I1733" i="19"/>
  <c r="I1734" i="19"/>
  <c r="I1735" i="19"/>
  <c r="I1736" i="19"/>
  <c r="I1737" i="19"/>
  <c r="I1738" i="19"/>
  <c r="I1739" i="19"/>
  <c r="I1740" i="19"/>
  <c r="I1741" i="19"/>
  <c r="I1742" i="19"/>
  <c r="I1743" i="19"/>
  <c r="I1744" i="19"/>
  <c r="I1745" i="19"/>
  <c r="I1746" i="19"/>
  <c r="I1747" i="19"/>
  <c r="I1748" i="19"/>
  <c r="I1749" i="19"/>
  <c r="I1750" i="19"/>
  <c r="I1751" i="19"/>
  <c r="I1752" i="19"/>
  <c r="I1753" i="19"/>
  <c r="I1754" i="19"/>
  <c r="I1755" i="19"/>
  <c r="I1756" i="19"/>
  <c r="I1757" i="19"/>
  <c r="I1758" i="19"/>
  <c r="I1759" i="19"/>
  <c r="I1760" i="19"/>
  <c r="I1761" i="19"/>
  <c r="I1762" i="19"/>
  <c r="I1763" i="19"/>
  <c r="I1764" i="19"/>
  <c r="I1765" i="19"/>
  <c r="I1766" i="19"/>
  <c r="I1767" i="19"/>
  <c r="I1768" i="19"/>
  <c r="I1769" i="19"/>
  <c r="I1770" i="19"/>
  <c r="I1771" i="19"/>
  <c r="I1772" i="19"/>
  <c r="I1773" i="19"/>
  <c r="I1774" i="19"/>
  <c r="I1775" i="19"/>
  <c r="I1776" i="19"/>
  <c r="I1777" i="19"/>
  <c r="I1778" i="19"/>
  <c r="I1779" i="19"/>
  <c r="I1780" i="19"/>
  <c r="I1781" i="19"/>
  <c r="I1782" i="19"/>
  <c r="I1783" i="19"/>
  <c r="I1784" i="19"/>
  <c r="I1785" i="19"/>
  <c r="I1786" i="19"/>
  <c r="I1787" i="19"/>
  <c r="I1788" i="19"/>
  <c r="I1789" i="19"/>
  <c r="I1790" i="19"/>
  <c r="I1791" i="19"/>
  <c r="I1792" i="19"/>
  <c r="I1793" i="19"/>
  <c r="I1794" i="19"/>
  <c r="I1795" i="19"/>
  <c r="I1796" i="19"/>
  <c r="I1797" i="19"/>
  <c r="I1798" i="19"/>
  <c r="I1799" i="19"/>
  <c r="I1800" i="19"/>
  <c r="I1801" i="19"/>
  <c r="I1802" i="19"/>
  <c r="I1803" i="19"/>
  <c r="I1804" i="19"/>
  <c r="I1805" i="19"/>
  <c r="I1806" i="19"/>
  <c r="I1807" i="19"/>
  <c r="I1808" i="19"/>
  <c r="I1809" i="19"/>
  <c r="I1810" i="19"/>
  <c r="I1811" i="19"/>
  <c r="I1812" i="19"/>
  <c r="I1813" i="19"/>
  <c r="I1814" i="19"/>
  <c r="I1815" i="19"/>
  <c r="I1816" i="19"/>
  <c r="I1817" i="19"/>
  <c r="I1818" i="19"/>
  <c r="I1819" i="19"/>
  <c r="I1820" i="19"/>
  <c r="I1821" i="19"/>
  <c r="I1822" i="19"/>
  <c r="I1823" i="19"/>
  <c r="I1824" i="19"/>
  <c r="I1825" i="19"/>
  <c r="I1826" i="19"/>
  <c r="I1827" i="19"/>
  <c r="I1828" i="19"/>
  <c r="I1829" i="19"/>
  <c r="I1830" i="19"/>
  <c r="I1831" i="19"/>
  <c r="I1832" i="19"/>
  <c r="I1833" i="19"/>
  <c r="I1834" i="19"/>
  <c r="I1835" i="19"/>
  <c r="I1836" i="19"/>
  <c r="I1837" i="19"/>
  <c r="I1838" i="19"/>
  <c r="I1839" i="19"/>
  <c r="I1840" i="19"/>
  <c r="I1841" i="19"/>
  <c r="I1842" i="19"/>
  <c r="I1843" i="19"/>
  <c r="I1844" i="19"/>
  <c r="I1845" i="19"/>
  <c r="I1846" i="19"/>
  <c r="I1847" i="19"/>
  <c r="I1848" i="19"/>
  <c r="I1849" i="19"/>
  <c r="I1850" i="19"/>
  <c r="I1851" i="19"/>
  <c r="I1852" i="19"/>
  <c r="I1853" i="19"/>
  <c r="I1854" i="19"/>
  <c r="I1855" i="19"/>
  <c r="I1856" i="19"/>
  <c r="I1857" i="19"/>
  <c r="I1858" i="19"/>
  <c r="I1859" i="19"/>
  <c r="I1860" i="19"/>
  <c r="I1861" i="19"/>
  <c r="I1862" i="19"/>
  <c r="I1863" i="19"/>
  <c r="I1864" i="19"/>
  <c r="I1865" i="19"/>
  <c r="I1866" i="19"/>
  <c r="I1867" i="19"/>
  <c r="I1868" i="19"/>
  <c r="I1869" i="19"/>
  <c r="I1870" i="19"/>
  <c r="I1871" i="19"/>
  <c r="I1872" i="19"/>
  <c r="I1873" i="19"/>
  <c r="I1874" i="19"/>
  <c r="I1875" i="19"/>
  <c r="I1876" i="19"/>
  <c r="I1877" i="19"/>
  <c r="I1878" i="19"/>
  <c r="I1879" i="19"/>
  <c r="I1880" i="19"/>
  <c r="I1881" i="19"/>
  <c r="I1882" i="19"/>
  <c r="I1883" i="19"/>
  <c r="I1884" i="19"/>
  <c r="I1885" i="19"/>
  <c r="I1886" i="19"/>
  <c r="I1887" i="19"/>
  <c r="I1888" i="19"/>
  <c r="I1889" i="19"/>
  <c r="I1890" i="19"/>
  <c r="I1891" i="19"/>
  <c r="I1892" i="19"/>
  <c r="I1893" i="19"/>
  <c r="I1894" i="19"/>
  <c r="I1895" i="19"/>
  <c r="I1896" i="19"/>
  <c r="I1897" i="19"/>
  <c r="I1898" i="19"/>
  <c r="I1899" i="19"/>
  <c r="I1900" i="19"/>
  <c r="I1901" i="19"/>
  <c r="I1902" i="19"/>
  <c r="I1903" i="19"/>
  <c r="I1904" i="19"/>
  <c r="I1905" i="19"/>
  <c r="I1906" i="19"/>
  <c r="I1907" i="19"/>
  <c r="I1908" i="19"/>
  <c r="I1909" i="19"/>
  <c r="I1910" i="19"/>
  <c r="I1911" i="19"/>
  <c r="I1912" i="19"/>
  <c r="I1913" i="19"/>
  <c r="I1914" i="19"/>
  <c r="I1915" i="19"/>
  <c r="I1916" i="19"/>
  <c r="I1917" i="19"/>
  <c r="I1918" i="19"/>
  <c r="I1919" i="19"/>
  <c r="I1920" i="19"/>
  <c r="I1921" i="19"/>
  <c r="I1922" i="19"/>
  <c r="I1923" i="19"/>
  <c r="I1924" i="19"/>
  <c r="I1925" i="19"/>
  <c r="I1926" i="19"/>
  <c r="I1927" i="19"/>
  <c r="I1928" i="19"/>
  <c r="I1929" i="19"/>
  <c r="I1930" i="19"/>
  <c r="I1931" i="19"/>
  <c r="I1932" i="19"/>
  <c r="I1933" i="19"/>
  <c r="I1934" i="19"/>
  <c r="I1935" i="19"/>
  <c r="I1936" i="19"/>
  <c r="I1937" i="19"/>
  <c r="I1938" i="19"/>
  <c r="I1939" i="19"/>
  <c r="I1940" i="19"/>
  <c r="I1941" i="19"/>
  <c r="I1942" i="19"/>
  <c r="I1943" i="19"/>
  <c r="I1944" i="19"/>
  <c r="I1945" i="19"/>
  <c r="I1946" i="19"/>
  <c r="I1947" i="19"/>
  <c r="I1948" i="19"/>
  <c r="I1949" i="19"/>
  <c r="I1950" i="19"/>
  <c r="I1951" i="19"/>
  <c r="I1952" i="19"/>
  <c r="I1953" i="19"/>
  <c r="I1954" i="19"/>
  <c r="I1955" i="19"/>
  <c r="I1956" i="19"/>
  <c r="I1957" i="19"/>
  <c r="I1958" i="19"/>
  <c r="I1959" i="19"/>
  <c r="I1960" i="19"/>
  <c r="I1961" i="19"/>
  <c r="I1962" i="19"/>
  <c r="I1963" i="19"/>
  <c r="I1964" i="19"/>
  <c r="I1965" i="19"/>
  <c r="I1966" i="19"/>
  <c r="I1967" i="19"/>
  <c r="I1968" i="19"/>
  <c r="I1969" i="19"/>
  <c r="I1970" i="19"/>
  <c r="I1971" i="19"/>
  <c r="I1972" i="19"/>
  <c r="I1973" i="19"/>
  <c r="I1974" i="19"/>
  <c r="I1975" i="19"/>
  <c r="I1976" i="19"/>
  <c r="I1977" i="19"/>
  <c r="I1978" i="19"/>
  <c r="I1979" i="19"/>
  <c r="I1980" i="19"/>
  <c r="I1981" i="19"/>
  <c r="I1982" i="19"/>
  <c r="I1983" i="19"/>
  <c r="I1984" i="19"/>
  <c r="I1985" i="19"/>
  <c r="I1986" i="19"/>
  <c r="I1987" i="19"/>
  <c r="I1988" i="19"/>
  <c r="I1989" i="19"/>
  <c r="I1990" i="19"/>
  <c r="I1991" i="19"/>
  <c r="I1992" i="19"/>
  <c r="I1993" i="19"/>
  <c r="I1994" i="19"/>
  <c r="I1995" i="19"/>
  <c r="I1996" i="19"/>
  <c r="I1997" i="19"/>
  <c r="I1998" i="19"/>
  <c r="I1999" i="19"/>
  <c r="I2000" i="19"/>
  <c r="I2001" i="19"/>
  <c r="I2002" i="19"/>
  <c r="I2003" i="19"/>
  <c r="I2004" i="19"/>
  <c r="I2005" i="19"/>
  <c r="I2006" i="19"/>
  <c r="I2007" i="19"/>
  <c r="I2008" i="19"/>
  <c r="I2009" i="19"/>
  <c r="I2010" i="19"/>
  <c r="I2011" i="19"/>
  <c r="I2012" i="19"/>
  <c r="I2013" i="19"/>
  <c r="I2014" i="19"/>
  <c r="I2015" i="19"/>
  <c r="I2016" i="19"/>
  <c r="I2017" i="19"/>
  <c r="I2018" i="19"/>
  <c r="I2019" i="19"/>
  <c r="I2020" i="19"/>
  <c r="I2021" i="19"/>
  <c r="I2022" i="19"/>
  <c r="I2023" i="19"/>
  <c r="I2024" i="19"/>
  <c r="I2025" i="19"/>
  <c r="I2026" i="19"/>
  <c r="I2027" i="19"/>
  <c r="I2028" i="19"/>
  <c r="I2029" i="19"/>
  <c r="I2030" i="19"/>
  <c r="I2031" i="19"/>
  <c r="I2032" i="19"/>
  <c r="I2033" i="19"/>
  <c r="I2034" i="19"/>
  <c r="I2035" i="19"/>
  <c r="I2036" i="19"/>
  <c r="I2037" i="19"/>
  <c r="I2038" i="19"/>
  <c r="I2039" i="19"/>
  <c r="I2040" i="19"/>
  <c r="I2041" i="19"/>
  <c r="I2042" i="19"/>
  <c r="I2043" i="19"/>
  <c r="I2044" i="19"/>
  <c r="I2045" i="19"/>
  <c r="I2046" i="19"/>
  <c r="I2047" i="19"/>
  <c r="I2048" i="19"/>
  <c r="I2049" i="19"/>
  <c r="I2050" i="19"/>
  <c r="I2051" i="19"/>
  <c r="I2052" i="19"/>
  <c r="I2053" i="19"/>
  <c r="I2054" i="19"/>
  <c r="I2055" i="19"/>
  <c r="I2056" i="19"/>
  <c r="I2057" i="19"/>
  <c r="I2058" i="19"/>
  <c r="I2059" i="19"/>
  <c r="I2060" i="19"/>
  <c r="I2061" i="19"/>
  <c r="I2062" i="19"/>
  <c r="I2063" i="19"/>
  <c r="I2064" i="19"/>
  <c r="I2065" i="19"/>
  <c r="I2066" i="19"/>
  <c r="I2067" i="19"/>
  <c r="I2068" i="19"/>
  <c r="I2069" i="19"/>
  <c r="I2070" i="19"/>
  <c r="I2071" i="19"/>
  <c r="I2072" i="19"/>
  <c r="I2073" i="19"/>
  <c r="I2074" i="19"/>
  <c r="I2075" i="19"/>
  <c r="I2076" i="19"/>
  <c r="I2077" i="19"/>
  <c r="I2078" i="19"/>
  <c r="I2079" i="19"/>
  <c r="I2080" i="19"/>
  <c r="I2081" i="19"/>
  <c r="I2082" i="19"/>
  <c r="I2083" i="19"/>
  <c r="I2084" i="19"/>
  <c r="I2085" i="19"/>
  <c r="I2086" i="19"/>
  <c r="I2087" i="19"/>
  <c r="I2088" i="19"/>
  <c r="I2089" i="19"/>
  <c r="I2090" i="19"/>
  <c r="I2091" i="19"/>
  <c r="I2092" i="19"/>
  <c r="I2093" i="19"/>
  <c r="I2094" i="19"/>
  <c r="I2095" i="19"/>
  <c r="I2096" i="19"/>
  <c r="I2097" i="19"/>
  <c r="I2098" i="19"/>
  <c r="I2099" i="19"/>
  <c r="I2100" i="19"/>
  <c r="I2101" i="19"/>
  <c r="I2102" i="19"/>
  <c r="I2103" i="19"/>
  <c r="I2104" i="19"/>
  <c r="I2105" i="19"/>
  <c r="I2106" i="19"/>
  <c r="I2107" i="19"/>
  <c r="I2108" i="19"/>
  <c r="I2109" i="19"/>
  <c r="I2110" i="19"/>
  <c r="I2111" i="19"/>
  <c r="I2112" i="19"/>
  <c r="I2113" i="19"/>
  <c r="I2114" i="19"/>
  <c r="I2115" i="19"/>
  <c r="I2116" i="19"/>
  <c r="I2117" i="19"/>
  <c r="I2118" i="19"/>
  <c r="I2119" i="19"/>
  <c r="I2120" i="19"/>
  <c r="I2121" i="19"/>
  <c r="I2122" i="19"/>
  <c r="I2123" i="19"/>
  <c r="I2124" i="19"/>
  <c r="I2125" i="19"/>
  <c r="I2126" i="19"/>
  <c r="I2127" i="19"/>
  <c r="I2128" i="19"/>
  <c r="I2129" i="19"/>
  <c r="I2130" i="19"/>
  <c r="I2131" i="19"/>
  <c r="I2132" i="19"/>
  <c r="I2133" i="19"/>
  <c r="I2134" i="19"/>
  <c r="I2135" i="19"/>
  <c r="I2136" i="19"/>
  <c r="I2137" i="19"/>
  <c r="I2138" i="19"/>
  <c r="I2139" i="19"/>
  <c r="I2140" i="19"/>
  <c r="I2141" i="19"/>
  <c r="I2142" i="19"/>
  <c r="I2143" i="19"/>
  <c r="I2144" i="19"/>
  <c r="I2145" i="19"/>
  <c r="I2146" i="19"/>
  <c r="I2147" i="19"/>
  <c r="I2148" i="19"/>
  <c r="I2149" i="19"/>
  <c r="I2150" i="19"/>
  <c r="I2151" i="19"/>
  <c r="I2152" i="19"/>
  <c r="I2153" i="19"/>
  <c r="I2154" i="19"/>
  <c r="I2155" i="19"/>
  <c r="I2156" i="19"/>
  <c r="I2157" i="19"/>
  <c r="I2158" i="19"/>
  <c r="I2159" i="19"/>
  <c r="I2160" i="19"/>
  <c r="I2161" i="19"/>
  <c r="I2162" i="19"/>
  <c r="I2163" i="19"/>
  <c r="I2164" i="19"/>
  <c r="I2165" i="19"/>
  <c r="I2166" i="19"/>
  <c r="I2167" i="19"/>
  <c r="I2168" i="19"/>
  <c r="I2169" i="19"/>
  <c r="I2170" i="19"/>
  <c r="I2171" i="19"/>
  <c r="I2172" i="19"/>
  <c r="I2173" i="19"/>
  <c r="I2174" i="19"/>
  <c r="I2175" i="19"/>
  <c r="I2176" i="19"/>
  <c r="I2177" i="19"/>
  <c r="I2178" i="19"/>
  <c r="I2179" i="19"/>
  <c r="I2180" i="19"/>
  <c r="I2181" i="19"/>
  <c r="I2182" i="19"/>
  <c r="I2183" i="19"/>
  <c r="I2184" i="19"/>
  <c r="I2185" i="19"/>
  <c r="I2186" i="19"/>
  <c r="I2187" i="19"/>
  <c r="I2188" i="19"/>
  <c r="I2189" i="19"/>
  <c r="I2190" i="19"/>
  <c r="I2191" i="19"/>
  <c r="I2192" i="19"/>
  <c r="I2193" i="19"/>
  <c r="I2194" i="19"/>
  <c r="I2195" i="19"/>
  <c r="I2196" i="19"/>
  <c r="I2197" i="19"/>
  <c r="I2198" i="19"/>
  <c r="I2199" i="19"/>
  <c r="I2200" i="19"/>
  <c r="I2201" i="19"/>
  <c r="I2202" i="19"/>
  <c r="I2203" i="19"/>
  <c r="I2204" i="19"/>
  <c r="I2205" i="19"/>
  <c r="I2206" i="19"/>
  <c r="I2207" i="19"/>
  <c r="I2208" i="19"/>
  <c r="I2209" i="19"/>
  <c r="I2210" i="19"/>
  <c r="I2211" i="19"/>
  <c r="I2212" i="19"/>
  <c r="I2213" i="19"/>
  <c r="I2214" i="19"/>
  <c r="I2215" i="19"/>
  <c r="I2216" i="19"/>
  <c r="I2217" i="19"/>
  <c r="I2218" i="19"/>
  <c r="I2219" i="19"/>
  <c r="I2220" i="19"/>
  <c r="I2221" i="19"/>
  <c r="I2222" i="19"/>
  <c r="I2223" i="19"/>
  <c r="I2224" i="19"/>
  <c r="I2225" i="19"/>
  <c r="I2226" i="19"/>
  <c r="I2227" i="19"/>
  <c r="I2228" i="19"/>
  <c r="I2229" i="19"/>
  <c r="I2230" i="19"/>
  <c r="I2231" i="19"/>
  <c r="I2232" i="19"/>
  <c r="I2233" i="19"/>
  <c r="I2234" i="19"/>
  <c r="I2235" i="19"/>
  <c r="I2236" i="19"/>
  <c r="I2237" i="19"/>
  <c r="I2238" i="19"/>
  <c r="I2239" i="19"/>
  <c r="I2240" i="19"/>
  <c r="I2241" i="19"/>
  <c r="I2242" i="19"/>
  <c r="I2243" i="19"/>
  <c r="I2244" i="19"/>
  <c r="I2245" i="19"/>
  <c r="I2246" i="19"/>
  <c r="I2247" i="19"/>
  <c r="I2248" i="19"/>
  <c r="I2249" i="19"/>
  <c r="I2250" i="19"/>
  <c r="I2251" i="19"/>
  <c r="I2252" i="19"/>
  <c r="I2253" i="19"/>
  <c r="I2254" i="19"/>
  <c r="I2255" i="19"/>
  <c r="I2256" i="19"/>
  <c r="I2257" i="19"/>
  <c r="I2258" i="19"/>
  <c r="I2259" i="19"/>
  <c r="I2260" i="19"/>
  <c r="I2261" i="19"/>
  <c r="I2262" i="19"/>
  <c r="I2263" i="19"/>
  <c r="I2264" i="19"/>
  <c r="I2265" i="19"/>
  <c r="I2266" i="19"/>
  <c r="I2267" i="19"/>
  <c r="I2268" i="19"/>
  <c r="I2269" i="19"/>
  <c r="I2270" i="19"/>
  <c r="I2271" i="19"/>
  <c r="I2272" i="19"/>
  <c r="I2273" i="19"/>
  <c r="I2274" i="19"/>
  <c r="I2275" i="19"/>
  <c r="I2276" i="19"/>
  <c r="I2277" i="19"/>
  <c r="I2278" i="19"/>
  <c r="I2279" i="19"/>
  <c r="I2280" i="19"/>
  <c r="I2281" i="19"/>
  <c r="I2282" i="19"/>
  <c r="I2283" i="19"/>
  <c r="I2284" i="19"/>
  <c r="I2285" i="19"/>
  <c r="I2286" i="19"/>
  <c r="I2287" i="19"/>
  <c r="I2288" i="19"/>
  <c r="I2289" i="19"/>
  <c r="I2290" i="19"/>
  <c r="I2291" i="19"/>
  <c r="I2292" i="19"/>
  <c r="I2293" i="19"/>
  <c r="I2294" i="19"/>
  <c r="I2295" i="19"/>
  <c r="I2296" i="19"/>
  <c r="I2297" i="19"/>
  <c r="I2298" i="19"/>
  <c r="I2299" i="19"/>
  <c r="I2300" i="19"/>
  <c r="I2301" i="19"/>
  <c r="I2302" i="19"/>
  <c r="I2303" i="19"/>
  <c r="I2304" i="19"/>
  <c r="I2305" i="19"/>
  <c r="I2306" i="19"/>
  <c r="I2307" i="19"/>
  <c r="I2308" i="19"/>
  <c r="I2309" i="19"/>
  <c r="I2310" i="19"/>
  <c r="I2311" i="19"/>
  <c r="I2312" i="19"/>
  <c r="I2313" i="19"/>
  <c r="I2314" i="19"/>
  <c r="I2315" i="19"/>
  <c r="I2316" i="19"/>
  <c r="I2317" i="19"/>
  <c r="I2318" i="19"/>
  <c r="I2319" i="19"/>
  <c r="I2320" i="19"/>
  <c r="I2321" i="19"/>
  <c r="I2322" i="19"/>
  <c r="I2323" i="19"/>
  <c r="I2324" i="19"/>
  <c r="I2325" i="19"/>
  <c r="I2326" i="19"/>
  <c r="I2327" i="19"/>
  <c r="I2328" i="19"/>
  <c r="I2329" i="19"/>
  <c r="I2330" i="19"/>
  <c r="I2331" i="19"/>
  <c r="I2332" i="19"/>
  <c r="I2333" i="19"/>
  <c r="I2334" i="19"/>
  <c r="I2335" i="19"/>
  <c r="I2336" i="19"/>
  <c r="I2337" i="19"/>
  <c r="I2338" i="19"/>
  <c r="I2339" i="19"/>
  <c r="I2340" i="19"/>
  <c r="I2341" i="19"/>
  <c r="I2342" i="19"/>
  <c r="I2343" i="19"/>
  <c r="I2344" i="19"/>
  <c r="I2345" i="19"/>
  <c r="I2346" i="19"/>
  <c r="I2347" i="19"/>
  <c r="I2348" i="19"/>
  <c r="I2349" i="19"/>
  <c r="I2350" i="19"/>
  <c r="I2351" i="19"/>
  <c r="I2352" i="19"/>
  <c r="I2353" i="19"/>
  <c r="I2354" i="19"/>
  <c r="I2355" i="19"/>
  <c r="I2356" i="19"/>
  <c r="I2357" i="19"/>
  <c r="I2358" i="19"/>
  <c r="I2359" i="19"/>
  <c r="I2360" i="19"/>
  <c r="I2361" i="19"/>
  <c r="I2362" i="19"/>
  <c r="I2363" i="19"/>
  <c r="I2364" i="19"/>
  <c r="I2365" i="19"/>
  <c r="I2366" i="19"/>
  <c r="I2367" i="19"/>
  <c r="I2368" i="19"/>
  <c r="I2369" i="19"/>
  <c r="I2370" i="19"/>
  <c r="I2371" i="19"/>
  <c r="I2372" i="19"/>
  <c r="I2373" i="19"/>
  <c r="I2374" i="19"/>
  <c r="I2375" i="19"/>
  <c r="I2376" i="19"/>
  <c r="I2377" i="19"/>
  <c r="I2378" i="19"/>
  <c r="I2379" i="19"/>
  <c r="I2380" i="19"/>
  <c r="I2381" i="19"/>
  <c r="I2382" i="19"/>
  <c r="I2383" i="19"/>
  <c r="I2384" i="19"/>
  <c r="I2385" i="19"/>
  <c r="I2386" i="19"/>
  <c r="I2387" i="19"/>
  <c r="I2388" i="19"/>
  <c r="I2389" i="19"/>
  <c r="I2390" i="19"/>
  <c r="I2391" i="19"/>
  <c r="I2392" i="19"/>
  <c r="I2393" i="19"/>
  <c r="I2394" i="19"/>
  <c r="I2395" i="19"/>
  <c r="I2396" i="19"/>
  <c r="I2397" i="19"/>
  <c r="I2398" i="19"/>
  <c r="I2399" i="19"/>
  <c r="I2400" i="19"/>
  <c r="I2401" i="19"/>
  <c r="I2402" i="19"/>
  <c r="I2403" i="19"/>
  <c r="I2404" i="19"/>
  <c r="I2405" i="19"/>
  <c r="I2406" i="19"/>
  <c r="I2407" i="19"/>
  <c r="I2408" i="19"/>
  <c r="I2409" i="19"/>
  <c r="I2410" i="19"/>
  <c r="I2411" i="19"/>
  <c r="I2412" i="19"/>
  <c r="I2413" i="19"/>
  <c r="I2414" i="19"/>
  <c r="I2415" i="19"/>
  <c r="I2416" i="19"/>
  <c r="I2417" i="19"/>
  <c r="I2418" i="19"/>
  <c r="I2419" i="19"/>
  <c r="I2420" i="19"/>
  <c r="I2421" i="19"/>
  <c r="I2422" i="19"/>
  <c r="I2423" i="19"/>
  <c r="I2424" i="19"/>
  <c r="I2425" i="19"/>
  <c r="I2426" i="19"/>
  <c r="I2427" i="19"/>
  <c r="I2428" i="19"/>
  <c r="I2429" i="19"/>
  <c r="I2430" i="19"/>
  <c r="I2431" i="19"/>
  <c r="I2432" i="19"/>
  <c r="I2433" i="19"/>
  <c r="I2434" i="19"/>
  <c r="I2435" i="19"/>
  <c r="I2436" i="19"/>
  <c r="I2437" i="19"/>
  <c r="I2438" i="19"/>
  <c r="I2439" i="19"/>
  <c r="I2440" i="19"/>
  <c r="I2441" i="19"/>
  <c r="I2442" i="19"/>
  <c r="I2443" i="19"/>
  <c r="I2444" i="19"/>
  <c r="I2445" i="19"/>
  <c r="I2446" i="19"/>
  <c r="I2447" i="19"/>
  <c r="I2448" i="19"/>
  <c r="I2449" i="19"/>
  <c r="I2450" i="19"/>
  <c r="I2451" i="19"/>
  <c r="I2452" i="19"/>
  <c r="I2453" i="19"/>
  <c r="I2454" i="19"/>
  <c r="I2455" i="19"/>
  <c r="I2456" i="19"/>
  <c r="I2457" i="19"/>
  <c r="I2458" i="19"/>
  <c r="I2459" i="19"/>
  <c r="I2460" i="19"/>
  <c r="I2461" i="19"/>
  <c r="I2462" i="19"/>
  <c r="I2463" i="19"/>
  <c r="I2464" i="19"/>
  <c r="I2465" i="19"/>
  <c r="I2466" i="19"/>
  <c r="I2467" i="19"/>
  <c r="I2468" i="19"/>
  <c r="I2469" i="19"/>
  <c r="I2470" i="19"/>
  <c r="I2471" i="19"/>
  <c r="I2472" i="19"/>
  <c r="I2473" i="19"/>
  <c r="I2474" i="19"/>
  <c r="I2475" i="19"/>
  <c r="I2476" i="19"/>
  <c r="I2477" i="19"/>
  <c r="I2478" i="19"/>
  <c r="I2479" i="19"/>
  <c r="I2480" i="19"/>
  <c r="I2481" i="19"/>
  <c r="I2482" i="19"/>
  <c r="I2483" i="19"/>
  <c r="I2484" i="19"/>
  <c r="I2485" i="19"/>
  <c r="I2486" i="19"/>
  <c r="I2487" i="19"/>
  <c r="I2488" i="19"/>
  <c r="I2489" i="19"/>
  <c r="I2490" i="19"/>
  <c r="I2491" i="19"/>
  <c r="I2492" i="19"/>
  <c r="I2493" i="19"/>
  <c r="I2494" i="19"/>
  <c r="I2495" i="19"/>
  <c r="I2496" i="19"/>
  <c r="I2497" i="19"/>
  <c r="I2498" i="19"/>
  <c r="I2499" i="19"/>
  <c r="I2500" i="19"/>
  <c r="I2501" i="19"/>
  <c r="I2502" i="19"/>
  <c r="I2503" i="19"/>
  <c r="I2504" i="19"/>
  <c r="I2505" i="19"/>
  <c r="I2506" i="19"/>
  <c r="I2507" i="19"/>
  <c r="I2508" i="19"/>
  <c r="I2509" i="19"/>
  <c r="I2510" i="19"/>
  <c r="I2511" i="19"/>
  <c r="I2512" i="19"/>
  <c r="I2513" i="19"/>
  <c r="I2514" i="19"/>
  <c r="I2515" i="19"/>
  <c r="I2516" i="19"/>
  <c r="I2517" i="19"/>
  <c r="I2518" i="19"/>
  <c r="I2519" i="19"/>
  <c r="I2520" i="19"/>
  <c r="I2521" i="19"/>
  <c r="I2522" i="19"/>
  <c r="I2523" i="19"/>
  <c r="I2524" i="19"/>
  <c r="I2525" i="19"/>
  <c r="I2526" i="19"/>
  <c r="I2527" i="19"/>
  <c r="I2528" i="19"/>
  <c r="I2529" i="19"/>
  <c r="I2530" i="19"/>
  <c r="I2531" i="19"/>
  <c r="I2532" i="19"/>
  <c r="I2533" i="19"/>
  <c r="I2534" i="19"/>
  <c r="I2535" i="19"/>
  <c r="I2536" i="19"/>
  <c r="I2537" i="19"/>
  <c r="I2538" i="19"/>
  <c r="I2539" i="19"/>
  <c r="I2540" i="19"/>
  <c r="I2541" i="19"/>
  <c r="I2542" i="19"/>
  <c r="I2543" i="19"/>
  <c r="I2544" i="19"/>
  <c r="I2545" i="19"/>
  <c r="I2546" i="19"/>
  <c r="I2547" i="19"/>
  <c r="I2548" i="19"/>
  <c r="I2549" i="19"/>
  <c r="I2550" i="19"/>
  <c r="I2551" i="19"/>
  <c r="I2552" i="19"/>
  <c r="I2553" i="19"/>
  <c r="I2554" i="19"/>
  <c r="I2555" i="19"/>
  <c r="I2556" i="19"/>
  <c r="I2557" i="19"/>
  <c r="I2558" i="19"/>
  <c r="I2559" i="19"/>
  <c r="I2560" i="19"/>
  <c r="I2561" i="19"/>
  <c r="I2562" i="19"/>
  <c r="I2563" i="19"/>
  <c r="I2564" i="19"/>
  <c r="I2565" i="19"/>
  <c r="I2566" i="19"/>
  <c r="I2567" i="19"/>
  <c r="I2568" i="19"/>
  <c r="I2569" i="19"/>
  <c r="I2570" i="19"/>
  <c r="I2571" i="19"/>
  <c r="I2572" i="19"/>
  <c r="I2573" i="19"/>
  <c r="I2574" i="19"/>
  <c r="I2575" i="19"/>
  <c r="I2576" i="19"/>
  <c r="I2577" i="19"/>
  <c r="I2578" i="19"/>
  <c r="I2579" i="19"/>
  <c r="I2580" i="19"/>
  <c r="I2581" i="19"/>
  <c r="I2582" i="19"/>
  <c r="I2583" i="19"/>
  <c r="I2584" i="19"/>
  <c r="I2585" i="19"/>
  <c r="I2586" i="19"/>
  <c r="I2587" i="19"/>
  <c r="I2588" i="19"/>
  <c r="I2589" i="19"/>
  <c r="I2590" i="19"/>
  <c r="I2591" i="19"/>
  <c r="I2592" i="19"/>
  <c r="I2593" i="19"/>
  <c r="I2594" i="19"/>
  <c r="I2595" i="19"/>
  <c r="I2596" i="19"/>
  <c r="I2597" i="19"/>
  <c r="I2598" i="19"/>
  <c r="I2599" i="19"/>
  <c r="I2600" i="19"/>
  <c r="I2601" i="19"/>
  <c r="I2602" i="19"/>
  <c r="I2603" i="19"/>
  <c r="I2604" i="19"/>
  <c r="I2605" i="19"/>
  <c r="I2606" i="19"/>
  <c r="I2607" i="19"/>
  <c r="I2608" i="19"/>
  <c r="I2609" i="19"/>
  <c r="I2610" i="19"/>
  <c r="I2611" i="19"/>
  <c r="I2612" i="19"/>
  <c r="I2613" i="19"/>
  <c r="I2614" i="19"/>
  <c r="I2615" i="19"/>
  <c r="I2616" i="19"/>
  <c r="I2617" i="19"/>
  <c r="I2618" i="19"/>
  <c r="I2619" i="19"/>
  <c r="I2620" i="19"/>
  <c r="I2621" i="19"/>
  <c r="I2622" i="19"/>
  <c r="I2623" i="19"/>
  <c r="I2624" i="19"/>
  <c r="I2625" i="19"/>
  <c r="I2626" i="19"/>
  <c r="I2627" i="19"/>
  <c r="I2628" i="19"/>
  <c r="I2629" i="19"/>
  <c r="I2630" i="19"/>
  <c r="I2631" i="19"/>
  <c r="I2632" i="19"/>
  <c r="I2633" i="19"/>
  <c r="I2634" i="19"/>
  <c r="I2635" i="19"/>
  <c r="I2636" i="19"/>
  <c r="I2637" i="19"/>
  <c r="I2638" i="19"/>
  <c r="I2639" i="19"/>
  <c r="I2640" i="19"/>
  <c r="I2641" i="19"/>
  <c r="I2642" i="19"/>
  <c r="I2643" i="19"/>
  <c r="I2644" i="19"/>
  <c r="I2645" i="19"/>
  <c r="I2646" i="19"/>
  <c r="I2647" i="19"/>
  <c r="I2648" i="19"/>
  <c r="I2649" i="19"/>
  <c r="I2650" i="19"/>
  <c r="I2651" i="19"/>
  <c r="I2652" i="19"/>
  <c r="I2653" i="19"/>
  <c r="I2654" i="19"/>
  <c r="I2655" i="19"/>
  <c r="I2656" i="19"/>
  <c r="I2657" i="19"/>
  <c r="I2658" i="19"/>
  <c r="I2659" i="19"/>
  <c r="I2660" i="19"/>
  <c r="I2661" i="19"/>
  <c r="I2662" i="19"/>
  <c r="I2663" i="19"/>
  <c r="I2664" i="19"/>
  <c r="I2665" i="19"/>
  <c r="I2666" i="19"/>
  <c r="I2667" i="19"/>
  <c r="I2668" i="19"/>
  <c r="I2669" i="19"/>
  <c r="I2670" i="19"/>
  <c r="I2671" i="19"/>
  <c r="I2672" i="19"/>
  <c r="I2673" i="19"/>
  <c r="I2674" i="19"/>
  <c r="I2675" i="19"/>
  <c r="I2676" i="19"/>
  <c r="I2677" i="19"/>
  <c r="I2678" i="19"/>
  <c r="I2679" i="19"/>
  <c r="I2680" i="19"/>
  <c r="I2681" i="19"/>
  <c r="I2682" i="19"/>
  <c r="I2683" i="19"/>
  <c r="I2684" i="19"/>
  <c r="I2685" i="19"/>
  <c r="I2686" i="19"/>
  <c r="I2687" i="19"/>
  <c r="I2688" i="19"/>
  <c r="I2689" i="19"/>
  <c r="I2690" i="19"/>
  <c r="I2691" i="19"/>
  <c r="I2692" i="19"/>
  <c r="I2693" i="19"/>
  <c r="I2694" i="19"/>
  <c r="I2695" i="19"/>
  <c r="I2696" i="19"/>
  <c r="I2697" i="19"/>
  <c r="I2698" i="19"/>
  <c r="I2699" i="19"/>
  <c r="I2700" i="19"/>
  <c r="I2701" i="19"/>
  <c r="I2702" i="19"/>
  <c r="I2703" i="19"/>
  <c r="I2704" i="19"/>
  <c r="I2705" i="19"/>
  <c r="I2706" i="19"/>
  <c r="I2707" i="19"/>
  <c r="I2708" i="19"/>
  <c r="I2709" i="19"/>
  <c r="I2710" i="19"/>
  <c r="I2711" i="19"/>
  <c r="I2712" i="19"/>
  <c r="I2713" i="19"/>
  <c r="I2714" i="19"/>
  <c r="I2715" i="19"/>
  <c r="I2716" i="19"/>
  <c r="I2717" i="19"/>
  <c r="I2718" i="19"/>
  <c r="I2719" i="19"/>
  <c r="I2720" i="19"/>
  <c r="I2721" i="19"/>
  <c r="I2722" i="19"/>
  <c r="I2723" i="19"/>
  <c r="I2724" i="19"/>
  <c r="I2725" i="19"/>
  <c r="I2726" i="19"/>
  <c r="I2727" i="19"/>
  <c r="I2728" i="19"/>
  <c r="I2729" i="19"/>
  <c r="I2730" i="19"/>
  <c r="I2731" i="19"/>
  <c r="I2732" i="19"/>
  <c r="I2733" i="19"/>
  <c r="I2734" i="19"/>
  <c r="I2735" i="19"/>
  <c r="I2736" i="19"/>
  <c r="I2737" i="19"/>
  <c r="I2738" i="19"/>
  <c r="I2739" i="19"/>
  <c r="I2740" i="19"/>
  <c r="I2741" i="19"/>
  <c r="I2742" i="19"/>
  <c r="I2743" i="19"/>
  <c r="I2744" i="19"/>
  <c r="I2745" i="19"/>
  <c r="I2746" i="19"/>
  <c r="I2747" i="19"/>
  <c r="I2748" i="19"/>
  <c r="I2749" i="19"/>
  <c r="I2750" i="19"/>
  <c r="I2751" i="19"/>
  <c r="I2752" i="19"/>
  <c r="I2753" i="19"/>
  <c r="I2754" i="19"/>
  <c r="I2755" i="19"/>
  <c r="I2756" i="19"/>
  <c r="I2757" i="19"/>
  <c r="I2758" i="19"/>
  <c r="I2759" i="19"/>
  <c r="I2760" i="19"/>
  <c r="I2761" i="19"/>
  <c r="I2762" i="19"/>
  <c r="I2763" i="19"/>
  <c r="I2764" i="19"/>
  <c r="I2765" i="19"/>
  <c r="I2766" i="19"/>
  <c r="I2767" i="19"/>
  <c r="I2768" i="19"/>
  <c r="I2769" i="19"/>
  <c r="I2770" i="19"/>
  <c r="I2771" i="19"/>
  <c r="I2772" i="19"/>
  <c r="I2773" i="19"/>
  <c r="I2774" i="19"/>
  <c r="I2775" i="19"/>
  <c r="I2776" i="19"/>
  <c r="I2777" i="19"/>
  <c r="I2778" i="19"/>
  <c r="I2779" i="19"/>
  <c r="I2780" i="19"/>
  <c r="I2781" i="19"/>
  <c r="I2782" i="19"/>
  <c r="I2783" i="19"/>
  <c r="I2784" i="19"/>
  <c r="I2785" i="19"/>
  <c r="I2786" i="19"/>
  <c r="I2787" i="19"/>
  <c r="I2788" i="19"/>
  <c r="I2789" i="19"/>
  <c r="I2790" i="19"/>
  <c r="I2791" i="19"/>
  <c r="I2792" i="19"/>
  <c r="I2793" i="19"/>
  <c r="I2794" i="19"/>
  <c r="I2795" i="19"/>
  <c r="I2796" i="19"/>
  <c r="I2797" i="19"/>
  <c r="I2798" i="19"/>
  <c r="I2799" i="19"/>
  <c r="I2800" i="19"/>
  <c r="I2801" i="19"/>
  <c r="I2802" i="19"/>
  <c r="I2803" i="19"/>
  <c r="I2804" i="19"/>
  <c r="I2805" i="19"/>
  <c r="I2806" i="19"/>
  <c r="I2807" i="19"/>
  <c r="I2808" i="19"/>
  <c r="I2809" i="19"/>
  <c r="I2810" i="19"/>
  <c r="I2811" i="19"/>
  <c r="I2812" i="19"/>
  <c r="I2813" i="19"/>
  <c r="I2814" i="19"/>
  <c r="I2815" i="19"/>
  <c r="I2816" i="19"/>
  <c r="I2817" i="19"/>
  <c r="I2818" i="19"/>
  <c r="I2819" i="19"/>
  <c r="I2820" i="19"/>
  <c r="I2821" i="19"/>
  <c r="I2822" i="19"/>
  <c r="I2823" i="19"/>
  <c r="I2824" i="19"/>
  <c r="I2825" i="19"/>
  <c r="I2826" i="19"/>
  <c r="I2827" i="19"/>
  <c r="I2828" i="19"/>
  <c r="I2829" i="19"/>
  <c r="I2830" i="19"/>
  <c r="I2831" i="19"/>
  <c r="I2832" i="19"/>
  <c r="I2833" i="19"/>
  <c r="I2834" i="19"/>
  <c r="I2835" i="19"/>
  <c r="I2836" i="19"/>
  <c r="I2837" i="19"/>
  <c r="I2838" i="19"/>
  <c r="I2839" i="19"/>
  <c r="I2840" i="19"/>
  <c r="I2841" i="19"/>
  <c r="I2842" i="19"/>
  <c r="I2843" i="19"/>
  <c r="I2844" i="19"/>
  <c r="I2845" i="19"/>
  <c r="I2846" i="19"/>
  <c r="I2847" i="19"/>
  <c r="I2848" i="19"/>
  <c r="I2849" i="19"/>
  <c r="I2850" i="19"/>
  <c r="I2851" i="19"/>
  <c r="I2852" i="19"/>
  <c r="I2853" i="19"/>
  <c r="I2854" i="19"/>
  <c r="I2855" i="19"/>
  <c r="I2856" i="19"/>
  <c r="I2857" i="19"/>
  <c r="I2858" i="19"/>
  <c r="I2859" i="19"/>
  <c r="I2860" i="19"/>
  <c r="I2861" i="19"/>
  <c r="I2862" i="19"/>
  <c r="I2863" i="19"/>
  <c r="I2864" i="19"/>
  <c r="I2865" i="19"/>
  <c r="I2866" i="19"/>
  <c r="I2867" i="19"/>
  <c r="I2868" i="19"/>
  <c r="I2869" i="19"/>
  <c r="I2870" i="19"/>
  <c r="I2871" i="19"/>
  <c r="I2872" i="19"/>
  <c r="I2873" i="19"/>
  <c r="I2874" i="19"/>
  <c r="I2875" i="19"/>
  <c r="I2876" i="19"/>
  <c r="I2877" i="19"/>
  <c r="I2878" i="19"/>
  <c r="I2879" i="19"/>
  <c r="I2880" i="19"/>
  <c r="I2881" i="19"/>
  <c r="I2882" i="19"/>
  <c r="I2883" i="19"/>
  <c r="I2884" i="19"/>
  <c r="I2885" i="19"/>
  <c r="I2886" i="19"/>
  <c r="I2887" i="19"/>
  <c r="I2888" i="19"/>
  <c r="I2889" i="19"/>
  <c r="I2890" i="19"/>
  <c r="I2891" i="19"/>
  <c r="I2892" i="19"/>
  <c r="I2893" i="19"/>
  <c r="I2894" i="19"/>
  <c r="I2895" i="19"/>
  <c r="I2896" i="19"/>
  <c r="I2897" i="19"/>
  <c r="I2898" i="19"/>
  <c r="I2899" i="19"/>
  <c r="I2900" i="19"/>
  <c r="I2901" i="19"/>
  <c r="I2902" i="19"/>
  <c r="I2903" i="19"/>
  <c r="I2904" i="19"/>
  <c r="I2905" i="19"/>
  <c r="I2906" i="19"/>
  <c r="I2907" i="19"/>
  <c r="I2908" i="19"/>
  <c r="I2909" i="19"/>
  <c r="I2910" i="19"/>
  <c r="I2911" i="19"/>
  <c r="I2912" i="19"/>
  <c r="I2913" i="19"/>
  <c r="I2914" i="19"/>
  <c r="I2915" i="19"/>
  <c r="I2916" i="19"/>
  <c r="I2917" i="19"/>
  <c r="I2918" i="19"/>
  <c r="I2919" i="19"/>
  <c r="I2920" i="19"/>
  <c r="I2921" i="19"/>
  <c r="I2922" i="19"/>
  <c r="I2923" i="19"/>
  <c r="I2924" i="19"/>
  <c r="I2925" i="19"/>
  <c r="I2926" i="19"/>
  <c r="I2927" i="19"/>
  <c r="I2928" i="19"/>
  <c r="I2929" i="19"/>
  <c r="I2930" i="19"/>
  <c r="I2931" i="19"/>
  <c r="I2932" i="19"/>
  <c r="I2933" i="19"/>
  <c r="I2934" i="19"/>
  <c r="I2935" i="19"/>
  <c r="I2936" i="19"/>
  <c r="I2937" i="19"/>
  <c r="I2938" i="19"/>
  <c r="I2939" i="19"/>
  <c r="I2940" i="19"/>
  <c r="I2941" i="19"/>
  <c r="I2942" i="19"/>
  <c r="I2943" i="19"/>
  <c r="I2944" i="19"/>
  <c r="I2945" i="19"/>
  <c r="I2946" i="19"/>
  <c r="I2947" i="19"/>
  <c r="I2948" i="19"/>
  <c r="I2949" i="19"/>
  <c r="I2950" i="19"/>
  <c r="I2951" i="19"/>
  <c r="I2952" i="19"/>
  <c r="I2953" i="19"/>
  <c r="I2954" i="19"/>
  <c r="I2955" i="19"/>
  <c r="I2956" i="19"/>
  <c r="I2957" i="19"/>
  <c r="I2958" i="19"/>
  <c r="I2959" i="19"/>
  <c r="I2960" i="19"/>
  <c r="I2961" i="19"/>
  <c r="I2962" i="19"/>
  <c r="I2963" i="19"/>
  <c r="I2964" i="19"/>
  <c r="I2965" i="19"/>
  <c r="I2966" i="19"/>
  <c r="I2967" i="19"/>
  <c r="I2968" i="19"/>
  <c r="I2969" i="19"/>
  <c r="I2970" i="19"/>
  <c r="I2971" i="19"/>
  <c r="I2972" i="19"/>
  <c r="I2973" i="19"/>
  <c r="I2974" i="19"/>
  <c r="I2975" i="19"/>
  <c r="I2976" i="19"/>
  <c r="I2977" i="19"/>
  <c r="I2978" i="19"/>
  <c r="I2979" i="19"/>
  <c r="I2980" i="19"/>
  <c r="I2981" i="19"/>
  <c r="I2982" i="19"/>
  <c r="I2983" i="19"/>
  <c r="I2984" i="19"/>
  <c r="I2985" i="19"/>
  <c r="I2986" i="19"/>
  <c r="I2987" i="19"/>
  <c r="I2988" i="19"/>
  <c r="I2989" i="19"/>
  <c r="I2990" i="19"/>
  <c r="I2991" i="19"/>
  <c r="I2992" i="19"/>
  <c r="I2993" i="19"/>
  <c r="I2994" i="19"/>
  <c r="I2995" i="19"/>
  <c r="I2996" i="19"/>
  <c r="I2997" i="19"/>
  <c r="I2998" i="19"/>
  <c r="I2999" i="19"/>
  <c r="I3000" i="19"/>
  <c r="I3001" i="19"/>
  <c r="I3002" i="19"/>
  <c r="I3003" i="19"/>
  <c r="I3004" i="19"/>
  <c r="I3005" i="19"/>
  <c r="I3006" i="19"/>
  <c r="I3007" i="19"/>
  <c r="I3008" i="19"/>
  <c r="I3009" i="19"/>
  <c r="I3010" i="19"/>
  <c r="I3011" i="19"/>
  <c r="I3012" i="19"/>
  <c r="I3013" i="19"/>
  <c r="I3014" i="19"/>
  <c r="I3015" i="19"/>
  <c r="I3016" i="19"/>
  <c r="I3017" i="19"/>
  <c r="I3018" i="19"/>
  <c r="I3019" i="19"/>
  <c r="I3020" i="19"/>
  <c r="I3021" i="19"/>
  <c r="I3022" i="19"/>
  <c r="I3023" i="19"/>
  <c r="I3024" i="19"/>
  <c r="I3025" i="19"/>
  <c r="I3026" i="19"/>
  <c r="I3027" i="19"/>
  <c r="I3028" i="19"/>
  <c r="I3029" i="19"/>
  <c r="I3030" i="19"/>
  <c r="I3031" i="19"/>
  <c r="I3032" i="19"/>
  <c r="I3033" i="19"/>
  <c r="I3034" i="19"/>
  <c r="I3035" i="19"/>
  <c r="I3036" i="19"/>
  <c r="I3037" i="19"/>
  <c r="I3038" i="19"/>
  <c r="I3039" i="19"/>
  <c r="I3040" i="19"/>
  <c r="I3041" i="19"/>
  <c r="I3042" i="19"/>
  <c r="I3043" i="19"/>
  <c r="I3044" i="19"/>
  <c r="I3045" i="19"/>
  <c r="I3046" i="19"/>
  <c r="I3047" i="19"/>
  <c r="I3048" i="19"/>
  <c r="I3049" i="19"/>
  <c r="I3050" i="19"/>
  <c r="I3051" i="19"/>
  <c r="I3052" i="19"/>
  <c r="I3053" i="19"/>
  <c r="I3054" i="19"/>
  <c r="I3055" i="19"/>
  <c r="I3056" i="19"/>
  <c r="I3057" i="19"/>
  <c r="I3058" i="19"/>
  <c r="I3059" i="19"/>
  <c r="I3060" i="19"/>
  <c r="I3061" i="19"/>
  <c r="I3062" i="19"/>
  <c r="I3063" i="19"/>
  <c r="I3064" i="19"/>
  <c r="I3065" i="19"/>
  <c r="I3066" i="19"/>
  <c r="I3067" i="19"/>
  <c r="I3068" i="19"/>
  <c r="I3069" i="19"/>
  <c r="I3070" i="19"/>
  <c r="I3071" i="19"/>
  <c r="I3072" i="19"/>
  <c r="I3073" i="19"/>
  <c r="I3074" i="19"/>
  <c r="I3075" i="19"/>
  <c r="I3076" i="19"/>
  <c r="I3077" i="19"/>
  <c r="I3078" i="19"/>
  <c r="I3079" i="19"/>
  <c r="I3080" i="19"/>
  <c r="I3081" i="19"/>
  <c r="I3082" i="19"/>
  <c r="I3083" i="19"/>
  <c r="I3084" i="19"/>
  <c r="I3085" i="19"/>
  <c r="I3086" i="19"/>
  <c r="I3087" i="19"/>
  <c r="I3088" i="19"/>
  <c r="I3089" i="19"/>
  <c r="I3090" i="19"/>
  <c r="I3091" i="19"/>
  <c r="I3092" i="19"/>
  <c r="I3093" i="19"/>
  <c r="I3094" i="19"/>
  <c r="I3095" i="19"/>
  <c r="I3096" i="19"/>
  <c r="I3097" i="19"/>
  <c r="I3098" i="19"/>
  <c r="I3099" i="19"/>
  <c r="I3100" i="19"/>
  <c r="I3101" i="19"/>
  <c r="I3102" i="19"/>
  <c r="I3103" i="19"/>
  <c r="I3104" i="19"/>
  <c r="I3105" i="19"/>
  <c r="I3106" i="19"/>
  <c r="I3107" i="19"/>
  <c r="I3108" i="19"/>
  <c r="I3109" i="19"/>
  <c r="I3110" i="19"/>
  <c r="I3111" i="19"/>
  <c r="I3112" i="19"/>
  <c r="I3113" i="19"/>
  <c r="I3114" i="19"/>
  <c r="I3115" i="19"/>
  <c r="I3116" i="19"/>
  <c r="I3117" i="19"/>
  <c r="I3118" i="19"/>
  <c r="I3119" i="19"/>
  <c r="I3120" i="19"/>
  <c r="I3121" i="19"/>
  <c r="I3122" i="19"/>
  <c r="I3123" i="19"/>
  <c r="I3124" i="19"/>
  <c r="I3125" i="19"/>
  <c r="I3126" i="19"/>
  <c r="I3127" i="19"/>
  <c r="I3128" i="19"/>
  <c r="I3129" i="19"/>
  <c r="I3130" i="19"/>
  <c r="I3131" i="19"/>
  <c r="I3132" i="19"/>
  <c r="I3133" i="19"/>
  <c r="I3134" i="19"/>
  <c r="I3135" i="19"/>
  <c r="I3136" i="19"/>
  <c r="I3137" i="19"/>
  <c r="I3138" i="19"/>
  <c r="I3139" i="19"/>
  <c r="I3140" i="19"/>
  <c r="I3141" i="19"/>
  <c r="I3142" i="19"/>
  <c r="I3143" i="19"/>
  <c r="I3144" i="19"/>
  <c r="I3145" i="19"/>
  <c r="I3146" i="19"/>
  <c r="I3147" i="19"/>
  <c r="I3148" i="19"/>
  <c r="I3149" i="19"/>
  <c r="I3150" i="19"/>
  <c r="I3151" i="19"/>
  <c r="I3152" i="19"/>
  <c r="I3153" i="19"/>
  <c r="I3154" i="19"/>
  <c r="I3155" i="19"/>
  <c r="I3156" i="19"/>
  <c r="I3157" i="19"/>
  <c r="I3158" i="19"/>
  <c r="I3159" i="19"/>
  <c r="I3160" i="19"/>
  <c r="I3161" i="19"/>
  <c r="I3162" i="19"/>
  <c r="I3163" i="19"/>
  <c r="I3164" i="19"/>
  <c r="I3165" i="19"/>
  <c r="I3166" i="19"/>
  <c r="I3167" i="19"/>
  <c r="I3168" i="19"/>
  <c r="I3169" i="19"/>
  <c r="I3170" i="19"/>
  <c r="I3171" i="19"/>
  <c r="I3172" i="19"/>
  <c r="I3173" i="19"/>
  <c r="I3174" i="19"/>
  <c r="I3175" i="19"/>
  <c r="I3176" i="19"/>
  <c r="I3177" i="19"/>
  <c r="I3178" i="19"/>
  <c r="I3179" i="19"/>
  <c r="I3180" i="19"/>
  <c r="I3181" i="19"/>
  <c r="I3182" i="19"/>
  <c r="I3183" i="19"/>
  <c r="I3184" i="19"/>
  <c r="I3185" i="19"/>
  <c r="I3186" i="19"/>
  <c r="I3187" i="19"/>
  <c r="I3188" i="19"/>
  <c r="I3189" i="19"/>
  <c r="I3190" i="19"/>
  <c r="I3191" i="19"/>
  <c r="I3192" i="19"/>
  <c r="I3193" i="19"/>
  <c r="I3194" i="19"/>
  <c r="I3195" i="19"/>
  <c r="I3196" i="19"/>
  <c r="I3197" i="19"/>
  <c r="I3198" i="19"/>
  <c r="I3199" i="19"/>
  <c r="I3200" i="19"/>
  <c r="I3201" i="19"/>
  <c r="I3202" i="19"/>
  <c r="I3203" i="19"/>
  <c r="I3204" i="19"/>
  <c r="I3205" i="19"/>
  <c r="I3206" i="19"/>
  <c r="I3207" i="19"/>
  <c r="I3208" i="19"/>
  <c r="I3209" i="19"/>
  <c r="I3210" i="19"/>
  <c r="I3211" i="19"/>
  <c r="I3212" i="19"/>
  <c r="I3213" i="19"/>
  <c r="I3214" i="19"/>
  <c r="I3215" i="19"/>
  <c r="I3216" i="19"/>
  <c r="I3217" i="19"/>
  <c r="I3218" i="19"/>
  <c r="I3219" i="19"/>
  <c r="I3220" i="19"/>
  <c r="I3221" i="19"/>
  <c r="I3222" i="19"/>
  <c r="I3223" i="19"/>
  <c r="I3224" i="19"/>
  <c r="I3225" i="19"/>
  <c r="I3226" i="19"/>
  <c r="I3227" i="19"/>
  <c r="I3228" i="19"/>
  <c r="I3229" i="19"/>
  <c r="I3230" i="19"/>
  <c r="I3231" i="19"/>
  <c r="I3232" i="19"/>
  <c r="I3233" i="19"/>
  <c r="I3234" i="19"/>
  <c r="I3235" i="19"/>
  <c r="I3236" i="19"/>
  <c r="I3237" i="19"/>
  <c r="I3238" i="19"/>
  <c r="I3239" i="19"/>
  <c r="I3240" i="19"/>
  <c r="I3241" i="19"/>
  <c r="I3242" i="19"/>
  <c r="I3243" i="19"/>
  <c r="I3244" i="19"/>
  <c r="I3245" i="19"/>
  <c r="I3246" i="19"/>
  <c r="I3247" i="19"/>
  <c r="I3248" i="19"/>
  <c r="I3249" i="19"/>
  <c r="I3250" i="19"/>
  <c r="I3251" i="19"/>
  <c r="I3252" i="19"/>
  <c r="I3253" i="19"/>
  <c r="I3254" i="19"/>
  <c r="I3255" i="19"/>
  <c r="I3256" i="19"/>
  <c r="I3257" i="19"/>
  <c r="I3258" i="19"/>
  <c r="I3259" i="19"/>
  <c r="I3260" i="19"/>
  <c r="I3261" i="19"/>
  <c r="I3262" i="19"/>
  <c r="I3263" i="19"/>
  <c r="I3264" i="19"/>
  <c r="I3265" i="19"/>
  <c r="I3266" i="19"/>
  <c r="I3267" i="19"/>
  <c r="I3268" i="19"/>
  <c r="I3269" i="19"/>
  <c r="I3270" i="19"/>
  <c r="I3271" i="19"/>
  <c r="I3272" i="19"/>
  <c r="I3273" i="19"/>
  <c r="I3274" i="19"/>
  <c r="I3275" i="19"/>
  <c r="I3276" i="19"/>
  <c r="I3277" i="19"/>
  <c r="I3278" i="19"/>
  <c r="I3279" i="19"/>
  <c r="I3280" i="19"/>
  <c r="I3281" i="19"/>
  <c r="I3282" i="19"/>
  <c r="I3283" i="19"/>
  <c r="I3284" i="19"/>
  <c r="I3285" i="19"/>
  <c r="I3286" i="19"/>
  <c r="I3287" i="19"/>
  <c r="I3288" i="19"/>
  <c r="I3289" i="19"/>
  <c r="I3290" i="19"/>
  <c r="I3291" i="19"/>
  <c r="I3292" i="19"/>
  <c r="I3293" i="19"/>
  <c r="I3294" i="19"/>
  <c r="I3295" i="19"/>
  <c r="I3296" i="19"/>
  <c r="I3297" i="19"/>
  <c r="I3298" i="19"/>
  <c r="I3299" i="19"/>
  <c r="I3300" i="19"/>
  <c r="I3301" i="19"/>
  <c r="I3302" i="19"/>
  <c r="I3303" i="19"/>
  <c r="I3304" i="19"/>
  <c r="I3305" i="19"/>
  <c r="I3306" i="19"/>
  <c r="I3307" i="19"/>
  <c r="I3308" i="19"/>
  <c r="I3309" i="19"/>
  <c r="I3310" i="19"/>
  <c r="I3311" i="19"/>
  <c r="I3312" i="19"/>
  <c r="I3313" i="19"/>
  <c r="I3314" i="19"/>
  <c r="I3315" i="19"/>
  <c r="I3316" i="19"/>
  <c r="I3317" i="19"/>
  <c r="I3318" i="19"/>
  <c r="I3319" i="19"/>
  <c r="I3320" i="19"/>
  <c r="I3321" i="19"/>
  <c r="I3322" i="19"/>
  <c r="I3323" i="19"/>
  <c r="I3324" i="19"/>
  <c r="I3325" i="19"/>
  <c r="I3326" i="19"/>
  <c r="I3327" i="19"/>
  <c r="I3328" i="19"/>
  <c r="I3329" i="19"/>
  <c r="I3330" i="19"/>
  <c r="I3331" i="19"/>
  <c r="I3332" i="19"/>
  <c r="I3333" i="19"/>
  <c r="I3334" i="19"/>
  <c r="I3335" i="19"/>
  <c r="I3336" i="19"/>
  <c r="I3337" i="19"/>
  <c r="I3338" i="19"/>
  <c r="I3339" i="19"/>
  <c r="I3340" i="19"/>
  <c r="I3341" i="19"/>
  <c r="I3342" i="19"/>
  <c r="I3343" i="19"/>
  <c r="I3344" i="19"/>
  <c r="I3345" i="19"/>
  <c r="I3346" i="19"/>
  <c r="I3347" i="19"/>
  <c r="I3348" i="19"/>
  <c r="I3349" i="19"/>
  <c r="I3350" i="19"/>
  <c r="I3351" i="19"/>
  <c r="I3352" i="19"/>
  <c r="I3353" i="19"/>
  <c r="I3354" i="19"/>
  <c r="I3355" i="19"/>
  <c r="I3356" i="19"/>
  <c r="I3357" i="19"/>
  <c r="I3358" i="19"/>
  <c r="I3359" i="19"/>
  <c r="I3360" i="19"/>
  <c r="I3361" i="19"/>
  <c r="I3362" i="19"/>
  <c r="I3363" i="19"/>
  <c r="I3364" i="19"/>
  <c r="I3365" i="19"/>
  <c r="I3366" i="19"/>
  <c r="I3367" i="19"/>
  <c r="I3368" i="19"/>
  <c r="I3369" i="19"/>
  <c r="I3370" i="19"/>
  <c r="I3371" i="19"/>
  <c r="I3372" i="19"/>
  <c r="I3373" i="19"/>
  <c r="I3374" i="19"/>
  <c r="I3375" i="19"/>
  <c r="I3376" i="19"/>
  <c r="I3377" i="19"/>
  <c r="I3378" i="19"/>
  <c r="I3379" i="19"/>
  <c r="I3380" i="19"/>
  <c r="I3381" i="19"/>
  <c r="I3382" i="19"/>
  <c r="I3383" i="19"/>
  <c r="I3384" i="19"/>
  <c r="I3385" i="19"/>
  <c r="I3386" i="19"/>
  <c r="I3387" i="19"/>
  <c r="I3388" i="19"/>
  <c r="I3389" i="19"/>
  <c r="I3390" i="19"/>
  <c r="I3391" i="19"/>
  <c r="I3392" i="19"/>
  <c r="I3393" i="19"/>
  <c r="I3394" i="19"/>
  <c r="I3395" i="19"/>
  <c r="I3396" i="19"/>
  <c r="I3397" i="19"/>
  <c r="I3398" i="19"/>
  <c r="I3399" i="19"/>
  <c r="I3400" i="19"/>
  <c r="I3401" i="19"/>
  <c r="I3402" i="19"/>
  <c r="I3403" i="19"/>
  <c r="I3404" i="19"/>
  <c r="I3405" i="19"/>
  <c r="I3406" i="19"/>
  <c r="I3407" i="19"/>
  <c r="I3408" i="19"/>
  <c r="I3409" i="19"/>
  <c r="I3410" i="19"/>
  <c r="I3411" i="19"/>
  <c r="I3412" i="19"/>
  <c r="I3413" i="19"/>
  <c r="I3414" i="19"/>
  <c r="I3415" i="19"/>
  <c r="I3416" i="19"/>
  <c r="I3417" i="19"/>
  <c r="I3418" i="19"/>
  <c r="I3419" i="19"/>
  <c r="I3420" i="19"/>
  <c r="I3421" i="19"/>
  <c r="I3422" i="19"/>
  <c r="I3423" i="19"/>
  <c r="I3424" i="19"/>
  <c r="I3425" i="19"/>
  <c r="I3426" i="19"/>
  <c r="I3427" i="19"/>
  <c r="I3428" i="19"/>
  <c r="I3429" i="19"/>
  <c r="I3430" i="19"/>
  <c r="I3431" i="19"/>
  <c r="I3432" i="19"/>
  <c r="I3433" i="19"/>
  <c r="I3434" i="19"/>
  <c r="I3435" i="19"/>
  <c r="I3436" i="19"/>
  <c r="I3437" i="19"/>
  <c r="I3438" i="19"/>
  <c r="I3439" i="19"/>
  <c r="I3440" i="19"/>
  <c r="I3441" i="19"/>
  <c r="I3442" i="19"/>
  <c r="I3443" i="19"/>
  <c r="I3444" i="19"/>
  <c r="I3445" i="19"/>
  <c r="I3446" i="19"/>
  <c r="I3447" i="19"/>
  <c r="I3448" i="19"/>
  <c r="I3449" i="19"/>
  <c r="I3450" i="19"/>
  <c r="I3451" i="19"/>
  <c r="I3452" i="19"/>
  <c r="I3453" i="19"/>
  <c r="I3454" i="19"/>
  <c r="I3455" i="19"/>
  <c r="I3456" i="19"/>
  <c r="I3457" i="19"/>
  <c r="I3458" i="19"/>
  <c r="I3459" i="19"/>
  <c r="I3460" i="19"/>
  <c r="I3461" i="19"/>
  <c r="I3462" i="19"/>
  <c r="I3463" i="19"/>
  <c r="I3464" i="19"/>
  <c r="I3465" i="19"/>
  <c r="I3466" i="19"/>
  <c r="I3467" i="19"/>
  <c r="I3468" i="19"/>
  <c r="I3469" i="19"/>
  <c r="I3470" i="19"/>
  <c r="I3471" i="19"/>
  <c r="I3472" i="19"/>
  <c r="I3473" i="19"/>
  <c r="I3474" i="19"/>
  <c r="I3475" i="19"/>
  <c r="I3476" i="19"/>
  <c r="I3477" i="19"/>
  <c r="I3478" i="19"/>
  <c r="I3479" i="19"/>
  <c r="I3480" i="19"/>
  <c r="I3481" i="19"/>
  <c r="I3482" i="19"/>
  <c r="I3483" i="19"/>
  <c r="I3484" i="19"/>
  <c r="I3485" i="19"/>
  <c r="I3486" i="19"/>
  <c r="I3487" i="19"/>
  <c r="I3488" i="19"/>
  <c r="I3489" i="19"/>
  <c r="I3490" i="19"/>
  <c r="I3491" i="19"/>
  <c r="I3492" i="19"/>
  <c r="I3493" i="19"/>
  <c r="I3494" i="19"/>
  <c r="I3495" i="19"/>
  <c r="I3496" i="19"/>
  <c r="I3497" i="19"/>
  <c r="I3498" i="19"/>
  <c r="I3499" i="19"/>
  <c r="I3500" i="19"/>
  <c r="I3501" i="19"/>
  <c r="I3502" i="19"/>
  <c r="I3503" i="19"/>
  <c r="I3504" i="19"/>
  <c r="I3505" i="19"/>
  <c r="I3506" i="19"/>
  <c r="I3507" i="19"/>
  <c r="I3508" i="19"/>
  <c r="I3509" i="19"/>
  <c r="I3510" i="19"/>
  <c r="I3511" i="19"/>
  <c r="I3512" i="19"/>
  <c r="I3513" i="19"/>
  <c r="I3514" i="19"/>
  <c r="I3515" i="19"/>
  <c r="I3516" i="19"/>
  <c r="I3517" i="19"/>
  <c r="I3518" i="19"/>
  <c r="I3519" i="19"/>
  <c r="I3520" i="19"/>
  <c r="I3521" i="19"/>
  <c r="I3522" i="19"/>
  <c r="I3523" i="19"/>
  <c r="I3524" i="19"/>
  <c r="I3525" i="19"/>
  <c r="I3526" i="19"/>
  <c r="I3527" i="19"/>
  <c r="I3528" i="19"/>
  <c r="I3529" i="19"/>
  <c r="I3530" i="19"/>
  <c r="I3531" i="19"/>
  <c r="I3532" i="19"/>
  <c r="I3533" i="19"/>
  <c r="I3534" i="19"/>
  <c r="I3535" i="19"/>
  <c r="I3536" i="19"/>
  <c r="I3537" i="19"/>
  <c r="I3538" i="19"/>
  <c r="I3539" i="19"/>
  <c r="I3540" i="19"/>
  <c r="I3541" i="19"/>
  <c r="I3542" i="19"/>
  <c r="I3543" i="19"/>
  <c r="I3544" i="19"/>
  <c r="I3545" i="19"/>
  <c r="I3546" i="19"/>
  <c r="I3547" i="19"/>
  <c r="I3548" i="19"/>
  <c r="I3549" i="19"/>
  <c r="I3550" i="19"/>
  <c r="I3551" i="19"/>
  <c r="I3552" i="19"/>
  <c r="I3553" i="19"/>
  <c r="I3554" i="19"/>
  <c r="I3555" i="19"/>
  <c r="I3556" i="19"/>
  <c r="I3557" i="19"/>
  <c r="I3558" i="19"/>
  <c r="I3559" i="19"/>
  <c r="I3560" i="19"/>
  <c r="I3561" i="19"/>
  <c r="I3562" i="19"/>
  <c r="I3563" i="19"/>
  <c r="I3564" i="19"/>
  <c r="I3565" i="19"/>
  <c r="I3566" i="19"/>
  <c r="I3567" i="19"/>
  <c r="I3568" i="19"/>
  <c r="I3569" i="19"/>
  <c r="I3570" i="19"/>
  <c r="I3571" i="19"/>
  <c r="I3572" i="19"/>
  <c r="I3573" i="19"/>
  <c r="I3574" i="19"/>
  <c r="I3575" i="19"/>
  <c r="I3576" i="19"/>
  <c r="I3577" i="19"/>
  <c r="I3578" i="19"/>
  <c r="I3579" i="19"/>
  <c r="I3580" i="19"/>
  <c r="I3581" i="19"/>
  <c r="I3582" i="19"/>
  <c r="I3583" i="19"/>
  <c r="I3584" i="19"/>
  <c r="I3585" i="19"/>
  <c r="I3586" i="19"/>
  <c r="I3587" i="19"/>
  <c r="I3588" i="19"/>
  <c r="I3589" i="19"/>
  <c r="I3590" i="19"/>
  <c r="I3591" i="19"/>
  <c r="I3592" i="19"/>
  <c r="I3593" i="19"/>
  <c r="I3594" i="19"/>
  <c r="I3595" i="19"/>
  <c r="I3596" i="19"/>
  <c r="I3597" i="19"/>
  <c r="I3598" i="19"/>
  <c r="I3599" i="19"/>
  <c r="I3600" i="19"/>
  <c r="I3601" i="19"/>
  <c r="I3602" i="19"/>
  <c r="I3603" i="19"/>
  <c r="I3604" i="19"/>
  <c r="I3605" i="19"/>
  <c r="I3606" i="19"/>
  <c r="I3607" i="19"/>
  <c r="I3608" i="19"/>
  <c r="I3609" i="19"/>
  <c r="I3610" i="19"/>
  <c r="I3611" i="19"/>
  <c r="I3612" i="19"/>
  <c r="I3613" i="19"/>
  <c r="I3614" i="19"/>
  <c r="I3615" i="19"/>
  <c r="I3616" i="19"/>
  <c r="I3617" i="19"/>
  <c r="I3618" i="19"/>
  <c r="I3619" i="19"/>
  <c r="I3620" i="19"/>
  <c r="I3621" i="19"/>
  <c r="I3622" i="19"/>
  <c r="I3623" i="19"/>
  <c r="I3624" i="19"/>
  <c r="I3625" i="19"/>
  <c r="I3626" i="19"/>
  <c r="I3627" i="19"/>
  <c r="I3628" i="19"/>
  <c r="I3629" i="19"/>
  <c r="I3630" i="19"/>
  <c r="I3631" i="19"/>
  <c r="I3632" i="19"/>
  <c r="I3633" i="19"/>
  <c r="I3634" i="19"/>
  <c r="I3635" i="19"/>
  <c r="I3636" i="19"/>
  <c r="I3637" i="19"/>
  <c r="I3638" i="19"/>
  <c r="I3639" i="19"/>
  <c r="I3640" i="19"/>
  <c r="I3641" i="19"/>
  <c r="I3642" i="19"/>
  <c r="I3643" i="19"/>
  <c r="I3644" i="19"/>
  <c r="I3645" i="19"/>
  <c r="I3646" i="19"/>
  <c r="I3647" i="19"/>
  <c r="I3648" i="19"/>
  <c r="I3649" i="19"/>
  <c r="I3650" i="19"/>
  <c r="I3651" i="19"/>
  <c r="I3652" i="19"/>
  <c r="I3653" i="19"/>
  <c r="I3654" i="19"/>
  <c r="I3655" i="19"/>
  <c r="I3656" i="19"/>
  <c r="I3657" i="19"/>
  <c r="I3658" i="19"/>
  <c r="I3659" i="19"/>
  <c r="I3660" i="19"/>
  <c r="I3661" i="19"/>
  <c r="I3662" i="19"/>
  <c r="I3663" i="19"/>
  <c r="I3664" i="19"/>
  <c r="I3665" i="19"/>
  <c r="I3666" i="19"/>
  <c r="I3667" i="19"/>
  <c r="I3668" i="19"/>
  <c r="I3669" i="19"/>
  <c r="I3670" i="19"/>
  <c r="I3671" i="19"/>
  <c r="I3672" i="19"/>
  <c r="I3673" i="19"/>
  <c r="I3674" i="19"/>
  <c r="I3675" i="19"/>
  <c r="I3676" i="19"/>
  <c r="I3677" i="19"/>
  <c r="I3678" i="19"/>
  <c r="I3679" i="19"/>
  <c r="I3680" i="19"/>
  <c r="I3681" i="19"/>
  <c r="I3682" i="19"/>
  <c r="I3683" i="19"/>
  <c r="I3684" i="19"/>
  <c r="I3685" i="19"/>
  <c r="I3686" i="19"/>
  <c r="I3687" i="19"/>
  <c r="I3688" i="19"/>
  <c r="I3689" i="19"/>
  <c r="I3690" i="19"/>
  <c r="I3691" i="19"/>
  <c r="I3692" i="19"/>
  <c r="I3693" i="19"/>
  <c r="I3694" i="19"/>
  <c r="I3695" i="19"/>
  <c r="I3696" i="19"/>
  <c r="I3697" i="19"/>
  <c r="I3698" i="19"/>
  <c r="I3699" i="19"/>
  <c r="I3700" i="19"/>
  <c r="I3701" i="19"/>
  <c r="I3702" i="19"/>
  <c r="I3703" i="19"/>
  <c r="I3704" i="19"/>
  <c r="I3705" i="19"/>
  <c r="I3706" i="19"/>
  <c r="I3707" i="19"/>
  <c r="I3708" i="19"/>
  <c r="I3709" i="19"/>
  <c r="I3710" i="19"/>
  <c r="I3711" i="19"/>
  <c r="I3712" i="19"/>
  <c r="I3713" i="19"/>
  <c r="I3714" i="19"/>
  <c r="I3715" i="19"/>
  <c r="I3716" i="19"/>
  <c r="I3717" i="19"/>
  <c r="I3718" i="19"/>
  <c r="I3719" i="19"/>
  <c r="I3720" i="19"/>
  <c r="I3721" i="19"/>
  <c r="I3722" i="19"/>
  <c r="I3723" i="19"/>
  <c r="I3724" i="19"/>
  <c r="I3725" i="19"/>
  <c r="I3726" i="19"/>
  <c r="I3727" i="19"/>
  <c r="I3728" i="19"/>
  <c r="I3729" i="19"/>
  <c r="I3730" i="19"/>
  <c r="I3731" i="19"/>
  <c r="I3732" i="19"/>
  <c r="I3733" i="19"/>
  <c r="I3734" i="19"/>
  <c r="I3735" i="19"/>
  <c r="I3736" i="19"/>
  <c r="I3737" i="19"/>
  <c r="I3738" i="19"/>
  <c r="I3739" i="19"/>
  <c r="I3740" i="19"/>
  <c r="I3741" i="19"/>
  <c r="I3742" i="19"/>
  <c r="I3743" i="19"/>
  <c r="I3744" i="19"/>
  <c r="I3745" i="19"/>
  <c r="I3746" i="19"/>
  <c r="I3747" i="19"/>
  <c r="I3748" i="19"/>
  <c r="I3749" i="19"/>
  <c r="I3750" i="19"/>
  <c r="I3751" i="19"/>
  <c r="I3752" i="19"/>
  <c r="I3753" i="19"/>
  <c r="I3754" i="19"/>
  <c r="I3755" i="19"/>
  <c r="I3756" i="19"/>
  <c r="I3757" i="19"/>
  <c r="I3758" i="19"/>
  <c r="I3759" i="19"/>
  <c r="I3760" i="19"/>
  <c r="I3761" i="19"/>
  <c r="I3762" i="19"/>
  <c r="I3763" i="19"/>
  <c r="I3764" i="19"/>
  <c r="I3765" i="19"/>
  <c r="I3766" i="19"/>
  <c r="I3767" i="19"/>
  <c r="I3768" i="19"/>
  <c r="I3769" i="19"/>
  <c r="I3770" i="19"/>
  <c r="I3771" i="19"/>
  <c r="I3772" i="19"/>
  <c r="I3773" i="19"/>
  <c r="I3774" i="19"/>
  <c r="I3775" i="19"/>
  <c r="I3776" i="19"/>
  <c r="I3777" i="19"/>
  <c r="I3778" i="19"/>
  <c r="I3779" i="19"/>
  <c r="I3780" i="19"/>
  <c r="I3781" i="19"/>
  <c r="I3782" i="19"/>
  <c r="I3783" i="19"/>
  <c r="I3784" i="19"/>
  <c r="I3785" i="19"/>
  <c r="I3786" i="19"/>
  <c r="I3787" i="19"/>
  <c r="I3788" i="19"/>
  <c r="I3789" i="19"/>
  <c r="I3790" i="19"/>
  <c r="I3791" i="19"/>
  <c r="I3792" i="19"/>
  <c r="I3793" i="19"/>
  <c r="I3794" i="19"/>
  <c r="I3795" i="19"/>
  <c r="I3796" i="19"/>
  <c r="I3797" i="19"/>
  <c r="I3798" i="19"/>
  <c r="I3799" i="19"/>
  <c r="I3800" i="19"/>
  <c r="I3801" i="19"/>
  <c r="I3802" i="19"/>
  <c r="I3803" i="19"/>
  <c r="I3804" i="19"/>
  <c r="I3805" i="19"/>
  <c r="I3806" i="19"/>
  <c r="I3807" i="19"/>
  <c r="I3808" i="19"/>
  <c r="I3809" i="19"/>
  <c r="I3810" i="19"/>
  <c r="I3811" i="19"/>
  <c r="I3812" i="19"/>
  <c r="I3813" i="19"/>
  <c r="I3814" i="19"/>
  <c r="I3815" i="19"/>
  <c r="I3816" i="19"/>
  <c r="I3817" i="19"/>
  <c r="I3818" i="19"/>
  <c r="I3819" i="19"/>
  <c r="I3820" i="19"/>
  <c r="I3821" i="19"/>
  <c r="I3822" i="19"/>
  <c r="I3823" i="19"/>
  <c r="I3824" i="19"/>
  <c r="I3825" i="19"/>
  <c r="I3826" i="19"/>
  <c r="I3827" i="19"/>
  <c r="I3828" i="19"/>
  <c r="I3829" i="19"/>
  <c r="I3830" i="19"/>
  <c r="I3831" i="19"/>
  <c r="I3832" i="19"/>
  <c r="I3833" i="19"/>
  <c r="I3834" i="19"/>
  <c r="I3835" i="19"/>
  <c r="I3836" i="19"/>
  <c r="I3837" i="19"/>
  <c r="I3838" i="19"/>
  <c r="I3839" i="19"/>
  <c r="I3840" i="19"/>
  <c r="I3841" i="19"/>
  <c r="I3842" i="19"/>
  <c r="I3843" i="19"/>
  <c r="I3844" i="19"/>
  <c r="I3845" i="19"/>
  <c r="I3846" i="19"/>
  <c r="I3847" i="19"/>
  <c r="I3848" i="19"/>
  <c r="I3849" i="19"/>
  <c r="I3850" i="19"/>
  <c r="I3851" i="19"/>
  <c r="I3852" i="19"/>
  <c r="I3853" i="19"/>
  <c r="I3854" i="19"/>
  <c r="I3855" i="19"/>
  <c r="I3856" i="19"/>
  <c r="I3857" i="19"/>
  <c r="I3858" i="19"/>
  <c r="I3859" i="19"/>
  <c r="I3860" i="19"/>
  <c r="I3861" i="19"/>
  <c r="I3862" i="19"/>
  <c r="I3863" i="19"/>
  <c r="I3864" i="19"/>
  <c r="I3865" i="19"/>
  <c r="I3866" i="19"/>
  <c r="I3867" i="19"/>
  <c r="I3868" i="19"/>
  <c r="I3869" i="19"/>
  <c r="I3870" i="19"/>
  <c r="I3871" i="19"/>
  <c r="I3872" i="19"/>
  <c r="I3873" i="19"/>
  <c r="I3874" i="19"/>
  <c r="I3875" i="19"/>
  <c r="I3876" i="19"/>
  <c r="I3877" i="19"/>
  <c r="I3878" i="19"/>
  <c r="I3879" i="19"/>
  <c r="I3880" i="19"/>
  <c r="I3881" i="19"/>
  <c r="I3882" i="19"/>
  <c r="I3883" i="19"/>
  <c r="I3884" i="19"/>
  <c r="I3885" i="19"/>
  <c r="I3886" i="19"/>
  <c r="I3887" i="19"/>
  <c r="I3888" i="19"/>
  <c r="I3889" i="19"/>
  <c r="I3890" i="19"/>
  <c r="I3891" i="19"/>
  <c r="I3892" i="19"/>
  <c r="I3893" i="19"/>
  <c r="I3894" i="19"/>
  <c r="I3895" i="19"/>
  <c r="I3896" i="19"/>
  <c r="I3897" i="19"/>
  <c r="I3898" i="19"/>
  <c r="I3899" i="19"/>
  <c r="I3900" i="19"/>
  <c r="I3901" i="19"/>
  <c r="I3902" i="19"/>
  <c r="I3903" i="19"/>
  <c r="I3904" i="19"/>
  <c r="I3905" i="19"/>
  <c r="I3906" i="19"/>
  <c r="I3907" i="19"/>
  <c r="I3908" i="19"/>
  <c r="I3909" i="19"/>
  <c r="I3910" i="19"/>
  <c r="I3911" i="19"/>
  <c r="I3912" i="19"/>
  <c r="I3913" i="19"/>
  <c r="I3914" i="19"/>
  <c r="I3915" i="19"/>
  <c r="I3916" i="19"/>
  <c r="I3917" i="19"/>
  <c r="I3918" i="19"/>
  <c r="I3919" i="19"/>
  <c r="I3920" i="19"/>
  <c r="I3921" i="19"/>
  <c r="I3922" i="19"/>
  <c r="I3923" i="19"/>
  <c r="I3924" i="19"/>
  <c r="I3925" i="19"/>
  <c r="I3926" i="19"/>
  <c r="I3927" i="19"/>
  <c r="I3928" i="19"/>
  <c r="I3929" i="19"/>
  <c r="I3930" i="19"/>
  <c r="I3931" i="19"/>
  <c r="I3932" i="19"/>
  <c r="I3933" i="19"/>
  <c r="I3934" i="19"/>
  <c r="I3935" i="19"/>
  <c r="I3936" i="19"/>
  <c r="I3937" i="19"/>
  <c r="I3938" i="19"/>
  <c r="I3939" i="19"/>
  <c r="I3940" i="19"/>
  <c r="I3941" i="19"/>
  <c r="I3942" i="19"/>
  <c r="I3943" i="19"/>
  <c r="I3944" i="19"/>
  <c r="I3945" i="19"/>
  <c r="I3946" i="19"/>
  <c r="I3947" i="19"/>
  <c r="I3948" i="19"/>
  <c r="I3949" i="19"/>
  <c r="I3950" i="19"/>
  <c r="I3951" i="19"/>
  <c r="I3952" i="19"/>
  <c r="I3953" i="19"/>
  <c r="I3954" i="19"/>
  <c r="I3955" i="19"/>
  <c r="I3956" i="19"/>
  <c r="I3957" i="19"/>
  <c r="I3958" i="19"/>
  <c r="I3959" i="19"/>
  <c r="I3960" i="19"/>
  <c r="I3961" i="19"/>
  <c r="I3962" i="19"/>
  <c r="I3963" i="19"/>
  <c r="I3964" i="19"/>
  <c r="I3965" i="19"/>
  <c r="I3966" i="19"/>
  <c r="I3967" i="19"/>
  <c r="I3968" i="19"/>
  <c r="I3969" i="19"/>
  <c r="I3970" i="19"/>
  <c r="I3971" i="19"/>
  <c r="I3972" i="19"/>
  <c r="I3973" i="19"/>
  <c r="I3974" i="19"/>
  <c r="I3975" i="19"/>
  <c r="I3976" i="19"/>
  <c r="I3977" i="19"/>
  <c r="I3978" i="19"/>
  <c r="I3979" i="19"/>
  <c r="I3980" i="19"/>
  <c r="I3981" i="19"/>
  <c r="I3982" i="19"/>
  <c r="I3983" i="19"/>
  <c r="I3984" i="19"/>
  <c r="I3985" i="19"/>
  <c r="I3986" i="19"/>
  <c r="I3987" i="19"/>
  <c r="I3988" i="19"/>
  <c r="I3989" i="19"/>
  <c r="I3990" i="19"/>
  <c r="I3991" i="19"/>
  <c r="I3992" i="19"/>
  <c r="I3993" i="19"/>
  <c r="I3994" i="19"/>
  <c r="I3995" i="19"/>
  <c r="I3996" i="19"/>
  <c r="I3997" i="19"/>
  <c r="I3998" i="19"/>
  <c r="I3999" i="19"/>
  <c r="I4000" i="19"/>
  <c r="I4001" i="19"/>
  <c r="I4002" i="19"/>
  <c r="I4003" i="19"/>
  <c r="I4004" i="19"/>
  <c r="I4005" i="19"/>
  <c r="I4006" i="19"/>
  <c r="I4007" i="19"/>
  <c r="I4008" i="19"/>
  <c r="I4009" i="19"/>
  <c r="I4010" i="19"/>
  <c r="I4011" i="19"/>
  <c r="I4012" i="19"/>
  <c r="I4013" i="19"/>
  <c r="I4014" i="19"/>
  <c r="I4015" i="19"/>
  <c r="I4016" i="19"/>
  <c r="I4017" i="19"/>
  <c r="I4018" i="19"/>
  <c r="I4019" i="19"/>
  <c r="I4020" i="19"/>
  <c r="I4021" i="19"/>
  <c r="I4022" i="19"/>
  <c r="I4023" i="19"/>
  <c r="I4024" i="19"/>
  <c r="I4025" i="19"/>
  <c r="I4026" i="19"/>
  <c r="I4027" i="19"/>
  <c r="I4028" i="19"/>
  <c r="I4029" i="19"/>
  <c r="I4030" i="19"/>
  <c r="I4031" i="19"/>
  <c r="I4032" i="19"/>
  <c r="I4033" i="19"/>
  <c r="I4034" i="19"/>
  <c r="I4035" i="19"/>
  <c r="I4036" i="19"/>
  <c r="I4037" i="19"/>
  <c r="I4038" i="19"/>
  <c r="I4039" i="19"/>
  <c r="I4040" i="19"/>
  <c r="I4041" i="19"/>
  <c r="I4042" i="19"/>
  <c r="I4043" i="19"/>
  <c r="I4044" i="19"/>
  <c r="I4045" i="19"/>
  <c r="I4046" i="19"/>
  <c r="I4047" i="19"/>
  <c r="I4048" i="19"/>
  <c r="I4049" i="19"/>
  <c r="I4050" i="19"/>
  <c r="I4051" i="19"/>
  <c r="I4052" i="19"/>
  <c r="I4053" i="19"/>
  <c r="I4054" i="19"/>
  <c r="I4055" i="19"/>
  <c r="I4056" i="19"/>
  <c r="I4057" i="19"/>
  <c r="I4058" i="19"/>
  <c r="I4059" i="19"/>
  <c r="I4060" i="19"/>
  <c r="I4061" i="19"/>
  <c r="I4062" i="19"/>
  <c r="I4063" i="19"/>
  <c r="I4064" i="19"/>
  <c r="I4065" i="19"/>
  <c r="I4066" i="19"/>
  <c r="I4067" i="19"/>
  <c r="I4068" i="19"/>
  <c r="I4069" i="19"/>
  <c r="I4070" i="19"/>
  <c r="I4071" i="19"/>
  <c r="I4072" i="19"/>
  <c r="I4073" i="19"/>
  <c r="I4074" i="19"/>
  <c r="I4075" i="19"/>
  <c r="I4076" i="19"/>
  <c r="I4077" i="19"/>
  <c r="I4078" i="19"/>
  <c r="I4079" i="19"/>
  <c r="I4080" i="19"/>
  <c r="I4081" i="19"/>
  <c r="I4082" i="19"/>
  <c r="I4083" i="19"/>
  <c r="I4084" i="19"/>
  <c r="I4085" i="19"/>
  <c r="I4086" i="19"/>
  <c r="I4087" i="19"/>
  <c r="I4088" i="19"/>
  <c r="I4089" i="19"/>
  <c r="I4090" i="19"/>
  <c r="I4091" i="19"/>
  <c r="I4092" i="19"/>
  <c r="I4093" i="19"/>
  <c r="I4094" i="19"/>
  <c r="I4095" i="19"/>
  <c r="I4096" i="19"/>
  <c r="I4097" i="19"/>
  <c r="I4098" i="19"/>
  <c r="I4099" i="19"/>
  <c r="I4100" i="19"/>
  <c r="I4101" i="19"/>
  <c r="I4102" i="19"/>
  <c r="I4103" i="19"/>
  <c r="I4104" i="19"/>
  <c r="I4105" i="19"/>
  <c r="I4106" i="19"/>
  <c r="I4107" i="19"/>
  <c r="I4108" i="19"/>
  <c r="I4109" i="19"/>
  <c r="I4110" i="19"/>
  <c r="I4111" i="19"/>
  <c r="I4112" i="19"/>
  <c r="I4113" i="19"/>
  <c r="I4114" i="19"/>
  <c r="I4115" i="19"/>
  <c r="I4116" i="19"/>
  <c r="I4117" i="19"/>
  <c r="I4118" i="19"/>
  <c r="I4119" i="19"/>
  <c r="I4120" i="19"/>
  <c r="I4121" i="19"/>
  <c r="I4122" i="19"/>
  <c r="I4123" i="19"/>
  <c r="I4124" i="19"/>
  <c r="I4125" i="19"/>
  <c r="I4126" i="19"/>
  <c r="I4127" i="19"/>
  <c r="I4128" i="19"/>
  <c r="I4129" i="19"/>
  <c r="I4130" i="19"/>
  <c r="I4131" i="19"/>
  <c r="I4132" i="19"/>
  <c r="I4133" i="19"/>
  <c r="I4134" i="19"/>
  <c r="I4135" i="19"/>
  <c r="I4136" i="19"/>
  <c r="I4137" i="19"/>
  <c r="I4138" i="19"/>
  <c r="I4139" i="19"/>
  <c r="I4140" i="19"/>
  <c r="I4141" i="19"/>
  <c r="I4142" i="19"/>
  <c r="I4143" i="19"/>
  <c r="I4144" i="19"/>
  <c r="I4145" i="19"/>
  <c r="I4146" i="19"/>
  <c r="I4147" i="19"/>
  <c r="I4148" i="19"/>
  <c r="I4149" i="19"/>
  <c r="I4150" i="19"/>
  <c r="I4151" i="19"/>
  <c r="I4152" i="19"/>
  <c r="I4153" i="19"/>
  <c r="I4154" i="19"/>
  <c r="I4155" i="19"/>
  <c r="I4156" i="19"/>
  <c r="I4157" i="19"/>
  <c r="I4158" i="19"/>
  <c r="I4159" i="19"/>
  <c r="I4160" i="19"/>
  <c r="I4161" i="19"/>
  <c r="I4162" i="19"/>
  <c r="I4163" i="19"/>
  <c r="I4164" i="19"/>
  <c r="I4165" i="19"/>
  <c r="I4166" i="19"/>
  <c r="I4167" i="19"/>
  <c r="I4168" i="19"/>
  <c r="I4169" i="19"/>
  <c r="I4170" i="19"/>
  <c r="I4171" i="19"/>
  <c r="I4172" i="19"/>
  <c r="I4173" i="19"/>
  <c r="I4174" i="19"/>
  <c r="I4175" i="19"/>
  <c r="I4176" i="19"/>
  <c r="I4177" i="19"/>
  <c r="I4178" i="19"/>
  <c r="I4179" i="19"/>
  <c r="I4180" i="19"/>
  <c r="I4181" i="19"/>
  <c r="I4182" i="19"/>
  <c r="I4183" i="19"/>
  <c r="I4184" i="19"/>
  <c r="I4185" i="19"/>
  <c r="I4186" i="19"/>
  <c r="I4187" i="19"/>
  <c r="I4188" i="19"/>
  <c r="I4189" i="19"/>
  <c r="I4190" i="19"/>
  <c r="I4191" i="19"/>
  <c r="I4192" i="19"/>
  <c r="I4193" i="19"/>
  <c r="I4194" i="19"/>
  <c r="I4195" i="19"/>
  <c r="I4196" i="19"/>
  <c r="I4197" i="19"/>
  <c r="I4198" i="19"/>
  <c r="I4199" i="19"/>
  <c r="I4200" i="19"/>
  <c r="I4201" i="19"/>
  <c r="I4202" i="19"/>
  <c r="I4203" i="19"/>
  <c r="I4204" i="19"/>
  <c r="I4205" i="19"/>
  <c r="I4206" i="19"/>
  <c r="I4207" i="19"/>
  <c r="I4208" i="19"/>
  <c r="I4209" i="19"/>
  <c r="I4210" i="19"/>
  <c r="I4211" i="19"/>
  <c r="I4212" i="19"/>
  <c r="I4213" i="19"/>
  <c r="I4214" i="19"/>
  <c r="I4215" i="19"/>
  <c r="I4216" i="19"/>
  <c r="I4217" i="19"/>
  <c r="I4218" i="19"/>
  <c r="I4219" i="19"/>
  <c r="I4220" i="19"/>
  <c r="I4221" i="19"/>
  <c r="I4222" i="19"/>
  <c r="I4223" i="19"/>
  <c r="I4224" i="19"/>
  <c r="I4225" i="19"/>
  <c r="I4226" i="19"/>
  <c r="I4227" i="19"/>
  <c r="I4228" i="19"/>
  <c r="I4229" i="19"/>
  <c r="I4230" i="19"/>
  <c r="I4231" i="19"/>
  <c r="I4232" i="19"/>
  <c r="I4233" i="19"/>
  <c r="I4234" i="19"/>
  <c r="I4235" i="19"/>
  <c r="I4236" i="19"/>
  <c r="I4237" i="19"/>
  <c r="I4238" i="19"/>
  <c r="I4239" i="19"/>
  <c r="I4240" i="19"/>
  <c r="I4241" i="19"/>
  <c r="I4242" i="19"/>
  <c r="I4243" i="19"/>
  <c r="I4244" i="19"/>
  <c r="I4245" i="19"/>
  <c r="I4246" i="19"/>
  <c r="I4247" i="19"/>
  <c r="I4248" i="19"/>
  <c r="I4249" i="19"/>
  <c r="I4250" i="19"/>
  <c r="I4251" i="19"/>
  <c r="I4252" i="19"/>
  <c r="I4253" i="19"/>
  <c r="I4254" i="19"/>
  <c r="I4255" i="19"/>
  <c r="I4256" i="19"/>
  <c r="I4257" i="19"/>
  <c r="I4258" i="19"/>
  <c r="I4259" i="19"/>
  <c r="I4260" i="19"/>
  <c r="I4261" i="19"/>
  <c r="I4262" i="19"/>
  <c r="I4263" i="19"/>
  <c r="I4264" i="19"/>
  <c r="I4265" i="19"/>
  <c r="I4266" i="19"/>
  <c r="I4267" i="19"/>
  <c r="I4268" i="19"/>
  <c r="I4269" i="19"/>
  <c r="I4270" i="19"/>
  <c r="I4271" i="19"/>
  <c r="I4272" i="19"/>
  <c r="I4273" i="19"/>
  <c r="I4274" i="19"/>
  <c r="I4275" i="19"/>
  <c r="I4276" i="19"/>
  <c r="I4277" i="19"/>
  <c r="I4278" i="19"/>
  <c r="I4279" i="19"/>
  <c r="I4280" i="19"/>
  <c r="I4281" i="19"/>
  <c r="I4282" i="19"/>
  <c r="I4283" i="19"/>
  <c r="I4284" i="19"/>
  <c r="I4285" i="19"/>
  <c r="I4286" i="19"/>
  <c r="I4287" i="19"/>
  <c r="I4288" i="19"/>
  <c r="I4289" i="19"/>
  <c r="I4290" i="19"/>
  <c r="I4291" i="19"/>
  <c r="I4292" i="19"/>
  <c r="I4293" i="19"/>
  <c r="I4294" i="19"/>
  <c r="I4295" i="19"/>
  <c r="I4296" i="19"/>
  <c r="I4297" i="19"/>
  <c r="I4298" i="19"/>
  <c r="I4299" i="19"/>
  <c r="I4300" i="19"/>
  <c r="I4301" i="19"/>
  <c r="I4302" i="19"/>
  <c r="I4303" i="19"/>
  <c r="I4304" i="19"/>
  <c r="I4305" i="19"/>
  <c r="I4306" i="19"/>
  <c r="I4307" i="19"/>
  <c r="I4308" i="19"/>
  <c r="I4309" i="19"/>
  <c r="I4310" i="19"/>
  <c r="I4311" i="19"/>
  <c r="I4312" i="19"/>
  <c r="I4313" i="19"/>
  <c r="I4314" i="19"/>
  <c r="I4315" i="19"/>
  <c r="I4316" i="19"/>
  <c r="I4317" i="19"/>
  <c r="I4318" i="19"/>
  <c r="I4319" i="19"/>
  <c r="I4320" i="19"/>
  <c r="I4321" i="19"/>
  <c r="I4322" i="19"/>
  <c r="I4323" i="19"/>
  <c r="I4324" i="19"/>
  <c r="I4325" i="19"/>
  <c r="I4326" i="19"/>
  <c r="I4327" i="19"/>
  <c r="I4328" i="19"/>
  <c r="I4329" i="19"/>
  <c r="I4330" i="19"/>
  <c r="I4331" i="19"/>
  <c r="I4332" i="19"/>
  <c r="I4333" i="19"/>
  <c r="I4334" i="19"/>
  <c r="I4335" i="19"/>
  <c r="I4336" i="19"/>
  <c r="I4337" i="19"/>
  <c r="I4338" i="19"/>
  <c r="I4339" i="19"/>
  <c r="I4340" i="19"/>
  <c r="I4341" i="19"/>
  <c r="I4342" i="19"/>
  <c r="I4343" i="19"/>
  <c r="I4344" i="19"/>
  <c r="I4345" i="19"/>
  <c r="I4346" i="19"/>
  <c r="I4347" i="19"/>
  <c r="I4348" i="19"/>
  <c r="I4349" i="19"/>
  <c r="I4350" i="19"/>
  <c r="I4351" i="19"/>
  <c r="I4352" i="19"/>
  <c r="I4353" i="19"/>
  <c r="I4354" i="19"/>
  <c r="I4355" i="19"/>
  <c r="I4356" i="19"/>
  <c r="I4357" i="19"/>
  <c r="I4358" i="19"/>
  <c r="I4359" i="19"/>
  <c r="I4360" i="19"/>
  <c r="I4361" i="19"/>
  <c r="I4362" i="19"/>
  <c r="I4363" i="19"/>
  <c r="I4364" i="19"/>
  <c r="I4365" i="19"/>
  <c r="I4366" i="19"/>
  <c r="I4367" i="19"/>
  <c r="I4368" i="19"/>
  <c r="I4369" i="19"/>
  <c r="I4370" i="19"/>
  <c r="I4371" i="19"/>
  <c r="I4372" i="19"/>
  <c r="I4373" i="19"/>
  <c r="I4374" i="19"/>
  <c r="I4375" i="19"/>
  <c r="I4376" i="19"/>
  <c r="I4377" i="19"/>
  <c r="I4378" i="19"/>
  <c r="I4379" i="19"/>
  <c r="I4380" i="19"/>
  <c r="I4381" i="19"/>
  <c r="I4382" i="19"/>
  <c r="I4383" i="19"/>
  <c r="I4384" i="19"/>
  <c r="I4385" i="19"/>
  <c r="I4386" i="19"/>
  <c r="I4387" i="19"/>
  <c r="I4388" i="19"/>
  <c r="I4389" i="19"/>
  <c r="I4390" i="19"/>
  <c r="I4391" i="19"/>
  <c r="I4392" i="19"/>
  <c r="I4393" i="19"/>
  <c r="I4394" i="19"/>
  <c r="I4395" i="19"/>
  <c r="I4396" i="19"/>
  <c r="I4397" i="19"/>
  <c r="I4398" i="19"/>
  <c r="I4399" i="19"/>
  <c r="I4400" i="19"/>
  <c r="I4401" i="19"/>
  <c r="I4402" i="19"/>
  <c r="I4403" i="19"/>
  <c r="I4404" i="19"/>
  <c r="I4405" i="19"/>
  <c r="I4406" i="19"/>
  <c r="I4407" i="19"/>
  <c r="I4408" i="19"/>
  <c r="I4409" i="19"/>
  <c r="I4410" i="19"/>
  <c r="I4411" i="19"/>
  <c r="I4412" i="19"/>
  <c r="I4413" i="19"/>
  <c r="I4414" i="19"/>
  <c r="I4415" i="19"/>
  <c r="I4416" i="19"/>
  <c r="I4417" i="19"/>
  <c r="I4418" i="19"/>
  <c r="I4419" i="19"/>
  <c r="I4420" i="19"/>
  <c r="I4421" i="19"/>
  <c r="I4422" i="19"/>
  <c r="I4423" i="19"/>
  <c r="I4424" i="19"/>
  <c r="I4425" i="19"/>
  <c r="I4426" i="19"/>
  <c r="I4427" i="19"/>
  <c r="I4428" i="19"/>
  <c r="I4429" i="19"/>
  <c r="I4430" i="19"/>
  <c r="I4431" i="19"/>
  <c r="I4432" i="19"/>
  <c r="I4433" i="19"/>
  <c r="I4434" i="19"/>
  <c r="I4435" i="19"/>
  <c r="I4436" i="19"/>
  <c r="I4437" i="19"/>
  <c r="I4438" i="19"/>
  <c r="I4439" i="19"/>
  <c r="I4440" i="19"/>
  <c r="I4441" i="19"/>
  <c r="I4442" i="19"/>
  <c r="I4443" i="19"/>
  <c r="I4444" i="19"/>
  <c r="I4445" i="19"/>
  <c r="I4446" i="19"/>
  <c r="I4447" i="19"/>
  <c r="I4448" i="19"/>
  <c r="I4449" i="19"/>
  <c r="I4450" i="19"/>
  <c r="I4451" i="19"/>
  <c r="I4452" i="19"/>
  <c r="I4453" i="19"/>
  <c r="I4454" i="19"/>
  <c r="I4455" i="19"/>
  <c r="I4456" i="19"/>
  <c r="I4457" i="19"/>
  <c r="I4458" i="19"/>
  <c r="I4459" i="19"/>
  <c r="I4460" i="19"/>
  <c r="I4461" i="19"/>
  <c r="I4462" i="19"/>
  <c r="I4463" i="19"/>
  <c r="I4464" i="19"/>
  <c r="I4465" i="19"/>
  <c r="I4466" i="19"/>
  <c r="I4467" i="19"/>
  <c r="I4468" i="19"/>
  <c r="I4469" i="19"/>
  <c r="I4470" i="19"/>
  <c r="I4471" i="19"/>
  <c r="I4472" i="19"/>
  <c r="I4473" i="19"/>
  <c r="I4474" i="19"/>
  <c r="I4475" i="19"/>
  <c r="I4476" i="19"/>
  <c r="I4477" i="19"/>
  <c r="I4478" i="19"/>
  <c r="I4479" i="19"/>
  <c r="I4480" i="19"/>
  <c r="I4481" i="19"/>
  <c r="I4482" i="19"/>
  <c r="I4483" i="19"/>
  <c r="I4484" i="19"/>
  <c r="I4485" i="19"/>
  <c r="I4486" i="19"/>
  <c r="I4487" i="19"/>
  <c r="I4488" i="19"/>
  <c r="I4489" i="19"/>
  <c r="I4490" i="19"/>
  <c r="I4491" i="19"/>
  <c r="I4492" i="19"/>
  <c r="I4493" i="19"/>
  <c r="I4494" i="19"/>
  <c r="I4495" i="19"/>
  <c r="I4496" i="19"/>
  <c r="I4497" i="19"/>
  <c r="I4498" i="19"/>
  <c r="I4499" i="19"/>
  <c r="I4500" i="19"/>
  <c r="I4501" i="19"/>
  <c r="I4502" i="19"/>
  <c r="I4503" i="19"/>
  <c r="I4504" i="19"/>
  <c r="I4505" i="19"/>
  <c r="I4506" i="19"/>
  <c r="I4507" i="19"/>
  <c r="I4508" i="19"/>
  <c r="I4509" i="19"/>
  <c r="I4510" i="19"/>
  <c r="I4511" i="19"/>
  <c r="I4512" i="19"/>
  <c r="I4513" i="19"/>
  <c r="I4514" i="19"/>
  <c r="I4515" i="19"/>
  <c r="I4516" i="19"/>
  <c r="I4517" i="19"/>
  <c r="I4518" i="19"/>
  <c r="I4519" i="19"/>
  <c r="I4520" i="19"/>
  <c r="I4521" i="19"/>
  <c r="I4522" i="19"/>
  <c r="I4523" i="19"/>
  <c r="I4524" i="19"/>
  <c r="I4525" i="19"/>
  <c r="I4526" i="19"/>
  <c r="I4527" i="19"/>
  <c r="I4528" i="19"/>
  <c r="I4529" i="19"/>
  <c r="I4530" i="19"/>
  <c r="I4531" i="19"/>
  <c r="I4532" i="19"/>
  <c r="I4533" i="19"/>
  <c r="I4534" i="19"/>
  <c r="I4535" i="19"/>
  <c r="I4536" i="19"/>
  <c r="I4537" i="19"/>
  <c r="I4538" i="19"/>
  <c r="I4539" i="19"/>
  <c r="I4540" i="19"/>
  <c r="I4541" i="19"/>
  <c r="I4542" i="19"/>
  <c r="I4543" i="19"/>
  <c r="I4544" i="19"/>
  <c r="I4545" i="19"/>
  <c r="I4546" i="19"/>
  <c r="I4547" i="19"/>
  <c r="I4548" i="19"/>
  <c r="I4549" i="19"/>
  <c r="I4550" i="19"/>
  <c r="I4551" i="19"/>
  <c r="I4552" i="19"/>
  <c r="I4553" i="19"/>
  <c r="I4554" i="19"/>
  <c r="I4555" i="19"/>
  <c r="I4556" i="19"/>
  <c r="I4557" i="19"/>
  <c r="I4558" i="19"/>
  <c r="I4559" i="19"/>
  <c r="I4560" i="19"/>
  <c r="I4561" i="19"/>
  <c r="I4562" i="19"/>
  <c r="I4563" i="19"/>
  <c r="I4564" i="19"/>
  <c r="I4565" i="19"/>
  <c r="I4566" i="19"/>
  <c r="I4567" i="19"/>
  <c r="I4568" i="19"/>
  <c r="I4569" i="19"/>
  <c r="I4570" i="19"/>
  <c r="I4571" i="19"/>
  <c r="I4572" i="19"/>
  <c r="I4573" i="19"/>
  <c r="I4574" i="19"/>
  <c r="I4575" i="19"/>
  <c r="I4576" i="19"/>
  <c r="I4577" i="19"/>
  <c r="I4578" i="19"/>
  <c r="I4579" i="19"/>
  <c r="I4580" i="19"/>
  <c r="I4581" i="19"/>
  <c r="I4582" i="19"/>
  <c r="I4583" i="19"/>
  <c r="I4584" i="19"/>
  <c r="I4585" i="19"/>
  <c r="I4586" i="19"/>
  <c r="I4587" i="19"/>
  <c r="I4588" i="19"/>
  <c r="I4589" i="19"/>
  <c r="I4590" i="19"/>
  <c r="I4591" i="19"/>
  <c r="I4592" i="19"/>
  <c r="I4593" i="19"/>
  <c r="I4594" i="19"/>
  <c r="I4595" i="19"/>
  <c r="I4596" i="19"/>
  <c r="I4597" i="19"/>
  <c r="I4598" i="19"/>
  <c r="I4599" i="19"/>
  <c r="I4600" i="19"/>
  <c r="I4601" i="19"/>
  <c r="I4602" i="19"/>
  <c r="I4603" i="19"/>
  <c r="I4604" i="19"/>
  <c r="I4605" i="19"/>
  <c r="I4606" i="19"/>
  <c r="I4607" i="19"/>
  <c r="I4608" i="19"/>
  <c r="I4609" i="19"/>
  <c r="I4610" i="19"/>
  <c r="I4611" i="19"/>
  <c r="I4612" i="19"/>
  <c r="I4613" i="19"/>
  <c r="I4614" i="19"/>
  <c r="I4615" i="19"/>
  <c r="I4616" i="19"/>
  <c r="I4617" i="19"/>
  <c r="I4618" i="19"/>
  <c r="I4619" i="19"/>
  <c r="I4620" i="19"/>
  <c r="I4621" i="19"/>
  <c r="I4622" i="19"/>
  <c r="I4623" i="19"/>
  <c r="I4624" i="19"/>
  <c r="I4625" i="19"/>
  <c r="I4626" i="19"/>
  <c r="I4627" i="19"/>
  <c r="I4628" i="19"/>
  <c r="I4629" i="19"/>
  <c r="I4630" i="19"/>
  <c r="I4631" i="19"/>
  <c r="I4632" i="19"/>
  <c r="I4633" i="19"/>
  <c r="I4634" i="19"/>
  <c r="I4635" i="19"/>
  <c r="I4636" i="19"/>
  <c r="I4637" i="19"/>
  <c r="I4638" i="19"/>
  <c r="I4639" i="19"/>
  <c r="I4640" i="19"/>
  <c r="I4641" i="19"/>
  <c r="I4642" i="19"/>
  <c r="I4643" i="19"/>
  <c r="I4644" i="19"/>
  <c r="I4645" i="19"/>
  <c r="I4646" i="19"/>
  <c r="I4647" i="19"/>
  <c r="I4648" i="19"/>
  <c r="I4649" i="19"/>
  <c r="I4650" i="19"/>
  <c r="I4651" i="19"/>
  <c r="I4652" i="19"/>
  <c r="I4653" i="19"/>
  <c r="I4654" i="19"/>
  <c r="I4655" i="19"/>
  <c r="I4656" i="19"/>
  <c r="I4657" i="19"/>
  <c r="I4658" i="19"/>
  <c r="I4659" i="19"/>
  <c r="I4660" i="19"/>
  <c r="I4661" i="19"/>
  <c r="I4662" i="19"/>
  <c r="I4663" i="19"/>
  <c r="I4664" i="19"/>
  <c r="I4665" i="19"/>
  <c r="I4666" i="19"/>
  <c r="I4667" i="19"/>
  <c r="I4668" i="19"/>
  <c r="I4669" i="19"/>
  <c r="I4670" i="19"/>
  <c r="I4671" i="19"/>
  <c r="I4672" i="19"/>
  <c r="I4673" i="19"/>
  <c r="I4674" i="19"/>
  <c r="I4675" i="19"/>
  <c r="I4676" i="19"/>
  <c r="I4677" i="19"/>
  <c r="I4678" i="19"/>
  <c r="I4679" i="19"/>
  <c r="I4680" i="19"/>
  <c r="I4681" i="19"/>
  <c r="I4682" i="19"/>
  <c r="I4683" i="19"/>
  <c r="I4684" i="19"/>
  <c r="I4685" i="19"/>
  <c r="I4686" i="19"/>
  <c r="I4687" i="19"/>
  <c r="I4688" i="19"/>
  <c r="I4689" i="19"/>
  <c r="I4690" i="19"/>
  <c r="I4691" i="19"/>
  <c r="I4692" i="19"/>
  <c r="I4693" i="19"/>
  <c r="I4694" i="19"/>
  <c r="I4695" i="19"/>
  <c r="I4696" i="19"/>
  <c r="I4697" i="19"/>
  <c r="I4698" i="19"/>
  <c r="I4699" i="19"/>
  <c r="I4700" i="19"/>
  <c r="I4701" i="19"/>
  <c r="I4702" i="19"/>
  <c r="I4703" i="19"/>
  <c r="I4704" i="19"/>
  <c r="I4705" i="19"/>
  <c r="I4706" i="19"/>
  <c r="I4707" i="19"/>
  <c r="I4708" i="19"/>
  <c r="I4709" i="19"/>
  <c r="I4710" i="19"/>
  <c r="I4711" i="19"/>
  <c r="I4712" i="19"/>
  <c r="I4713" i="19"/>
  <c r="I4714" i="19"/>
  <c r="I4715" i="19"/>
  <c r="I4716" i="19"/>
  <c r="I4717" i="19"/>
  <c r="I4718" i="19"/>
  <c r="I4719" i="19"/>
  <c r="I4720" i="19"/>
  <c r="I4721" i="19"/>
  <c r="I4722" i="19"/>
  <c r="I4723" i="19"/>
  <c r="I4724" i="19"/>
  <c r="I4725" i="19"/>
  <c r="I4726" i="19"/>
  <c r="I4727" i="19"/>
  <c r="I4728" i="19"/>
  <c r="I4729" i="19"/>
  <c r="I4730" i="19"/>
  <c r="I4731" i="19"/>
  <c r="I4732" i="19"/>
  <c r="I4733" i="19"/>
  <c r="I4734" i="19"/>
  <c r="I4735" i="19"/>
  <c r="I4736" i="19"/>
  <c r="I4737" i="19"/>
  <c r="I4738" i="19"/>
  <c r="I4739" i="19"/>
  <c r="I4740" i="19"/>
  <c r="I4741" i="19"/>
  <c r="I4742" i="19"/>
  <c r="I4743" i="19"/>
  <c r="I4744" i="19"/>
  <c r="I4745" i="19"/>
  <c r="I4746" i="19"/>
  <c r="I4747" i="19"/>
  <c r="I4748" i="19"/>
  <c r="I4749" i="19"/>
  <c r="I4750" i="19"/>
  <c r="I4751" i="19"/>
  <c r="I4752" i="19"/>
  <c r="I4753" i="19"/>
  <c r="I4754" i="19"/>
  <c r="I4755" i="19"/>
  <c r="I4756" i="19"/>
  <c r="I4757" i="19"/>
  <c r="I4758" i="19"/>
  <c r="I4759" i="19"/>
  <c r="I4760" i="19"/>
  <c r="I4761" i="19"/>
  <c r="I4762" i="19"/>
  <c r="I4763" i="19"/>
  <c r="I4764" i="19"/>
  <c r="I4765" i="19"/>
  <c r="I4766" i="19"/>
  <c r="I4767" i="19"/>
  <c r="I4768" i="19"/>
  <c r="I4769" i="19"/>
  <c r="I4770" i="19"/>
  <c r="I4771" i="19"/>
  <c r="I4772" i="19"/>
  <c r="I4773" i="19"/>
  <c r="I4774" i="19"/>
  <c r="I4775" i="19"/>
  <c r="I4776" i="19"/>
  <c r="I4777" i="19"/>
  <c r="I4778" i="19"/>
  <c r="I4779" i="19"/>
  <c r="I4780" i="19"/>
  <c r="I4781" i="19"/>
  <c r="I4782" i="19"/>
  <c r="I4783" i="19"/>
  <c r="I4784" i="19"/>
  <c r="I4785" i="19"/>
  <c r="I4786" i="19"/>
  <c r="I4787" i="19"/>
  <c r="I4788" i="19"/>
  <c r="I4789" i="19"/>
  <c r="I4790" i="19"/>
  <c r="I4791" i="19"/>
  <c r="I4792" i="19"/>
  <c r="I4793" i="19"/>
  <c r="I4794" i="19"/>
  <c r="I4795" i="19"/>
  <c r="I4796" i="19"/>
  <c r="I4797" i="19"/>
  <c r="I4798" i="19"/>
  <c r="I4799" i="19"/>
  <c r="I4800" i="19"/>
  <c r="I4801" i="19"/>
  <c r="I4802" i="19"/>
  <c r="I4803" i="19"/>
  <c r="I4804" i="19"/>
  <c r="I4805" i="19"/>
  <c r="I4806" i="19"/>
  <c r="I4807" i="19"/>
  <c r="I4808" i="19"/>
  <c r="I4809" i="19"/>
  <c r="I4810" i="19"/>
  <c r="I4811" i="19"/>
  <c r="I4812" i="19"/>
  <c r="I4813" i="19"/>
  <c r="I4814" i="19"/>
  <c r="I4815" i="19"/>
  <c r="I4816" i="19"/>
  <c r="I4817" i="19"/>
  <c r="I4818" i="19"/>
  <c r="I4819" i="19"/>
  <c r="I4820" i="19"/>
  <c r="I4821" i="19"/>
  <c r="I4822" i="19"/>
  <c r="I4823" i="19"/>
  <c r="I4824" i="19"/>
  <c r="I4825" i="19"/>
  <c r="I4826" i="19"/>
  <c r="I4827" i="19"/>
  <c r="I4828" i="19"/>
  <c r="I4829" i="19"/>
  <c r="I4830" i="19"/>
  <c r="I4831" i="19"/>
  <c r="I4832" i="19"/>
  <c r="I4833" i="19"/>
  <c r="I4834" i="19"/>
  <c r="I4835" i="19"/>
  <c r="I4836" i="19"/>
  <c r="I4837" i="19"/>
  <c r="I4838" i="19"/>
  <c r="I4839" i="19"/>
  <c r="I4840" i="19"/>
  <c r="I4841" i="19"/>
  <c r="I4842" i="19"/>
  <c r="I4843" i="19"/>
  <c r="I4844" i="19"/>
  <c r="I4845" i="19"/>
  <c r="I4846" i="19"/>
  <c r="I4847" i="19"/>
  <c r="I4848" i="19"/>
  <c r="I4849" i="19"/>
  <c r="I4850" i="19"/>
  <c r="I4851" i="19"/>
  <c r="I4852" i="19"/>
  <c r="I4853" i="19"/>
  <c r="I4854" i="19"/>
  <c r="I4855" i="19"/>
  <c r="I4856" i="19"/>
  <c r="I4857" i="19"/>
  <c r="I4858" i="19"/>
  <c r="I4859" i="19"/>
  <c r="I4860" i="19"/>
  <c r="I4861" i="19"/>
  <c r="I4862" i="19"/>
  <c r="I4863" i="19"/>
  <c r="I4864" i="19"/>
  <c r="I4865" i="19"/>
  <c r="I4866" i="19"/>
  <c r="I4867" i="19"/>
  <c r="I4868" i="19"/>
  <c r="I4869" i="19"/>
  <c r="I4870" i="19"/>
  <c r="I4871" i="19"/>
  <c r="I4872" i="19"/>
  <c r="I4873" i="19"/>
  <c r="I4874" i="19"/>
  <c r="I4875" i="19"/>
  <c r="I4876" i="19"/>
  <c r="I4877" i="19"/>
  <c r="I4878" i="19"/>
  <c r="I4879" i="19"/>
  <c r="I4880" i="19"/>
  <c r="I4881" i="19"/>
  <c r="I4882" i="19"/>
  <c r="I4883" i="19"/>
  <c r="I4884" i="19"/>
  <c r="I4885" i="19"/>
  <c r="I4886" i="19"/>
  <c r="I4887" i="19"/>
  <c r="I4888" i="19"/>
  <c r="I4889" i="19"/>
  <c r="I4890" i="19"/>
  <c r="I4891" i="19"/>
  <c r="I4892" i="19"/>
  <c r="I4893" i="19"/>
  <c r="I4894" i="19"/>
  <c r="I4895" i="19"/>
  <c r="I4896" i="19"/>
  <c r="I4897" i="19"/>
  <c r="I4898" i="19"/>
  <c r="I4899" i="19"/>
  <c r="I4900" i="19"/>
  <c r="I4901" i="19"/>
  <c r="I4902" i="19"/>
  <c r="I4903" i="19"/>
  <c r="I4904" i="19"/>
  <c r="I4905" i="19"/>
  <c r="I4906" i="19"/>
  <c r="I4907" i="19"/>
  <c r="I4908" i="19"/>
  <c r="I4909" i="19"/>
  <c r="I4910" i="19"/>
  <c r="I4911" i="19"/>
  <c r="I4912" i="19"/>
  <c r="I4913" i="19"/>
  <c r="I4914" i="19"/>
  <c r="I4915" i="19"/>
  <c r="I4916" i="19"/>
  <c r="I4917" i="19"/>
  <c r="I4918" i="19"/>
  <c r="I4919" i="19"/>
  <c r="I4920" i="19"/>
  <c r="I4921" i="19"/>
  <c r="I4922" i="19"/>
  <c r="I4923" i="19"/>
  <c r="I4924" i="19"/>
  <c r="I4925" i="19"/>
  <c r="I4926" i="19"/>
  <c r="I4927" i="19"/>
  <c r="I4928" i="19"/>
  <c r="I4929" i="19"/>
  <c r="I4930" i="19"/>
  <c r="I4931" i="19"/>
  <c r="I4932" i="19"/>
  <c r="I4933" i="19"/>
  <c r="I4934" i="19"/>
  <c r="I4935" i="19"/>
  <c r="I4936" i="19"/>
  <c r="I4937" i="19"/>
  <c r="I4938" i="19"/>
  <c r="I4939" i="19"/>
  <c r="I4940" i="19"/>
  <c r="I4941" i="19"/>
  <c r="I4942" i="19"/>
  <c r="I4943" i="19"/>
  <c r="I4944" i="19"/>
  <c r="I4945" i="19"/>
  <c r="I4946" i="19"/>
  <c r="I4947" i="19"/>
  <c r="I4948" i="19"/>
  <c r="I4949" i="19"/>
  <c r="I4950" i="19"/>
  <c r="I4951" i="19"/>
  <c r="I4952" i="19"/>
  <c r="I4953" i="19"/>
  <c r="I4954" i="19"/>
  <c r="I4955" i="19"/>
  <c r="I4956" i="19"/>
  <c r="I4957" i="19"/>
  <c r="I4958" i="19"/>
  <c r="I4959" i="19"/>
  <c r="I4960" i="19"/>
  <c r="I4961" i="19"/>
  <c r="I4962" i="19"/>
  <c r="I4963" i="19"/>
  <c r="I4964" i="19"/>
  <c r="I4965" i="19"/>
  <c r="I4966" i="19"/>
  <c r="I4967" i="19"/>
  <c r="I4968" i="19"/>
  <c r="I4969" i="19"/>
  <c r="I4970" i="19"/>
  <c r="I4971" i="19"/>
  <c r="I4972" i="19"/>
  <c r="I4973" i="19"/>
  <c r="I4974" i="19"/>
  <c r="I4975" i="19"/>
  <c r="I4976" i="19"/>
  <c r="I4977" i="19"/>
  <c r="I4978" i="19"/>
  <c r="I4979" i="19"/>
  <c r="I4980" i="19"/>
  <c r="I4981" i="19"/>
  <c r="I4982" i="19"/>
  <c r="I4983" i="19"/>
  <c r="I4984" i="19"/>
  <c r="I4985" i="19"/>
  <c r="I4986" i="19"/>
  <c r="I4987" i="19"/>
  <c r="I4988" i="19"/>
  <c r="I4989" i="19"/>
  <c r="I4990" i="19"/>
  <c r="I4991" i="19"/>
  <c r="I4992" i="19"/>
  <c r="I4993" i="19"/>
  <c r="I4994" i="19"/>
  <c r="I4995" i="19"/>
  <c r="I4996" i="19"/>
  <c r="I4997" i="19"/>
  <c r="I4998" i="19"/>
  <c r="I4999" i="19"/>
  <c r="I5000" i="19"/>
  <c r="I5001" i="19"/>
  <c r="I5002" i="19"/>
  <c r="I5003" i="19"/>
  <c r="I5004" i="19"/>
  <c r="I5005" i="19"/>
  <c r="I5006" i="19"/>
  <c r="I5007" i="19"/>
  <c r="I5008" i="19"/>
  <c r="I5009" i="19"/>
  <c r="I5010" i="19"/>
  <c r="I5011" i="19"/>
  <c r="I5012" i="19"/>
  <c r="I5013" i="19"/>
  <c r="I5014" i="19"/>
  <c r="I5015" i="19"/>
  <c r="I5016" i="19"/>
  <c r="I5017" i="19"/>
  <c r="I5018" i="19"/>
  <c r="I5019" i="19"/>
  <c r="I5020" i="19"/>
  <c r="I5021" i="19"/>
  <c r="I5022" i="19"/>
  <c r="I5023" i="19"/>
  <c r="I5024" i="19"/>
  <c r="I5025" i="19"/>
  <c r="I5026" i="19"/>
  <c r="I5027" i="19"/>
  <c r="I5028" i="19"/>
  <c r="I5029" i="19"/>
  <c r="I5030" i="19"/>
  <c r="I5031" i="19"/>
  <c r="I5032" i="19"/>
  <c r="I5033" i="19"/>
  <c r="I5034" i="19"/>
  <c r="I5035" i="19"/>
  <c r="I5036" i="19"/>
  <c r="I5037" i="19"/>
  <c r="I5038" i="19"/>
  <c r="I5039" i="19"/>
  <c r="I5040" i="19"/>
  <c r="I5041" i="19"/>
  <c r="I5042" i="19"/>
  <c r="I5043" i="19"/>
  <c r="I5044" i="19"/>
  <c r="I5045" i="19"/>
  <c r="I5046" i="19"/>
  <c r="I5047" i="19"/>
  <c r="I5048" i="19"/>
  <c r="I5049" i="19"/>
  <c r="I5050" i="19"/>
  <c r="I5051" i="19"/>
  <c r="I5052" i="19"/>
  <c r="I5053" i="19"/>
  <c r="I5054" i="19"/>
  <c r="I5055" i="19"/>
  <c r="I5056" i="19"/>
  <c r="I5057" i="19"/>
  <c r="I5058" i="19"/>
  <c r="I5059" i="19"/>
  <c r="I5060" i="19"/>
  <c r="I5061" i="19"/>
  <c r="I5062" i="19"/>
  <c r="I5063" i="19"/>
  <c r="I5064" i="19"/>
  <c r="I5065" i="19"/>
  <c r="I5066" i="19"/>
  <c r="I5067" i="19"/>
  <c r="I5068" i="19"/>
  <c r="I5069" i="19"/>
  <c r="I5070" i="19"/>
  <c r="I5071" i="19"/>
  <c r="I5072" i="19"/>
  <c r="I5073" i="19"/>
  <c r="I5074" i="19"/>
  <c r="I5075" i="19"/>
  <c r="I5076" i="19"/>
  <c r="I5077" i="19"/>
  <c r="I5078" i="19"/>
  <c r="I5079" i="19"/>
  <c r="I5080" i="19"/>
  <c r="I5081" i="19"/>
  <c r="I5082" i="19"/>
  <c r="I5083" i="19"/>
  <c r="I5084" i="19"/>
  <c r="I5085" i="19"/>
  <c r="I5086" i="19"/>
  <c r="I5087" i="19"/>
  <c r="I5088" i="19"/>
  <c r="I5089" i="19"/>
  <c r="I5090" i="19"/>
  <c r="I5091" i="19"/>
  <c r="I5092" i="19"/>
  <c r="I5093" i="19"/>
  <c r="I5094" i="19"/>
  <c r="I5095" i="19"/>
  <c r="I5096" i="19"/>
  <c r="I5097" i="19"/>
  <c r="I5098" i="19"/>
  <c r="I5099" i="19"/>
  <c r="I5100" i="19"/>
  <c r="I5101" i="19"/>
  <c r="I5102" i="19"/>
  <c r="I5103" i="19"/>
  <c r="I5104" i="19"/>
  <c r="I5105" i="19"/>
  <c r="I5106" i="19"/>
  <c r="I5107" i="19"/>
  <c r="I5108" i="19"/>
  <c r="I5109" i="19"/>
  <c r="I5110" i="19"/>
  <c r="I5111" i="19"/>
  <c r="I5112" i="19"/>
  <c r="I5113" i="19"/>
  <c r="I5114" i="19"/>
  <c r="I5115" i="19"/>
  <c r="I5116" i="19"/>
  <c r="I5117" i="19"/>
  <c r="I5118" i="19"/>
  <c r="I5119" i="19"/>
  <c r="I5120" i="19"/>
  <c r="I5121" i="19"/>
  <c r="I5122" i="19"/>
  <c r="I5123" i="19"/>
  <c r="I5124" i="19"/>
  <c r="I5125" i="19"/>
  <c r="I5126" i="19"/>
  <c r="I5127" i="19"/>
  <c r="I5128" i="19"/>
  <c r="I5129" i="19"/>
  <c r="I5130" i="19"/>
  <c r="I5131" i="19"/>
  <c r="I5132" i="19"/>
  <c r="I5133" i="19"/>
  <c r="I5134" i="19"/>
  <c r="I5135" i="19"/>
  <c r="I5136" i="19"/>
  <c r="I5137" i="19"/>
  <c r="I5138" i="19"/>
  <c r="I5139" i="19"/>
  <c r="I5140" i="19"/>
  <c r="I5141" i="19"/>
  <c r="I5142" i="19"/>
  <c r="I5143" i="19"/>
  <c r="I5144" i="19"/>
  <c r="I5145" i="19"/>
  <c r="I5146" i="19"/>
  <c r="I5147" i="19"/>
  <c r="I5148" i="19"/>
  <c r="I5149" i="19"/>
  <c r="I5150" i="19"/>
  <c r="I5151" i="19"/>
  <c r="I5152" i="19"/>
  <c r="I5153" i="19"/>
  <c r="I5154" i="19"/>
  <c r="I5155" i="19"/>
  <c r="I5156" i="19"/>
  <c r="I5157" i="19"/>
  <c r="I5158" i="19"/>
  <c r="I5159" i="19"/>
  <c r="I5160" i="19"/>
  <c r="I5161" i="19"/>
  <c r="I5162" i="19"/>
  <c r="I5163" i="19"/>
  <c r="I5164" i="19"/>
  <c r="I5165" i="19"/>
  <c r="I5166" i="19"/>
  <c r="I5167" i="19"/>
  <c r="I5168" i="19"/>
  <c r="I5169" i="19"/>
  <c r="I5170" i="19"/>
  <c r="I5171" i="19"/>
  <c r="I5172" i="19"/>
  <c r="I5173" i="19"/>
  <c r="I5174" i="19"/>
  <c r="I5175" i="19"/>
  <c r="I5176" i="19"/>
  <c r="I5177" i="19"/>
  <c r="I5178" i="19"/>
  <c r="I5179" i="19"/>
  <c r="I5180" i="19"/>
  <c r="I5181" i="19"/>
  <c r="I5182" i="19"/>
  <c r="I5183" i="19"/>
  <c r="I5184" i="19"/>
  <c r="I5185" i="19"/>
  <c r="I5186" i="19"/>
  <c r="I5187" i="19"/>
  <c r="I5188" i="19"/>
  <c r="I5189" i="19"/>
  <c r="I5190" i="19"/>
  <c r="I5191" i="19"/>
  <c r="I5192" i="19"/>
  <c r="I5193" i="19"/>
  <c r="I5194" i="19"/>
  <c r="I5195" i="19"/>
  <c r="I5196" i="19"/>
  <c r="I5197" i="19"/>
  <c r="I5198" i="19"/>
  <c r="I5199" i="19"/>
  <c r="I5200" i="19"/>
  <c r="I5201" i="19"/>
  <c r="I5202" i="19"/>
  <c r="I5203" i="19"/>
  <c r="I5204" i="19"/>
  <c r="I5205" i="19"/>
  <c r="I5206" i="19"/>
  <c r="I5207" i="19"/>
  <c r="I5208" i="19"/>
  <c r="I5209" i="19"/>
  <c r="I5210" i="19"/>
  <c r="I5211" i="19"/>
  <c r="I5212" i="19"/>
  <c r="I5213" i="19"/>
  <c r="I5214" i="19"/>
  <c r="I5215" i="19"/>
  <c r="I5216" i="19"/>
  <c r="I5217" i="19"/>
  <c r="I5218" i="19"/>
  <c r="I5219" i="19"/>
  <c r="I5220" i="19"/>
  <c r="I5221" i="19"/>
  <c r="I5222" i="19"/>
  <c r="I5223" i="19"/>
  <c r="I5224" i="19"/>
  <c r="I5225" i="19"/>
  <c r="I5226" i="19"/>
  <c r="I5227" i="19"/>
  <c r="I5228" i="19"/>
  <c r="I5229" i="19"/>
  <c r="I5230" i="19"/>
  <c r="I5231" i="19"/>
  <c r="I5232" i="19"/>
  <c r="I5233" i="19"/>
  <c r="I5234" i="19"/>
  <c r="I5235" i="19"/>
  <c r="I5236" i="19"/>
  <c r="I5237" i="19"/>
  <c r="I5238" i="19"/>
  <c r="I5239" i="19"/>
  <c r="I5240" i="19"/>
  <c r="I5241" i="19"/>
  <c r="I5242" i="19"/>
  <c r="I5243" i="19"/>
  <c r="I5244" i="19"/>
  <c r="I5245" i="19"/>
  <c r="I5246" i="19"/>
  <c r="I5247" i="19"/>
  <c r="I5248" i="19"/>
  <c r="I5249" i="19"/>
  <c r="I5250" i="19"/>
  <c r="I5251" i="19"/>
  <c r="I5252" i="19"/>
  <c r="I5253" i="19"/>
  <c r="I5254" i="19"/>
  <c r="I5255" i="19"/>
  <c r="I5256" i="19"/>
  <c r="I5257" i="19"/>
  <c r="I5258" i="19"/>
  <c r="I5259" i="19"/>
  <c r="I5260" i="19"/>
  <c r="I5261" i="19"/>
  <c r="I5262" i="19"/>
  <c r="I5263" i="19"/>
  <c r="I5264" i="19"/>
  <c r="I5265" i="19"/>
  <c r="I5266" i="19"/>
  <c r="I5267" i="19"/>
  <c r="I5268" i="19"/>
  <c r="I5269" i="19"/>
  <c r="I5270" i="19"/>
  <c r="I5271" i="19"/>
  <c r="I5272" i="19"/>
  <c r="I5273" i="19"/>
  <c r="I5274" i="19"/>
  <c r="I5275" i="19"/>
  <c r="I5276" i="19"/>
  <c r="I5277" i="19"/>
  <c r="I5278" i="19"/>
  <c r="I5279" i="19"/>
  <c r="I5280" i="19"/>
  <c r="I5281" i="19"/>
  <c r="I5282" i="19"/>
  <c r="I5283" i="19"/>
  <c r="I5284" i="19"/>
  <c r="I5285" i="19"/>
  <c r="I5286" i="19"/>
  <c r="I5287" i="19"/>
  <c r="I5288" i="19"/>
  <c r="I5289" i="19"/>
  <c r="I5290" i="19"/>
  <c r="I5291" i="19"/>
  <c r="I5292" i="19"/>
  <c r="I5293" i="19"/>
  <c r="I5294" i="19"/>
  <c r="I5295" i="19"/>
  <c r="I5296" i="19"/>
  <c r="I5297" i="19"/>
  <c r="I5298" i="19"/>
  <c r="I5299" i="19"/>
  <c r="I5300" i="19"/>
  <c r="I5301" i="19"/>
  <c r="I5302" i="19"/>
  <c r="I5303" i="19"/>
  <c r="I5304" i="19"/>
  <c r="I5305" i="19"/>
  <c r="I5306" i="19"/>
  <c r="I5307" i="19"/>
  <c r="I5308" i="19"/>
  <c r="I5309" i="19"/>
  <c r="I5310" i="19"/>
  <c r="I5311" i="19"/>
  <c r="I5312" i="19"/>
  <c r="I5313" i="19"/>
  <c r="I5314" i="19"/>
  <c r="I5315" i="19"/>
  <c r="I5316" i="19"/>
  <c r="I5317" i="19"/>
  <c r="I5318" i="19"/>
  <c r="I5319" i="19"/>
  <c r="I5320" i="19"/>
  <c r="I5321" i="19"/>
  <c r="I5322" i="19"/>
  <c r="I5323" i="19"/>
  <c r="I5324" i="19"/>
  <c r="I5325" i="19"/>
  <c r="I5326" i="19"/>
  <c r="I5327" i="19"/>
  <c r="I5328" i="19"/>
  <c r="I5329" i="19"/>
  <c r="I5330" i="19"/>
  <c r="I5331" i="19"/>
  <c r="I5332" i="19"/>
  <c r="I5333" i="19"/>
  <c r="I5334" i="19"/>
  <c r="I5335" i="19"/>
  <c r="I5336" i="19"/>
  <c r="I5337" i="19"/>
  <c r="I5338" i="19"/>
  <c r="I5339" i="19"/>
  <c r="I5340" i="19"/>
  <c r="I5341" i="19"/>
  <c r="I5342" i="19"/>
  <c r="I5343" i="19"/>
  <c r="I5344" i="19"/>
  <c r="I5345" i="19"/>
  <c r="I5346" i="19"/>
  <c r="I5347" i="19"/>
  <c r="I5348" i="19"/>
  <c r="I5349" i="19"/>
  <c r="I5350" i="19"/>
  <c r="I5351" i="19"/>
  <c r="I5352" i="19"/>
  <c r="I5353" i="19"/>
  <c r="I5354" i="19"/>
  <c r="I5355" i="19"/>
  <c r="I5356" i="19"/>
  <c r="I5357" i="19"/>
  <c r="I5358" i="19"/>
  <c r="I5359" i="19"/>
  <c r="I5360" i="19"/>
  <c r="I5361" i="19"/>
  <c r="I5362" i="19"/>
  <c r="I5363" i="19"/>
  <c r="I5364" i="19"/>
  <c r="I5365" i="19"/>
  <c r="I5366" i="19"/>
  <c r="I5367" i="19"/>
  <c r="I5368" i="19"/>
  <c r="I5369" i="19"/>
  <c r="I5370" i="19"/>
  <c r="I5371" i="19"/>
  <c r="I5372" i="19"/>
  <c r="I5373" i="19"/>
  <c r="I5374" i="19"/>
  <c r="I5375" i="19"/>
  <c r="I5376" i="19"/>
  <c r="I5377" i="19"/>
  <c r="I5378" i="19"/>
  <c r="I5379" i="19"/>
  <c r="I5380" i="19"/>
  <c r="I5381" i="19"/>
  <c r="I5382" i="19"/>
  <c r="I5383" i="19"/>
  <c r="I5384" i="19"/>
  <c r="I5385" i="19"/>
  <c r="I5386" i="19"/>
  <c r="I5387" i="19"/>
  <c r="I5388" i="19"/>
  <c r="I5389" i="19"/>
  <c r="I5390" i="19"/>
  <c r="I5391" i="19"/>
  <c r="I5392" i="19"/>
  <c r="I5393" i="19"/>
  <c r="I5394" i="19"/>
  <c r="I5395" i="19"/>
  <c r="I5396" i="19"/>
  <c r="I5397" i="19"/>
  <c r="I5398" i="19"/>
  <c r="I5399" i="19"/>
  <c r="I5400" i="19"/>
  <c r="I5401" i="19"/>
  <c r="I5402" i="19"/>
  <c r="I5403" i="19"/>
  <c r="I5404" i="19"/>
  <c r="I5405" i="19"/>
  <c r="I5406" i="19"/>
  <c r="I5407" i="19"/>
  <c r="I5408" i="19"/>
  <c r="I5409" i="19"/>
  <c r="I5410" i="19"/>
  <c r="I5411" i="19"/>
  <c r="I5412" i="19"/>
  <c r="I5413" i="19"/>
  <c r="I5414" i="19"/>
  <c r="I5415" i="19"/>
  <c r="I5416" i="19"/>
  <c r="I5417" i="19"/>
  <c r="I5418" i="19"/>
  <c r="I5419" i="19"/>
  <c r="I5420" i="19"/>
  <c r="I5421" i="19"/>
  <c r="I5422" i="19"/>
  <c r="I5423" i="19"/>
  <c r="I5424" i="19"/>
  <c r="I5425" i="19"/>
  <c r="I5426" i="19"/>
  <c r="I5427" i="19"/>
  <c r="I5428" i="19"/>
  <c r="I5429" i="19"/>
  <c r="I5430" i="19"/>
  <c r="I5431" i="19"/>
  <c r="I5432" i="19"/>
  <c r="I5433" i="19"/>
  <c r="I5434" i="19"/>
  <c r="I5435" i="19"/>
  <c r="I5436" i="19"/>
  <c r="I5437" i="19"/>
  <c r="I5438" i="19"/>
  <c r="I5439" i="19"/>
  <c r="I5440" i="19"/>
  <c r="I5441" i="19"/>
  <c r="I5442" i="19"/>
  <c r="I5443" i="19"/>
  <c r="I5444" i="19"/>
  <c r="I5445" i="19"/>
  <c r="I5446" i="19"/>
  <c r="I5447" i="19"/>
  <c r="I5448" i="19"/>
  <c r="I5449" i="19"/>
  <c r="I5450" i="19"/>
  <c r="I5451" i="19"/>
  <c r="I5452" i="19"/>
  <c r="I5453" i="19"/>
  <c r="I5454" i="19"/>
  <c r="I5455" i="19"/>
  <c r="I5456" i="19"/>
  <c r="I5457" i="19"/>
  <c r="I5458" i="19"/>
  <c r="I5459" i="19"/>
  <c r="I5460" i="19"/>
  <c r="I5461" i="19"/>
  <c r="I5462" i="19"/>
  <c r="I5463" i="19"/>
  <c r="I5464" i="19"/>
  <c r="I5465" i="19"/>
  <c r="I5466" i="19"/>
  <c r="I5467" i="19"/>
  <c r="I5468" i="19"/>
  <c r="I5469" i="19"/>
  <c r="I5470" i="19"/>
  <c r="I5471" i="19"/>
  <c r="I5472" i="19"/>
  <c r="I5473" i="19"/>
  <c r="I5474" i="19"/>
  <c r="I5475" i="19"/>
  <c r="I5476" i="19"/>
  <c r="I5477" i="19"/>
  <c r="I5478" i="19"/>
  <c r="I5479" i="19"/>
  <c r="I5480" i="19"/>
  <c r="I5481" i="19"/>
  <c r="I5482" i="19"/>
  <c r="I5483" i="19"/>
  <c r="I5484" i="19"/>
  <c r="I5485" i="19"/>
  <c r="I5486" i="19"/>
  <c r="I5487" i="19"/>
  <c r="I5488" i="19"/>
  <c r="I5489" i="19"/>
  <c r="I5490" i="19"/>
  <c r="I5491" i="19"/>
  <c r="I5492" i="19"/>
  <c r="I5493" i="19"/>
  <c r="I5494" i="19"/>
  <c r="I5495" i="19"/>
  <c r="I5496" i="19"/>
  <c r="I5497" i="19"/>
  <c r="I5498" i="19"/>
  <c r="I5499" i="19"/>
  <c r="I5500" i="19"/>
  <c r="I5501" i="19"/>
  <c r="I5502" i="19"/>
  <c r="I5503" i="19"/>
  <c r="I5504" i="19"/>
  <c r="I5505" i="19"/>
  <c r="I5506" i="19"/>
  <c r="I5507" i="19"/>
  <c r="I5508" i="19"/>
  <c r="I5509" i="19"/>
  <c r="I5510" i="19"/>
  <c r="I5511" i="19"/>
  <c r="I5512" i="19"/>
  <c r="I5513" i="19"/>
  <c r="I5514" i="19"/>
  <c r="I5515" i="19"/>
  <c r="I5516" i="19"/>
  <c r="I5517" i="19"/>
  <c r="I5518" i="19"/>
  <c r="I5519" i="19"/>
  <c r="I5520" i="19"/>
  <c r="I5521" i="19"/>
  <c r="I5522" i="19"/>
  <c r="I5523" i="19"/>
  <c r="I5524" i="19"/>
  <c r="I5525" i="19"/>
  <c r="I5526" i="19"/>
  <c r="I5527" i="19"/>
  <c r="I5528" i="19"/>
  <c r="I5529" i="19"/>
  <c r="I5530" i="19"/>
  <c r="I5531" i="19"/>
  <c r="I5532" i="19"/>
  <c r="I5533" i="19"/>
  <c r="I5534" i="19"/>
  <c r="I5535" i="19"/>
  <c r="I5536" i="19"/>
  <c r="I5537" i="19"/>
  <c r="I5538" i="19"/>
  <c r="I5539" i="19"/>
  <c r="I5540" i="19"/>
  <c r="I5541" i="19"/>
  <c r="I5542" i="19"/>
  <c r="I5543" i="19"/>
  <c r="I5544" i="19"/>
  <c r="I5545" i="19"/>
  <c r="I5546" i="19"/>
  <c r="I5547" i="19"/>
  <c r="I5548" i="19"/>
  <c r="I5549" i="19"/>
  <c r="I5550" i="19"/>
  <c r="I5551" i="19"/>
  <c r="I5552" i="19"/>
  <c r="I5553" i="19"/>
  <c r="I5554" i="19"/>
  <c r="I5555" i="19"/>
  <c r="I5556" i="19"/>
  <c r="I5557" i="19"/>
  <c r="I5558" i="19"/>
  <c r="I5559" i="19"/>
  <c r="I5560" i="19"/>
  <c r="I5561" i="19"/>
  <c r="I5562" i="19"/>
  <c r="I5563" i="19"/>
  <c r="I5564" i="19"/>
  <c r="I5565" i="19"/>
  <c r="I5566" i="19"/>
  <c r="I5567" i="19"/>
  <c r="I5568" i="19"/>
  <c r="I5569" i="19"/>
  <c r="I5570" i="19"/>
  <c r="I5571" i="19"/>
  <c r="I5572" i="19"/>
  <c r="I5573" i="19"/>
  <c r="I5574" i="19"/>
  <c r="I5575" i="19"/>
  <c r="I5576" i="19"/>
  <c r="I5577" i="19"/>
  <c r="I5578" i="19"/>
  <c r="I5579" i="19"/>
  <c r="I5580" i="19"/>
  <c r="I5581" i="19"/>
  <c r="I5582" i="19"/>
  <c r="I5583" i="19"/>
  <c r="I5584" i="19"/>
  <c r="I5585" i="19"/>
  <c r="I5586" i="19"/>
  <c r="I5587" i="19"/>
  <c r="I5588" i="19"/>
  <c r="I5589" i="19"/>
  <c r="I5590" i="19"/>
  <c r="I5591" i="19"/>
  <c r="I5592" i="19"/>
  <c r="I5593" i="19"/>
  <c r="I5594" i="19"/>
  <c r="I5595" i="19"/>
  <c r="I5596" i="19"/>
  <c r="I5597" i="19"/>
  <c r="I5598" i="19"/>
  <c r="I5599" i="19"/>
  <c r="I5600" i="19"/>
  <c r="I5601" i="19"/>
  <c r="I5602" i="19"/>
  <c r="I5603" i="19"/>
  <c r="I5604" i="19"/>
  <c r="I5605" i="19"/>
  <c r="I5606" i="19"/>
  <c r="I5607" i="19"/>
  <c r="I5608" i="19"/>
  <c r="I5609" i="19"/>
  <c r="I5610" i="19"/>
  <c r="I5611" i="19"/>
  <c r="I5612" i="19"/>
  <c r="I5613" i="19"/>
  <c r="I5614" i="19"/>
  <c r="I5615" i="19"/>
  <c r="I5616" i="19"/>
  <c r="I5617" i="19"/>
  <c r="I5618" i="19"/>
  <c r="I5619" i="19"/>
  <c r="I5620" i="19"/>
  <c r="I5621" i="19"/>
  <c r="I5622" i="19"/>
  <c r="I5623" i="19"/>
  <c r="I5624" i="19"/>
  <c r="I5625" i="19"/>
  <c r="I5626" i="19"/>
  <c r="I5627" i="19"/>
  <c r="I5628" i="19"/>
  <c r="I5629" i="19"/>
  <c r="I5630" i="19"/>
  <c r="I5631" i="19"/>
  <c r="I5632" i="19"/>
  <c r="I5633" i="19"/>
  <c r="I5634" i="19"/>
  <c r="I5635" i="19"/>
  <c r="I5636" i="19"/>
  <c r="I5637" i="19"/>
  <c r="I5638" i="19"/>
  <c r="I5639" i="19"/>
  <c r="I5640" i="19"/>
  <c r="I5641" i="19"/>
  <c r="I5642" i="19"/>
  <c r="I5643" i="19"/>
  <c r="I5644" i="19"/>
  <c r="I5645" i="19"/>
  <c r="I5646" i="19"/>
  <c r="I5647" i="19"/>
  <c r="I5648" i="19"/>
  <c r="I5649" i="19"/>
  <c r="I5650" i="19"/>
  <c r="I5651" i="19"/>
  <c r="I5652" i="19"/>
  <c r="I5653" i="19"/>
  <c r="I5654" i="19"/>
  <c r="I5655" i="19"/>
  <c r="I5656" i="19"/>
  <c r="I5657" i="19"/>
  <c r="I5658" i="19"/>
  <c r="I5659" i="19"/>
  <c r="I5660" i="19"/>
  <c r="I5661" i="19"/>
  <c r="I5662" i="19"/>
  <c r="I5663" i="19"/>
  <c r="I5664" i="19"/>
  <c r="I5665" i="19"/>
  <c r="I5666" i="19"/>
  <c r="I5667" i="19"/>
  <c r="I5668" i="19"/>
  <c r="I5669" i="19"/>
  <c r="I5670" i="19"/>
  <c r="I5671" i="19"/>
  <c r="I5672" i="19"/>
  <c r="I5673" i="19"/>
  <c r="I5674" i="19"/>
  <c r="I5675" i="19"/>
  <c r="I5676" i="19"/>
  <c r="I5677" i="19"/>
  <c r="I5678" i="19"/>
  <c r="I5679" i="19"/>
  <c r="I5680" i="19"/>
  <c r="I5681" i="19"/>
  <c r="I5682" i="19"/>
  <c r="I5683" i="19"/>
  <c r="I5684" i="19"/>
  <c r="I5685" i="19"/>
  <c r="I5686" i="19"/>
  <c r="I5687" i="19"/>
  <c r="I5688" i="19"/>
  <c r="I5689" i="19"/>
  <c r="I5690" i="19"/>
  <c r="I5691" i="19"/>
  <c r="I5692" i="19"/>
  <c r="I5693" i="19"/>
  <c r="I5694" i="19"/>
  <c r="I5695" i="19"/>
  <c r="I5696" i="19"/>
  <c r="I5697" i="19"/>
  <c r="I5698" i="19"/>
  <c r="I5699" i="19"/>
  <c r="I5700" i="19"/>
  <c r="I5701" i="19"/>
  <c r="I5702" i="19"/>
  <c r="I5703" i="19"/>
  <c r="I5704" i="19"/>
  <c r="I5705" i="19"/>
  <c r="I5706" i="19"/>
  <c r="I5707" i="19"/>
  <c r="I5708" i="19"/>
  <c r="I5709" i="19"/>
  <c r="I5710" i="19"/>
  <c r="I5711" i="19"/>
  <c r="I5712" i="19"/>
  <c r="I5713" i="19"/>
  <c r="I5714" i="19"/>
  <c r="I5715" i="19"/>
  <c r="I5716" i="19"/>
  <c r="I5717" i="19"/>
  <c r="I5718" i="19"/>
  <c r="I5719" i="19"/>
  <c r="I5720" i="19"/>
  <c r="I5721" i="19"/>
  <c r="I5722" i="19"/>
  <c r="I5723" i="19"/>
  <c r="I5724" i="19"/>
  <c r="I5725" i="19"/>
  <c r="I5726" i="19"/>
  <c r="I5727" i="19"/>
  <c r="I5728" i="19"/>
  <c r="I5729" i="19"/>
  <c r="I5730" i="19"/>
  <c r="I5731" i="19"/>
  <c r="I5732" i="19"/>
  <c r="I5733" i="19"/>
  <c r="I5734" i="19"/>
  <c r="I5735" i="19"/>
  <c r="I5736" i="19"/>
  <c r="I5737" i="19"/>
  <c r="I5738" i="19"/>
  <c r="I5739" i="19"/>
  <c r="I5740" i="19"/>
  <c r="I5741" i="19"/>
  <c r="I5742" i="19"/>
  <c r="I5743" i="19"/>
  <c r="I5744" i="19"/>
  <c r="I5745" i="19"/>
  <c r="I5746" i="19"/>
  <c r="I5747" i="19"/>
  <c r="I5748" i="19"/>
  <c r="I5749" i="19"/>
  <c r="I5750" i="19"/>
  <c r="I5751" i="19"/>
  <c r="I5752" i="19"/>
  <c r="I5753" i="19"/>
  <c r="I5754" i="19"/>
  <c r="I5755" i="19"/>
  <c r="I5756" i="19"/>
  <c r="I5757" i="19"/>
  <c r="I5758" i="19"/>
  <c r="I5759" i="19"/>
  <c r="I5760" i="19"/>
  <c r="I5761" i="19"/>
  <c r="I5762" i="19"/>
  <c r="I5763" i="19"/>
  <c r="I5764" i="19"/>
  <c r="I5765" i="19"/>
  <c r="I5766" i="19"/>
  <c r="I5767" i="19"/>
  <c r="I5768" i="19"/>
  <c r="I5769" i="19"/>
  <c r="I5770" i="19"/>
  <c r="I5771" i="19"/>
  <c r="I5772" i="19"/>
  <c r="I5773" i="19"/>
  <c r="I5774" i="19"/>
  <c r="I5775" i="19"/>
  <c r="I5776" i="19"/>
  <c r="I5777" i="19"/>
  <c r="I5778" i="19"/>
  <c r="I5779" i="19"/>
  <c r="I5780" i="19"/>
  <c r="I5781" i="19"/>
  <c r="I5782" i="19"/>
  <c r="I5783" i="19"/>
  <c r="I5784" i="19"/>
  <c r="I5785" i="19"/>
  <c r="I5786" i="19"/>
  <c r="I5787" i="19"/>
  <c r="I5788" i="19"/>
  <c r="I5789" i="19"/>
  <c r="I5790" i="19"/>
  <c r="I5791" i="19"/>
  <c r="I5792" i="19"/>
  <c r="I5793" i="19"/>
  <c r="I5794" i="19"/>
  <c r="I5795" i="19"/>
  <c r="I5796" i="19"/>
  <c r="I5797" i="19"/>
  <c r="I5798" i="19"/>
  <c r="I5799" i="19"/>
  <c r="I5800" i="19"/>
  <c r="I5801" i="19"/>
  <c r="I5802" i="19"/>
  <c r="I5803" i="19"/>
  <c r="I5804" i="19"/>
  <c r="I5805" i="19"/>
  <c r="I5806" i="19"/>
  <c r="I5807" i="19"/>
  <c r="I5808" i="19"/>
  <c r="I5809" i="19"/>
  <c r="I5810" i="19"/>
  <c r="I5811" i="19"/>
  <c r="I5812" i="19"/>
  <c r="I5813" i="19"/>
  <c r="I5814" i="19"/>
  <c r="I5815" i="19"/>
  <c r="I5816" i="19"/>
  <c r="I5817" i="19"/>
  <c r="I5818" i="19"/>
  <c r="I5819" i="19"/>
  <c r="I5820" i="19"/>
  <c r="I5821" i="19"/>
  <c r="I5822" i="19"/>
  <c r="I5823" i="19"/>
  <c r="I5824" i="19"/>
  <c r="I5825" i="19"/>
  <c r="I5826" i="19"/>
  <c r="I5827" i="19"/>
  <c r="I5828" i="19"/>
  <c r="I5829" i="19"/>
  <c r="I5830" i="19"/>
  <c r="I5831" i="19"/>
  <c r="I5832" i="19"/>
  <c r="I5833" i="19"/>
  <c r="I5834" i="19"/>
  <c r="I5835" i="19"/>
  <c r="I5836" i="19"/>
  <c r="I5837" i="19"/>
  <c r="I5838" i="19"/>
  <c r="I5839" i="19"/>
  <c r="I5840" i="19"/>
  <c r="I5841" i="19"/>
  <c r="I5842" i="19"/>
  <c r="I5843" i="19"/>
  <c r="I5844" i="19"/>
  <c r="I5845" i="19"/>
  <c r="I5846" i="19"/>
  <c r="I5847" i="19"/>
  <c r="I5848" i="19"/>
  <c r="I5849" i="19"/>
  <c r="I5850" i="19"/>
  <c r="I5851" i="19"/>
  <c r="I5852" i="19"/>
  <c r="I5853" i="19"/>
  <c r="I5854" i="19"/>
  <c r="I5855" i="19"/>
  <c r="I5856" i="19"/>
  <c r="I5857" i="19"/>
  <c r="I5858" i="19"/>
  <c r="I5859" i="19"/>
  <c r="I5860" i="19"/>
  <c r="I5861" i="19"/>
  <c r="I5862" i="19"/>
  <c r="I5863" i="19"/>
  <c r="I5864" i="19"/>
  <c r="I5865" i="19"/>
  <c r="I5866" i="19"/>
  <c r="I5867" i="19"/>
  <c r="I5868" i="19"/>
  <c r="I5869" i="19"/>
  <c r="I5870" i="19"/>
  <c r="I5871" i="19"/>
  <c r="I5872" i="19"/>
  <c r="I5873" i="19"/>
  <c r="I5874" i="19"/>
  <c r="I5875" i="19"/>
  <c r="I5876" i="19"/>
  <c r="I5877" i="19"/>
  <c r="I5878" i="19"/>
  <c r="I5879" i="19"/>
  <c r="I5880" i="19"/>
  <c r="I5881" i="19"/>
  <c r="I5882" i="19"/>
  <c r="I5883" i="19"/>
  <c r="I5884" i="19"/>
  <c r="I5885" i="19"/>
  <c r="I5886" i="19"/>
  <c r="I5887" i="19"/>
  <c r="I5888" i="19"/>
  <c r="I5889" i="19"/>
  <c r="I5890" i="19"/>
  <c r="I5891" i="19"/>
  <c r="I5892" i="19"/>
  <c r="I5893" i="19"/>
  <c r="I5894" i="19"/>
  <c r="I5895" i="19"/>
  <c r="I5896" i="19"/>
  <c r="I5897" i="19"/>
  <c r="I5898" i="19"/>
  <c r="I5899" i="19"/>
  <c r="I5900" i="19"/>
  <c r="I5901" i="19"/>
  <c r="I5902" i="19"/>
  <c r="I5903" i="19"/>
  <c r="I5904" i="19"/>
  <c r="I5905" i="19"/>
  <c r="I5906" i="19"/>
  <c r="I5907" i="19"/>
  <c r="I5908" i="19"/>
  <c r="I5909" i="19"/>
  <c r="I5910" i="19"/>
  <c r="I5911" i="19"/>
  <c r="I5912" i="19"/>
  <c r="I5913" i="19"/>
  <c r="I5914" i="19"/>
  <c r="I5915" i="19"/>
  <c r="I5916" i="19"/>
  <c r="I5917" i="19"/>
  <c r="I5918" i="19"/>
  <c r="I5919" i="19"/>
  <c r="I5920" i="19"/>
  <c r="I5921" i="19"/>
  <c r="I5922" i="19"/>
  <c r="I5923" i="19"/>
  <c r="I5924" i="19"/>
  <c r="I5925" i="19"/>
  <c r="I5926" i="19"/>
  <c r="I5927" i="19"/>
  <c r="I5928" i="19"/>
  <c r="I5929" i="19"/>
  <c r="I5930" i="19"/>
  <c r="I5931" i="19"/>
  <c r="I5932" i="19"/>
  <c r="I5933" i="19"/>
  <c r="I5934" i="19"/>
  <c r="I5935" i="19"/>
  <c r="I5936" i="19"/>
  <c r="I5937" i="19"/>
  <c r="I5938" i="19"/>
  <c r="I5939" i="19"/>
  <c r="I5940" i="19"/>
  <c r="I5941" i="19"/>
  <c r="I5942" i="19"/>
  <c r="I5943" i="19"/>
  <c r="I5944" i="19"/>
  <c r="I5945" i="19"/>
  <c r="I5946" i="19"/>
  <c r="I5947" i="19"/>
  <c r="I5948" i="19"/>
  <c r="I5949" i="19"/>
  <c r="I5950" i="19"/>
  <c r="I5951" i="19"/>
  <c r="I5952" i="19"/>
  <c r="I5953" i="19"/>
  <c r="I5954" i="19"/>
  <c r="I5955" i="19"/>
  <c r="I5956" i="19"/>
  <c r="I5957" i="19"/>
  <c r="I5958" i="19"/>
  <c r="I5959" i="19"/>
  <c r="I5960" i="19"/>
  <c r="I5961" i="19"/>
  <c r="I5962" i="19"/>
  <c r="I5963" i="19"/>
  <c r="I5964" i="19"/>
  <c r="I5965" i="19"/>
  <c r="I5966" i="19"/>
  <c r="I5967" i="19"/>
  <c r="I5968" i="19"/>
  <c r="I5969" i="19"/>
  <c r="I5970" i="19"/>
  <c r="I5971" i="19"/>
  <c r="I5972" i="19"/>
  <c r="I5973" i="19"/>
  <c r="I5974" i="19"/>
  <c r="I5975" i="19"/>
  <c r="I5976" i="19"/>
  <c r="I5977" i="19"/>
  <c r="I5978" i="19"/>
  <c r="I5979" i="19"/>
  <c r="I5980" i="19"/>
  <c r="I5981" i="19"/>
  <c r="I5982" i="19"/>
  <c r="I5983" i="19"/>
  <c r="I5984" i="19"/>
  <c r="I5985" i="19"/>
  <c r="I5986" i="19"/>
  <c r="I5987" i="19"/>
  <c r="I5988" i="19"/>
  <c r="I5989" i="19"/>
  <c r="I5990" i="19"/>
  <c r="I5991" i="19"/>
  <c r="I5992" i="19"/>
  <c r="I5993" i="19"/>
  <c r="I5994" i="19"/>
  <c r="I5995" i="19"/>
  <c r="I5996" i="19"/>
  <c r="I5997" i="19"/>
  <c r="I5998" i="19"/>
  <c r="I5999" i="19"/>
  <c r="I6000" i="19"/>
  <c r="I6001" i="19"/>
  <c r="I6002" i="19"/>
  <c r="I6003" i="19"/>
  <c r="I6004" i="19"/>
  <c r="I6005" i="19"/>
  <c r="I6006" i="19"/>
  <c r="I6007" i="19"/>
  <c r="I6008" i="19"/>
  <c r="I6009" i="19"/>
  <c r="I6010" i="19"/>
  <c r="I6011" i="19"/>
  <c r="I6012" i="19"/>
  <c r="I6013" i="19"/>
  <c r="I6014" i="19"/>
  <c r="I6015" i="19"/>
  <c r="I6016" i="19"/>
  <c r="I6017" i="19"/>
  <c r="I6018" i="19"/>
  <c r="I6019" i="19"/>
  <c r="I6020" i="19"/>
  <c r="I6021" i="19"/>
  <c r="I6022" i="19"/>
  <c r="I6023" i="19"/>
  <c r="I6024" i="19"/>
  <c r="I6025" i="19"/>
  <c r="I6026" i="19"/>
  <c r="I6027" i="19"/>
  <c r="I6028" i="19"/>
  <c r="I6029" i="19"/>
  <c r="I6030" i="19"/>
  <c r="I6031" i="19"/>
  <c r="I6032" i="19"/>
  <c r="I6033" i="19"/>
  <c r="I6034" i="19"/>
  <c r="I6035" i="19"/>
  <c r="I6036" i="19"/>
  <c r="I6037" i="19"/>
  <c r="I6038" i="19"/>
  <c r="I6039" i="19"/>
  <c r="I6040" i="19"/>
  <c r="I6041" i="19"/>
  <c r="I6042" i="19"/>
  <c r="I6043" i="19"/>
  <c r="I6044" i="19"/>
  <c r="I6045" i="19"/>
  <c r="I6046" i="19"/>
  <c r="I6047" i="19"/>
  <c r="I6048" i="19"/>
  <c r="I6049" i="19"/>
  <c r="I6050" i="19"/>
  <c r="I6051" i="19"/>
  <c r="I6052" i="19"/>
  <c r="I6053" i="19"/>
  <c r="I6054" i="19"/>
  <c r="I6055" i="19"/>
  <c r="I6056" i="19"/>
  <c r="I6057" i="19"/>
  <c r="I6058" i="19"/>
  <c r="I6059" i="19"/>
  <c r="I6060" i="19"/>
  <c r="I6061" i="19"/>
  <c r="I6062" i="19"/>
  <c r="I6063" i="19"/>
  <c r="I6064" i="19"/>
  <c r="I6065" i="19"/>
  <c r="I6066" i="19"/>
  <c r="I6067" i="19"/>
  <c r="I6068" i="19"/>
  <c r="I6069" i="19"/>
  <c r="I6070" i="19"/>
  <c r="I6071" i="19"/>
  <c r="I6072" i="19"/>
  <c r="I6073" i="19"/>
  <c r="I6074" i="19"/>
  <c r="I6075" i="19"/>
  <c r="I6076" i="19"/>
  <c r="I6077" i="19"/>
  <c r="I6078" i="19"/>
  <c r="I6079" i="19"/>
  <c r="I6080" i="19"/>
  <c r="I6081" i="19"/>
  <c r="I6082" i="19"/>
  <c r="I6083" i="19"/>
  <c r="I6084" i="19"/>
  <c r="I6085" i="19"/>
  <c r="I6086" i="19"/>
  <c r="I6087" i="19"/>
  <c r="I6088" i="19"/>
  <c r="I6089" i="19"/>
  <c r="I6090" i="19"/>
  <c r="I6091" i="19"/>
  <c r="I6092" i="19"/>
  <c r="I6093" i="19"/>
  <c r="I6094" i="19"/>
  <c r="I6095" i="19"/>
  <c r="I6096" i="19"/>
  <c r="I6097" i="19"/>
  <c r="I6098" i="19"/>
  <c r="I6099" i="19"/>
  <c r="I6100" i="19"/>
  <c r="I6101" i="19"/>
  <c r="I6102" i="19"/>
  <c r="I6103" i="19"/>
  <c r="I6104" i="19"/>
  <c r="I6105" i="19"/>
  <c r="I6106" i="19"/>
  <c r="I6107" i="19"/>
  <c r="I6108" i="19"/>
  <c r="I6109" i="19"/>
  <c r="I6110" i="19"/>
  <c r="I6111" i="19"/>
  <c r="I6112" i="19"/>
  <c r="I6113" i="19"/>
  <c r="I6114" i="19"/>
  <c r="I6115" i="19"/>
  <c r="I6116" i="19"/>
  <c r="I6117" i="19"/>
  <c r="I6118" i="19"/>
  <c r="I6119" i="19"/>
  <c r="I6120" i="19"/>
  <c r="I6121" i="19"/>
  <c r="I6122" i="19"/>
  <c r="I6123" i="19"/>
  <c r="I6124" i="19"/>
  <c r="I6125" i="19"/>
  <c r="I6126" i="19"/>
  <c r="I6127" i="19"/>
  <c r="I6128" i="19"/>
  <c r="I6129" i="19"/>
  <c r="I6130" i="19"/>
  <c r="I6131" i="19"/>
  <c r="I6132" i="19"/>
  <c r="I6133" i="19"/>
  <c r="I6134" i="19"/>
  <c r="I6135" i="19"/>
  <c r="I6136" i="19"/>
  <c r="I6137" i="19"/>
  <c r="I6138" i="19"/>
  <c r="I6139" i="19"/>
  <c r="I6140" i="19"/>
  <c r="I6141" i="19"/>
  <c r="I6142" i="19"/>
  <c r="I6143" i="19"/>
  <c r="I6144" i="19"/>
  <c r="I6145" i="19"/>
  <c r="I6146" i="19"/>
  <c r="I6147" i="19"/>
  <c r="I6148" i="19"/>
  <c r="I6149" i="19"/>
  <c r="I6150" i="19"/>
  <c r="I6151" i="19"/>
  <c r="I6152" i="19"/>
  <c r="I6153" i="19"/>
  <c r="I6154" i="19"/>
  <c r="I6155" i="19"/>
  <c r="I6156" i="19"/>
  <c r="I6157" i="19"/>
  <c r="I6158" i="19"/>
  <c r="I6159" i="19"/>
  <c r="I6160" i="19"/>
  <c r="I6161" i="19"/>
  <c r="I6162" i="19"/>
  <c r="I6163" i="19"/>
  <c r="I6164" i="19"/>
  <c r="I6165" i="19"/>
  <c r="I6166" i="19"/>
  <c r="I6167" i="19"/>
  <c r="I6168" i="19"/>
  <c r="I6169" i="19"/>
  <c r="I6170" i="19"/>
  <c r="I6171" i="19"/>
  <c r="I6172" i="19"/>
  <c r="I6173" i="19"/>
  <c r="I6174" i="19"/>
  <c r="I6175" i="19"/>
  <c r="I6176" i="19"/>
  <c r="I6177" i="19"/>
  <c r="I6178" i="19"/>
  <c r="I6179" i="19"/>
  <c r="I6180" i="19"/>
  <c r="I6181" i="19"/>
  <c r="I6182" i="19"/>
  <c r="I6183" i="19"/>
  <c r="I6184" i="19"/>
  <c r="I6185" i="19"/>
  <c r="I6186" i="19"/>
  <c r="I6187" i="19"/>
  <c r="I6188" i="19"/>
  <c r="I6189" i="19"/>
  <c r="I6190" i="19"/>
  <c r="I6191" i="19"/>
  <c r="I6192" i="19"/>
  <c r="I6193" i="19"/>
  <c r="I6194" i="19"/>
  <c r="I6195" i="19"/>
  <c r="I6196" i="19"/>
  <c r="I6197" i="19"/>
  <c r="I6198" i="19"/>
  <c r="I6199" i="19"/>
  <c r="I6200" i="19"/>
  <c r="I6201" i="19"/>
  <c r="I6202" i="19"/>
  <c r="I6203" i="19"/>
  <c r="I6204" i="19"/>
  <c r="I6205" i="19"/>
  <c r="I6206" i="19"/>
  <c r="I6207" i="19"/>
  <c r="I6208" i="19"/>
  <c r="I6209" i="19"/>
  <c r="I6210" i="19"/>
  <c r="I6211" i="19"/>
  <c r="I6212" i="19"/>
  <c r="I6213" i="19"/>
  <c r="I6214" i="19"/>
  <c r="I6215" i="19"/>
  <c r="I6216" i="19"/>
  <c r="I6217" i="19"/>
  <c r="I6218" i="19"/>
  <c r="I6219" i="19"/>
  <c r="I6220" i="19"/>
  <c r="I6221" i="19"/>
  <c r="I6222" i="19"/>
  <c r="I6223" i="19"/>
  <c r="I6224" i="19"/>
  <c r="I6225" i="19"/>
  <c r="I6226" i="19"/>
  <c r="I6227" i="19"/>
  <c r="I6228" i="19"/>
  <c r="I6229" i="19"/>
  <c r="I6230" i="19"/>
  <c r="I6231" i="19"/>
  <c r="I6232" i="19"/>
  <c r="I6233" i="19"/>
  <c r="I6234" i="19"/>
  <c r="I6235" i="19"/>
  <c r="I6236" i="19"/>
  <c r="I6237" i="19"/>
  <c r="I6238" i="19"/>
  <c r="I6239" i="19"/>
  <c r="I6240" i="19"/>
  <c r="I6241" i="19"/>
  <c r="I6242" i="19"/>
  <c r="I6243" i="19"/>
  <c r="I6244" i="19"/>
  <c r="I6245" i="19"/>
  <c r="I6246" i="19"/>
  <c r="I6247" i="19"/>
  <c r="I6248" i="19"/>
  <c r="I6249" i="19"/>
  <c r="I6250" i="19"/>
  <c r="I6251" i="19"/>
  <c r="I6252" i="19"/>
  <c r="I6253" i="19"/>
  <c r="I6254" i="19"/>
  <c r="I6255" i="19"/>
  <c r="I6256" i="19"/>
  <c r="I6257" i="19"/>
  <c r="I6258" i="19"/>
  <c r="I6259" i="19"/>
  <c r="I6260" i="19"/>
  <c r="I6261" i="19"/>
  <c r="I6262" i="19"/>
  <c r="I6263" i="19"/>
  <c r="I6264" i="19"/>
  <c r="I6265" i="19"/>
  <c r="I6266" i="19"/>
  <c r="I6267" i="19"/>
  <c r="I6268" i="19"/>
  <c r="I6269" i="19"/>
  <c r="I6270" i="19"/>
  <c r="I6271" i="19"/>
  <c r="I6272" i="19"/>
  <c r="I6273" i="19"/>
  <c r="I6274" i="19"/>
  <c r="I6275" i="19"/>
  <c r="I6276" i="19"/>
  <c r="I6277" i="19"/>
  <c r="I6278" i="19"/>
  <c r="I6279" i="19"/>
  <c r="I6280" i="19"/>
  <c r="I6281" i="19"/>
  <c r="I6282" i="19"/>
  <c r="I6283" i="19"/>
  <c r="I6284" i="19"/>
  <c r="I6285" i="19"/>
  <c r="I6286" i="19"/>
  <c r="I6287" i="19"/>
  <c r="I6288" i="19"/>
  <c r="I6289" i="19"/>
  <c r="I6290" i="19"/>
  <c r="I6291" i="19"/>
  <c r="I6292" i="19"/>
  <c r="I6293" i="19"/>
  <c r="I6294" i="19"/>
  <c r="I6295" i="19"/>
  <c r="I6296" i="19"/>
  <c r="I6297" i="19"/>
  <c r="I6298" i="19"/>
  <c r="I6299" i="19"/>
  <c r="I6300" i="19"/>
  <c r="I6301" i="19"/>
  <c r="I6302" i="19"/>
  <c r="I6303" i="19"/>
  <c r="I6304" i="19"/>
  <c r="I6305" i="19"/>
  <c r="I6306" i="19"/>
  <c r="I6307" i="19"/>
  <c r="I6308" i="19"/>
  <c r="I6309" i="19"/>
  <c r="I6310" i="19"/>
  <c r="I6311" i="19"/>
  <c r="I6312" i="19"/>
  <c r="I6313" i="19"/>
  <c r="I6314" i="19"/>
  <c r="I6315" i="19"/>
  <c r="I6316" i="19"/>
  <c r="I6317" i="19"/>
  <c r="I6318" i="19"/>
  <c r="I6319" i="19"/>
  <c r="I6320" i="19"/>
  <c r="I6321" i="19"/>
  <c r="I6322" i="19"/>
  <c r="I6323" i="19"/>
  <c r="I6324" i="19"/>
  <c r="I6325" i="19"/>
  <c r="I6326" i="19"/>
  <c r="I6327" i="19"/>
  <c r="I6328" i="19"/>
  <c r="I6329" i="19"/>
  <c r="I6330" i="19"/>
  <c r="I6331" i="19"/>
  <c r="I6332" i="19"/>
  <c r="I6333" i="19"/>
  <c r="I6334" i="19"/>
  <c r="I6335" i="19"/>
  <c r="I6336" i="19"/>
  <c r="I6337" i="19"/>
  <c r="I6338" i="19"/>
  <c r="I6339" i="19"/>
  <c r="I6340" i="19"/>
  <c r="I6341" i="19"/>
  <c r="I6342" i="19"/>
  <c r="I6343" i="19"/>
  <c r="I6344" i="19"/>
  <c r="I6345" i="19"/>
  <c r="I6346" i="19"/>
  <c r="I6347" i="19"/>
  <c r="I6348" i="19"/>
  <c r="I6349" i="19"/>
  <c r="I6350" i="19"/>
  <c r="I6351" i="19"/>
  <c r="I6352" i="19"/>
  <c r="I6353" i="19"/>
  <c r="I6354" i="19"/>
  <c r="I6355" i="19"/>
  <c r="I6356" i="19"/>
  <c r="I6357" i="19"/>
  <c r="I6358" i="19"/>
  <c r="I6359" i="19"/>
  <c r="I6360" i="19"/>
  <c r="I6361" i="19"/>
  <c r="I6362" i="19"/>
  <c r="I6363" i="19"/>
  <c r="I6364" i="19"/>
  <c r="I6365" i="19"/>
  <c r="I6366" i="19"/>
  <c r="I6367" i="19"/>
  <c r="I6368" i="19"/>
  <c r="I6369" i="19"/>
  <c r="I6370" i="19"/>
  <c r="I6371" i="19"/>
  <c r="I6372" i="19"/>
  <c r="I6373" i="19"/>
  <c r="I6374" i="19"/>
  <c r="I6375" i="19"/>
  <c r="I6376" i="19"/>
  <c r="I6377" i="19"/>
  <c r="I6378" i="19"/>
  <c r="I6379" i="19"/>
  <c r="I6380" i="19"/>
  <c r="I6381" i="19"/>
  <c r="I6382" i="19"/>
  <c r="I6383" i="19"/>
  <c r="I6384" i="19"/>
  <c r="I6385" i="19"/>
  <c r="I6386" i="19"/>
  <c r="I6387" i="19"/>
  <c r="I6388" i="19"/>
  <c r="I6389" i="19"/>
  <c r="I6390" i="19"/>
  <c r="I6391" i="19"/>
  <c r="I6392" i="19"/>
  <c r="I6393" i="19"/>
  <c r="I6394" i="19"/>
  <c r="I6395" i="19"/>
  <c r="I6396" i="19"/>
  <c r="I6397" i="19"/>
  <c r="I6398" i="19"/>
  <c r="I6399" i="19"/>
  <c r="I6400" i="19"/>
  <c r="I6401" i="19"/>
  <c r="I6402" i="19"/>
  <c r="I6403" i="19"/>
  <c r="I6404" i="19"/>
  <c r="I6405" i="19"/>
  <c r="I6406" i="19"/>
  <c r="I6407" i="19"/>
  <c r="I6408" i="19"/>
  <c r="I6409" i="19"/>
  <c r="I6410" i="19"/>
  <c r="I6411" i="19"/>
  <c r="I6412" i="19"/>
  <c r="I6413" i="19"/>
  <c r="I6414" i="19"/>
  <c r="I6415" i="19"/>
  <c r="I6416" i="19"/>
  <c r="I6417" i="19"/>
  <c r="I6418" i="19"/>
  <c r="I6419" i="19"/>
  <c r="I6420" i="19"/>
  <c r="I6421" i="19"/>
  <c r="I6422" i="19"/>
  <c r="I6423" i="19"/>
  <c r="I6424" i="19"/>
  <c r="I6425" i="19"/>
  <c r="I6426" i="19"/>
  <c r="I6427" i="19"/>
  <c r="I6428" i="19"/>
  <c r="I6429" i="19"/>
  <c r="I6430" i="19"/>
  <c r="I6431" i="19"/>
  <c r="I6432" i="19"/>
  <c r="I6433" i="19"/>
  <c r="I6434" i="19"/>
  <c r="I6435" i="19"/>
  <c r="I6436" i="19"/>
  <c r="I6437" i="19"/>
  <c r="I6438" i="19"/>
  <c r="I6439" i="19"/>
  <c r="I6440" i="19"/>
  <c r="I6441" i="19"/>
  <c r="I6442" i="19"/>
  <c r="I6443" i="19"/>
  <c r="I6444" i="19"/>
  <c r="I6445" i="19"/>
  <c r="I6446" i="19"/>
  <c r="I6447" i="19"/>
  <c r="I6448" i="19"/>
  <c r="I6449" i="19"/>
  <c r="I6450" i="19"/>
  <c r="I6451" i="19"/>
  <c r="I6452" i="19"/>
  <c r="I6453" i="19"/>
  <c r="I6454" i="19"/>
  <c r="I6455" i="19"/>
  <c r="I6456" i="19"/>
  <c r="I6457" i="19"/>
  <c r="I6458" i="19"/>
  <c r="I6459" i="19"/>
  <c r="I6460" i="19"/>
  <c r="I6461" i="19"/>
  <c r="I6462" i="19"/>
  <c r="I6463" i="19"/>
  <c r="I6464" i="19"/>
  <c r="I6465" i="19"/>
  <c r="I6466" i="19"/>
  <c r="I6467" i="19"/>
  <c r="I6468" i="19"/>
  <c r="I6469" i="19"/>
  <c r="I6470" i="19"/>
  <c r="I6471" i="19"/>
  <c r="I6472" i="19"/>
  <c r="I6473" i="19"/>
  <c r="I6474" i="19"/>
  <c r="I6475" i="19"/>
  <c r="I6476" i="19"/>
  <c r="I6477" i="19"/>
  <c r="I6478" i="19"/>
  <c r="I6479" i="19"/>
  <c r="I6480" i="19"/>
  <c r="I6481" i="19"/>
  <c r="I6482" i="19"/>
  <c r="I6483" i="19"/>
  <c r="I6484" i="19"/>
  <c r="I6485" i="19"/>
  <c r="I6486" i="19"/>
  <c r="I6487" i="19"/>
  <c r="I6488" i="19"/>
  <c r="I6489" i="19"/>
  <c r="I6490" i="19"/>
  <c r="I6491" i="19"/>
  <c r="I6492" i="19"/>
  <c r="I6493" i="19"/>
  <c r="I6494" i="19"/>
  <c r="I6495" i="19"/>
  <c r="I6496" i="19"/>
  <c r="I6497" i="19"/>
  <c r="I6498" i="19"/>
  <c r="I6499" i="19"/>
  <c r="I6500" i="19"/>
  <c r="I6501" i="19"/>
  <c r="I6502" i="19"/>
  <c r="I6503" i="19"/>
  <c r="I6504" i="19"/>
  <c r="I6505" i="19"/>
  <c r="I6506" i="19"/>
  <c r="I6507" i="19"/>
  <c r="I6508" i="19"/>
  <c r="I6509" i="19"/>
  <c r="I6510" i="19"/>
  <c r="I6511" i="19"/>
  <c r="I6512" i="19"/>
  <c r="I6513" i="19"/>
  <c r="I6514" i="19"/>
  <c r="I6515" i="19"/>
  <c r="I6516" i="19"/>
  <c r="I6517" i="19"/>
  <c r="I6518" i="19"/>
  <c r="I6519" i="19"/>
  <c r="I6520" i="19"/>
  <c r="I6521" i="19"/>
  <c r="I6522" i="19"/>
  <c r="I6523" i="19"/>
  <c r="I6524" i="19"/>
  <c r="I6525" i="19"/>
  <c r="I6526" i="19"/>
  <c r="I6527" i="19"/>
  <c r="I6528" i="19"/>
  <c r="I6529" i="19"/>
  <c r="I6530" i="19"/>
  <c r="I6531" i="19"/>
  <c r="I6532" i="19"/>
  <c r="I6533" i="19"/>
  <c r="I6534" i="19"/>
  <c r="I6535" i="19"/>
  <c r="I6536" i="19"/>
  <c r="I6537" i="19"/>
  <c r="I6538" i="19"/>
  <c r="I6539" i="19"/>
  <c r="I6540" i="19"/>
  <c r="I6541" i="19"/>
  <c r="I6542" i="19"/>
  <c r="I6543" i="19"/>
  <c r="I6544" i="19"/>
  <c r="I6545" i="19"/>
  <c r="I6546" i="19"/>
  <c r="I6547" i="19"/>
  <c r="I6548" i="19"/>
  <c r="I6549" i="19"/>
  <c r="I6550" i="19"/>
  <c r="I6551" i="19"/>
  <c r="I6552" i="19"/>
  <c r="I6553" i="19"/>
  <c r="I6554" i="19"/>
  <c r="I6555" i="19"/>
  <c r="I6556" i="19"/>
  <c r="I6557" i="19"/>
  <c r="I6558" i="19"/>
  <c r="I6559" i="19"/>
  <c r="I6560" i="19"/>
  <c r="I6561" i="19"/>
  <c r="I6562" i="19"/>
  <c r="I6563" i="19"/>
  <c r="I6564" i="19"/>
  <c r="I6565" i="19"/>
  <c r="I6566" i="19"/>
  <c r="I6567" i="19"/>
  <c r="I6568" i="19"/>
  <c r="I6569" i="19"/>
  <c r="I6570" i="19"/>
  <c r="I6571" i="19"/>
  <c r="I6572" i="19"/>
  <c r="I6573" i="19"/>
  <c r="I6574" i="19"/>
  <c r="I6575" i="19"/>
  <c r="I6576" i="19"/>
  <c r="I6577" i="19"/>
  <c r="I6578" i="19"/>
  <c r="I6579" i="19"/>
  <c r="I6580" i="19"/>
  <c r="I6581" i="19"/>
  <c r="I6582" i="19"/>
  <c r="I6583" i="19"/>
  <c r="I6584" i="19"/>
  <c r="I6585" i="19"/>
  <c r="I6586" i="19"/>
  <c r="I6587" i="19"/>
  <c r="I6588" i="19"/>
  <c r="I6589" i="19"/>
  <c r="I6590" i="19"/>
  <c r="I6591" i="19"/>
  <c r="I6592" i="19"/>
  <c r="I6593" i="19"/>
  <c r="I6594" i="19"/>
  <c r="I6595" i="19"/>
  <c r="I6596" i="19"/>
  <c r="I6597" i="19"/>
  <c r="I6598" i="19"/>
  <c r="I6599" i="19"/>
  <c r="I6600" i="19"/>
  <c r="I6601" i="19"/>
  <c r="I6602" i="19"/>
  <c r="I6603" i="19"/>
  <c r="I6604" i="19"/>
  <c r="I6605" i="19"/>
  <c r="I6606" i="19"/>
  <c r="I6607" i="19"/>
  <c r="I6608" i="19"/>
  <c r="I6609" i="19"/>
  <c r="I6610" i="19"/>
  <c r="I6611" i="19"/>
  <c r="I6612" i="19"/>
  <c r="I6613" i="19"/>
  <c r="I6614" i="19"/>
  <c r="I6615" i="19"/>
  <c r="I6616" i="19"/>
  <c r="I6617" i="19"/>
  <c r="I6618" i="19"/>
  <c r="I6619" i="19"/>
  <c r="I6620" i="19"/>
  <c r="I6621" i="19"/>
  <c r="I6622" i="19"/>
  <c r="I6623" i="19"/>
  <c r="I6624" i="19"/>
  <c r="I6625" i="19"/>
  <c r="I6626" i="19"/>
  <c r="I6627" i="19"/>
  <c r="I6628" i="19"/>
  <c r="I6629" i="19"/>
  <c r="I6630" i="19"/>
  <c r="I6631" i="19"/>
  <c r="I6632" i="19"/>
  <c r="I6633" i="19"/>
  <c r="I6634" i="19"/>
  <c r="I6635" i="19"/>
  <c r="I6636" i="19"/>
  <c r="I6637" i="19"/>
  <c r="I6638" i="19"/>
  <c r="I6639" i="19"/>
  <c r="I6640" i="19"/>
  <c r="I6641" i="19"/>
  <c r="I6642" i="19"/>
  <c r="I6643" i="19"/>
  <c r="I6644" i="19"/>
  <c r="I6645" i="19"/>
  <c r="I6646" i="19"/>
  <c r="I6647" i="19"/>
  <c r="I6648" i="19"/>
  <c r="I6649" i="19"/>
  <c r="I6650" i="19"/>
  <c r="I6651" i="19"/>
  <c r="I6652" i="19"/>
  <c r="I6653" i="19"/>
  <c r="I6654" i="19"/>
  <c r="I6655" i="19"/>
  <c r="I6656" i="19"/>
  <c r="I6657" i="19"/>
  <c r="I6658" i="19"/>
  <c r="I6659" i="19"/>
  <c r="I6660" i="19"/>
  <c r="I6661" i="19"/>
  <c r="I6662" i="19"/>
  <c r="I6663" i="19"/>
  <c r="I6664" i="19"/>
  <c r="I6665" i="19"/>
  <c r="I6666" i="19"/>
  <c r="I6667" i="19"/>
  <c r="I6668" i="19"/>
  <c r="I6669" i="19"/>
  <c r="I6670" i="19"/>
  <c r="I6671" i="19"/>
  <c r="I6672" i="19"/>
  <c r="I6673" i="19"/>
  <c r="I6674" i="19"/>
  <c r="I6675" i="19"/>
  <c r="I6676" i="19"/>
  <c r="I6677" i="19"/>
  <c r="I6678" i="19"/>
  <c r="I6679" i="19"/>
  <c r="I6680" i="19"/>
  <c r="I6681" i="19"/>
  <c r="I6682" i="19"/>
  <c r="I6683" i="19"/>
  <c r="I6684" i="19"/>
  <c r="I6685" i="19"/>
  <c r="I6686" i="19"/>
  <c r="I6687" i="19"/>
  <c r="I6688" i="19"/>
  <c r="I6689" i="19"/>
  <c r="I6690" i="19"/>
  <c r="I6691" i="19"/>
  <c r="I6692" i="19"/>
  <c r="I6693" i="19"/>
  <c r="I6694" i="19"/>
  <c r="I6695" i="19"/>
  <c r="I6696" i="19"/>
  <c r="I6697" i="19"/>
  <c r="I6698" i="19"/>
  <c r="I6699" i="19"/>
  <c r="I6700" i="19"/>
  <c r="I6701" i="19"/>
  <c r="I6702" i="19"/>
  <c r="I6703" i="19"/>
  <c r="I6704" i="19"/>
  <c r="I6705" i="19"/>
  <c r="I6706" i="19"/>
  <c r="I6707" i="19"/>
  <c r="I6708" i="19"/>
  <c r="I6709" i="19"/>
  <c r="I6710" i="19"/>
  <c r="I6711" i="19"/>
  <c r="I6712" i="19"/>
  <c r="I6713" i="19"/>
  <c r="I6714" i="19"/>
  <c r="I6715" i="19"/>
  <c r="I6716" i="19"/>
  <c r="I6717" i="19"/>
  <c r="I6718" i="19"/>
  <c r="I6719" i="19"/>
  <c r="I6720" i="19"/>
  <c r="I6721" i="19"/>
  <c r="I6722" i="19"/>
  <c r="I6723" i="19"/>
  <c r="I6724" i="19"/>
  <c r="I6725" i="19"/>
  <c r="I6726" i="19"/>
  <c r="I6727" i="19"/>
  <c r="I6728" i="19"/>
  <c r="I6729" i="19"/>
  <c r="I6730" i="19"/>
  <c r="I6731" i="19"/>
  <c r="I6732" i="19"/>
  <c r="I6733" i="19"/>
  <c r="I6734" i="19"/>
  <c r="I6735" i="19"/>
  <c r="I6736" i="19"/>
  <c r="I6737" i="19"/>
  <c r="I6738" i="19"/>
  <c r="I6739" i="19"/>
  <c r="I6740" i="19"/>
  <c r="I6741" i="19"/>
  <c r="I6742" i="19"/>
  <c r="I6743" i="19"/>
  <c r="I6744" i="19"/>
  <c r="I6745" i="19"/>
  <c r="I6746" i="19"/>
  <c r="I6747" i="19"/>
  <c r="I6748" i="19"/>
  <c r="I6749" i="19"/>
  <c r="I6750" i="19"/>
  <c r="I6751" i="19"/>
  <c r="I6752" i="19"/>
  <c r="I6753" i="19"/>
  <c r="I6754" i="19"/>
  <c r="I6755" i="19"/>
  <c r="I6756" i="19"/>
  <c r="I6757" i="19"/>
  <c r="I6758" i="19"/>
  <c r="I6759" i="19"/>
  <c r="I6760" i="19"/>
  <c r="I6761" i="19"/>
  <c r="I6762" i="19"/>
  <c r="I6763" i="19"/>
  <c r="I6764" i="19"/>
  <c r="I6765" i="19"/>
  <c r="I6766" i="19"/>
  <c r="I6767" i="19"/>
  <c r="I6768" i="19"/>
  <c r="I6769" i="19"/>
  <c r="I6770" i="19"/>
  <c r="I6771" i="19"/>
  <c r="I6772" i="19"/>
  <c r="I6773" i="19"/>
  <c r="I6774" i="19"/>
  <c r="I6775" i="19"/>
  <c r="I6776" i="19"/>
  <c r="I6777" i="19"/>
  <c r="I6778" i="19"/>
  <c r="I6779" i="19"/>
  <c r="I6780" i="19"/>
  <c r="I6781" i="19"/>
  <c r="I6782" i="19"/>
  <c r="I6783" i="19"/>
  <c r="I6784" i="19"/>
  <c r="I6785" i="19"/>
  <c r="I6786" i="19"/>
  <c r="I6787" i="19"/>
  <c r="I6788" i="19"/>
  <c r="I6789" i="19"/>
  <c r="I6790" i="19"/>
  <c r="I6791" i="19"/>
  <c r="I6792" i="19"/>
  <c r="I6793" i="19"/>
  <c r="I6794" i="19"/>
  <c r="I6795" i="19"/>
  <c r="I6796" i="19"/>
  <c r="I6797" i="19"/>
  <c r="I6798" i="19"/>
  <c r="I6799" i="19"/>
  <c r="I6800" i="19"/>
  <c r="I6801" i="19"/>
  <c r="I6802" i="19"/>
  <c r="I6803" i="19"/>
  <c r="I6804" i="19"/>
  <c r="I6805" i="19"/>
  <c r="I6806" i="19"/>
  <c r="I6807" i="19"/>
  <c r="I6808" i="19"/>
  <c r="I6809" i="19"/>
  <c r="I6810" i="19"/>
  <c r="I6811" i="19"/>
  <c r="I6812" i="19"/>
  <c r="I6813" i="19"/>
  <c r="I6814" i="19"/>
  <c r="I6815" i="19"/>
  <c r="I6816" i="19"/>
  <c r="I6817" i="19"/>
  <c r="I6818" i="19"/>
  <c r="I6819" i="19"/>
  <c r="I6820" i="19"/>
  <c r="I6821" i="19"/>
  <c r="I6822" i="19"/>
  <c r="I6823" i="19"/>
  <c r="I6824" i="19"/>
  <c r="I6825" i="19"/>
  <c r="I6826" i="19"/>
  <c r="I6827" i="19"/>
  <c r="I6828" i="19"/>
  <c r="I6829" i="19"/>
  <c r="I6830" i="19"/>
  <c r="I6831" i="19"/>
  <c r="I6832" i="19"/>
  <c r="I6833" i="19"/>
  <c r="I6834" i="19"/>
  <c r="I6835" i="19"/>
  <c r="I6836" i="19"/>
  <c r="I6837" i="19"/>
  <c r="I6838" i="19"/>
  <c r="I6839" i="19"/>
  <c r="I6840" i="19"/>
  <c r="I6841" i="19"/>
  <c r="I6842" i="19"/>
  <c r="I6843" i="19"/>
  <c r="I6844" i="19"/>
  <c r="I6845" i="19"/>
  <c r="I6846" i="19"/>
  <c r="I6847" i="19"/>
  <c r="I6848" i="19"/>
  <c r="I6849" i="19"/>
  <c r="I6850" i="19"/>
  <c r="I6851" i="19"/>
  <c r="I6852" i="19"/>
  <c r="I6853" i="19"/>
  <c r="I6854" i="19"/>
  <c r="I6855" i="19"/>
  <c r="I6856" i="19"/>
  <c r="I6857" i="19"/>
  <c r="I6858" i="19"/>
  <c r="I6859" i="19"/>
  <c r="I6860" i="19"/>
  <c r="I6861" i="19"/>
  <c r="I6862" i="19"/>
  <c r="I6863" i="19"/>
  <c r="I6864" i="19"/>
  <c r="I6865" i="19"/>
  <c r="I6866" i="19"/>
  <c r="I6867" i="19"/>
  <c r="I6868" i="19"/>
  <c r="I6869" i="19"/>
  <c r="I6870" i="19"/>
  <c r="I6871" i="19"/>
  <c r="I6872" i="19"/>
  <c r="I6873" i="19"/>
  <c r="I6874" i="19"/>
  <c r="I6875" i="19"/>
  <c r="I6876" i="19"/>
  <c r="I6877" i="19"/>
  <c r="I6878" i="19"/>
  <c r="I6879" i="19"/>
  <c r="I6880" i="19"/>
  <c r="I6881" i="19"/>
  <c r="I6882" i="19"/>
  <c r="I6883" i="19"/>
  <c r="I6884" i="19"/>
  <c r="I6885" i="19"/>
  <c r="I6886" i="19"/>
  <c r="I6887" i="19"/>
  <c r="I6888" i="19"/>
  <c r="I6889" i="19"/>
  <c r="I6890" i="19"/>
  <c r="I6891" i="19"/>
  <c r="I6892" i="19"/>
  <c r="I6893" i="19"/>
  <c r="I6894" i="19"/>
  <c r="I6895" i="19"/>
  <c r="I6896" i="19"/>
  <c r="I6897" i="19"/>
  <c r="I6898" i="19"/>
  <c r="I6899" i="19"/>
  <c r="I6900" i="19"/>
  <c r="I6901" i="19"/>
  <c r="I6902" i="19"/>
  <c r="I6903" i="19"/>
  <c r="I6904" i="19"/>
  <c r="I6905" i="19"/>
  <c r="I6906" i="19"/>
  <c r="I6907" i="19"/>
  <c r="I6908" i="19"/>
  <c r="I6909" i="19"/>
  <c r="I6910" i="19"/>
  <c r="I6911" i="19"/>
  <c r="I6912" i="19"/>
  <c r="I6913" i="19"/>
  <c r="I6914" i="19"/>
  <c r="I6915" i="19"/>
  <c r="I6916" i="19"/>
  <c r="I6917" i="19"/>
  <c r="I6918" i="19"/>
  <c r="I6919" i="19"/>
  <c r="I6920" i="19"/>
  <c r="I6921" i="19"/>
  <c r="I6922" i="19"/>
  <c r="I6923" i="19"/>
  <c r="I6924" i="19"/>
  <c r="I6925" i="19"/>
  <c r="I6926" i="19"/>
  <c r="I6927" i="19"/>
  <c r="I6928" i="19"/>
  <c r="I6929" i="19"/>
  <c r="I6930" i="19"/>
  <c r="I6931" i="19"/>
  <c r="I6932" i="19"/>
  <c r="I6933" i="19"/>
  <c r="I6934" i="19"/>
  <c r="I6935" i="19"/>
  <c r="I6936" i="19"/>
  <c r="I6937" i="19"/>
  <c r="I6938" i="19"/>
  <c r="I6939" i="19"/>
  <c r="I6940" i="19"/>
  <c r="I6941" i="19"/>
  <c r="I6942" i="19"/>
  <c r="I6943" i="19"/>
  <c r="I6944" i="19"/>
  <c r="I6945" i="19"/>
  <c r="I6946" i="19"/>
  <c r="I6947" i="19"/>
  <c r="I6948" i="19"/>
  <c r="I6949" i="19"/>
  <c r="I6950" i="19"/>
  <c r="I6951" i="19"/>
  <c r="I6952" i="19"/>
  <c r="I6953" i="19"/>
  <c r="I6954" i="19"/>
  <c r="I6955" i="19"/>
  <c r="I6956" i="19"/>
  <c r="I6957" i="19"/>
  <c r="I6958" i="19"/>
  <c r="I6959" i="19"/>
  <c r="I6960" i="19"/>
  <c r="I6961" i="19"/>
  <c r="I6962" i="19"/>
  <c r="I6963" i="19"/>
  <c r="I6964" i="19"/>
  <c r="I6965" i="19"/>
  <c r="I6966" i="19"/>
  <c r="I6967" i="19"/>
  <c r="I6968" i="19"/>
  <c r="I6969" i="19"/>
  <c r="I6970" i="19"/>
  <c r="I6971" i="19"/>
  <c r="I6972" i="19"/>
  <c r="I6973" i="19"/>
  <c r="I6974" i="19"/>
  <c r="I6975" i="19"/>
  <c r="I6976" i="19"/>
  <c r="I6977" i="19"/>
  <c r="I6978" i="19"/>
  <c r="I6979" i="19"/>
  <c r="I6980" i="19"/>
  <c r="I6981" i="19"/>
  <c r="I6982" i="19"/>
  <c r="I6983" i="19"/>
  <c r="I6984" i="19"/>
  <c r="I6985" i="19"/>
  <c r="I6986" i="19"/>
  <c r="I6987" i="19"/>
  <c r="I6988" i="19"/>
  <c r="I6989" i="19"/>
  <c r="I6990" i="19"/>
  <c r="I6991" i="19"/>
  <c r="I6992" i="19"/>
  <c r="I6993" i="19"/>
  <c r="I6994" i="19"/>
  <c r="I6995" i="19"/>
  <c r="I6996" i="19"/>
  <c r="I6997" i="19"/>
  <c r="I6998" i="19"/>
  <c r="I6999" i="19"/>
  <c r="I7000" i="19"/>
  <c r="I7001" i="19"/>
  <c r="I7002" i="19"/>
  <c r="I7003" i="19"/>
  <c r="I7004" i="19"/>
  <c r="I7005" i="19"/>
  <c r="I7006" i="19"/>
  <c r="I7007" i="19"/>
  <c r="I7008" i="19"/>
  <c r="I7009" i="19"/>
  <c r="I7010" i="19"/>
  <c r="I7011" i="19"/>
  <c r="I7012" i="19"/>
  <c r="I7013" i="19"/>
  <c r="I7014" i="19"/>
  <c r="I7015" i="19"/>
  <c r="I7016" i="19"/>
  <c r="I7017" i="19"/>
  <c r="I7018" i="19"/>
  <c r="I7019" i="19"/>
  <c r="I7020" i="19"/>
  <c r="I7021" i="19"/>
  <c r="I7022" i="19"/>
  <c r="I7023" i="19"/>
  <c r="I7024" i="19"/>
  <c r="I7025" i="19"/>
  <c r="I7026" i="19"/>
  <c r="I7027" i="19"/>
  <c r="I7028" i="19"/>
  <c r="I7029" i="19"/>
  <c r="I7030" i="19"/>
  <c r="I7031" i="19"/>
  <c r="I7032" i="19"/>
  <c r="I7033" i="19"/>
  <c r="I7034" i="19"/>
  <c r="I7035" i="19"/>
  <c r="I7036" i="19"/>
  <c r="I7037" i="19"/>
  <c r="I7038" i="19"/>
  <c r="I7039" i="19"/>
  <c r="I7040" i="19"/>
  <c r="I7041" i="19"/>
  <c r="I7042" i="19"/>
  <c r="I7043" i="19"/>
  <c r="I7044" i="19"/>
  <c r="I2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H217" i="19"/>
  <c r="H218" i="19"/>
  <c r="H219" i="19"/>
  <c r="H220" i="19"/>
  <c r="H221" i="19"/>
  <c r="H222" i="19"/>
  <c r="H223" i="19"/>
  <c r="H224" i="19"/>
  <c r="H225" i="19"/>
  <c r="H226" i="19"/>
  <c r="H227" i="19"/>
  <c r="H228" i="19"/>
  <c r="H229" i="19"/>
  <c r="H230" i="19"/>
  <c r="H231" i="19"/>
  <c r="H232" i="19"/>
  <c r="H233" i="19"/>
  <c r="H234" i="19"/>
  <c r="H235" i="19"/>
  <c r="H236" i="19"/>
  <c r="H237" i="19"/>
  <c r="H238" i="19"/>
  <c r="H239" i="19"/>
  <c r="H240" i="19"/>
  <c r="H241" i="19"/>
  <c r="H242" i="19"/>
  <c r="H243" i="19"/>
  <c r="H244" i="19"/>
  <c r="H245" i="19"/>
  <c r="H246" i="19"/>
  <c r="H247" i="19"/>
  <c r="H248" i="19"/>
  <c r="H249" i="19"/>
  <c r="H250" i="19"/>
  <c r="H251" i="19"/>
  <c r="H252" i="19"/>
  <c r="H253" i="19"/>
  <c r="H254" i="19"/>
  <c r="H255" i="19"/>
  <c r="H256" i="19"/>
  <c r="H257" i="19"/>
  <c r="H258" i="19"/>
  <c r="H259" i="19"/>
  <c r="H260" i="19"/>
  <c r="H261" i="19"/>
  <c r="H262" i="19"/>
  <c r="H263" i="19"/>
  <c r="H264" i="19"/>
  <c r="H265" i="19"/>
  <c r="H266" i="19"/>
  <c r="H267" i="19"/>
  <c r="H268" i="19"/>
  <c r="H269" i="19"/>
  <c r="H270" i="19"/>
  <c r="H271" i="19"/>
  <c r="H272" i="19"/>
  <c r="H273" i="19"/>
  <c r="H274" i="19"/>
  <c r="H275" i="19"/>
  <c r="H276" i="19"/>
  <c r="H277" i="19"/>
  <c r="H278" i="19"/>
  <c r="H279" i="19"/>
  <c r="H280" i="19"/>
  <c r="H281" i="19"/>
  <c r="H282" i="19"/>
  <c r="H283" i="19"/>
  <c r="H284" i="19"/>
  <c r="H285" i="19"/>
  <c r="H286" i="19"/>
  <c r="H287" i="19"/>
  <c r="H288" i="19"/>
  <c r="H289" i="19"/>
  <c r="H290" i="19"/>
  <c r="H291" i="19"/>
  <c r="H292" i="19"/>
  <c r="H293" i="19"/>
  <c r="H294" i="19"/>
  <c r="H295" i="19"/>
  <c r="H296" i="19"/>
  <c r="H297" i="19"/>
  <c r="H298" i="19"/>
  <c r="H299" i="19"/>
  <c r="H300" i="19"/>
  <c r="H301" i="19"/>
  <c r="H302" i="19"/>
  <c r="H303" i="19"/>
  <c r="H304" i="19"/>
  <c r="H305" i="19"/>
  <c r="H306" i="19"/>
  <c r="H307" i="19"/>
  <c r="H308" i="19"/>
  <c r="H309" i="19"/>
  <c r="H310" i="19"/>
  <c r="H311" i="19"/>
  <c r="H312" i="19"/>
  <c r="H313" i="19"/>
  <c r="H314" i="19"/>
  <c r="H315" i="19"/>
  <c r="H316" i="19"/>
  <c r="H317" i="19"/>
  <c r="H318" i="19"/>
  <c r="H319" i="19"/>
  <c r="H320" i="19"/>
  <c r="H321" i="19"/>
  <c r="H322" i="19"/>
  <c r="H323" i="19"/>
  <c r="H324" i="19"/>
  <c r="H325" i="19"/>
  <c r="H326" i="19"/>
  <c r="H327" i="19"/>
  <c r="H328" i="19"/>
  <c r="H329" i="19"/>
  <c r="H330" i="19"/>
  <c r="H331" i="19"/>
  <c r="H332" i="19"/>
  <c r="H333" i="19"/>
  <c r="H334" i="19"/>
  <c r="H335" i="19"/>
  <c r="H336" i="19"/>
  <c r="H337" i="19"/>
  <c r="H338" i="19"/>
  <c r="H339" i="19"/>
  <c r="H340" i="19"/>
  <c r="H341" i="19"/>
  <c r="H342" i="19"/>
  <c r="H343" i="19"/>
  <c r="H344" i="19"/>
  <c r="H345" i="19"/>
  <c r="H346" i="19"/>
  <c r="H347" i="19"/>
  <c r="H348" i="19"/>
  <c r="H349" i="19"/>
  <c r="H350" i="19"/>
  <c r="H351" i="19"/>
  <c r="H352" i="19"/>
  <c r="H353" i="19"/>
  <c r="H354" i="19"/>
  <c r="H355" i="19"/>
  <c r="H356" i="19"/>
  <c r="H357" i="19"/>
  <c r="H358" i="19"/>
  <c r="H359" i="19"/>
  <c r="H360" i="19"/>
  <c r="H361" i="19"/>
  <c r="H362" i="19"/>
  <c r="H363" i="19"/>
  <c r="H364" i="19"/>
  <c r="H365" i="19"/>
  <c r="H366" i="19"/>
  <c r="H367" i="19"/>
  <c r="H368" i="19"/>
  <c r="H369" i="19"/>
  <c r="H370" i="19"/>
  <c r="H371" i="19"/>
  <c r="H372" i="19"/>
  <c r="H373" i="19"/>
  <c r="H374" i="19"/>
  <c r="H375" i="19"/>
  <c r="H376" i="19"/>
  <c r="H377" i="19"/>
  <c r="H378" i="19"/>
  <c r="H379" i="19"/>
  <c r="H380" i="19"/>
  <c r="H381" i="19"/>
  <c r="H382" i="19"/>
  <c r="H383" i="19"/>
  <c r="H384" i="19"/>
  <c r="H385" i="19"/>
  <c r="H386" i="19"/>
  <c r="H387" i="19"/>
  <c r="H388" i="19"/>
  <c r="H389" i="19"/>
  <c r="H390" i="19"/>
  <c r="H391" i="19"/>
  <c r="H392" i="19"/>
  <c r="H393" i="19"/>
  <c r="H394" i="19"/>
  <c r="H395" i="19"/>
  <c r="H396" i="19"/>
  <c r="H397" i="19"/>
  <c r="H398" i="19"/>
  <c r="H399" i="19"/>
  <c r="H400" i="19"/>
  <c r="H401" i="19"/>
  <c r="H402" i="19"/>
  <c r="H403" i="19"/>
  <c r="H404" i="19"/>
  <c r="H405" i="19"/>
  <c r="H406" i="19"/>
  <c r="H407" i="19"/>
  <c r="H408" i="19"/>
  <c r="H409" i="19"/>
  <c r="H410" i="19"/>
  <c r="H411" i="19"/>
  <c r="H412" i="19"/>
  <c r="H413" i="19"/>
  <c r="H414" i="19"/>
  <c r="H415" i="19"/>
  <c r="H416" i="19"/>
  <c r="H417" i="19"/>
  <c r="H418" i="19"/>
  <c r="H419" i="19"/>
  <c r="H420" i="19"/>
  <c r="H421" i="19"/>
  <c r="H422" i="19"/>
  <c r="H423" i="19"/>
  <c r="H424" i="19"/>
  <c r="H425" i="19"/>
  <c r="H426" i="19"/>
  <c r="H427" i="19"/>
  <c r="H428" i="19"/>
  <c r="H429" i="19"/>
  <c r="H430" i="19"/>
  <c r="H431" i="19"/>
  <c r="H432" i="19"/>
  <c r="H433" i="19"/>
  <c r="H434" i="19"/>
  <c r="H435" i="19"/>
  <c r="H436" i="19"/>
  <c r="H437" i="19"/>
  <c r="H438" i="19"/>
  <c r="H439" i="19"/>
  <c r="H440" i="19"/>
  <c r="H441" i="19"/>
  <c r="H442" i="19"/>
  <c r="H443" i="19"/>
  <c r="H444" i="19"/>
  <c r="H445" i="19"/>
  <c r="H446" i="19"/>
  <c r="H447" i="19"/>
  <c r="H448" i="19"/>
  <c r="H449" i="19"/>
  <c r="H450" i="19"/>
  <c r="H451" i="19"/>
  <c r="H452" i="19"/>
  <c r="H453" i="19"/>
  <c r="H454" i="19"/>
  <c r="H455" i="19"/>
  <c r="H456" i="19"/>
  <c r="H457" i="19"/>
  <c r="H458" i="19"/>
  <c r="H459" i="19"/>
  <c r="H460" i="19"/>
  <c r="H461" i="19"/>
  <c r="H462" i="19"/>
  <c r="H463" i="19"/>
  <c r="H464" i="19"/>
  <c r="H465" i="19"/>
  <c r="H466" i="19"/>
  <c r="H467" i="19"/>
  <c r="H468" i="19"/>
  <c r="H469" i="19"/>
  <c r="H470" i="19"/>
  <c r="H471" i="19"/>
  <c r="H472" i="19"/>
  <c r="H473" i="19"/>
  <c r="H474" i="19"/>
  <c r="H475" i="19"/>
  <c r="H476" i="19"/>
  <c r="H477" i="19"/>
  <c r="H478" i="19"/>
  <c r="H479" i="19"/>
  <c r="H480" i="19"/>
  <c r="H481" i="19"/>
  <c r="H482" i="19"/>
  <c r="H483" i="19"/>
  <c r="H484" i="19"/>
  <c r="H485" i="19"/>
  <c r="H486" i="19"/>
  <c r="H487" i="19"/>
  <c r="H488" i="19"/>
  <c r="H489" i="19"/>
  <c r="H490" i="19"/>
  <c r="H491" i="19"/>
  <c r="H492" i="19"/>
  <c r="H493" i="19"/>
  <c r="H494" i="19"/>
  <c r="H495" i="19"/>
  <c r="H496" i="19"/>
  <c r="H497" i="19"/>
  <c r="H498" i="19"/>
  <c r="H499" i="19"/>
  <c r="H500" i="19"/>
  <c r="H501" i="19"/>
  <c r="H502" i="19"/>
  <c r="H503" i="19"/>
  <c r="H504" i="19"/>
  <c r="H505" i="19"/>
  <c r="H506" i="19"/>
  <c r="H507" i="19"/>
  <c r="H508" i="19"/>
  <c r="H509" i="19"/>
  <c r="H510" i="19"/>
  <c r="H511" i="19"/>
  <c r="H512" i="19"/>
  <c r="H513" i="19"/>
  <c r="H514" i="19"/>
  <c r="H515" i="19"/>
  <c r="H516" i="19"/>
  <c r="H517" i="19"/>
  <c r="H518" i="19"/>
  <c r="H519" i="19"/>
  <c r="H520" i="19"/>
  <c r="H521" i="19"/>
  <c r="H522" i="19"/>
  <c r="H523" i="19"/>
  <c r="H524" i="19"/>
  <c r="H525" i="19"/>
  <c r="H526" i="19"/>
  <c r="H527" i="19"/>
  <c r="H528" i="19"/>
  <c r="H529" i="19"/>
  <c r="H530" i="19"/>
  <c r="H531" i="19"/>
  <c r="H532" i="19"/>
  <c r="H533" i="19"/>
  <c r="H534" i="19"/>
  <c r="H535" i="19"/>
  <c r="H536" i="19"/>
  <c r="H537" i="19"/>
  <c r="H538" i="19"/>
  <c r="H539" i="19"/>
  <c r="H540" i="19"/>
  <c r="H541" i="19"/>
  <c r="H542" i="19"/>
  <c r="H543" i="19"/>
  <c r="H544" i="19"/>
  <c r="H545" i="19"/>
  <c r="H546" i="19"/>
  <c r="H547" i="19"/>
  <c r="H548" i="19"/>
  <c r="H549" i="19"/>
  <c r="H550" i="19"/>
  <c r="H551" i="19"/>
  <c r="H552" i="19"/>
  <c r="H553" i="19"/>
  <c r="H554" i="19"/>
  <c r="H555" i="19"/>
  <c r="H556" i="19"/>
  <c r="H557" i="19"/>
  <c r="H558" i="19"/>
  <c r="H559" i="19"/>
  <c r="H560" i="19"/>
  <c r="H561" i="19"/>
  <c r="H562" i="19"/>
  <c r="H563" i="19"/>
  <c r="H564" i="19"/>
  <c r="H565" i="19"/>
  <c r="H566" i="19"/>
  <c r="H567" i="19"/>
  <c r="H568" i="19"/>
  <c r="H569" i="19"/>
  <c r="H570" i="19"/>
  <c r="H571" i="19"/>
  <c r="H572" i="19"/>
  <c r="H573" i="19"/>
  <c r="H574" i="19"/>
  <c r="H575" i="19"/>
  <c r="H576" i="19"/>
  <c r="H577" i="19"/>
  <c r="H578" i="19"/>
  <c r="H579" i="19"/>
  <c r="H580" i="19"/>
  <c r="H581" i="19"/>
  <c r="H582" i="19"/>
  <c r="H583" i="19"/>
  <c r="H584" i="19"/>
  <c r="H585" i="19"/>
  <c r="H586" i="19"/>
  <c r="H587" i="19"/>
  <c r="H588" i="19"/>
  <c r="H589" i="19"/>
  <c r="H590" i="19"/>
  <c r="H591" i="19"/>
  <c r="H592" i="19"/>
  <c r="H593" i="19"/>
  <c r="H594" i="19"/>
  <c r="H595" i="19"/>
  <c r="H596" i="19"/>
  <c r="H597" i="19"/>
  <c r="H598" i="19"/>
  <c r="H599" i="19"/>
  <c r="H600" i="19"/>
  <c r="H601" i="19"/>
  <c r="H602" i="19"/>
  <c r="H603" i="19"/>
  <c r="H604" i="19"/>
  <c r="H605" i="19"/>
  <c r="H606" i="19"/>
  <c r="H607" i="19"/>
  <c r="H608" i="19"/>
  <c r="H609" i="19"/>
  <c r="H610" i="19"/>
  <c r="H611" i="19"/>
  <c r="H612" i="19"/>
  <c r="H613" i="19"/>
  <c r="H614" i="19"/>
  <c r="H615" i="19"/>
  <c r="H616" i="19"/>
  <c r="H617" i="19"/>
  <c r="H618" i="19"/>
  <c r="H619" i="19"/>
  <c r="H620" i="19"/>
  <c r="H621" i="19"/>
  <c r="H622" i="19"/>
  <c r="H623" i="19"/>
  <c r="H624" i="19"/>
  <c r="H625" i="19"/>
  <c r="H626" i="19"/>
  <c r="H627" i="19"/>
  <c r="H628" i="19"/>
  <c r="H629" i="19"/>
  <c r="H630" i="19"/>
  <c r="H631" i="19"/>
  <c r="H632" i="19"/>
  <c r="H633" i="19"/>
  <c r="H634" i="19"/>
  <c r="H635" i="19"/>
  <c r="H636" i="19"/>
  <c r="H637" i="19"/>
  <c r="H638" i="19"/>
  <c r="H639" i="19"/>
  <c r="H640" i="19"/>
  <c r="H641" i="19"/>
  <c r="H642" i="19"/>
  <c r="H643" i="19"/>
  <c r="H644" i="19"/>
  <c r="H645" i="19"/>
  <c r="H646" i="19"/>
  <c r="H647" i="19"/>
  <c r="H648" i="19"/>
  <c r="H649" i="19"/>
  <c r="H650" i="19"/>
  <c r="H651" i="19"/>
  <c r="H652" i="19"/>
  <c r="H653" i="19"/>
  <c r="H654" i="19"/>
  <c r="H655" i="19"/>
  <c r="H656" i="19"/>
  <c r="H657" i="19"/>
  <c r="H658" i="19"/>
  <c r="H659" i="19"/>
  <c r="H660" i="19"/>
  <c r="H661" i="19"/>
  <c r="H662" i="19"/>
  <c r="H663" i="19"/>
  <c r="H664" i="19"/>
  <c r="H665" i="19"/>
  <c r="H666" i="19"/>
  <c r="H667" i="19"/>
  <c r="H668" i="19"/>
  <c r="H669" i="19"/>
  <c r="H670" i="19"/>
  <c r="H671" i="19"/>
  <c r="H672" i="19"/>
  <c r="H673" i="19"/>
  <c r="H674" i="19"/>
  <c r="H675" i="19"/>
  <c r="H676" i="19"/>
  <c r="H677" i="19"/>
  <c r="H678" i="19"/>
  <c r="H679" i="19"/>
  <c r="H680" i="19"/>
  <c r="H681" i="19"/>
  <c r="H682" i="19"/>
  <c r="H683" i="19"/>
  <c r="H684" i="19"/>
  <c r="H685" i="19"/>
  <c r="H686" i="19"/>
  <c r="H687" i="19"/>
  <c r="H688" i="19"/>
  <c r="H689" i="19"/>
  <c r="H690" i="19"/>
  <c r="H691" i="19"/>
  <c r="H692" i="19"/>
  <c r="H693" i="19"/>
  <c r="H694" i="19"/>
  <c r="H695" i="19"/>
  <c r="H696" i="19"/>
  <c r="H697" i="19"/>
  <c r="H698" i="19"/>
  <c r="H699" i="19"/>
  <c r="H700" i="19"/>
  <c r="H701" i="19"/>
  <c r="H702" i="19"/>
  <c r="H703" i="19"/>
  <c r="H704" i="19"/>
  <c r="H705" i="19"/>
  <c r="H706" i="19"/>
  <c r="H707" i="19"/>
  <c r="H708" i="19"/>
  <c r="H709" i="19"/>
  <c r="H710" i="19"/>
  <c r="H711" i="19"/>
  <c r="H712" i="19"/>
  <c r="H713" i="19"/>
  <c r="H714" i="19"/>
  <c r="H715" i="19"/>
  <c r="H716" i="19"/>
  <c r="H717" i="19"/>
  <c r="H718" i="19"/>
  <c r="H719" i="19"/>
  <c r="H720" i="19"/>
  <c r="H721" i="19"/>
  <c r="H722" i="19"/>
  <c r="H723" i="19"/>
  <c r="H724" i="19"/>
  <c r="H725" i="19"/>
  <c r="H726" i="19"/>
  <c r="H727" i="19"/>
  <c r="H728" i="19"/>
  <c r="H729" i="19"/>
  <c r="H730" i="19"/>
  <c r="H731" i="19"/>
  <c r="H732" i="19"/>
  <c r="H733" i="19"/>
  <c r="H734" i="19"/>
  <c r="H735" i="19"/>
  <c r="H736" i="19"/>
  <c r="H737" i="19"/>
  <c r="H738" i="19"/>
  <c r="H739" i="19"/>
  <c r="H740" i="19"/>
  <c r="H741" i="19"/>
  <c r="H742" i="19"/>
  <c r="H743" i="19"/>
  <c r="H744" i="19"/>
  <c r="H745" i="19"/>
  <c r="H746" i="19"/>
  <c r="H747" i="19"/>
  <c r="H748" i="19"/>
  <c r="H749" i="19"/>
  <c r="H750" i="19"/>
  <c r="H751" i="19"/>
  <c r="H752" i="19"/>
  <c r="H753" i="19"/>
  <c r="H754" i="19"/>
  <c r="H755" i="19"/>
  <c r="H756" i="19"/>
  <c r="H757" i="19"/>
  <c r="H758" i="19"/>
  <c r="H759" i="19"/>
  <c r="H760" i="19"/>
  <c r="H761" i="19"/>
  <c r="H762" i="19"/>
  <c r="H763" i="19"/>
  <c r="H764" i="19"/>
  <c r="H765" i="19"/>
  <c r="H766" i="19"/>
  <c r="H767" i="19"/>
  <c r="H768" i="19"/>
  <c r="H769" i="19"/>
  <c r="H770" i="19"/>
  <c r="H771" i="19"/>
  <c r="H772" i="19"/>
  <c r="H773" i="19"/>
  <c r="H774" i="19"/>
  <c r="H775" i="19"/>
  <c r="H776" i="19"/>
  <c r="H777" i="19"/>
  <c r="H778" i="19"/>
  <c r="H779" i="19"/>
  <c r="H780" i="19"/>
  <c r="H781" i="19"/>
  <c r="H782" i="19"/>
  <c r="H783" i="19"/>
  <c r="H784" i="19"/>
  <c r="H785" i="19"/>
  <c r="H786" i="19"/>
  <c r="H787" i="19"/>
  <c r="H788" i="19"/>
  <c r="H789" i="19"/>
  <c r="H790" i="19"/>
  <c r="H791" i="19"/>
  <c r="H792" i="19"/>
  <c r="H793" i="19"/>
  <c r="H794" i="19"/>
  <c r="H795" i="19"/>
  <c r="H796" i="19"/>
  <c r="H797" i="19"/>
  <c r="H798" i="19"/>
  <c r="H799" i="19"/>
  <c r="H800" i="19"/>
  <c r="H801" i="19"/>
  <c r="H802" i="19"/>
  <c r="H803" i="19"/>
  <c r="H804" i="19"/>
  <c r="H805" i="19"/>
  <c r="H806" i="19"/>
  <c r="H807" i="19"/>
  <c r="H808" i="19"/>
  <c r="H809" i="19"/>
  <c r="H810" i="19"/>
  <c r="H811" i="19"/>
  <c r="H812" i="19"/>
  <c r="H813" i="19"/>
  <c r="H814" i="19"/>
  <c r="H815" i="19"/>
  <c r="H816" i="19"/>
  <c r="H817" i="19"/>
  <c r="H818" i="19"/>
  <c r="H819" i="19"/>
  <c r="H820" i="19"/>
  <c r="H821" i="19"/>
  <c r="H822" i="19"/>
  <c r="H823" i="19"/>
  <c r="H824" i="19"/>
  <c r="H825" i="19"/>
  <c r="H826" i="19"/>
  <c r="H827" i="19"/>
  <c r="H828" i="19"/>
  <c r="H829" i="19"/>
  <c r="H830" i="19"/>
  <c r="H831" i="19"/>
  <c r="H832" i="19"/>
  <c r="H833" i="19"/>
  <c r="H834" i="19"/>
  <c r="H835" i="19"/>
  <c r="H836" i="19"/>
  <c r="H837" i="19"/>
  <c r="H838" i="19"/>
  <c r="H839" i="19"/>
  <c r="H840" i="19"/>
  <c r="H841" i="19"/>
  <c r="H842" i="19"/>
  <c r="H843" i="19"/>
  <c r="H844" i="19"/>
  <c r="H845" i="19"/>
  <c r="H846" i="19"/>
  <c r="H847" i="19"/>
  <c r="H848" i="19"/>
  <c r="H849" i="19"/>
  <c r="H850" i="19"/>
  <c r="H851" i="19"/>
  <c r="H852" i="19"/>
  <c r="H853" i="19"/>
  <c r="H854" i="19"/>
  <c r="H855" i="19"/>
  <c r="H856" i="19"/>
  <c r="H857" i="19"/>
  <c r="H858" i="19"/>
  <c r="H859" i="19"/>
  <c r="H860" i="19"/>
  <c r="H861" i="19"/>
  <c r="H862" i="19"/>
  <c r="H863" i="19"/>
  <c r="H864" i="19"/>
  <c r="H865" i="19"/>
  <c r="H866" i="19"/>
  <c r="H867" i="19"/>
  <c r="H868" i="19"/>
  <c r="H869" i="19"/>
  <c r="H870" i="19"/>
  <c r="H871" i="19"/>
  <c r="H872" i="19"/>
  <c r="H873" i="19"/>
  <c r="H874" i="19"/>
  <c r="H875" i="19"/>
  <c r="H876" i="19"/>
  <c r="H877" i="19"/>
  <c r="H878" i="19"/>
  <c r="H879" i="19"/>
  <c r="H880" i="19"/>
  <c r="H881" i="19"/>
  <c r="H882" i="19"/>
  <c r="H883" i="19"/>
  <c r="H884" i="19"/>
  <c r="H885" i="19"/>
  <c r="H886" i="19"/>
  <c r="H887" i="19"/>
  <c r="H888" i="19"/>
  <c r="H889" i="19"/>
  <c r="H890" i="19"/>
  <c r="H891" i="19"/>
  <c r="H892" i="19"/>
  <c r="H893" i="19"/>
  <c r="H894" i="19"/>
  <c r="H895" i="19"/>
  <c r="H896" i="19"/>
  <c r="H897" i="19"/>
  <c r="H898" i="19"/>
  <c r="H899" i="19"/>
  <c r="H900" i="19"/>
  <c r="H901" i="19"/>
  <c r="H902" i="19"/>
  <c r="H903" i="19"/>
  <c r="H904" i="19"/>
  <c r="H905" i="19"/>
  <c r="H906" i="19"/>
  <c r="H907" i="19"/>
  <c r="H908" i="19"/>
  <c r="H909" i="19"/>
  <c r="H910" i="19"/>
  <c r="H911" i="19"/>
  <c r="H912" i="19"/>
  <c r="H913" i="19"/>
  <c r="H914" i="19"/>
  <c r="H915" i="19"/>
  <c r="H916" i="19"/>
  <c r="H917" i="19"/>
  <c r="H918" i="19"/>
  <c r="H919" i="19"/>
  <c r="H920" i="19"/>
  <c r="H921" i="19"/>
  <c r="H922" i="19"/>
  <c r="H923" i="19"/>
  <c r="H924" i="19"/>
  <c r="H925" i="19"/>
  <c r="H926" i="19"/>
  <c r="H927" i="19"/>
  <c r="H928" i="19"/>
  <c r="H929" i="19"/>
  <c r="H930" i="19"/>
  <c r="H931" i="19"/>
  <c r="H932" i="19"/>
  <c r="H933" i="19"/>
  <c r="H934" i="19"/>
  <c r="H935" i="19"/>
  <c r="H936" i="19"/>
  <c r="H937" i="19"/>
  <c r="H938" i="19"/>
  <c r="H939" i="19"/>
  <c r="H940" i="19"/>
  <c r="H941" i="19"/>
  <c r="H942" i="19"/>
  <c r="H943" i="19"/>
  <c r="H944" i="19"/>
  <c r="H945" i="19"/>
  <c r="H946" i="19"/>
  <c r="H947" i="19"/>
  <c r="H948" i="19"/>
  <c r="H949" i="19"/>
  <c r="H950" i="19"/>
  <c r="H951" i="19"/>
  <c r="H952" i="19"/>
  <c r="H953" i="19"/>
  <c r="H954" i="19"/>
  <c r="H955" i="19"/>
  <c r="H956" i="19"/>
  <c r="H957" i="19"/>
  <c r="H958" i="19"/>
  <c r="H959" i="19"/>
  <c r="H960" i="19"/>
  <c r="H961" i="19"/>
  <c r="H962" i="19"/>
  <c r="H963" i="19"/>
  <c r="H964" i="19"/>
  <c r="H965" i="19"/>
  <c r="H966" i="19"/>
  <c r="H967" i="19"/>
  <c r="H968" i="19"/>
  <c r="H969" i="19"/>
  <c r="H970" i="19"/>
  <c r="H971" i="19"/>
  <c r="H972" i="19"/>
  <c r="H973" i="19"/>
  <c r="H974" i="19"/>
  <c r="H975" i="19"/>
  <c r="H976" i="19"/>
  <c r="H977" i="19"/>
  <c r="H978" i="19"/>
  <c r="H979" i="19"/>
  <c r="H980" i="19"/>
  <c r="H981" i="19"/>
  <c r="H982" i="19"/>
  <c r="H983" i="19"/>
  <c r="H984" i="19"/>
  <c r="H985" i="19"/>
  <c r="H986" i="19"/>
  <c r="H987" i="19"/>
  <c r="H988" i="19"/>
  <c r="H989" i="19"/>
  <c r="H990" i="19"/>
  <c r="H991" i="19"/>
  <c r="H992" i="19"/>
  <c r="H993" i="19"/>
  <c r="H994" i="19"/>
  <c r="H995" i="19"/>
  <c r="H996" i="19"/>
  <c r="H997" i="19"/>
  <c r="H998" i="19"/>
  <c r="H999" i="19"/>
  <c r="H1000" i="19"/>
  <c r="H1001" i="19"/>
  <c r="H1002" i="19"/>
  <c r="H1003" i="19"/>
  <c r="H1004" i="19"/>
  <c r="H1005" i="19"/>
  <c r="H1006" i="19"/>
  <c r="H1007" i="19"/>
  <c r="H1008" i="19"/>
  <c r="H1009" i="19"/>
  <c r="H1010" i="19"/>
  <c r="H1011" i="19"/>
  <c r="H1012" i="19"/>
  <c r="H1013" i="19"/>
  <c r="H1014" i="19"/>
  <c r="H1015" i="19"/>
  <c r="H1016" i="19"/>
  <c r="H1017" i="19"/>
  <c r="H1018" i="19"/>
  <c r="H1019" i="19"/>
  <c r="H1020" i="19"/>
  <c r="H1021" i="19"/>
  <c r="H1022" i="19"/>
  <c r="H1023" i="19"/>
  <c r="H1024" i="19"/>
  <c r="H1025" i="19"/>
  <c r="H1026" i="19"/>
  <c r="H1027" i="19"/>
  <c r="H1028" i="19"/>
  <c r="H1029" i="19"/>
  <c r="H1030" i="19"/>
  <c r="H1031" i="19"/>
  <c r="H1032" i="19"/>
  <c r="H1033" i="19"/>
  <c r="H1034" i="19"/>
  <c r="H1035" i="19"/>
  <c r="H1036" i="19"/>
  <c r="H1037" i="19"/>
  <c r="H1038" i="19"/>
  <c r="H1039" i="19"/>
  <c r="H1040" i="19"/>
  <c r="H1041" i="19"/>
  <c r="H1042" i="19"/>
  <c r="H1043" i="19"/>
  <c r="H1044" i="19"/>
  <c r="H1045" i="19"/>
  <c r="H1046" i="19"/>
  <c r="H1047" i="19"/>
  <c r="H1048" i="19"/>
  <c r="H1049" i="19"/>
  <c r="H1050" i="19"/>
  <c r="H1051" i="19"/>
  <c r="H1052" i="19"/>
  <c r="H1053" i="19"/>
  <c r="H1054" i="19"/>
  <c r="H1055" i="19"/>
  <c r="H1056" i="19"/>
  <c r="H1057" i="19"/>
  <c r="H1058" i="19"/>
  <c r="H1059" i="19"/>
  <c r="H1060" i="19"/>
  <c r="H1061" i="19"/>
  <c r="H1062" i="19"/>
  <c r="H1063" i="19"/>
  <c r="H1064" i="19"/>
  <c r="H1065" i="19"/>
  <c r="H1066" i="19"/>
  <c r="H1067" i="19"/>
  <c r="H1068" i="19"/>
  <c r="H1069" i="19"/>
  <c r="H1070" i="19"/>
  <c r="H1071" i="19"/>
  <c r="H1072" i="19"/>
  <c r="H1073" i="19"/>
  <c r="H1074" i="19"/>
  <c r="H1075" i="19"/>
  <c r="H1076" i="19"/>
  <c r="H1077" i="19"/>
  <c r="H1078" i="19"/>
  <c r="H1079" i="19"/>
  <c r="H1080" i="19"/>
  <c r="H1081" i="19"/>
  <c r="H1082" i="19"/>
  <c r="H1083" i="19"/>
  <c r="H1084" i="19"/>
  <c r="H1085" i="19"/>
  <c r="H1086" i="19"/>
  <c r="H1087" i="19"/>
  <c r="H1088" i="19"/>
  <c r="H1089" i="19"/>
  <c r="H1090" i="19"/>
  <c r="H1091" i="19"/>
  <c r="H1092" i="19"/>
  <c r="H1093" i="19"/>
  <c r="H1094" i="19"/>
  <c r="H1095" i="19"/>
  <c r="H1096" i="19"/>
  <c r="H1097" i="19"/>
  <c r="H1098" i="19"/>
  <c r="H1099" i="19"/>
  <c r="H1100" i="19"/>
  <c r="H1101" i="19"/>
  <c r="H1102" i="19"/>
  <c r="H1103" i="19"/>
  <c r="H1104" i="19"/>
  <c r="H1105" i="19"/>
  <c r="H1106" i="19"/>
  <c r="H1107" i="19"/>
  <c r="H1108" i="19"/>
  <c r="H1109" i="19"/>
  <c r="H1110" i="19"/>
  <c r="H1111" i="19"/>
  <c r="H1112" i="19"/>
  <c r="H1113" i="19"/>
  <c r="H1114" i="19"/>
  <c r="H1115" i="19"/>
  <c r="H1116" i="19"/>
  <c r="H1117" i="19"/>
  <c r="H1118" i="19"/>
  <c r="H1119" i="19"/>
  <c r="H1120" i="19"/>
  <c r="H1121" i="19"/>
  <c r="H1122" i="19"/>
  <c r="H1123" i="19"/>
  <c r="H1124" i="19"/>
  <c r="H1125" i="19"/>
  <c r="H1126" i="19"/>
  <c r="H1127" i="19"/>
  <c r="H1128" i="19"/>
  <c r="H1129" i="19"/>
  <c r="H1130" i="19"/>
  <c r="H1131" i="19"/>
  <c r="H1132" i="19"/>
  <c r="H1133" i="19"/>
  <c r="H1134" i="19"/>
  <c r="H1135" i="19"/>
  <c r="H1136" i="19"/>
  <c r="H1137" i="19"/>
  <c r="H1138" i="19"/>
  <c r="H1139" i="19"/>
  <c r="H1140" i="19"/>
  <c r="H1141" i="19"/>
  <c r="H1142" i="19"/>
  <c r="H1143" i="19"/>
  <c r="H1144" i="19"/>
  <c r="H1145" i="19"/>
  <c r="H1146" i="19"/>
  <c r="H1147" i="19"/>
  <c r="H1148" i="19"/>
  <c r="H1149" i="19"/>
  <c r="H1150" i="19"/>
  <c r="H1151" i="19"/>
  <c r="H1152" i="19"/>
  <c r="H1153" i="19"/>
  <c r="H1154" i="19"/>
  <c r="H1155" i="19"/>
  <c r="H1156" i="19"/>
  <c r="H1157" i="19"/>
  <c r="H1158" i="19"/>
  <c r="H1159" i="19"/>
  <c r="H1160" i="19"/>
  <c r="H1161" i="19"/>
  <c r="H1162" i="19"/>
  <c r="H1163" i="19"/>
  <c r="H1164" i="19"/>
  <c r="H1165" i="19"/>
  <c r="H1166" i="19"/>
  <c r="H1167" i="19"/>
  <c r="H1168" i="19"/>
  <c r="H1169" i="19"/>
  <c r="H1170" i="19"/>
  <c r="H1171" i="19"/>
  <c r="H1172" i="19"/>
  <c r="H1173" i="19"/>
  <c r="H1174" i="19"/>
  <c r="H1175" i="19"/>
  <c r="H1176" i="19"/>
  <c r="H1177" i="19"/>
  <c r="H1178" i="19"/>
  <c r="H1179" i="19"/>
  <c r="H1180" i="19"/>
  <c r="H1181" i="19"/>
  <c r="H1182" i="19"/>
  <c r="H1183" i="19"/>
  <c r="H1184" i="19"/>
  <c r="H1185" i="19"/>
  <c r="H1186" i="19"/>
  <c r="H1187" i="19"/>
  <c r="H1188" i="19"/>
  <c r="H1189" i="19"/>
  <c r="H1190" i="19"/>
  <c r="H1191" i="19"/>
  <c r="H1192" i="19"/>
  <c r="H1193" i="19"/>
  <c r="H1194" i="19"/>
  <c r="H1195" i="19"/>
  <c r="H1196" i="19"/>
  <c r="H1197" i="19"/>
  <c r="H1198" i="19"/>
  <c r="H1199" i="19"/>
  <c r="H1200" i="19"/>
  <c r="H1201" i="19"/>
  <c r="H1202" i="19"/>
  <c r="H1203" i="19"/>
  <c r="H1204" i="19"/>
  <c r="H1205" i="19"/>
  <c r="H1206" i="19"/>
  <c r="H1207" i="19"/>
  <c r="H1208" i="19"/>
  <c r="H1209" i="19"/>
  <c r="H1210" i="19"/>
  <c r="H1211" i="19"/>
  <c r="H1212" i="19"/>
  <c r="H1213" i="19"/>
  <c r="H1214" i="19"/>
  <c r="H1215" i="19"/>
  <c r="H1216" i="19"/>
  <c r="H1217" i="19"/>
  <c r="H1218" i="19"/>
  <c r="H1219" i="19"/>
  <c r="H1220" i="19"/>
  <c r="H1221" i="19"/>
  <c r="H1222" i="19"/>
  <c r="H1223" i="19"/>
  <c r="H1224" i="19"/>
  <c r="H1225" i="19"/>
  <c r="H1226" i="19"/>
  <c r="H1227" i="19"/>
  <c r="H1228" i="19"/>
  <c r="H1229" i="19"/>
  <c r="H1230" i="19"/>
  <c r="H1231" i="19"/>
  <c r="H1232" i="19"/>
  <c r="H1233" i="19"/>
  <c r="H1234" i="19"/>
  <c r="H1235" i="19"/>
  <c r="H1236" i="19"/>
  <c r="H1237" i="19"/>
  <c r="H1238" i="19"/>
  <c r="H1239" i="19"/>
  <c r="H1240" i="19"/>
  <c r="H1241" i="19"/>
  <c r="H1242" i="19"/>
  <c r="H1243" i="19"/>
  <c r="H1244" i="19"/>
  <c r="H1245" i="19"/>
  <c r="H1246" i="19"/>
  <c r="H1247" i="19"/>
  <c r="H1248" i="19"/>
  <c r="H1249" i="19"/>
  <c r="H1250" i="19"/>
  <c r="H1251" i="19"/>
  <c r="H1252" i="19"/>
  <c r="H1253" i="19"/>
  <c r="H1254" i="19"/>
  <c r="H1255" i="19"/>
  <c r="H1256" i="19"/>
  <c r="H1257" i="19"/>
  <c r="H1258" i="19"/>
  <c r="H1259" i="19"/>
  <c r="H1260" i="19"/>
  <c r="H1261" i="19"/>
  <c r="H1262" i="19"/>
  <c r="H1263" i="19"/>
  <c r="H1264" i="19"/>
  <c r="H1265" i="19"/>
  <c r="H1266" i="19"/>
  <c r="H1267" i="19"/>
  <c r="H1268" i="19"/>
  <c r="H1269" i="19"/>
  <c r="H1270" i="19"/>
  <c r="H1271" i="19"/>
  <c r="H1272" i="19"/>
  <c r="H1273" i="19"/>
  <c r="H1274" i="19"/>
  <c r="H1275" i="19"/>
  <c r="H1276" i="19"/>
  <c r="H1277" i="19"/>
  <c r="H1278" i="19"/>
  <c r="H1279" i="19"/>
  <c r="H1280" i="19"/>
  <c r="H1281" i="19"/>
  <c r="H1282" i="19"/>
  <c r="H1283" i="19"/>
  <c r="H1284" i="19"/>
  <c r="H1285" i="19"/>
  <c r="H1286" i="19"/>
  <c r="H1287" i="19"/>
  <c r="H1288" i="19"/>
  <c r="H1289" i="19"/>
  <c r="H1290" i="19"/>
  <c r="H1291" i="19"/>
  <c r="H1292" i="19"/>
  <c r="H1293" i="19"/>
  <c r="H1294" i="19"/>
  <c r="H1295" i="19"/>
  <c r="H1296" i="19"/>
  <c r="H1297" i="19"/>
  <c r="H1298" i="19"/>
  <c r="H1299" i="19"/>
  <c r="H1300" i="19"/>
  <c r="H1301" i="19"/>
  <c r="H1302" i="19"/>
  <c r="H1303" i="19"/>
  <c r="H1304" i="19"/>
  <c r="H1305" i="19"/>
  <c r="H1306" i="19"/>
  <c r="H1307" i="19"/>
  <c r="H1308" i="19"/>
  <c r="H1309" i="19"/>
  <c r="H1310" i="19"/>
  <c r="H1311" i="19"/>
  <c r="H1312" i="19"/>
  <c r="H1313" i="19"/>
  <c r="H1314" i="19"/>
  <c r="H1315" i="19"/>
  <c r="H1316" i="19"/>
  <c r="H1317" i="19"/>
  <c r="H1318" i="19"/>
  <c r="H1319" i="19"/>
  <c r="H1320" i="19"/>
  <c r="H1321" i="19"/>
  <c r="H1322" i="19"/>
  <c r="H1323" i="19"/>
  <c r="H1324" i="19"/>
  <c r="H1325" i="19"/>
  <c r="H1326" i="19"/>
  <c r="H1327" i="19"/>
  <c r="H1328" i="19"/>
  <c r="H1329" i="19"/>
  <c r="H1330" i="19"/>
  <c r="H1331" i="19"/>
  <c r="H1332" i="19"/>
  <c r="H1333" i="19"/>
  <c r="H1334" i="19"/>
  <c r="H1335" i="19"/>
  <c r="H1336" i="19"/>
  <c r="H1337" i="19"/>
  <c r="H1338" i="19"/>
  <c r="H1339" i="19"/>
  <c r="H1340" i="19"/>
  <c r="H1341" i="19"/>
  <c r="H1342" i="19"/>
  <c r="H1343" i="19"/>
  <c r="H1344" i="19"/>
  <c r="H1345" i="19"/>
  <c r="H1346" i="19"/>
  <c r="H1347" i="19"/>
  <c r="H1348" i="19"/>
  <c r="H1349" i="19"/>
  <c r="H1350" i="19"/>
  <c r="H1351" i="19"/>
  <c r="H1352" i="19"/>
  <c r="H1353" i="19"/>
  <c r="H1354" i="19"/>
  <c r="H1355" i="19"/>
  <c r="H1356" i="19"/>
  <c r="H1357" i="19"/>
  <c r="H1358" i="19"/>
  <c r="H1359" i="19"/>
  <c r="H1360" i="19"/>
  <c r="H1361" i="19"/>
  <c r="H1362" i="19"/>
  <c r="H1363" i="19"/>
  <c r="H1364" i="19"/>
  <c r="H1365" i="19"/>
  <c r="H1366" i="19"/>
  <c r="H1367" i="19"/>
  <c r="H1368" i="19"/>
  <c r="H1369" i="19"/>
  <c r="H1370" i="19"/>
  <c r="H1371" i="19"/>
  <c r="H1372" i="19"/>
  <c r="H1373" i="19"/>
  <c r="H1374" i="19"/>
  <c r="H1375" i="19"/>
  <c r="H1376" i="19"/>
  <c r="H1377" i="19"/>
  <c r="H1378" i="19"/>
  <c r="H1379" i="19"/>
  <c r="H1380" i="19"/>
  <c r="H1381" i="19"/>
  <c r="H1382" i="19"/>
  <c r="H1383" i="19"/>
  <c r="H1384" i="19"/>
  <c r="H1385" i="19"/>
  <c r="H1386" i="19"/>
  <c r="H1387" i="19"/>
  <c r="H1388" i="19"/>
  <c r="H1389" i="19"/>
  <c r="H1390" i="19"/>
  <c r="H1391" i="19"/>
  <c r="H1392" i="19"/>
  <c r="H1393" i="19"/>
  <c r="H1394" i="19"/>
  <c r="H1395" i="19"/>
  <c r="H1396" i="19"/>
  <c r="H1397" i="19"/>
  <c r="H1398" i="19"/>
  <c r="H1399" i="19"/>
  <c r="H1400" i="19"/>
  <c r="H1401" i="19"/>
  <c r="H1402" i="19"/>
  <c r="H1403" i="19"/>
  <c r="H1404" i="19"/>
  <c r="H1405" i="19"/>
  <c r="H1406" i="19"/>
  <c r="H1407" i="19"/>
  <c r="H1408" i="19"/>
  <c r="H1409" i="19"/>
  <c r="H1410" i="19"/>
  <c r="H1411" i="19"/>
  <c r="H1412" i="19"/>
  <c r="H1413" i="19"/>
  <c r="H1414" i="19"/>
  <c r="H1415" i="19"/>
  <c r="H1416" i="19"/>
  <c r="H1417" i="19"/>
  <c r="H1418" i="19"/>
  <c r="H1419" i="19"/>
  <c r="H1420" i="19"/>
  <c r="H1421" i="19"/>
  <c r="H1422" i="19"/>
  <c r="H1423" i="19"/>
  <c r="H1424" i="19"/>
  <c r="H1425" i="19"/>
  <c r="H1426" i="19"/>
  <c r="H1427" i="19"/>
  <c r="H1428" i="19"/>
  <c r="H1429" i="19"/>
  <c r="H1430" i="19"/>
  <c r="H1431" i="19"/>
  <c r="H1432" i="19"/>
  <c r="H1433" i="19"/>
  <c r="H1434" i="19"/>
  <c r="H1435" i="19"/>
  <c r="H1436" i="19"/>
  <c r="H1437" i="19"/>
  <c r="H1438" i="19"/>
  <c r="H1439" i="19"/>
  <c r="H1440" i="19"/>
  <c r="H1441" i="19"/>
  <c r="H1442" i="19"/>
  <c r="H1443" i="19"/>
  <c r="H1444" i="19"/>
  <c r="H1445" i="19"/>
  <c r="H1446" i="19"/>
  <c r="H1447" i="19"/>
  <c r="H1448" i="19"/>
  <c r="H1449" i="19"/>
  <c r="H1450" i="19"/>
  <c r="H1451" i="19"/>
  <c r="H1452" i="19"/>
  <c r="H1453" i="19"/>
  <c r="H1454" i="19"/>
  <c r="H1455" i="19"/>
  <c r="H1456" i="19"/>
  <c r="H1457" i="19"/>
  <c r="H1458" i="19"/>
  <c r="H1459" i="19"/>
  <c r="H1460" i="19"/>
  <c r="H1461" i="19"/>
  <c r="H1462" i="19"/>
  <c r="H1463" i="19"/>
  <c r="H1464" i="19"/>
  <c r="H1465" i="19"/>
  <c r="H1466" i="19"/>
  <c r="H1467" i="19"/>
  <c r="H1468" i="19"/>
  <c r="H1469" i="19"/>
  <c r="H1470" i="19"/>
  <c r="H1471" i="19"/>
  <c r="H1472" i="19"/>
  <c r="H1473" i="19"/>
  <c r="H1474" i="19"/>
  <c r="H1475" i="19"/>
  <c r="H1476" i="19"/>
  <c r="H1477" i="19"/>
  <c r="H1478" i="19"/>
  <c r="H1479" i="19"/>
  <c r="H1480" i="19"/>
  <c r="H1481" i="19"/>
  <c r="H1482" i="19"/>
  <c r="H1483" i="19"/>
  <c r="H1484" i="19"/>
  <c r="H1485" i="19"/>
  <c r="H1486" i="19"/>
  <c r="H1487" i="19"/>
  <c r="H1488" i="19"/>
  <c r="H1489" i="19"/>
  <c r="H1490" i="19"/>
  <c r="H1491" i="19"/>
  <c r="H1492" i="19"/>
  <c r="H1493" i="19"/>
  <c r="H1494" i="19"/>
  <c r="H1495" i="19"/>
  <c r="H1496" i="19"/>
  <c r="H1497" i="19"/>
  <c r="H1498" i="19"/>
  <c r="H1499" i="19"/>
  <c r="H1500" i="19"/>
  <c r="H1501" i="19"/>
  <c r="H1502" i="19"/>
  <c r="H1503" i="19"/>
  <c r="H1504" i="19"/>
  <c r="H1505" i="19"/>
  <c r="H1506" i="19"/>
  <c r="H1507" i="19"/>
  <c r="H1508" i="19"/>
  <c r="H1509" i="19"/>
  <c r="H1510" i="19"/>
  <c r="H1511" i="19"/>
  <c r="H1512" i="19"/>
  <c r="H1513" i="19"/>
  <c r="H1514" i="19"/>
  <c r="H1515" i="19"/>
  <c r="H1516" i="19"/>
  <c r="H1517" i="19"/>
  <c r="H1518" i="19"/>
  <c r="H1519" i="19"/>
  <c r="H1520" i="19"/>
  <c r="H1521" i="19"/>
  <c r="H1522" i="19"/>
  <c r="H1523" i="19"/>
  <c r="H1524" i="19"/>
  <c r="H1525" i="19"/>
  <c r="H1526" i="19"/>
  <c r="H1527" i="19"/>
  <c r="H1528" i="19"/>
  <c r="H1529" i="19"/>
  <c r="H1530" i="19"/>
  <c r="H1531" i="19"/>
  <c r="H1532" i="19"/>
  <c r="H1533" i="19"/>
  <c r="H1534" i="19"/>
  <c r="H1535" i="19"/>
  <c r="H1536" i="19"/>
  <c r="H1537" i="19"/>
  <c r="H1538" i="19"/>
  <c r="H1539" i="19"/>
  <c r="H1540" i="19"/>
  <c r="H1541" i="19"/>
  <c r="H1542" i="19"/>
  <c r="H1543" i="19"/>
  <c r="H1544" i="19"/>
  <c r="H1545" i="19"/>
  <c r="H1546" i="19"/>
  <c r="H1547" i="19"/>
  <c r="H1548" i="19"/>
  <c r="H1549" i="19"/>
  <c r="H1550" i="19"/>
  <c r="H1551" i="19"/>
  <c r="H1552" i="19"/>
  <c r="H1553" i="19"/>
  <c r="H1554" i="19"/>
  <c r="H1555" i="19"/>
  <c r="H1556" i="19"/>
  <c r="H1557" i="19"/>
  <c r="H1558" i="19"/>
  <c r="H1559" i="19"/>
  <c r="H1560" i="19"/>
  <c r="H1561" i="19"/>
  <c r="H1562" i="19"/>
  <c r="H1563" i="19"/>
  <c r="H1564" i="19"/>
  <c r="H1565" i="19"/>
  <c r="H1566" i="19"/>
  <c r="H1567" i="19"/>
  <c r="H1568" i="19"/>
  <c r="H1569" i="19"/>
  <c r="H1570" i="19"/>
  <c r="H1571" i="19"/>
  <c r="H1572" i="19"/>
  <c r="H1573" i="19"/>
  <c r="H1574" i="19"/>
  <c r="H1575" i="19"/>
  <c r="H1576" i="19"/>
  <c r="H1577" i="19"/>
  <c r="H1578" i="19"/>
  <c r="H1579" i="19"/>
  <c r="H1580" i="19"/>
  <c r="H1581" i="19"/>
  <c r="H1582" i="19"/>
  <c r="H1583" i="19"/>
  <c r="H1584" i="19"/>
  <c r="H1585" i="19"/>
  <c r="H1586" i="19"/>
  <c r="H1587" i="19"/>
  <c r="H1588" i="19"/>
  <c r="H1589" i="19"/>
  <c r="H1590" i="19"/>
  <c r="H1591" i="19"/>
  <c r="H1592" i="19"/>
  <c r="H1593" i="19"/>
  <c r="H1594" i="19"/>
  <c r="H1595" i="19"/>
  <c r="H1596" i="19"/>
  <c r="H1597" i="19"/>
  <c r="H1598" i="19"/>
  <c r="H1599" i="19"/>
  <c r="H1600" i="19"/>
  <c r="H1601" i="19"/>
  <c r="H1602" i="19"/>
  <c r="H1603" i="19"/>
  <c r="H1604" i="19"/>
  <c r="H1605" i="19"/>
  <c r="H1606" i="19"/>
  <c r="H1607" i="19"/>
  <c r="H1608" i="19"/>
  <c r="H1609" i="19"/>
  <c r="H1610" i="19"/>
  <c r="H1611" i="19"/>
  <c r="H1612" i="19"/>
  <c r="H1613" i="19"/>
  <c r="H1614" i="19"/>
  <c r="H1615" i="19"/>
  <c r="H1616" i="19"/>
  <c r="H1617" i="19"/>
  <c r="H1618" i="19"/>
  <c r="H1619" i="19"/>
  <c r="H1620" i="19"/>
  <c r="H1621" i="19"/>
  <c r="H1622" i="19"/>
  <c r="H1623" i="19"/>
  <c r="H1624" i="19"/>
  <c r="H1625" i="19"/>
  <c r="H1626" i="19"/>
  <c r="H1627" i="19"/>
  <c r="H1628" i="19"/>
  <c r="H1629" i="19"/>
  <c r="H1630" i="19"/>
  <c r="H1631" i="19"/>
  <c r="H1632" i="19"/>
  <c r="H1633" i="19"/>
  <c r="H1634" i="19"/>
  <c r="H1635" i="19"/>
  <c r="H1636" i="19"/>
  <c r="H1637" i="19"/>
  <c r="H1638" i="19"/>
  <c r="H1639" i="19"/>
  <c r="H1640" i="19"/>
  <c r="H1641" i="19"/>
  <c r="H1642" i="19"/>
  <c r="H1643" i="19"/>
  <c r="H1644" i="19"/>
  <c r="H1645" i="19"/>
  <c r="H1646" i="19"/>
  <c r="H1647" i="19"/>
  <c r="H1648" i="19"/>
  <c r="H1649" i="19"/>
  <c r="H1650" i="19"/>
  <c r="H1651" i="19"/>
  <c r="H1652" i="19"/>
  <c r="H1653" i="19"/>
  <c r="H1654" i="19"/>
  <c r="H1655" i="19"/>
  <c r="H1656" i="19"/>
  <c r="H1657" i="19"/>
  <c r="H1658" i="19"/>
  <c r="H1659" i="19"/>
  <c r="H1660" i="19"/>
  <c r="H1661" i="19"/>
  <c r="H1662" i="19"/>
  <c r="H1663" i="19"/>
  <c r="H1664" i="19"/>
  <c r="H1665" i="19"/>
  <c r="H1666" i="19"/>
  <c r="H1667" i="19"/>
  <c r="H1668" i="19"/>
  <c r="H1669" i="19"/>
  <c r="H1670" i="19"/>
  <c r="H1671" i="19"/>
  <c r="H1672" i="19"/>
  <c r="H1673" i="19"/>
  <c r="H1674" i="19"/>
  <c r="H1675" i="19"/>
  <c r="H1676" i="19"/>
  <c r="H1677" i="19"/>
  <c r="H1678" i="19"/>
  <c r="H1679" i="19"/>
  <c r="H1680" i="19"/>
  <c r="H1681" i="19"/>
  <c r="H1682" i="19"/>
  <c r="H1683" i="19"/>
  <c r="H1684" i="19"/>
  <c r="H1685" i="19"/>
  <c r="H1686" i="19"/>
  <c r="H1687" i="19"/>
  <c r="H1688" i="19"/>
  <c r="H1689" i="19"/>
  <c r="H1690" i="19"/>
  <c r="H1691" i="19"/>
  <c r="H1692" i="19"/>
  <c r="H1693" i="19"/>
  <c r="H1694" i="19"/>
  <c r="H1695" i="19"/>
  <c r="H1696" i="19"/>
  <c r="H1697" i="19"/>
  <c r="H1698" i="19"/>
  <c r="H1699" i="19"/>
  <c r="H1700" i="19"/>
  <c r="H1701" i="19"/>
  <c r="H1702" i="19"/>
  <c r="H1703" i="19"/>
  <c r="H1704" i="19"/>
  <c r="H1705" i="19"/>
  <c r="H1706" i="19"/>
  <c r="H1707" i="19"/>
  <c r="H1708" i="19"/>
  <c r="H1709" i="19"/>
  <c r="H1710" i="19"/>
  <c r="H1711" i="19"/>
  <c r="H1712" i="19"/>
  <c r="H1713" i="19"/>
  <c r="H1714" i="19"/>
  <c r="H1715" i="19"/>
  <c r="H1716" i="19"/>
  <c r="H1717" i="19"/>
  <c r="H1718" i="19"/>
  <c r="H1719" i="19"/>
  <c r="H1720" i="19"/>
  <c r="H1721" i="19"/>
  <c r="H1722" i="19"/>
  <c r="H1723" i="19"/>
  <c r="H1724" i="19"/>
  <c r="H1725" i="19"/>
  <c r="H1726" i="19"/>
  <c r="H1727" i="19"/>
  <c r="H1728" i="19"/>
  <c r="H1729" i="19"/>
  <c r="H1730" i="19"/>
  <c r="H1731" i="19"/>
  <c r="H1732" i="19"/>
  <c r="H1733" i="19"/>
  <c r="H1734" i="19"/>
  <c r="H1735" i="19"/>
  <c r="H1736" i="19"/>
  <c r="H1737" i="19"/>
  <c r="H1738" i="19"/>
  <c r="H1739" i="19"/>
  <c r="H1740" i="19"/>
  <c r="H1741" i="19"/>
  <c r="H1742" i="19"/>
  <c r="H1743" i="19"/>
  <c r="H1744" i="19"/>
  <c r="H1745" i="19"/>
  <c r="H1746" i="19"/>
  <c r="H1747" i="19"/>
  <c r="H1748" i="19"/>
  <c r="H1749" i="19"/>
  <c r="H1750" i="19"/>
  <c r="H1751" i="19"/>
  <c r="H1752" i="19"/>
  <c r="H1753" i="19"/>
  <c r="H1754" i="19"/>
  <c r="H1755" i="19"/>
  <c r="H1756" i="19"/>
  <c r="H1757" i="19"/>
  <c r="H1758" i="19"/>
  <c r="H1759" i="19"/>
  <c r="H1760" i="19"/>
  <c r="H1761" i="19"/>
  <c r="H1762" i="19"/>
  <c r="H1763" i="19"/>
  <c r="H1764" i="19"/>
  <c r="H1765" i="19"/>
  <c r="H1766" i="19"/>
  <c r="H1767" i="19"/>
  <c r="H1768" i="19"/>
  <c r="H1769" i="19"/>
  <c r="H1770" i="19"/>
  <c r="H1771" i="19"/>
  <c r="H1772" i="19"/>
  <c r="H1773" i="19"/>
  <c r="H1774" i="19"/>
  <c r="H1775" i="19"/>
  <c r="H1776" i="19"/>
  <c r="H1777" i="19"/>
  <c r="H1778" i="19"/>
  <c r="H1779" i="19"/>
  <c r="H1780" i="19"/>
  <c r="H1781" i="19"/>
  <c r="H1782" i="19"/>
  <c r="H1783" i="19"/>
  <c r="H1784" i="19"/>
  <c r="H1785" i="19"/>
  <c r="H1786" i="19"/>
  <c r="H1787" i="19"/>
  <c r="H1788" i="19"/>
  <c r="H1789" i="19"/>
  <c r="H1790" i="19"/>
  <c r="H1791" i="19"/>
  <c r="H1792" i="19"/>
  <c r="H1793" i="19"/>
  <c r="H1794" i="19"/>
  <c r="H1795" i="19"/>
  <c r="H1796" i="19"/>
  <c r="H1797" i="19"/>
  <c r="H1798" i="19"/>
  <c r="H1799" i="19"/>
  <c r="H1800" i="19"/>
  <c r="H1801" i="19"/>
  <c r="H1802" i="19"/>
  <c r="H1803" i="19"/>
  <c r="H1804" i="19"/>
  <c r="H1805" i="19"/>
  <c r="H1806" i="19"/>
  <c r="H1807" i="19"/>
  <c r="H1808" i="19"/>
  <c r="H1809" i="19"/>
  <c r="H1810" i="19"/>
  <c r="H1811" i="19"/>
  <c r="H1812" i="19"/>
  <c r="H1813" i="19"/>
  <c r="H1814" i="19"/>
  <c r="H1815" i="19"/>
  <c r="H1816" i="19"/>
  <c r="H1817" i="19"/>
  <c r="H1818" i="19"/>
  <c r="H1819" i="19"/>
  <c r="H1820" i="19"/>
  <c r="H1821" i="19"/>
  <c r="H1822" i="19"/>
  <c r="H1823" i="19"/>
  <c r="H1824" i="19"/>
  <c r="H1825" i="19"/>
  <c r="H1826" i="19"/>
  <c r="H1827" i="19"/>
  <c r="H1828" i="19"/>
  <c r="H1829" i="19"/>
  <c r="H1830" i="19"/>
  <c r="H1831" i="19"/>
  <c r="H1832" i="19"/>
  <c r="H1833" i="19"/>
  <c r="H1834" i="19"/>
  <c r="H1835" i="19"/>
  <c r="H1836" i="19"/>
  <c r="H1837" i="19"/>
  <c r="H1838" i="19"/>
  <c r="H1839" i="19"/>
  <c r="H1840" i="19"/>
  <c r="H1841" i="19"/>
  <c r="H1842" i="19"/>
  <c r="H1843" i="19"/>
  <c r="H1844" i="19"/>
  <c r="H1845" i="19"/>
  <c r="H1846" i="19"/>
  <c r="H1847" i="19"/>
  <c r="H1848" i="19"/>
  <c r="H1849" i="19"/>
  <c r="H1850" i="19"/>
  <c r="H1851" i="19"/>
  <c r="H1852" i="19"/>
  <c r="H1853" i="19"/>
  <c r="H1854" i="19"/>
  <c r="H1855" i="19"/>
  <c r="H1856" i="19"/>
  <c r="H1857" i="19"/>
  <c r="H1858" i="19"/>
  <c r="H1859" i="19"/>
  <c r="H1860" i="19"/>
  <c r="H1861" i="19"/>
  <c r="H1862" i="19"/>
  <c r="H1863" i="19"/>
  <c r="H1864" i="19"/>
  <c r="H1865" i="19"/>
  <c r="H1866" i="19"/>
  <c r="H1867" i="19"/>
  <c r="H1868" i="19"/>
  <c r="H1869" i="19"/>
  <c r="H1870" i="19"/>
  <c r="H1871" i="19"/>
  <c r="H1872" i="19"/>
  <c r="H1873" i="19"/>
  <c r="H1874" i="19"/>
  <c r="H1875" i="19"/>
  <c r="H1876" i="19"/>
  <c r="H1877" i="19"/>
  <c r="H1878" i="19"/>
  <c r="H1879" i="19"/>
  <c r="H1880" i="19"/>
  <c r="H1881" i="19"/>
  <c r="H1882" i="19"/>
  <c r="H1883" i="19"/>
  <c r="H1884" i="19"/>
  <c r="H1885" i="19"/>
  <c r="H1886" i="19"/>
  <c r="H1887" i="19"/>
  <c r="H1888" i="19"/>
  <c r="H1889" i="19"/>
  <c r="H1890" i="19"/>
  <c r="H1891" i="19"/>
  <c r="H1892" i="19"/>
  <c r="H1893" i="19"/>
  <c r="H1894" i="19"/>
  <c r="H1895" i="19"/>
  <c r="H1896" i="19"/>
  <c r="H1897" i="19"/>
  <c r="H1898" i="19"/>
  <c r="H1899" i="19"/>
  <c r="H1900" i="19"/>
  <c r="H1901" i="19"/>
  <c r="H1902" i="19"/>
  <c r="H1903" i="19"/>
  <c r="H1904" i="19"/>
  <c r="H1905" i="19"/>
  <c r="H1906" i="19"/>
  <c r="H1907" i="19"/>
  <c r="H1908" i="19"/>
  <c r="H1909" i="19"/>
  <c r="H1910" i="19"/>
  <c r="H1911" i="19"/>
  <c r="H1912" i="19"/>
  <c r="H1913" i="19"/>
  <c r="H1914" i="19"/>
  <c r="H1915" i="19"/>
  <c r="H1916" i="19"/>
  <c r="H1917" i="19"/>
  <c r="H1918" i="19"/>
  <c r="H1919" i="19"/>
  <c r="H1920" i="19"/>
  <c r="H1921" i="19"/>
  <c r="H1922" i="19"/>
  <c r="H1923" i="19"/>
  <c r="H1924" i="19"/>
  <c r="H1925" i="19"/>
  <c r="H1926" i="19"/>
  <c r="H1927" i="19"/>
  <c r="H1928" i="19"/>
  <c r="H1929" i="19"/>
  <c r="H1930" i="19"/>
  <c r="H1931" i="19"/>
  <c r="H1932" i="19"/>
  <c r="H1933" i="19"/>
  <c r="H1934" i="19"/>
  <c r="H1935" i="19"/>
  <c r="H1936" i="19"/>
  <c r="H1937" i="19"/>
  <c r="H1938" i="19"/>
  <c r="H1939" i="19"/>
  <c r="H1940" i="19"/>
  <c r="H1941" i="19"/>
  <c r="H1942" i="19"/>
  <c r="H1943" i="19"/>
  <c r="H1944" i="19"/>
  <c r="H1945" i="19"/>
  <c r="H1946" i="19"/>
  <c r="H1947" i="19"/>
  <c r="H1948" i="19"/>
  <c r="H1949" i="19"/>
  <c r="H1950" i="19"/>
  <c r="H1951" i="19"/>
  <c r="H1952" i="19"/>
  <c r="H1953" i="19"/>
  <c r="H1954" i="19"/>
  <c r="H1955" i="19"/>
  <c r="H1956" i="19"/>
  <c r="H1957" i="19"/>
  <c r="H1958" i="19"/>
  <c r="H1959" i="19"/>
  <c r="H1960" i="19"/>
  <c r="H1961" i="19"/>
  <c r="H1962" i="19"/>
  <c r="H1963" i="19"/>
  <c r="H1964" i="19"/>
  <c r="H1965" i="19"/>
  <c r="H1966" i="19"/>
  <c r="H1967" i="19"/>
  <c r="H1968" i="19"/>
  <c r="H1969" i="19"/>
  <c r="H1970" i="19"/>
  <c r="H1971" i="19"/>
  <c r="H1972" i="19"/>
  <c r="H1973" i="19"/>
  <c r="H1974" i="19"/>
  <c r="H1975" i="19"/>
  <c r="H1976" i="19"/>
  <c r="H1977" i="19"/>
  <c r="H1978" i="19"/>
  <c r="H1979" i="19"/>
  <c r="H1980" i="19"/>
  <c r="H1981" i="19"/>
  <c r="H1982" i="19"/>
  <c r="H1983" i="19"/>
  <c r="H1984" i="19"/>
  <c r="H1985" i="19"/>
  <c r="H1986" i="19"/>
  <c r="H1987" i="19"/>
  <c r="H1988" i="19"/>
  <c r="H1989" i="19"/>
  <c r="H1990" i="19"/>
  <c r="H1991" i="19"/>
  <c r="H1992" i="19"/>
  <c r="H1993" i="19"/>
  <c r="H1994" i="19"/>
  <c r="H1995" i="19"/>
  <c r="H1996" i="19"/>
  <c r="H1997" i="19"/>
  <c r="H1998" i="19"/>
  <c r="H1999" i="19"/>
  <c r="H2000" i="19"/>
  <c r="H2001" i="19"/>
  <c r="H2002" i="19"/>
  <c r="H2003" i="19"/>
  <c r="H2004" i="19"/>
  <c r="H2005" i="19"/>
  <c r="H2006" i="19"/>
  <c r="H2007" i="19"/>
  <c r="H2008" i="19"/>
  <c r="H2009" i="19"/>
  <c r="H2010" i="19"/>
  <c r="H2011" i="19"/>
  <c r="H2012" i="19"/>
  <c r="H2013" i="19"/>
  <c r="H2014" i="19"/>
  <c r="H2015" i="19"/>
  <c r="H2016" i="19"/>
  <c r="H2017" i="19"/>
  <c r="H2018" i="19"/>
  <c r="H2019" i="19"/>
  <c r="H2020" i="19"/>
  <c r="H2021" i="19"/>
  <c r="H2022" i="19"/>
  <c r="H2023" i="19"/>
  <c r="H2024" i="19"/>
  <c r="H2025" i="19"/>
  <c r="H2026" i="19"/>
  <c r="H2027" i="19"/>
  <c r="H2028" i="19"/>
  <c r="H2029" i="19"/>
  <c r="H2030" i="19"/>
  <c r="H2031" i="19"/>
  <c r="H2032" i="19"/>
  <c r="H2033" i="19"/>
  <c r="H2034" i="19"/>
  <c r="H2035" i="19"/>
  <c r="H2036" i="19"/>
  <c r="H2037" i="19"/>
  <c r="H2038" i="19"/>
  <c r="H2039" i="19"/>
  <c r="H2040" i="19"/>
  <c r="H2041" i="19"/>
  <c r="H2042" i="19"/>
  <c r="H2043" i="19"/>
  <c r="H2044" i="19"/>
  <c r="H2045" i="19"/>
  <c r="H2046" i="19"/>
  <c r="H2047" i="19"/>
  <c r="H2048" i="19"/>
  <c r="H2049" i="19"/>
  <c r="H2050" i="19"/>
  <c r="H2051" i="19"/>
  <c r="H2052" i="19"/>
  <c r="H2053" i="19"/>
  <c r="H2054" i="19"/>
  <c r="H2055" i="19"/>
  <c r="H2056" i="19"/>
  <c r="H2057" i="19"/>
  <c r="H2058" i="19"/>
  <c r="H2059" i="19"/>
  <c r="H2060" i="19"/>
  <c r="H2061" i="19"/>
  <c r="H2062" i="19"/>
  <c r="H2063" i="19"/>
  <c r="H2064" i="19"/>
  <c r="H2065" i="19"/>
  <c r="H2066" i="19"/>
  <c r="H2067" i="19"/>
  <c r="H2068" i="19"/>
  <c r="H2069" i="19"/>
  <c r="H2070" i="19"/>
  <c r="H2071" i="19"/>
  <c r="H2072" i="19"/>
  <c r="H2073" i="19"/>
  <c r="H2074" i="19"/>
  <c r="H2075" i="19"/>
  <c r="H2076" i="19"/>
  <c r="H2077" i="19"/>
  <c r="H2078" i="19"/>
  <c r="H2079" i="19"/>
  <c r="H2080" i="19"/>
  <c r="H2081" i="19"/>
  <c r="H2082" i="19"/>
  <c r="H2083" i="19"/>
  <c r="H2084" i="19"/>
  <c r="H2085" i="19"/>
  <c r="H2086" i="19"/>
  <c r="H2087" i="19"/>
  <c r="H2088" i="19"/>
  <c r="H2089" i="19"/>
  <c r="H2090" i="19"/>
  <c r="H2091" i="19"/>
  <c r="H2092" i="19"/>
  <c r="H2093" i="19"/>
  <c r="H2094" i="19"/>
  <c r="H2095" i="19"/>
  <c r="H2096" i="19"/>
  <c r="H2097" i="19"/>
  <c r="H2098" i="19"/>
  <c r="H2099" i="19"/>
  <c r="H2100" i="19"/>
  <c r="H2101" i="19"/>
  <c r="H2102" i="19"/>
  <c r="H2103" i="19"/>
  <c r="H2104" i="19"/>
  <c r="H2105" i="19"/>
  <c r="H2106" i="19"/>
  <c r="H2107" i="19"/>
  <c r="H2108" i="19"/>
  <c r="H2109" i="19"/>
  <c r="H2110" i="19"/>
  <c r="H2111" i="19"/>
  <c r="H2112" i="19"/>
  <c r="H2113" i="19"/>
  <c r="H2114" i="19"/>
  <c r="H2115" i="19"/>
  <c r="H2116" i="19"/>
  <c r="H2117" i="19"/>
  <c r="H2118" i="19"/>
  <c r="H2119" i="19"/>
  <c r="H2120" i="19"/>
  <c r="H2121" i="19"/>
  <c r="H2122" i="19"/>
  <c r="H2123" i="19"/>
  <c r="H2124" i="19"/>
  <c r="H2125" i="19"/>
  <c r="H2126" i="19"/>
  <c r="H2127" i="19"/>
  <c r="H2128" i="19"/>
  <c r="H2129" i="19"/>
  <c r="H2130" i="19"/>
  <c r="H2131" i="19"/>
  <c r="H2132" i="19"/>
  <c r="H2133" i="19"/>
  <c r="H2134" i="19"/>
  <c r="H2135" i="19"/>
  <c r="H2136" i="19"/>
  <c r="H2137" i="19"/>
  <c r="H2138" i="19"/>
  <c r="H2139" i="19"/>
  <c r="H2140" i="19"/>
  <c r="H2141" i="19"/>
  <c r="H2142" i="19"/>
  <c r="H2143" i="19"/>
  <c r="H2144" i="19"/>
  <c r="H2145" i="19"/>
  <c r="H2146" i="19"/>
  <c r="H2147" i="19"/>
  <c r="H2148" i="19"/>
  <c r="H2149" i="19"/>
  <c r="H2150" i="19"/>
  <c r="H2151" i="19"/>
  <c r="H2152" i="19"/>
  <c r="H2153" i="19"/>
  <c r="H2154" i="19"/>
  <c r="H2155" i="19"/>
  <c r="H2156" i="19"/>
  <c r="H2157" i="19"/>
  <c r="H2158" i="19"/>
  <c r="H2159" i="19"/>
  <c r="H2160" i="19"/>
  <c r="H2161" i="19"/>
  <c r="H2162" i="19"/>
  <c r="H2163" i="19"/>
  <c r="H2164" i="19"/>
  <c r="H2165" i="19"/>
  <c r="H2166" i="19"/>
  <c r="H2167" i="19"/>
  <c r="H2168" i="19"/>
  <c r="H2169" i="19"/>
  <c r="H2170" i="19"/>
  <c r="H2171" i="19"/>
  <c r="H2172" i="19"/>
  <c r="H2173" i="19"/>
  <c r="H2174" i="19"/>
  <c r="H2175" i="19"/>
  <c r="H2176" i="19"/>
  <c r="H2177" i="19"/>
  <c r="H2178" i="19"/>
  <c r="H2179" i="19"/>
  <c r="H2180" i="19"/>
  <c r="H2181" i="19"/>
  <c r="H2182" i="19"/>
  <c r="H2183" i="19"/>
  <c r="H2184" i="19"/>
  <c r="H2185" i="19"/>
  <c r="H2186" i="19"/>
  <c r="H2187" i="19"/>
  <c r="H2188" i="19"/>
  <c r="H2189" i="19"/>
  <c r="H2190" i="19"/>
  <c r="H2191" i="19"/>
  <c r="H2192" i="19"/>
  <c r="H2193" i="19"/>
  <c r="H2194" i="19"/>
  <c r="H2195" i="19"/>
  <c r="H2196" i="19"/>
  <c r="H2197" i="19"/>
  <c r="H2198" i="19"/>
  <c r="H2199" i="19"/>
  <c r="H2200" i="19"/>
  <c r="H2201" i="19"/>
  <c r="H2202" i="19"/>
  <c r="H2203" i="19"/>
  <c r="H2204" i="19"/>
  <c r="H2205" i="19"/>
  <c r="H2206" i="19"/>
  <c r="H2207" i="19"/>
  <c r="H2208" i="19"/>
  <c r="H2209" i="19"/>
  <c r="H2210" i="19"/>
  <c r="H2211" i="19"/>
  <c r="H2212" i="19"/>
  <c r="H2213" i="19"/>
  <c r="H2214" i="19"/>
  <c r="H2215" i="19"/>
  <c r="H2216" i="19"/>
  <c r="H2217" i="19"/>
  <c r="H2218" i="19"/>
  <c r="H2219" i="19"/>
  <c r="H2220" i="19"/>
  <c r="H2221" i="19"/>
  <c r="H2222" i="19"/>
  <c r="H2223" i="19"/>
  <c r="H2224" i="19"/>
  <c r="H2225" i="19"/>
  <c r="H2226" i="19"/>
  <c r="H2227" i="19"/>
  <c r="H2228" i="19"/>
  <c r="H2229" i="19"/>
  <c r="H2230" i="19"/>
  <c r="H2231" i="19"/>
  <c r="H2232" i="19"/>
  <c r="H2233" i="19"/>
  <c r="H2234" i="19"/>
  <c r="H2235" i="19"/>
  <c r="H2236" i="19"/>
  <c r="H2237" i="19"/>
  <c r="H2238" i="19"/>
  <c r="H2239" i="19"/>
  <c r="H2240" i="19"/>
  <c r="H2241" i="19"/>
  <c r="H2242" i="19"/>
  <c r="H2243" i="19"/>
  <c r="H2244" i="19"/>
  <c r="H2245" i="19"/>
  <c r="H2246" i="19"/>
  <c r="H2247" i="19"/>
  <c r="H2248" i="19"/>
  <c r="H2249" i="19"/>
  <c r="H2250" i="19"/>
  <c r="H2251" i="19"/>
  <c r="H2252" i="19"/>
  <c r="H2253" i="19"/>
  <c r="H2254" i="19"/>
  <c r="H2255" i="19"/>
  <c r="H2256" i="19"/>
  <c r="H2257" i="19"/>
  <c r="H2258" i="19"/>
  <c r="H2259" i="19"/>
  <c r="H2260" i="19"/>
  <c r="H2261" i="19"/>
  <c r="H2262" i="19"/>
  <c r="H2263" i="19"/>
  <c r="H2264" i="19"/>
  <c r="H2265" i="19"/>
  <c r="H2266" i="19"/>
  <c r="H2267" i="19"/>
  <c r="H2268" i="19"/>
  <c r="H2269" i="19"/>
  <c r="H2270" i="19"/>
  <c r="H2271" i="19"/>
  <c r="H2272" i="19"/>
  <c r="H2273" i="19"/>
  <c r="H2274" i="19"/>
  <c r="H2275" i="19"/>
  <c r="H2276" i="19"/>
  <c r="H2277" i="19"/>
  <c r="H2278" i="19"/>
  <c r="H2279" i="19"/>
  <c r="H2280" i="19"/>
  <c r="H2281" i="19"/>
  <c r="H2282" i="19"/>
  <c r="H2283" i="19"/>
  <c r="H2284" i="19"/>
  <c r="H2285" i="19"/>
  <c r="H2286" i="19"/>
  <c r="H2287" i="19"/>
  <c r="H2288" i="19"/>
  <c r="H2289" i="19"/>
  <c r="H2290" i="19"/>
  <c r="H2291" i="19"/>
  <c r="H2292" i="19"/>
  <c r="H2293" i="19"/>
  <c r="H2294" i="19"/>
  <c r="H2295" i="19"/>
  <c r="H2296" i="19"/>
  <c r="H2297" i="19"/>
  <c r="H2298" i="19"/>
  <c r="H2299" i="19"/>
  <c r="H2300" i="19"/>
  <c r="H2301" i="19"/>
  <c r="H2302" i="19"/>
  <c r="H2303" i="19"/>
  <c r="H2304" i="19"/>
  <c r="H2305" i="19"/>
  <c r="H2306" i="19"/>
  <c r="H2307" i="19"/>
  <c r="H2308" i="19"/>
  <c r="H2309" i="19"/>
  <c r="H2310" i="19"/>
  <c r="H2311" i="19"/>
  <c r="H2312" i="19"/>
  <c r="H2313" i="19"/>
  <c r="H2314" i="19"/>
  <c r="H2315" i="19"/>
  <c r="H2316" i="19"/>
  <c r="H2317" i="19"/>
  <c r="H2318" i="19"/>
  <c r="H2319" i="19"/>
  <c r="H2320" i="19"/>
  <c r="H2321" i="19"/>
  <c r="H2322" i="19"/>
  <c r="H2323" i="19"/>
  <c r="H2324" i="19"/>
  <c r="H2325" i="19"/>
  <c r="H2326" i="19"/>
  <c r="H2327" i="19"/>
  <c r="H2328" i="19"/>
  <c r="H2329" i="19"/>
  <c r="H2330" i="19"/>
  <c r="H2331" i="19"/>
  <c r="H2332" i="19"/>
  <c r="H2333" i="19"/>
  <c r="H2334" i="19"/>
  <c r="H2335" i="19"/>
  <c r="H2336" i="19"/>
  <c r="H2337" i="19"/>
  <c r="H2338" i="19"/>
  <c r="H2339" i="19"/>
  <c r="H2340" i="19"/>
  <c r="H2341" i="19"/>
  <c r="H2342" i="19"/>
  <c r="H2343" i="19"/>
  <c r="H2344" i="19"/>
  <c r="H2345" i="19"/>
  <c r="H2346" i="19"/>
  <c r="H2347" i="19"/>
  <c r="H2348" i="19"/>
  <c r="H2349" i="19"/>
  <c r="H2350" i="19"/>
  <c r="H2351" i="19"/>
  <c r="H2352" i="19"/>
  <c r="H2353" i="19"/>
  <c r="H2354" i="19"/>
  <c r="H2355" i="19"/>
  <c r="H2356" i="19"/>
  <c r="H2357" i="19"/>
  <c r="H2358" i="19"/>
  <c r="H2359" i="19"/>
  <c r="H2360" i="19"/>
  <c r="H2361" i="19"/>
  <c r="H2362" i="19"/>
  <c r="H2363" i="19"/>
  <c r="H2364" i="19"/>
  <c r="H2365" i="19"/>
  <c r="H2366" i="19"/>
  <c r="H2367" i="19"/>
  <c r="H2368" i="19"/>
  <c r="H2369" i="19"/>
  <c r="H2370" i="19"/>
  <c r="H2371" i="19"/>
  <c r="H2372" i="19"/>
  <c r="H2373" i="19"/>
  <c r="H2374" i="19"/>
  <c r="H2375" i="19"/>
  <c r="H2376" i="19"/>
  <c r="H2377" i="19"/>
  <c r="H2378" i="19"/>
  <c r="H2379" i="19"/>
  <c r="H2380" i="19"/>
  <c r="H2381" i="19"/>
  <c r="H2382" i="19"/>
  <c r="H2383" i="19"/>
  <c r="H2384" i="19"/>
  <c r="H2385" i="19"/>
  <c r="H2386" i="19"/>
  <c r="H2387" i="19"/>
  <c r="H2388" i="19"/>
  <c r="H2389" i="19"/>
  <c r="H2390" i="19"/>
  <c r="H2391" i="19"/>
  <c r="H2392" i="19"/>
  <c r="H2393" i="19"/>
  <c r="H2394" i="19"/>
  <c r="H2395" i="19"/>
  <c r="H2396" i="19"/>
  <c r="H2397" i="19"/>
  <c r="H2398" i="19"/>
  <c r="H2399" i="19"/>
  <c r="H2400" i="19"/>
  <c r="H2401" i="19"/>
  <c r="H2402" i="19"/>
  <c r="H2403" i="19"/>
  <c r="H2404" i="19"/>
  <c r="H2405" i="19"/>
  <c r="H2406" i="19"/>
  <c r="H2407" i="19"/>
  <c r="H2408" i="19"/>
  <c r="H2409" i="19"/>
  <c r="H2410" i="19"/>
  <c r="H2411" i="19"/>
  <c r="H2412" i="19"/>
  <c r="H2413" i="19"/>
  <c r="H2414" i="19"/>
  <c r="H2415" i="19"/>
  <c r="H2416" i="19"/>
  <c r="H2417" i="19"/>
  <c r="H2418" i="19"/>
  <c r="H2419" i="19"/>
  <c r="H2420" i="19"/>
  <c r="H2421" i="19"/>
  <c r="H2422" i="19"/>
  <c r="H2423" i="19"/>
  <c r="H2424" i="19"/>
  <c r="H2425" i="19"/>
  <c r="H2426" i="19"/>
  <c r="H2427" i="19"/>
  <c r="H2428" i="19"/>
  <c r="H2429" i="19"/>
  <c r="H2430" i="19"/>
  <c r="H2431" i="19"/>
  <c r="H2432" i="19"/>
  <c r="H2433" i="19"/>
  <c r="H2434" i="19"/>
  <c r="H2435" i="19"/>
  <c r="H2436" i="19"/>
  <c r="H2437" i="19"/>
  <c r="H2438" i="19"/>
  <c r="H2439" i="19"/>
  <c r="H2440" i="19"/>
  <c r="H2441" i="19"/>
  <c r="H2442" i="19"/>
  <c r="H2443" i="19"/>
  <c r="H2444" i="19"/>
  <c r="H2445" i="19"/>
  <c r="H2446" i="19"/>
  <c r="H2447" i="19"/>
  <c r="H2448" i="19"/>
  <c r="H2449" i="19"/>
  <c r="H2450" i="19"/>
  <c r="H2451" i="19"/>
  <c r="H2452" i="19"/>
  <c r="H2453" i="19"/>
  <c r="H2454" i="19"/>
  <c r="H2455" i="19"/>
  <c r="H2456" i="19"/>
  <c r="H2457" i="19"/>
  <c r="H2458" i="19"/>
  <c r="H2459" i="19"/>
  <c r="H2460" i="19"/>
  <c r="H2461" i="19"/>
  <c r="H2462" i="19"/>
  <c r="H2463" i="19"/>
  <c r="H2464" i="19"/>
  <c r="H2465" i="19"/>
  <c r="H2466" i="19"/>
  <c r="H2467" i="19"/>
  <c r="H2468" i="19"/>
  <c r="H2469" i="19"/>
  <c r="H2470" i="19"/>
  <c r="H2471" i="19"/>
  <c r="H2472" i="19"/>
  <c r="H2473" i="19"/>
  <c r="H2474" i="19"/>
  <c r="H2475" i="19"/>
  <c r="H2476" i="19"/>
  <c r="H2477" i="19"/>
  <c r="H2478" i="19"/>
  <c r="H2479" i="19"/>
  <c r="H2480" i="19"/>
  <c r="H2481" i="19"/>
  <c r="H2482" i="19"/>
  <c r="H2483" i="19"/>
  <c r="H2484" i="19"/>
  <c r="H2485" i="19"/>
  <c r="H2486" i="19"/>
  <c r="H2487" i="19"/>
  <c r="H2488" i="19"/>
  <c r="H2489" i="19"/>
  <c r="H2490" i="19"/>
  <c r="H2491" i="19"/>
  <c r="H2492" i="19"/>
  <c r="H2493" i="19"/>
  <c r="H2494" i="19"/>
  <c r="H2495" i="19"/>
  <c r="H2496" i="19"/>
  <c r="H2497" i="19"/>
  <c r="H2498" i="19"/>
  <c r="H2499" i="19"/>
  <c r="H2500" i="19"/>
  <c r="H2501" i="19"/>
  <c r="H2502" i="19"/>
  <c r="H2503" i="19"/>
  <c r="H2504" i="19"/>
  <c r="H2505" i="19"/>
  <c r="H2506" i="19"/>
  <c r="H2507" i="19"/>
  <c r="H2508" i="19"/>
  <c r="H2509" i="19"/>
  <c r="H2510" i="19"/>
  <c r="H2511" i="19"/>
  <c r="H2512" i="19"/>
  <c r="H2513" i="19"/>
  <c r="H2514" i="19"/>
  <c r="H2515" i="19"/>
  <c r="H2516" i="19"/>
  <c r="H2517" i="19"/>
  <c r="H2518" i="19"/>
  <c r="H2519" i="19"/>
  <c r="H2520" i="19"/>
  <c r="H2521" i="19"/>
  <c r="H2522" i="19"/>
  <c r="H2523" i="19"/>
  <c r="H2524" i="19"/>
  <c r="H2525" i="19"/>
  <c r="H2526" i="19"/>
  <c r="H2527" i="19"/>
  <c r="H2528" i="19"/>
  <c r="H2529" i="19"/>
  <c r="H2530" i="19"/>
  <c r="H2531" i="19"/>
  <c r="H2532" i="19"/>
  <c r="H2533" i="19"/>
  <c r="H2534" i="19"/>
  <c r="H2535" i="19"/>
  <c r="H2536" i="19"/>
  <c r="H2537" i="19"/>
  <c r="H2538" i="19"/>
  <c r="H2539" i="19"/>
  <c r="H2540" i="19"/>
  <c r="H2541" i="19"/>
  <c r="H2542" i="19"/>
  <c r="H2543" i="19"/>
  <c r="H2544" i="19"/>
  <c r="H2545" i="19"/>
  <c r="H2546" i="19"/>
  <c r="H2547" i="19"/>
  <c r="H2548" i="19"/>
  <c r="H2549" i="19"/>
  <c r="H2550" i="19"/>
  <c r="H2551" i="19"/>
  <c r="H2552" i="19"/>
  <c r="H2553" i="19"/>
  <c r="H2554" i="19"/>
  <c r="H2555" i="19"/>
  <c r="H2556" i="19"/>
  <c r="H2557" i="19"/>
  <c r="H2558" i="19"/>
  <c r="H2559" i="19"/>
  <c r="H2560" i="19"/>
  <c r="H2561" i="19"/>
  <c r="H2562" i="19"/>
  <c r="H2563" i="19"/>
  <c r="H2564" i="19"/>
  <c r="H2565" i="19"/>
  <c r="H2566" i="19"/>
  <c r="H2567" i="19"/>
  <c r="H2568" i="19"/>
  <c r="H2569" i="19"/>
  <c r="H2570" i="19"/>
  <c r="H2571" i="19"/>
  <c r="H2572" i="19"/>
  <c r="H2573" i="19"/>
  <c r="H2574" i="19"/>
  <c r="H2575" i="19"/>
  <c r="H2576" i="19"/>
  <c r="H2577" i="19"/>
  <c r="H2578" i="19"/>
  <c r="H2579" i="19"/>
  <c r="H2580" i="19"/>
  <c r="H2581" i="19"/>
  <c r="H2582" i="19"/>
  <c r="H2583" i="19"/>
  <c r="H2584" i="19"/>
  <c r="H2585" i="19"/>
  <c r="H2586" i="19"/>
  <c r="H2587" i="19"/>
  <c r="H2588" i="19"/>
  <c r="H2589" i="19"/>
  <c r="H2590" i="19"/>
  <c r="H2591" i="19"/>
  <c r="H2592" i="19"/>
  <c r="H2593" i="19"/>
  <c r="H2594" i="19"/>
  <c r="H2595" i="19"/>
  <c r="H2596" i="19"/>
  <c r="H2597" i="19"/>
  <c r="H2598" i="19"/>
  <c r="H2599" i="19"/>
  <c r="H2600" i="19"/>
  <c r="H2601" i="19"/>
  <c r="H2602" i="19"/>
  <c r="H2603" i="19"/>
  <c r="H2604" i="19"/>
  <c r="H2605" i="19"/>
  <c r="H2606" i="19"/>
  <c r="H2607" i="19"/>
  <c r="H2608" i="19"/>
  <c r="H2609" i="19"/>
  <c r="H2610" i="19"/>
  <c r="H2611" i="19"/>
  <c r="H2612" i="19"/>
  <c r="H2613" i="19"/>
  <c r="H2614" i="19"/>
  <c r="H2615" i="19"/>
  <c r="H2616" i="19"/>
  <c r="H2617" i="19"/>
  <c r="H2618" i="19"/>
  <c r="H2619" i="19"/>
  <c r="H2620" i="19"/>
  <c r="H2621" i="19"/>
  <c r="H2622" i="19"/>
  <c r="H2623" i="19"/>
  <c r="H2624" i="19"/>
  <c r="H2625" i="19"/>
  <c r="H2626" i="19"/>
  <c r="H2627" i="19"/>
  <c r="H2628" i="19"/>
  <c r="H2629" i="19"/>
  <c r="H2630" i="19"/>
  <c r="H2631" i="19"/>
  <c r="H2632" i="19"/>
  <c r="H2633" i="19"/>
  <c r="H2634" i="19"/>
  <c r="H2635" i="19"/>
  <c r="H2636" i="19"/>
  <c r="H2637" i="19"/>
  <c r="H2638" i="19"/>
  <c r="H2639" i="19"/>
  <c r="H2640" i="19"/>
  <c r="H2641" i="19"/>
  <c r="H2642" i="19"/>
  <c r="H2643" i="19"/>
  <c r="H2644" i="19"/>
  <c r="H2645" i="19"/>
  <c r="H2646" i="19"/>
  <c r="H2647" i="19"/>
  <c r="H2648" i="19"/>
  <c r="H2649" i="19"/>
  <c r="H2650" i="19"/>
  <c r="H2651" i="19"/>
  <c r="H2652" i="19"/>
  <c r="H2653" i="19"/>
  <c r="H2654" i="19"/>
  <c r="H2655" i="19"/>
  <c r="H2656" i="19"/>
  <c r="H2657" i="19"/>
  <c r="H2658" i="19"/>
  <c r="H2659" i="19"/>
  <c r="H2660" i="19"/>
  <c r="H2661" i="19"/>
  <c r="H2662" i="19"/>
  <c r="H2663" i="19"/>
  <c r="H2664" i="19"/>
  <c r="H2665" i="19"/>
  <c r="H2666" i="19"/>
  <c r="H2667" i="19"/>
  <c r="H2668" i="19"/>
  <c r="H2669" i="19"/>
  <c r="H2670" i="19"/>
  <c r="H2671" i="19"/>
  <c r="H2672" i="19"/>
  <c r="H2673" i="19"/>
  <c r="H2674" i="19"/>
  <c r="H2675" i="19"/>
  <c r="H2676" i="19"/>
  <c r="H2677" i="19"/>
  <c r="H2678" i="19"/>
  <c r="H2679" i="19"/>
  <c r="H2680" i="19"/>
  <c r="H2681" i="19"/>
  <c r="H2682" i="19"/>
  <c r="H2683" i="19"/>
  <c r="H2684" i="19"/>
  <c r="H2685" i="19"/>
  <c r="H2686" i="19"/>
  <c r="H2687" i="19"/>
  <c r="H2688" i="19"/>
  <c r="H2689" i="19"/>
  <c r="H2690" i="19"/>
  <c r="H2691" i="19"/>
  <c r="H2692" i="19"/>
  <c r="H2693" i="19"/>
  <c r="H2694" i="19"/>
  <c r="H2695" i="19"/>
  <c r="H2696" i="19"/>
  <c r="H2697" i="19"/>
  <c r="H2698" i="19"/>
  <c r="H2699" i="19"/>
  <c r="H2700" i="19"/>
  <c r="H2701" i="19"/>
  <c r="H2702" i="19"/>
  <c r="H2703" i="19"/>
  <c r="H2704" i="19"/>
  <c r="H2705" i="19"/>
  <c r="H2706" i="19"/>
  <c r="H2707" i="19"/>
  <c r="H2708" i="19"/>
  <c r="H2709" i="19"/>
  <c r="H2710" i="19"/>
  <c r="H2711" i="19"/>
  <c r="H2712" i="19"/>
  <c r="H2713" i="19"/>
  <c r="H2714" i="19"/>
  <c r="H2715" i="19"/>
  <c r="H2716" i="19"/>
  <c r="H2717" i="19"/>
  <c r="H2718" i="19"/>
  <c r="H2719" i="19"/>
  <c r="H2720" i="19"/>
  <c r="H2721" i="19"/>
  <c r="H2722" i="19"/>
  <c r="H2723" i="19"/>
  <c r="H2724" i="19"/>
  <c r="H2725" i="19"/>
  <c r="H2726" i="19"/>
  <c r="H2727" i="19"/>
  <c r="H2728" i="19"/>
  <c r="H2729" i="19"/>
  <c r="H2730" i="19"/>
  <c r="H2731" i="19"/>
  <c r="H2732" i="19"/>
  <c r="H2733" i="19"/>
  <c r="H2734" i="19"/>
  <c r="H2735" i="19"/>
  <c r="H2736" i="19"/>
  <c r="H2737" i="19"/>
  <c r="H2738" i="19"/>
  <c r="H2739" i="19"/>
  <c r="H2740" i="19"/>
  <c r="H2741" i="19"/>
  <c r="H2742" i="19"/>
  <c r="H2743" i="19"/>
  <c r="H2744" i="19"/>
  <c r="H2745" i="19"/>
  <c r="H2746" i="19"/>
  <c r="H2747" i="19"/>
  <c r="H2748" i="19"/>
  <c r="H2749" i="19"/>
  <c r="H2750" i="19"/>
  <c r="H2751" i="19"/>
  <c r="H2752" i="19"/>
  <c r="H2753" i="19"/>
  <c r="H2754" i="19"/>
  <c r="H2755" i="19"/>
  <c r="H2756" i="19"/>
  <c r="H2757" i="19"/>
  <c r="H2758" i="19"/>
  <c r="H2759" i="19"/>
  <c r="H2760" i="19"/>
  <c r="H2761" i="19"/>
  <c r="H2762" i="19"/>
  <c r="H2763" i="19"/>
  <c r="H2764" i="19"/>
  <c r="H2765" i="19"/>
  <c r="H2766" i="19"/>
  <c r="H2767" i="19"/>
  <c r="H2768" i="19"/>
  <c r="H2769" i="19"/>
  <c r="H2770" i="19"/>
  <c r="H2771" i="19"/>
  <c r="H2772" i="19"/>
  <c r="H2773" i="19"/>
  <c r="H2774" i="19"/>
  <c r="H2775" i="19"/>
  <c r="H2776" i="19"/>
  <c r="H2777" i="19"/>
  <c r="H2778" i="19"/>
  <c r="H2779" i="19"/>
  <c r="H2780" i="19"/>
  <c r="H2781" i="19"/>
  <c r="H2782" i="19"/>
  <c r="H2783" i="19"/>
  <c r="H2784" i="19"/>
  <c r="H2785" i="19"/>
  <c r="H2786" i="19"/>
  <c r="H2787" i="19"/>
  <c r="H2788" i="19"/>
  <c r="H2789" i="19"/>
  <c r="H2790" i="19"/>
  <c r="H2791" i="19"/>
  <c r="H2792" i="19"/>
  <c r="H2793" i="19"/>
  <c r="H2794" i="19"/>
  <c r="H2795" i="19"/>
  <c r="H2796" i="19"/>
  <c r="H2797" i="19"/>
  <c r="H2798" i="19"/>
  <c r="H2799" i="19"/>
  <c r="H2800" i="19"/>
  <c r="H2801" i="19"/>
  <c r="H2802" i="19"/>
  <c r="H2803" i="19"/>
  <c r="H2804" i="19"/>
  <c r="H2805" i="19"/>
  <c r="H2806" i="19"/>
  <c r="H2807" i="19"/>
  <c r="H2808" i="19"/>
  <c r="H2809" i="19"/>
  <c r="H2810" i="19"/>
  <c r="H2811" i="19"/>
  <c r="H2812" i="19"/>
  <c r="H2813" i="19"/>
  <c r="H2814" i="19"/>
  <c r="H2815" i="19"/>
  <c r="H2816" i="19"/>
  <c r="H2817" i="19"/>
  <c r="H2818" i="19"/>
  <c r="H2819" i="19"/>
  <c r="H2820" i="19"/>
  <c r="H2821" i="19"/>
  <c r="H2822" i="19"/>
  <c r="H2823" i="19"/>
  <c r="H2824" i="19"/>
  <c r="H2825" i="19"/>
  <c r="H2826" i="19"/>
  <c r="H2827" i="19"/>
  <c r="H2828" i="19"/>
  <c r="H2829" i="19"/>
  <c r="H2830" i="19"/>
  <c r="H2831" i="19"/>
  <c r="H2832" i="19"/>
  <c r="H2833" i="19"/>
  <c r="H2834" i="19"/>
  <c r="H2835" i="19"/>
  <c r="H2836" i="19"/>
  <c r="H2837" i="19"/>
  <c r="H2838" i="19"/>
  <c r="H2839" i="19"/>
  <c r="H2840" i="19"/>
  <c r="H2841" i="19"/>
  <c r="H2842" i="19"/>
  <c r="H2843" i="19"/>
  <c r="H2844" i="19"/>
  <c r="H2845" i="19"/>
  <c r="H2846" i="19"/>
  <c r="H2847" i="19"/>
  <c r="H2848" i="19"/>
  <c r="H2849" i="19"/>
  <c r="H2850" i="19"/>
  <c r="H2851" i="19"/>
  <c r="H2852" i="19"/>
  <c r="H2853" i="19"/>
  <c r="H2854" i="19"/>
  <c r="H2855" i="19"/>
  <c r="H2856" i="19"/>
  <c r="H2857" i="19"/>
  <c r="H2858" i="19"/>
  <c r="H2859" i="19"/>
  <c r="H2860" i="19"/>
  <c r="H2861" i="19"/>
  <c r="H2862" i="19"/>
  <c r="H2863" i="19"/>
  <c r="H2864" i="19"/>
  <c r="H2865" i="19"/>
  <c r="H2866" i="19"/>
  <c r="H2867" i="19"/>
  <c r="H2868" i="19"/>
  <c r="H2869" i="19"/>
  <c r="H2870" i="19"/>
  <c r="H2871" i="19"/>
  <c r="H2872" i="19"/>
  <c r="H2873" i="19"/>
  <c r="H2874" i="19"/>
  <c r="H2875" i="19"/>
  <c r="H2876" i="19"/>
  <c r="H2877" i="19"/>
  <c r="H2878" i="19"/>
  <c r="H2879" i="19"/>
  <c r="H2880" i="19"/>
  <c r="H2881" i="19"/>
  <c r="H2882" i="19"/>
  <c r="H2883" i="19"/>
  <c r="H2884" i="19"/>
  <c r="H2885" i="19"/>
  <c r="H2886" i="19"/>
  <c r="H2887" i="19"/>
  <c r="H2888" i="19"/>
  <c r="H2889" i="19"/>
  <c r="H2890" i="19"/>
  <c r="H2891" i="19"/>
  <c r="H2892" i="19"/>
  <c r="H2893" i="19"/>
  <c r="H2894" i="19"/>
  <c r="H2895" i="19"/>
  <c r="H2896" i="19"/>
  <c r="H2897" i="19"/>
  <c r="H2898" i="19"/>
  <c r="H2899" i="19"/>
  <c r="H2900" i="19"/>
  <c r="H2901" i="19"/>
  <c r="H2902" i="19"/>
  <c r="H2903" i="19"/>
  <c r="H2904" i="19"/>
  <c r="H2905" i="19"/>
  <c r="H2906" i="19"/>
  <c r="H2907" i="19"/>
  <c r="H2908" i="19"/>
  <c r="H2909" i="19"/>
  <c r="H2910" i="19"/>
  <c r="H2911" i="19"/>
  <c r="H2912" i="19"/>
  <c r="H2913" i="19"/>
  <c r="H2914" i="19"/>
  <c r="H2915" i="19"/>
  <c r="H2916" i="19"/>
  <c r="H2917" i="19"/>
  <c r="H2918" i="19"/>
  <c r="H2919" i="19"/>
  <c r="H2920" i="19"/>
  <c r="H2921" i="19"/>
  <c r="H2922" i="19"/>
  <c r="H2923" i="19"/>
  <c r="H2924" i="19"/>
  <c r="H2925" i="19"/>
  <c r="H2926" i="19"/>
  <c r="H2927" i="19"/>
  <c r="H2928" i="19"/>
  <c r="H2929" i="19"/>
  <c r="H2930" i="19"/>
  <c r="H2931" i="19"/>
  <c r="H2932" i="19"/>
  <c r="H2933" i="19"/>
  <c r="H2934" i="19"/>
  <c r="H2935" i="19"/>
  <c r="H2936" i="19"/>
  <c r="H2937" i="19"/>
  <c r="H2938" i="19"/>
  <c r="H2939" i="19"/>
  <c r="H2940" i="19"/>
  <c r="H2941" i="19"/>
  <c r="H2942" i="19"/>
  <c r="H2943" i="19"/>
  <c r="H2944" i="19"/>
  <c r="H2945" i="19"/>
  <c r="H2946" i="19"/>
  <c r="H2947" i="19"/>
  <c r="H2948" i="19"/>
  <c r="H2949" i="19"/>
  <c r="H2950" i="19"/>
  <c r="H2951" i="19"/>
  <c r="H2952" i="19"/>
  <c r="H2953" i="19"/>
  <c r="H2954" i="19"/>
  <c r="H2955" i="19"/>
  <c r="H2956" i="19"/>
  <c r="H2957" i="19"/>
  <c r="H2958" i="19"/>
  <c r="H2959" i="19"/>
  <c r="H2960" i="19"/>
  <c r="H2961" i="19"/>
  <c r="H2962" i="19"/>
  <c r="H2963" i="19"/>
  <c r="H2964" i="19"/>
  <c r="H2965" i="19"/>
  <c r="H2966" i="19"/>
  <c r="H2967" i="19"/>
  <c r="H2968" i="19"/>
  <c r="H2969" i="19"/>
  <c r="H2970" i="19"/>
  <c r="H2971" i="19"/>
  <c r="H2972" i="19"/>
  <c r="H2973" i="19"/>
  <c r="H2974" i="19"/>
  <c r="H2975" i="19"/>
  <c r="H2976" i="19"/>
  <c r="H2977" i="19"/>
  <c r="H2978" i="19"/>
  <c r="H2979" i="19"/>
  <c r="H2980" i="19"/>
  <c r="H2981" i="19"/>
  <c r="H2982" i="19"/>
  <c r="H2983" i="19"/>
  <c r="H2984" i="19"/>
  <c r="H2985" i="19"/>
  <c r="H2986" i="19"/>
  <c r="H2987" i="19"/>
  <c r="H2988" i="19"/>
  <c r="H2989" i="19"/>
  <c r="H2990" i="19"/>
  <c r="H2991" i="19"/>
  <c r="H2992" i="19"/>
  <c r="H2993" i="19"/>
  <c r="H2994" i="19"/>
  <c r="H2995" i="19"/>
  <c r="H2996" i="19"/>
  <c r="H2997" i="19"/>
  <c r="H2998" i="19"/>
  <c r="H2999" i="19"/>
  <c r="H3000" i="19"/>
  <c r="H3001" i="19"/>
  <c r="H3002" i="19"/>
  <c r="H3003" i="19"/>
  <c r="H3004" i="19"/>
  <c r="H3005" i="19"/>
  <c r="H3006" i="19"/>
  <c r="H3007" i="19"/>
  <c r="H3008" i="19"/>
  <c r="H3009" i="19"/>
  <c r="H3010" i="19"/>
  <c r="H3011" i="19"/>
  <c r="H3012" i="19"/>
  <c r="H3013" i="19"/>
  <c r="H3014" i="19"/>
  <c r="H3015" i="19"/>
  <c r="H3016" i="19"/>
  <c r="H3017" i="19"/>
  <c r="H3018" i="19"/>
  <c r="H3019" i="19"/>
  <c r="H3020" i="19"/>
  <c r="H3021" i="19"/>
  <c r="H3022" i="19"/>
  <c r="H3023" i="19"/>
  <c r="H3024" i="19"/>
  <c r="H3025" i="19"/>
  <c r="H3026" i="19"/>
  <c r="H3027" i="19"/>
  <c r="H3028" i="19"/>
  <c r="H3029" i="19"/>
  <c r="H3030" i="19"/>
  <c r="H3031" i="19"/>
  <c r="H3032" i="19"/>
  <c r="H3033" i="19"/>
  <c r="H3034" i="19"/>
  <c r="H3035" i="19"/>
  <c r="H3036" i="19"/>
  <c r="H3037" i="19"/>
  <c r="H3038" i="19"/>
  <c r="H3039" i="19"/>
  <c r="H3040" i="19"/>
  <c r="H3041" i="19"/>
  <c r="H3042" i="19"/>
  <c r="H3043" i="19"/>
  <c r="H3044" i="19"/>
  <c r="H3045" i="19"/>
  <c r="H3046" i="19"/>
  <c r="H3047" i="19"/>
  <c r="H3048" i="19"/>
  <c r="H3049" i="19"/>
  <c r="H3050" i="19"/>
  <c r="H3051" i="19"/>
  <c r="H3052" i="19"/>
  <c r="H3053" i="19"/>
  <c r="H3054" i="19"/>
  <c r="H3055" i="19"/>
  <c r="H3056" i="19"/>
  <c r="H3057" i="19"/>
  <c r="H3058" i="19"/>
  <c r="H3059" i="19"/>
  <c r="H3060" i="19"/>
  <c r="H3061" i="19"/>
  <c r="H3062" i="19"/>
  <c r="H3063" i="19"/>
  <c r="H3064" i="19"/>
  <c r="H3065" i="19"/>
  <c r="H3066" i="19"/>
  <c r="H3067" i="19"/>
  <c r="H3068" i="19"/>
  <c r="H3069" i="19"/>
  <c r="H3070" i="19"/>
  <c r="H3071" i="19"/>
  <c r="H3072" i="19"/>
  <c r="H3073" i="19"/>
  <c r="H3074" i="19"/>
  <c r="H3075" i="19"/>
  <c r="H3076" i="19"/>
  <c r="H3077" i="19"/>
  <c r="H3078" i="19"/>
  <c r="H3079" i="19"/>
  <c r="H3080" i="19"/>
  <c r="H3081" i="19"/>
  <c r="H3082" i="19"/>
  <c r="H3083" i="19"/>
  <c r="H3084" i="19"/>
  <c r="H3085" i="19"/>
  <c r="H3086" i="19"/>
  <c r="H3087" i="19"/>
  <c r="H3088" i="19"/>
  <c r="H3089" i="19"/>
  <c r="H3090" i="19"/>
  <c r="H3091" i="19"/>
  <c r="H3092" i="19"/>
  <c r="H3093" i="19"/>
  <c r="H3094" i="19"/>
  <c r="H3095" i="19"/>
  <c r="H3096" i="19"/>
  <c r="H3097" i="19"/>
  <c r="H3098" i="19"/>
  <c r="H3099" i="19"/>
  <c r="H3100" i="19"/>
  <c r="H3101" i="19"/>
  <c r="H3102" i="19"/>
  <c r="H3103" i="19"/>
  <c r="H3104" i="19"/>
  <c r="H3105" i="19"/>
  <c r="H3106" i="19"/>
  <c r="H3107" i="19"/>
  <c r="H3108" i="19"/>
  <c r="H3109" i="19"/>
  <c r="H3110" i="19"/>
  <c r="H3111" i="19"/>
  <c r="H3112" i="19"/>
  <c r="H3113" i="19"/>
  <c r="H3114" i="19"/>
  <c r="H3115" i="19"/>
  <c r="H3116" i="19"/>
  <c r="H3117" i="19"/>
  <c r="H3118" i="19"/>
  <c r="H3119" i="19"/>
  <c r="H3120" i="19"/>
  <c r="H3121" i="19"/>
  <c r="H3122" i="19"/>
  <c r="H3123" i="19"/>
  <c r="H3124" i="19"/>
  <c r="H3125" i="19"/>
  <c r="H3126" i="19"/>
  <c r="H3127" i="19"/>
  <c r="H3128" i="19"/>
  <c r="H3129" i="19"/>
  <c r="H3130" i="19"/>
  <c r="H3131" i="19"/>
  <c r="H3132" i="19"/>
  <c r="H3133" i="19"/>
  <c r="H3134" i="19"/>
  <c r="H3135" i="19"/>
  <c r="H3136" i="19"/>
  <c r="H3137" i="19"/>
  <c r="H3138" i="19"/>
  <c r="H3139" i="19"/>
  <c r="H3140" i="19"/>
  <c r="H3141" i="19"/>
  <c r="H3142" i="19"/>
  <c r="H3143" i="19"/>
  <c r="H3144" i="19"/>
  <c r="H3145" i="19"/>
  <c r="H3146" i="19"/>
  <c r="H3147" i="19"/>
  <c r="H3148" i="19"/>
  <c r="H3149" i="19"/>
  <c r="H3150" i="19"/>
  <c r="H3151" i="19"/>
  <c r="H3152" i="19"/>
  <c r="H3153" i="19"/>
  <c r="H3154" i="19"/>
  <c r="H3155" i="19"/>
  <c r="H3156" i="19"/>
  <c r="H3157" i="19"/>
  <c r="H3158" i="19"/>
  <c r="H3159" i="19"/>
  <c r="H3160" i="19"/>
  <c r="H3161" i="19"/>
  <c r="H3162" i="19"/>
  <c r="H3163" i="19"/>
  <c r="H3164" i="19"/>
  <c r="H3165" i="19"/>
  <c r="H3166" i="19"/>
  <c r="H3167" i="19"/>
  <c r="H3168" i="19"/>
  <c r="H3169" i="19"/>
  <c r="H3170" i="19"/>
  <c r="H3171" i="19"/>
  <c r="H3172" i="19"/>
  <c r="H3173" i="19"/>
  <c r="H3174" i="19"/>
  <c r="H3175" i="19"/>
  <c r="H3176" i="19"/>
  <c r="H3177" i="19"/>
  <c r="H3178" i="19"/>
  <c r="H3179" i="19"/>
  <c r="H3180" i="19"/>
  <c r="H3181" i="19"/>
  <c r="H3182" i="19"/>
  <c r="H3183" i="19"/>
  <c r="H3184" i="19"/>
  <c r="H3185" i="19"/>
  <c r="H3186" i="19"/>
  <c r="H3187" i="19"/>
  <c r="H3188" i="19"/>
  <c r="H3189" i="19"/>
  <c r="H3190" i="19"/>
  <c r="H3191" i="19"/>
  <c r="H3192" i="19"/>
  <c r="H3193" i="19"/>
  <c r="H3194" i="19"/>
  <c r="H3195" i="19"/>
  <c r="H3196" i="19"/>
  <c r="H3197" i="19"/>
  <c r="H3198" i="19"/>
  <c r="H3199" i="19"/>
  <c r="H3200" i="19"/>
  <c r="H3201" i="19"/>
  <c r="H3202" i="19"/>
  <c r="H3203" i="19"/>
  <c r="H3204" i="19"/>
  <c r="H3205" i="19"/>
  <c r="H3206" i="19"/>
  <c r="H3207" i="19"/>
  <c r="H3208" i="19"/>
  <c r="H3209" i="19"/>
  <c r="H3210" i="19"/>
  <c r="H3211" i="19"/>
  <c r="H3212" i="19"/>
  <c r="H3213" i="19"/>
  <c r="H3214" i="19"/>
  <c r="H3215" i="19"/>
  <c r="H3216" i="19"/>
  <c r="H3217" i="19"/>
  <c r="H3218" i="19"/>
  <c r="H3219" i="19"/>
  <c r="H3220" i="19"/>
  <c r="H3221" i="19"/>
  <c r="H3222" i="19"/>
  <c r="H3223" i="19"/>
  <c r="H3224" i="19"/>
  <c r="H3225" i="19"/>
  <c r="H3226" i="19"/>
  <c r="H3227" i="19"/>
  <c r="H3228" i="19"/>
  <c r="H3229" i="19"/>
  <c r="H3230" i="19"/>
  <c r="H3231" i="19"/>
  <c r="H3232" i="19"/>
  <c r="H3233" i="19"/>
  <c r="H3234" i="19"/>
  <c r="H3235" i="19"/>
  <c r="H3236" i="19"/>
  <c r="H3237" i="19"/>
  <c r="H3238" i="19"/>
  <c r="H3239" i="19"/>
  <c r="H3240" i="19"/>
  <c r="H3241" i="19"/>
  <c r="H3242" i="19"/>
  <c r="H3243" i="19"/>
  <c r="H3244" i="19"/>
  <c r="H3245" i="19"/>
  <c r="H3246" i="19"/>
  <c r="H3247" i="19"/>
  <c r="H3248" i="19"/>
  <c r="H3249" i="19"/>
  <c r="H3250" i="19"/>
  <c r="H3251" i="19"/>
  <c r="H3252" i="19"/>
  <c r="H3253" i="19"/>
  <c r="H3254" i="19"/>
  <c r="H3255" i="19"/>
  <c r="H3256" i="19"/>
  <c r="H3257" i="19"/>
  <c r="H3258" i="19"/>
  <c r="H3259" i="19"/>
  <c r="H3260" i="19"/>
  <c r="H3261" i="19"/>
  <c r="H3262" i="19"/>
  <c r="H3263" i="19"/>
  <c r="H3264" i="19"/>
  <c r="H3265" i="19"/>
  <c r="H3266" i="19"/>
  <c r="H3267" i="19"/>
  <c r="H3268" i="19"/>
  <c r="H3269" i="19"/>
  <c r="H3270" i="19"/>
  <c r="H3271" i="19"/>
  <c r="H3272" i="19"/>
  <c r="H3273" i="19"/>
  <c r="H3274" i="19"/>
  <c r="H3275" i="19"/>
  <c r="H3276" i="19"/>
  <c r="H3277" i="19"/>
  <c r="H3278" i="19"/>
  <c r="H3279" i="19"/>
  <c r="H3280" i="19"/>
  <c r="H3281" i="19"/>
  <c r="H3282" i="19"/>
  <c r="H3283" i="19"/>
  <c r="H3284" i="19"/>
  <c r="H3285" i="19"/>
  <c r="H3286" i="19"/>
  <c r="H3287" i="19"/>
  <c r="H3288" i="19"/>
  <c r="H3289" i="19"/>
  <c r="H3290" i="19"/>
  <c r="H3291" i="19"/>
  <c r="H3292" i="19"/>
  <c r="H3293" i="19"/>
  <c r="H3294" i="19"/>
  <c r="H3295" i="19"/>
  <c r="H3296" i="19"/>
  <c r="H3297" i="19"/>
  <c r="H3298" i="19"/>
  <c r="H3299" i="19"/>
  <c r="H3300" i="19"/>
  <c r="H3301" i="19"/>
  <c r="H3302" i="19"/>
  <c r="H3303" i="19"/>
  <c r="H3304" i="19"/>
  <c r="H3305" i="19"/>
  <c r="H3306" i="19"/>
  <c r="H3307" i="19"/>
  <c r="H3308" i="19"/>
  <c r="H3309" i="19"/>
  <c r="H3310" i="19"/>
  <c r="H3311" i="19"/>
  <c r="H3312" i="19"/>
  <c r="H3313" i="19"/>
  <c r="H3314" i="19"/>
  <c r="H3315" i="19"/>
  <c r="H3316" i="19"/>
  <c r="H3317" i="19"/>
  <c r="H3318" i="19"/>
  <c r="H3319" i="19"/>
  <c r="H3320" i="19"/>
  <c r="H3321" i="19"/>
  <c r="H3322" i="19"/>
  <c r="H3323" i="19"/>
  <c r="H3324" i="19"/>
  <c r="H3325" i="19"/>
  <c r="H3326" i="19"/>
  <c r="H3327" i="19"/>
  <c r="H3328" i="19"/>
  <c r="H3329" i="19"/>
  <c r="H3330" i="19"/>
  <c r="H3331" i="19"/>
  <c r="H3332" i="19"/>
  <c r="H3333" i="19"/>
  <c r="H3334" i="19"/>
  <c r="H3335" i="19"/>
  <c r="H3336" i="19"/>
  <c r="H3337" i="19"/>
  <c r="H3338" i="19"/>
  <c r="H3339" i="19"/>
  <c r="H3340" i="19"/>
  <c r="H3341" i="19"/>
  <c r="H3342" i="19"/>
  <c r="H3343" i="19"/>
  <c r="H3344" i="19"/>
  <c r="H3345" i="19"/>
  <c r="H3346" i="19"/>
  <c r="H3347" i="19"/>
  <c r="H3348" i="19"/>
  <c r="H3349" i="19"/>
  <c r="H3350" i="19"/>
  <c r="H3351" i="19"/>
  <c r="H3352" i="19"/>
  <c r="H3353" i="19"/>
  <c r="H3354" i="19"/>
  <c r="H3355" i="19"/>
  <c r="H3356" i="19"/>
  <c r="H3357" i="19"/>
  <c r="H3358" i="19"/>
  <c r="H3359" i="19"/>
  <c r="H3360" i="19"/>
  <c r="H3361" i="19"/>
  <c r="H3362" i="19"/>
  <c r="H3363" i="19"/>
  <c r="H3364" i="19"/>
  <c r="H3365" i="19"/>
  <c r="H3366" i="19"/>
  <c r="H3367" i="19"/>
  <c r="H3368" i="19"/>
  <c r="H3369" i="19"/>
  <c r="H3370" i="19"/>
  <c r="H3371" i="19"/>
  <c r="H3372" i="19"/>
  <c r="H3373" i="19"/>
  <c r="H3374" i="19"/>
  <c r="H3375" i="19"/>
  <c r="H3376" i="19"/>
  <c r="H3377" i="19"/>
  <c r="H3378" i="19"/>
  <c r="H3379" i="19"/>
  <c r="H3380" i="19"/>
  <c r="H3381" i="19"/>
  <c r="H3382" i="19"/>
  <c r="H3383" i="19"/>
  <c r="H3384" i="19"/>
  <c r="H3385" i="19"/>
  <c r="H3386" i="19"/>
  <c r="H3387" i="19"/>
  <c r="H3388" i="19"/>
  <c r="H3389" i="19"/>
  <c r="H3390" i="19"/>
  <c r="H3391" i="19"/>
  <c r="H3392" i="19"/>
  <c r="H3393" i="19"/>
  <c r="H3394" i="19"/>
  <c r="H3395" i="19"/>
  <c r="H3396" i="19"/>
  <c r="H3397" i="19"/>
  <c r="H3398" i="19"/>
  <c r="H3399" i="19"/>
  <c r="H3400" i="19"/>
  <c r="H3401" i="19"/>
  <c r="H3402" i="19"/>
  <c r="H3403" i="19"/>
  <c r="H3404" i="19"/>
  <c r="H3405" i="19"/>
  <c r="H3406" i="19"/>
  <c r="H3407" i="19"/>
  <c r="H3408" i="19"/>
  <c r="H3409" i="19"/>
  <c r="H3410" i="19"/>
  <c r="H3411" i="19"/>
  <c r="H3412" i="19"/>
  <c r="H3413" i="19"/>
  <c r="H3414" i="19"/>
  <c r="H3415" i="19"/>
  <c r="H3416" i="19"/>
  <c r="H3417" i="19"/>
  <c r="H3418" i="19"/>
  <c r="H3419" i="19"/>
  <c r="H3420" i="19"/>
  <c r="H3421" i="19"/>
  <c r="H3422" i="19"/>
  <c r="H3423" i="19"/>
  <c r="H3424" i="19"/>
  <c r="H3425" i="19"/>
  <c r="H3426" i="19"/>
  <c r="H3427" i="19"/>
  <c r="H3428" i="19"/>
  <c r="H3429" i="19"/>
  <c r="H3430" i="19"/>
  <c r="H3431" i="19"/>
  <c r="H3432" i="19"/>
  <c r="H3433" i="19"/>
  <c r="H3434" i="19"/>
  <c r="H3435" i="19"/>
  <c r="H3436" i="19"/>
  <c r="H3437" i="19"/>
  <c r="H3438" i="19"/>
  <c r="H3439" i="19"/>
  <c r="H3440" i="19"/>
  <c r="H3441" i="19"/>
  <c r="H3442" i="19"/>
  <c r="H3443" i="19"/>
  <c r="H3444" i="19"/>
  <c r="H3445" i="19"/>
  <c r="H3446" i="19"/>
  <c r="H3447" i="19"/>
  <c r="H3448" i="19"/>
  <c r="H3449" i="19"/>
  <c r="H3450" i="19"/>
  <c r="H3451" i="19"/>
  <c r="H3452" i="19"/>
  <c r="H3453" i="19"/>
  <c r="H3454" i="19"/>
  <c r="H3455" i="19"/>
  <c r="H3456" i="19"/>
  <c r="H3457" i="19"/>
  <c r="H3458" i="19"/>
  <c r="H3459" i="19"/>
  <c r="H3460" i="19"/>
  <c r="H3461" i="19"/>
  <c r="H3462" i="19"/>
  <c r="H3463" i="19"/>
  <c r="H3464" i="19"/>
  <c r="H3465" i="19"/>
  <c r="H3466" i="19"/>
  <c r="H3467" i="19"/>
  <c r="H3468" i="19"/>
  <c r="H3469" i="19"/>
  <c r="H3470" i="19"/>
  <c r="H3471" i="19"/>
  <c r="H3472" i="19"/>
  <c r="H3473" i="19"/>
  <c r="H3474" i="19"/>
  <c r="H3475" i="19"/>
  <c r="H3476" i="19"/>
  <c r="H3477" i="19"/>
  <c r="H3478" i="19"/>
  <c r="H3479" i="19"/>
  <c r="H3480" i="19"/>
  <c r="H3481" i="19"/>
  <c r="H3482" i="19"/>
  <c r="H3483" i="19"/>
  <c r="H3484" i="19"/>
  <c r="H3485" i="19"/>
  <c r="H3486" i="19"/>
  <c r="H3487" i="19"/>
  <c r="H3488" i="19"/>
  <c r="H3489" i="19"/>
  <c r="H3490" i="19"/>
  <c r="H3491" i="19"/>
  <c r="H3492" i="19"/>
  <c r="H3493" i="19"/>
  <c r="H3494" i="19"/>
  <c r="H3495" i="19"/>
  <c r="H3496" i="19"/>
  <c r="H3497" i="19"/>
  <c r="H3498" i="19"/>
  <c r="H3499" i="19"/>
  <c r="H3500" i="19"/>
  <c r="H3501" i="19"/>
  <c r="H3502" i="19"/>
  <c r="H3503" i="19"/>
  <c r="H3504" i="19"/>
  <c r="H3505" i="19"/>
  <c r="H3506" i="19"/>
  <c r="H3507" i="19"/>
  <c r="H3508" i="19"/>
  <c r="H3509" i="19"/>
  <c r="H3510" i="19"/>
  <c r="H3511" i="19"/>
  <c r="H3512" i="19"/>
  <c r="H3513" i="19"/>
  <c r="H3514" i="19"/>
  <c r="H3515" i="19"/>
  <c r="H3516" i="19"/>
  <c r="H3517" i="19"/>
  <c r="H3518" i="19"/>
  <c r="H3519" i="19"/>
  <c r="H3520" i="19"/>
  <c r="H3521" i="19"/>
  <c r="H3522" i="19"/>
  <c r="H3523" i="19"/>
  <c r="H3524" i="19"/>
  <c r="H3525" i="19"/>
  <c r="H3526" i="19"/>
  <c r="H3527" i="19"/>
  <c r="H3528" i="19"/>
  <c r="H3529" i="19"/>
  <c r="H3530" i="19"/>
  <c r="H3531" i="19"/>
  <c r="H3532" i="19"/>
  <c r="H3533" i="19"/>
  <c r="H3534" i="19"/>
  <c r="H3535" i="19"/>
  <c r="H3536" i="19"/>
  <c r="H3537" i="19"/>
  <c r="H3538" i="19"/>
  <c r="H3539" i="19"/>
  <c r="H3540" i="19"/>
  <c r="H3541" i="19"/>
  <c r="H3542" i="19"/>
  <c r="H3543" i="19"/>
  <c r="H3544" i="19"/>
  <c r="H3545" i="19"/>
  <c r="H3546" i="19"/>
  <c r="H3547" i="19"/>
  <c r="H3548" i="19"/>
  <c r="H3549" i="19"/>
  <c r="H3550" i="19"/>
  <c r="H3551" i="19"/>
  <c r="H3552" i="19"/>
  <c r="H3553" i="19"/>
  <c r="H3554" i="19"/>
  <c r="H3555" i="19"/>
  <c r="H3556" i="19"/>
  <c r="H3557" i="19"/>
  <c r="H3558" i="19"/>
  <c r="H3559" i="19"/>
  <c r="H3560" i="19"/>
  <c r="H3561" i="19"/>
  <c r="H3562" i="19"/>
  <c r="H3563" i="19"/>
  <c r="H3564" i="19"/>
  <c r="H3565" i="19"/>
  <c r="H3566" i="19"/>
  <c r="H3567" i="19"/>
  <c r="H3568" i="19"/>
  <c r="H3569" i="19"/>
  <c r="H3570" i="19"/>
  <c r="H3571" i="19"/>
  <c r="H3572" i="19"/>
  <c r="H3573" i="19"/>
  <c r="H3574" i="19"/>
  <c r="H3575" i="19"/>
  <c r="H3576" i="19"/>
  <c r="H3577" i="19"/>
  <c r="H3578" i="19"/>
  <c r="H3579" i="19"/>
  <c r="H3580" i="19"/>
  <c r="H3581" i="19"/>
  <c r="H3582" i="19"/>
  <c r="H3583" i="19"/>
  <c r="H3584" i="19"/>
  <c r="H3585" i="19"/>
  <c r="H3586" i="19"/>
  <c r="H3587" i="19"/>
  <c r="H3588" i="19"/>
  <c r="H3589" i="19"/>
  <c r="H3590" i="19"/>
  <c r="H3591" i="19"/>
  <c r="H3592" i="19"/>
  <c r="H3593" i="19"/>
  <c r="H3594" i="19"/>
  <c r="H3595" i="19"/>
  <c r="H3596" i="19"/>
  <c r="H3597" i="19"/>
  <c r="H3598" i="19"/>
  <c r="H3599" i="19"/>
  <c r="H3600" i="19"/>
  <c r="H3601" i="19"/>
  <c r="H3602" i="19"/>
  <c r="H3603" i="19"/>
  <c r="H3604" i="19"/>
  <c r="H3605" i="19"/>
  <c r="H3606" i="19"/>
  <c r="H3607" i="19"/>
  <c r="H3608" i="19"/>
  <c r="H3609" i="19"/>
  <c r="H3610" i="19"/>
  <c r="H3611" i="19"/>
  <c r="H3612" i="19"/>
  <c r="H3613" i="19"/>
  <c r="H3614" i="19"/>
  <c r="H3615" i="19"/>
  <c r="H3616" i="19"/>
  <c r="H3617" i="19"/>
  <c r="H3618" i="19"/>
  <c r="H3619" i="19"/>
  <c r="H3620" i="19"/>
  <c r="H3621" i="19"/>
  <c r="H3622" i="19"/>
  <c r="H3623" i="19"/>
  <c r="H3624" i="19"/>
  <c r="H3625" i="19"/>
  <c r="H3626" i="19"/>
  <c r="H3627" i="19"/>
  <c r="H3628" i="19"/>
  <c r="H3629" i="19"/>
  <c r="H3630" i="19"/>
  <c r="H3631" i="19"/>
  <c r="H3632" i="19"/>
  <c r="H3633" i="19"/>
  <c r="H3634" i="19"/>
  <c r="H3635" i="19"/>
  <c r="H3636" i="19"/>
  <c r="H3637" i="19"/>
  <c r="H3638" i="19"/>
  <c r="H3639" i="19"/>
  <c r="H3640" i="19"/>
  <c r="H3641" i="19"/>
  <c r="H3642" i="19"/>
  <c r="H3643" i="19"/>
  <c r="H3644" i="19"/>
  <c r="H3645" i="19"/>
  <c r="H3646" i="19"/>
  <c r="H3647" i="19"/>
  <c r="H3648" i="19"/>
  <c r="H3649" i="19"/>
  <c r="H3650" i="19"/>
  <c r="H3651" i="19"/>
  <c r="H3652" i="19"/>
  <c r="H3653" i="19"/>
  <c r="H3654" i="19"/>
  <c r="H3655" i="19"/>
  <c r="H3656" i="19"/>
  <c r="H3657" i="19"/>
  <c r="H3658" i="19"/>
  <c r="H3659" i="19"/>
  <c r="H3660" i="19"/>
  <c r="H3661" i="19"/>
  <c r="H3662" i="19"/>
  <c r="H3663" i="19"/>
  <c r="H3664" i="19"/>
  <c r="H3665" i="19"/>
  <c r="H3666" i="19"/>
  <c r="H3667" i="19"/>
  <c r="H3668" i="19"/>
  <c r="H3669" i="19"/>
  <c r="H3670" i="19"/>
  <c r="H3671" i="19"/>
  <c r="H3672" i="19"/>
  <c r="H3673" i="19"/>
  <c r="H3674" i="19"/>
  <c r="H3675" i="19"/>
  <c r="H3676" i="19"/>
  <c r="H3677" i="19"/>
  <c r="H3678" i="19"/>
  <c r="H3679" i="19"/>
  <c r="H3680" i="19"/>
  <c r="H3681" i="19"/>
  <c r="H3682" i="19"/>
  <c r="H3683" i="19"/>
  <c r="H3684" i="19"/>
  <c r="H3685" i="19"/>
  <c r="H3686" i="19"/>
  <c r="H3687" i="19"/>
  <c r="H3688" i="19"/>
  <c r="H3689" i="19"/>
  <c r="H3690" i="19"/>
  <c r="H3691" i="19"/>
  <c r="H3692" i="19"/>
  <c r="H3693" i="19"/>
  <c r="H3694" i="19"/>
  <c r="H3695" i="19"/>
  <c r="H3696" i="19"/>
  <c r="H3697" i="19"/>
  <c r="H3698" i="19"/>
  <c r="H3699" i="19"/>
  <c r="H3700" i="19"/>
  <c r="H3701" i="19"/>
  <c r="H3702" i="19"/>
  <c r="H3703" i="19"/>
  <c r="H3704" i="19"/>
  <c r="H3705" i="19"/>
  <c r="H3706" i="19"/>
  <c r="H3707" i="19"/>
  <c r="H3708" i="19"/>
  <c r="H3709" i="19"/>
  <c r="H3710" i="19"/>
  <c r="H3711" i="19"/>
  <c r="H3712" i="19"/>
  <c r="H3713" i="19"/>
  <c r="H3714" i="19"/>
  <c r="H3715" i="19"/>
  <c r="H3716" i="19"/>
  <c r="H3717" i="19"/>
  <c r="H3718" i="19"/>
  <c r="H3719" i="19"/>
  <c r="H3720" i="19"/>
  <c r="H3721" i="19"/>
  <c r="H3722" i="19"/>
  <c r="H3723" i="19"/>
  <c r="H3724" i="19"/>
  <c r="H3725" i="19"/>
  <c r="H3726" i="19"/>
  <c r="H3727" i="19"/>
  <c r="H3728" i="19"/>
  <c r="H3729" i="19"/>
  <c r="H3730" i="19"/>
  <c r="H3731" i="19"/>
  <c r="H3732" i="19"/>
  <c r="H3733" i="19"/>
  <c r="H3734" i="19"/>
  <c r="H3735" i="19"/>
  <c r="H3736" i="19"/>
  <c r="H3737" i="19"/>
  <c r="H3738" i="19"/>
  <c r="H3739" i="19"/>
  <c r="H3740" i="19"/>
  <c r="H3741" i="19"/>
  <c r="H3742" i="19"/>
  <c r="H3743" i="19"/>
  <c r="H3744" i="19"/>
  <c r="H3745" i="19"/>
  <c r="H3746" i="19"/>
  <c r="H3747" i="19"/>
  <c r="H3748" i="19"/>
  <c r="H3749" i="19"/>
  <c r="H3750" i="19"/>
  <c r="H3751" i="19"/>
  <c r="H3752" i="19"/>
  <c r="H3753" i="19"/>
  <c r="H3754" i="19"/>
  <c r="H3755" i="19"/>
  <c r="H3756" i="19"/>
  <c r="H3757" i="19"/>
  <c r="H3758" i="19"/>
  <c r="H3759" i="19"/>
  <c r="H3760" i="19"/>
  <c r="H3761" i="19"/>
  <c r="H3762" i="19"/>
  <c r="H3763" i="19"/>
  <c r="H3764" i="19"/>
  <c r="H3765" i="19"/>
  <c r="H3766" i="19"/>
  <c r="H3767" i="19"/>
  <c r="H3768" i="19"/>
  <c r="H3769" i="19"/>
  <c r="H3770" i="19"/>
  <c r="H3771" i="19"/>
  <c r="H3772" i="19"/>
  <c r="H3773" i="19"/>
  <c r="H3774" i="19"/>
  <c r="H3775" i="19"/>
  <c r="H3776" i="19"/>
  <c r="H3777" i="19"/>
  <c r="H3778" i="19"/>
  <c r="H3779" i="19"/>
  <c r="H3780" i="19"/>
  <c r="H3781" i="19"/>
  <c r="H3782" i="19"/>
  <c r="H3783" i="19"/>
  <c r="H3784" i="19"/>
  <c r="H3785" i="19"/>
  <c r="H3786" i="19"/>
  <c r="H3787" i="19"/>
  <c r="H3788" i="19"/>
  <c r="H3789" i="19"/>
  <c r="H3790" i="19"/>
  <c r="H3791" i="19"/>
  <c r="H3792" i="19"/>
  <c r="H3793" i="19"/>
  <c r="H3794" i="19"/>
  <c r="H3795" i="19"/>
  <c r="H3796" i="19"/>
  <c r="H3797" i="19"/>
  <c r="H3798" i="19"/>
  <c r="H3799" i="19"/>
  <c r="H3800" i="19"/>
  <c r="H3801" i="19"/>
  <c r="H3802" i="19"/>
  <c r="H3803" i="19"/>
  <c r="H3804" i="19"/>
  <c r="H3805" i="19"/>
  <c r="H3806" i="19"/>
  <c r="H3807" i="19"/>
  <c r="H3808" i="19"/>
  <c r="H3809" i="19"/>
  <c r="H3810" i="19"/>
  <c r="H3811" i="19"/>
  <c r="H3812" i="19"/>
  <c r="H3813" i="19"/>
  <c r="H3814" i="19"/>
  <c r="H3815" i="19"/>
  <c r="H3816" i="19"/>
  <c r="H3817" i="19"/>
  <c r="H3818" i="19"/>
  <c r="H3819" i="19"/>
  <c r="H3820" i="19"/>
  <c r="H3821" i="19"/>
  <c r="H3822" i="19"/>
  <c r="H3823" i="19"/>
  <c r="H3824" i="19"/>
  <c r="H3825" i="19"/>
  <c r="H3826" i="19"/>
  <c r="H3827" i="19"/>
  <c r="H3828" i="19"/>
  <c r="H3829" i="19"/>
  <c r="H3830" i="19"/>
  <c r="H3831" i="19"/>
  <c r="H3832" i="19"/>
  <c r="H3833" i="19"/>
  <c r="H3834" i="19"/>
  <c r="H3835" i="19"/>
  <c r="H3836" i="19"/>
  <c r="H3837" i="19"/>
  <c r="H3838" i="19"/>
  <c r="H3839" i="19"/>
  <c r="H3840" i="19"/>
  <c r="H3841" i="19"/>
  <c r="H3842" i="19"/>
  <c r="H3843" i="19"/>
  <c r="H3844" i="19"/>
  <c r="H3845" i="19"/>
  <c r="H3846" i="19"/>
  <c r="H3847" i="19"/>
  <c r="H3848" i="19"/>
  <c r="H3849" i="19"/>
  <c r="H3850" i="19"/>
  <c r="H3851" i="19"/>
  <c r="H3852" i="19"/>
  <c r="H3853" i="19"/>
  <c r="H3854" i="19"/>
  <c r="H3855" i="19"/>
  <c r="H3856" i="19"/>
  <c r="H3857" i="19"/>
  <c r="H3858" i="19"/>
  <c r="H3859" i="19"/>
  <c r="H3860" i="19"/>
  <c r="H3861" i="19"/>
  <c r="H3862" i="19"/>
  <c r="H3863" i="19"/>
  <c r="H3864" i="19"/>
  <c r="H3865" i="19"/>
  <c r="H3866" i="19"/>
  <c r="H3867" i="19"/>
  <c r="H3868" i="19"/>
  <c r="H3869" i="19"/>
  <c r="H3870" i="19"/>
  <c r="H3871" i="19"/>
  <c r="H3872" i="19"/>
  <c r="H3873" i="19"/>
  <c r="H3874" i="19"/>
  <c r="H3875" i="19"/>
  <c r="H3876" i="19"/>
  <c r="H3877" i="19"/>
  <c r="H3878" i="19"/>
  <c r="H3879" i="19"/>
  <c r="H3880" i="19"/>
  <c r="H3881" i="19"/>
  <c r="H3882" i="19"/>
  <c r="H3883" i="19"/>
  <c r="H3884" i="19"/>
  <c r="H3885" i="19"/>
  <c r="H3886" i="19"/>
  <c r="H3887" i="19"/>
  <c r="H3888" i="19"/>
  <c r="H3889" i="19"/>
  <c r="H3890" i="19"/>
  <c r="H3891" i="19"/>
  <c r="H3892" i="19"/>
  <c r="H3893" i="19"/>
  <c r="H3894" i="19"/>
  <c r="H3895" i="19"/>
  <c r="H3896" i="19"/>
  <c r="H3897" i="19"/>
  <c r="H3898" i="19"/>
  <c r="H3899" i="19"/>
  <c r="H3900" i="19"/>
  <c r="H3901" i="19"/>
  <c r="H3902" i="19"/>
  <c r="H3903" i="19"/>
  <c r="H3904" i="19"/>
  <c r="H3905" i="19"/>
  <c r="H3906" i="19"/>
  <c r="H3907" i="19"/>
  <c r="H3908" i="19"/>
  <c r="H3909" i="19"/>
  <c r="H3910" i="19"/>
  <c r="H3911" i="19"/>
  <c r="H3912" i="19"/>
  <c r="H3913" i="19"/>
  <c r="H3914" i="19"/>
  <c r="H3915" i="19"/>
  <c r="H3916" i="19"/>
  <c r="H3917" i="19"/>
  <c r="H3918" i="19"/>
  <c r="H3919" i="19"/>
  <c r="H3920" i="19"/>
  <c r="H3921" i="19"/>
  <c r="H3922" i="19"/>
  <c r="H3923" i="19"/>
  <c r="H3924" i="19"/>
  <c r="H3925" i="19"/>
  <c r="H3926" i="19"/>
  <c r="H3927" i="19"/>
  <c r="H3928" i="19"/>
  <c r="H3929" i="19"/>
  <c r="H3930" i="19"/>
  <c r="H3931" i="19"/>
  <c r="H3932" i="19"/>
  <c r="H3933" i="19"/>
  <c r="H3934" i="19"/>
  <c r="H3935" i="19"/>
  <c r="H3936" i="19"/>
  <c r="H3937" i="19"/>
  <c r="H3938" i="19"/>
  <c r="H3939" i="19"/>
  <c r="H3940" i="19"/>
  <c r="H3941" i="19"/>
  <c r="H3942" i="19"/>
  <c r="H3943" i="19"/>
  <c r="H3944" i="19"/>
  <c r="H3945" i="19"/>
  <c r="H3946" i="19"/>
  <c r="H3947" i="19"/>
  <c r="H3948" i="19"/>
  <c r="H3949" i="19"/>
  <c r="H3950" i="19"/>
  <c r="H3951" i="19"/>
  <c r="H3952" i="19"/>
  <c r="H3953" i="19"/>
  <c r="H3954" i="19"/>
  <c r="H3955" i="19"/>
  <c r="H3956" i="19"/>
  <c r="H3957" i="19"/>
  <c r="H3958" i="19"/>
  <c r="H3959" i="19"/>
  <c r="H3960" i="19"/>
  <c r="H3961" i="19"/>
  <c r="H3962" i="19"/>
  <c r="H3963" i="19"/>
  <c r="H3964" i="19"/>
  <c r="H3965" i="19"/>
  <c r="H3966" i="19"/>
  <c r="H3967" i="19"/>
  <c r="H3968" i="19"/>
  <c r="H3969" i="19"/>
  <c r="H3970" i="19"/>
  <c r="H3971" i="19"/>
  <c r="H3972" i="19"/>
  <c r="H3973" i="19"/>
  <c r="H3974" i="19"/>
  <c r="H3975" i="19"/>
  <c r="H3976" i="19"/>
  <c r="H3977" i="19"/>
  <c r="H3978" i="19"/>
  <c r="H3979" i="19"/>
  <c r="H3980" i="19"/>
  <c r="H3981" i="19"/>
  <c r="H3982" i="19"/>
  <c r="H3983" i="19"/>
  <c r="H3984" i="19"/>
  <c r="H3985" i="19"/>
  <c r="H3986" i="19"/>
  <c r="H3987" i="19"/>
  <c r="H3988" i="19"/>
  <c r="H3989" i="19"/>
  <c r="H3990" i="19"/>
  <c r="H3991" i="19"/>
  <c r="H3992" i="19"/>
  <c r="H3993" i="19"/>
  <c r="H3994" i="19"/>
  <c r="H3995" i="19"/>
  <c r="H3996" i="19"/>
  <c r="H3997" i="19"/>
  <c r="H3998" i="19"/>
  <c r="H3999" i="19"/>
  <c r="H4000" i="19"/>
  <c r="H4001" i="19"/>
  <c r="H4002" i="19"/>
  <c r="H4003" i="19"/>
  <c r="H4004" i="19"/>
  <c r="H4005" i="19"/>
  <c r="H4006" i="19"/>
  <c r="H4007" i="19"/>
  <c r="H4008" i="19"/>
  <c r="H4009" i="19"/>
  <c r="H4010" i="19"/>
  <c r="H4011" i="19"/>
  <c r="H4012" i="19"/>
  <c r="H4013" i="19"/>
  <c r="H4014" i="19"/>
  <c r="H4015" i="19"/>
  <c r="H4016" i="19"/>
  <c r="H4017" i="19"/>
  <c r="H4018" i="19"/>
  <c r="H4019" i="19"/>
  <c r="H4020" i="19"/>
  <c r="H4021" i="19"/>
  <c r="H4022" i="19"/>
  <c r="H4023" i="19"/>
  <c r="H4024" i="19"/>
  <c r="H4025" i="19"/>
  <c r="H4026" i="19"/>
  <c r="H4027" i="19"/>
  <c r="H4028" i="19"/>
  <c r="H4029" i="19"/>
  <c r="H4030" i="19"/>
  <c r="H4031" i="19"/>
  <c r="H4032" i="19"/>
  <c r="H4033" i="19"/>
  <c r="H4034" i="19"/>
  <c r="H4035" i="19"/>
  <c r="H4036" i="19"/>
  <c r="H4037" i="19"/>
  <c r="H4038" i="19"/>
  <c r="H4039" i="19"/>
  <c r="H4040" i="19"/>
  <c r="H4041" i="19"/>
  <c r="H4042" i="19"/>
  <c r="H4043" i="19"/>
  <c r="H4044" i="19"/>
  <c r="H4045" i="19"/>
  <c r="H4046" i="19"/>
  <c r="H4047" i="19"/>
  <c r="H4048" i="19"/>
  <c r="H4049" i="19"/>
  <c r="H4050" i="19"/>
  <c r="H4051" i="19"/>
  <c r="H4052" i="19"/>
  <c r="H4053" i="19"/>
  <c r="H4054" i="19"/>
  <c r="H4055" i="19"/>
  <c r="H4056" i="19"/>
  <c r="H4057" i="19"/>
  <c r="H4058" i="19"/>
  <c r="H4059" i="19"/>
  <c r="H4060" i="19"/>
  <c r="H4061" i="19"/>
  <c r="H4062" i="19"/>
  <c r="H4063" i="19"/>
  <c r="H4064" i="19"/>
  <c r="H4065" i="19"/>
  <c r="H4066" i="19"/>
  <c r="H4067" i="19"/>
  <c r="H4068" i="19"/>
  <c r="H4069" i="19"/>
  <c r="H4070" i="19"/>
  <c r="H4071" i="19"/>
  <c r="H4072" i="19"/>
  <c r="H4073" i="19"/>
  <c r="H4074" i="19"/>
  <c r="H4075" i="19"/>
  <c r="H4076" i="19"/>
  <c r="H4077" i="19"/>
  <c r="H4078" i="19"/>
  <c r="H4079" i="19"/>
  <c r="H4080" i="19"/>
  <c r="H4081" i="19"/>
  <c r="H4082" i="19"/>
  <c r="H4083" i="19"/>
  <c r="H4084" i="19"/>
  <c r="H4085" i="19"/>
  <c r="H4086" i="19"/>
  <c r="H4087" i="19"/>
  <c r="H4088" i="19"/>
  <c r="H4089" i="19"/>
  <c r="H4090" i="19"/>
  <c r="H4091" i="19"/>
  <c r="H4092" i="19"/>
  <c r="H4093" i="19"/>
  <c r="H4094" i="19"/>
  <c r="H4095" i="19"/>
  <c r="H4096" i="19"/>
  <c r="H4097" i="19"/>
  <c r="H4098" i="19"/>
  <c r="H4099" i="19"/>
  <c r="H4100" i="19"/>
  <c r="H4101" i="19"/>
  <c r="H4102" i="19"/>
  <c r="H4103" i="19"/>
  <c r="H4104" i="19"/>
  <c r="H4105" i="19"/>
  <c r="H4106" i="19"/>
  <c r="H4107" i="19"/>
  <c r="H4108" i="19"/>
  <c r="H4109" i="19"/>
  <c r="H4110" i="19"/>
  <c r="H4111" i="19"/>
  <c r="H4112" i="19"/>
  <c r="H4113" i="19"/>
  <c r="H4114" i="19"/>
  <c r="H4115" i="19"/>
  <c r="H4116" i="19"/>
  <c r="H4117" i="19"/>
  <c r="H4118" i="19"/>
  <c r="H4119" i="19"/>
  <c r="H4120" i="19"/>
  <c r="H4121" i="19"/>
  <c r="H4122" i="19"/>
  <c r="H4123" i="19"/>
  <c r="H4124" i="19"/>
  <c r="H4125" i="19"/>
  <c r="H4126" i="19"/>
  <c r="H4127" i="19"/>
  <c r="H4128" i="19"/>
  <c r="H4129" i="19"/>
  <c r="H4130" i="19"/>
  <c r="H4131" i="19"/>
  <c r="H4132" i="19"/>
  <c r="H4133" i="19"/>
  <c r="H4134" i="19"/>
  <c r="H4135" i="19"/>
  <c r="H4136" i="19"/>
  <c r="H4137" i="19"/>
  <c r="H4138" i="19"/>
  <c r="H4139" i="19"/>
  <c r="H4140" i="19"/>
  <c r="H4141" i="19"/>
  <c r="H4142" i="19"/>
  <c r="H4143" i="19"/>
  <c r="H4144" i="19"/>
  <c r="H4145" i="19"/>
  <c r="H4146" i="19"/>
  <c r="H4147" i="19"/>
  <c r="H4148" i="19"/>
  <c r="H4149" i="19"/>
  <c r="H4150" i="19"/>
  <c r="H4151" i="19"/>
  <c r="H4152" i="19"/>
  <c r="H4153" i="19"/>
  <c r="H4154" i="19"/>
  <c r="H4155" i="19"/>
  <c r="H4156" i="19"/>
  <c r="H4157" i="19"/>
  <c r="H4158" i="19"/>
  <c r="H4159" i="19"/>
  <c r="H4160" i="19"/>
  <c r="H4161" i="19"/>
  <c r="H4162" i="19"/>
  <c r="H4163" i="19"/>
  <c r="H4164" i="19"/>
  <c r="H4165" i="19"/>
  <c r="H4166" i="19"/>
  <c r="H4167" i="19"/>
  <c r="H4168" i="19"/>
  <c r="H4169" i="19"/>
  <c r="H4170" i="19"/>
  <c r="H4171" i="19"/>
  <c r="H4172" i="19"/>
  <c r="H4173" i="19"/>
  <c r="H4174" i="19"/>
  <c r="H4175" i="19"/>
  <c r="H4176" i="19"/>
  <c r="H4177" i="19"/>
  <c r="H4178" i="19"/>
  <c r="H4179" i="19"/>
  <c r="H4180" i="19"/>
  <c r="H4181" i="19"/>
  <c r="H4182" i="19"/>
  <c r="H4183" i="19"/>
  <c r="H4184" i="19"/>
  <c r="H4185" i="19"/>
  <c r="H4186" i="19"/>
  <c r="H4187" i="19"/>
  <c r="H4188" i="19"/>
  <c r="H4189" i="19"/>
  <c r="H4190" i="19"/>
  <c r="H4191" i="19"/>
  <c r="H4192" i="19"/>
  <c r="H4193" i="19"/>
  <c r="H4194" i="19"/>
  <c r="H4195" i="19"/>
  <c r="H4196" i="19"/>
  <c r="H4197" i="19"/>
  <c r="H4198" i="19"/>
  <c r="H4199" i="19"/>
  <c r="H4200" i="19"/>
  <c r="H4201" i="19"/>
  <c r="H4202" i="19"/>
  <c r="H4203" i="19"/>
  <c r="H4204" i="19"/>
  <c r="H4205" i="19"/>
  <c r="H4206" i="19"/>
  <c r="H4207" i="19"/>
  <c r="H4208" i="19"/>
  <c r="H4209" i="19"/>
  <c r="H4210" i="19"/>
  <c r="H4211" i="19"/>
  <c r="H4212" i="19"/>
  <c r="H4213" i="19"/>
  <c r="H4214" i="19"/>
  <c r="H4215" i="19"/>
  <c r="H4216" i="19"/>
  <c r="H4217" i="19"/>
  <c r="H4218" i="19"/>
  <c r="H4219" i="19"/>
  <c r="H4220" i="19"/>
  <c r="H4221" i="19"/>
  <c r="H4222" i="19"/>
  <c r="H4223" i="19"/>
  <c r="H4224" i="19"/>
  <c r="H4225" i="19"/>
  <c r="H4226" i="19"/>
  <c r="H4227" i="19"/>
  <c r="H4228" i="19"/>
  <c r="H4229" i="19"/>
  <c r="H4230" i="19"/>
  <c r="H4231" i="19"/>
  <c r="H4232" i="19"/>
  <c r="H4233" i="19"/>
  <c r="H4234" i="19"/>
  <c r="H4235" i="19"/>
  <c r="H4236" i="19"/>
  <c r="H4237" i="19"/>
  <c r="H4238" i="19"/>
  <c r="H4239" i="19"/>
  <c r="H4240" i="19"/>
  <c r="H4241" i="19"/>
  <c r="H4242" i="19"/>
  <c r="H4243" i="19"/>
  <c r="H4244" i="19"/>
  <c r="H4245" i="19"/>
  <c r="H4246" i="19"/>
  <c r="H4247" i="19"/>
  <c r="H4248" i="19"/>
  <c r="H4249" i="19"/>
  <c r="H4250" i="19"/>
  <c r="H4251" i="19"/>
  <c r="H4252" i="19"/>
  <c r="H4253" i="19"/>
  <c r="H4254" i="19"/>
  <c r="H4255" i="19"/>
  <c r="H4256" i="19"/>
  <c r="H4257" i="19"/>
  <c r="H4258" i="19"/>
  <c r="H4259" i="19"/>
  <c r="H4260" i="19"/>
  <c r="H4261" i="19"/>
  <c r="H4262" i="19"/>
  <c r="H4263" i="19"/>
  <c r="H4264" i="19"/>
  <c r="H4265" i="19"/>
  <c r="H4266" i="19"/>
  <c r="H4267" i="19"/>
  <c r="H4268" i="19"/>
  <c r="H4269" i="19"/>
  <c r="H4270" i="19"/>
  <c r="H4271" i="19"/>
  <c r="H4272" i="19"/>
  <c r="H4273" i="19"/>
  <c r="H4274" i="19"/>
  <c r="H4275" i="19"/>
  <c r="H4276" i="19"/>
  <c r="H4277" i="19"/>
  <c r="H4278" i="19"/>
  <c r="H4279" i="19"/>
  <c r="H4280" i="19"/>
  <c r="H4281" i="19"/>
  <c r="H4282" i="19"/>
  <c r="H4283" i="19"/>
  <c r="H4284" i="19"/>
  <c r="H4285" i="19"/>
  <c r="H4286" i="19"/>
  <c r="H4287" i="19"/>
  <c r="H4288" i="19"/>
  <c r="H4289" i="19"/>
  <c r="H4290" i="19"/>
  <c r="H4291" i="19"/>
  <c r="H4292" i="19"/>
  <c r="H4293" i="19"/>
  <c r="H4294" i="19"/>
  <c r="H4295" i="19"/>
  <c r="H4296" i="19"/>
  <c r="H4297" i="19"/>
  <c r="H4298" i="19"/>
  <c r="H4299" i="19"/>
  <c r="H4300" i="19"/>
  <c r="H4301" i="19"/>
  <c r="H4302" i="19"/>
  <c r="H4303" i="19"/>
  <c r="H4304" i="19"/>
  <c r="H4305" i="19"/>
  <c r="H4306" i="19"/>
  <c r="H4307" i="19"/>
  <c r="H4308" i="19"/>
  <c r="H4309" i="19"/>
  <c r="H4310" i="19"/>
  <c r="H4311" i="19"/>
  <c r="H4312" i="19"/>
  <c r="H4313" i="19"/>
  <c r="H4314" i="19"/>
  <c r="H4315" i="19"/>
  <c r="H4316" i="19"/>
  <c r="H4317" i="19"/>
  <c r="H4318" i="19"/>
  <c r="H4319" i="19"/>
  <c r="H4320" i="19"/>
  <c r="H4321" i="19"/>
  <c r="H4322" i="19"/>
  <c r="H4323" i="19"/>
  <c r="H4324" i="19"/>
  <c r="H4325" i="19"/>
  <c r="H4326" i="19"/>
  <c r="H4327" i="19"/>
  <c r="H4328" i="19"/>
  <c r="H4329" i="19"/>
  <c r="H4330" i="19"/>
  <c r="H4331" i="19"/>
  <c r="H4332" i="19"/>
  <c r="H4333" i="19"/>
  <c r="H4334" i="19"/>
  <c r="H4335" i="19"/>
  <c r="H4336" i="19"/>
  <c r="H4337" i="19"/>
  <c r="H4338" i="19"/>
  <c r="H4339" i="19"/>
  <c r="H4340" i="19"/>
  <c r="H4341" i="19"/>
  <c r="H4342" i="19"/>
  <c r="H4343" i="19"/>
  <c r="H4344" i="19"/>
  <c r="H4345" i="19"/>
  <c r="H4346" i="19"/>
  <c r="H4347" i="19"/>
  <c r="H4348" i="19"/>
  <c r="H4349" i="19"/>
  <c r="H4350" i="19"/>
  <c r="H4351" i="19"/>
  <c r="H4352" i="19"/>
  <c r="H4353" i="19"/>
  <c r="H4354" i="19"/>
  <c r="H4355" i="19"/>
  <c r="H4356" i="19"/>
  <c r="H4357" i="19"/>
  <c r="H4358" i="19"/>
  <c r="H4359" i="19"/>
  <c r="H4360" i="19"/>
  <c r="H4361" i="19"/>
  <c r="H4362" i="19"/>
  <c r="H4363" i="19"/>
  <c r="H4364" i="19"/>
  <c r="H4365" i="19"/>
  <c r="H4366" i="19"/>
  <c r="H4367" i="19"/>
  <c r="H4368" i="19"/>
  <c r="H4369" i="19"/>
  <c r="H4370" i="19"/>
  <c r="H4371" i="19"/>
  <c r="H4372" i="19"/>
  <c r="H4373" i="19"/>
  <c r="H4374" i="19"/>
  <c r="H4375" i="19"/>
  <c r="H4376" i="19"/>
  <c r="H4377" i="19"/>
  <c r="H4378" i="19"/>
  <c r="H4379" i="19"/>
  <c r="H4380" i="19"/>
  <c r="H4381" i="19"/>
  <c r="H4382" i="19"/>
  <c r="H4383" i="19"/>
  <c r="H4384" i="19"/>
  <c r="H4385" i="19"/>
  <c r="H4386" i="19"/>
  <c r="H4387" i="19"/>
  <c r="H4388" i="19"/>
  <c r="H4389" i="19"/>
  <c r="H4390" i="19"/>
  <c r="H4391" i="19"/>
  <c r="H4392" i="19"/>
  <c r="H4393" i="19"/>
  <c r="H4394" i="19"/>
  <c r="H4395" i="19"/>
  <c r="H4396" i="19"/>
  <c r="H4397" i="19"/>
  <c r="H4398" i="19"/>
  <c r="H4399" i="19"/>
  <c r="H4400" i="19"/>
  <c r="H4401" i="19"/>
  <c r="H4402" i="19"/>
  <c r="H4403" i="19"/>
  <c r="H4404" i="19"/>
  <c r="H4405" i="19"/>
  <c r="H4406" i="19"/>
  <c r="H4407" i="19"/>
  <c r="H4408" i="19"/>
  <c r="H4409" i="19"/>
  <c r="H4410" i="19"/>
  <c r="H4411" i="19"/>
  <c r="H4412" i="19"/>
  <c r="H4413" i="19"/>
  <c r="H4414" i="19"/>
  <c r="H4415" i="19"/>
  <c r="H4416" i="19"/>
  <c r="H4417" i="19"/>
  <c r="H4418" i="19"/>
  <c r="H4419" i="19"/>
  <c r="H4420" i="19"/>
  <c r="H4421" i="19"/>
  <c r="H4422" i="19"/>
  <c r="H4423" i="19"/>
  <c r="H4424" i="19"/>
  <c r="H4425" i="19"/>
  <c r="H4426" i="19"/>
  <c r="H4427" i="19"/>
  <c r="H4428" i="19"/>
  <c r="H4429" i="19"/>
  <c r="H4430" i="19"/>
  <c r="H4431" i="19"/>
  <c r="H4432" i="19"/>
  <c r="H4433" i="19"/>
  <c r="H4434" i="19"/>
  <c r="H4435" i="19"/>
  <c r="H4436" i="19"/>
  <c r="H4437" i="19"/>
  <c r="H4438" i="19"/>
  <c r="H4439" i="19"/>
  <c r="H4440" i="19"/>
  <c r="H4441" i="19"/>
  <c r="H4442" i="19"/>
  <c r="H4443" i="19"/>
  <c r="H4444" i="19"/>
  <c r="H4445" i="19"/>
  <c r="H4446" i="19"/>
  <c r="H4447" i="19"/>
  <c r="H4448" i="19"/>
  <c r="H4449" i="19"/>
  <c r="H4450" i="19"/>
  <c r="H4451" i="19"/>
  <c r="H4452" i="19"/>
  <c r="H4453" i="19"/>
  <c r="H4454" i="19"/>
  <c r="H4455" i="19"/>
  <c r="H4456" i="19"/>
  <c r="H4457" i="19"/>
  <c r="H4458" i="19"/>
  <c r="H4459" i="19"/>
  <c r="H4460" i="19"/>
  <c r="H4461" i="19"/>
  <c r="H4462" i="19"/>
  <c r="H4463" i="19"/>
  <c r="H4464" i="19"/>
  <c r="H4465" i="19"/>
  <c r="H4466" i="19"/>
  <c r="H4467" i="19"/>
  <c r="H4468" i="19"/>
  <c r="H4469" i="19"/>
  <c r="H4470" i="19"/>
  <c r="H4471" i="19"/>
  <c r="H4472" i="19"/>
  <c r="H4473" i="19"/>
  <c r="H4474" i="19"/>
  <c r="H4475" i="19"/>
  <c r="H4476" i="19"/>
  <c r="H4477" i="19"/>
  <c r="H4478" i="19"/>
  <c r="H4479" i="19"/>
  <c r="H4480" i="19"/>
  <c r="H4481" i="19"/>
  <c r="H4482" i="19"/>
  <c r="H4483" i="19"/>
  <c r="H4484" i="19"/>
  <c r="H4485" i="19"/>
  <c r="H4486" i="19"/>
  <c r="H4487" i="19"/>
  <c r="H4488" i="19"/>
  <c r="H4489" i="19"/>
  <c r="H4490" i="19"/>
  <c r="H4491" i="19"/>
  <c r="H4492" i="19"/>
  <c r="H4493" i="19"/>
  <c r="H4494" i="19"/>
  <c r="H4495" i="19"/>
  <c r="H4496" i="19"/>
  <c r="H4497" i="19"/>
  <c r="H4498" i="19"/>
  <c r="H4499" i="19"/>
  <c r="H4500" i="19"/>
  <c r="H4501" i="19"/>
  <c r="H4502" i="19"/>
  <c r="H4503" i="19"/>
  <c r="H4504" i="19"/>
  <c r="H4505" i="19"/>
  <c r="H4506" i="19"/>
  <c r="H4507" i="19"/>
  <c r="H4508" i="19"/>
  <c r="H4509" i="19"/>
  <c r="H4510" i="19"/>
  <c r="H4511" i="19"/>
  <c r="H4512" i="19"/>
  <c r="H4513" i="19"/>
  <c r="H4514" i="19"/>
  <c r="H4515" i="19"/>
  <c r="H4516" i="19"/>
  <c r="H4517" i="19"/>
  <c r="H4518" i="19"/>
  <c r="H4519" i="19"/>
  <c r="H4520" i="19"/>
  <c r="H4521" i="19"/>
  <c r="H4522" i="19"/>
  <c r="H4523" i="19"/>
  <c r="H4524" i="19"/>
  <c r="H4525" i="19"/>
  <c r="H4526" i="19"/>
  <c r="H4527" i="19"/>
  <c r="H4528" i="19"/>
  <c r="H4529" i="19"/>
  <c r="H4530" i="19"/>
  <c r="H4531" i="19"/>
  <c r="H4532" i="19"/>
  <c r="H4533" i="19"/>
  <c r="H4534" i="19"/>
  <c r="H4535" i="19"/>
  <c r="H4536" i="19"/>
  <c r="H4537" i="19"/>
  <c r="H4538" i="19"/>
  <c r="H4539" i="19"/>
  <c r="H4540" i="19"/>
  <c r="H4541" i="19"/>
  <c r="H4542" i="19"/>
  <c r="H4543" i="19"/>
  <c r="H4544" i="19"/>
  <c r="H4545" i="19"/>
  <c r="H4546" i="19"/>
  <c r="H4547" i="19"/>
  <c r="H4548" i="19"/>
  <c r="H4549" i="19"/>
  <c r="H4550" i="19"/>
  <c r="H4551" i="19"/>
  <c r="H4552" i="19"/>
  <c r="H4553" i="19"/>
  <c r="H4554" i="19"/>
  <c r="H4555" i="19"/>
  <c r="H4556" i="19"/>
  <c r="H4557" i="19"/>
  <c r="H4558" i="19"/>
  <c r="H4559" i="19"/>
  <c r="H4560" i="19"/>
  <c r="H4561" i="19"/>
  <c r="H4562" i="19"/>
  <c r="H4563" i="19"/>
  <c r="H4564" i="19"/>
  <c r="H4565" i="19"/>
  <c r="H4566" i="19"/>
  <c r="H4567" i="19"/>
  <c r="H4568" i="19"/>
  <c r="H4569" i="19"/>
  <c r="H4570" i="19"/>
  <c r="H4571" i="19"/>
  <c r="H4572" i="19"/>
  <c r="H4573" i="19"/>
  <c r="H4574" i="19"/>
  <c r="H4575" i="19"/>
  <c r="H4576" i="19"/>
  <c r="H4577" i="19"/>
  <c r="H4578" i="19"/>
  <c r="H4579" i="19"/>
  <c r="H4580" i="19"/>
  <c r="H4581" i="19"/>
  <c r="H4582" i="19"/>
  <c r="H4583" i="19"/>
  <c r="H4584" i="19"/>
  <c r="H4585" i="19"/>
  <c r="H4586" i="19"/>
  <c r="H4587" i="19"/>
  <c r="H4588" i="19"/>
  <c r="H4589" i="19"/>
  <c r="H4590" i="19"/>
  <c r="H4591" i="19"/>
  <c r="H4592" i="19"/>
  <c r="H4593" i="19"/>
  <c r="H4594" i="19"/>
  <c r="H4595" i="19"/>
  <c r="H4596" i="19"/>
  <c r="H4597" i="19"/>
  <c r="H4598" i="19"/>
  <c r="H4599" i="19"/>
  <c r="H4600" i="19"/>
  <c r="H4601" i="19"/>
  <c r="H4602" i="19"/>
  <c r="H4603" i="19"/>
  <c r="H4604" i="19"/>
  <c r="H4605" i="19"/>
  <c r="H4606" i="19"/>
  <c r="H4607" i="19"/>
  <c r="H4608" i="19"/>
  <c r="H4609" i="19"/>
  <c r="H4610" i="19"/>
  <c r="H4611" i="19"/>
  <c r="H4612" i="19"/>
  <c r="H4613" i="19"/>
  <c r="H4614" i="19"/>
  <c r="H4615" i="19"/>
  <c r="H4616" i="19"/>
  <c r="H4617" i="19"/>
  <c r="H4618" i="19"/>
  <c r="H4619" i="19"/>
  <c r="H4620" i="19"/>
  <c r="H4621" i="19"/>
  <c r="H4622" i="19"/>
  <c r="H4623" i="19"/>
  <c r="H4624" i="19"/>
  <c r="H4625" i="19"/>
  <c r="H4626" i="19"/>
  <c r="H4627" i="19"/>
  <c r="H4628" i="19"/>
  <c r="H4629" i="19"/>
  <c r="H4630" i="19"/>
  <c r="H4631" i="19"/>
  <c r="H4632" i="19"/>
  <c r="H4633" i="19"/>
  <c r="H4634" i="19"/>
  <c r="H4635" i="19"/>
  <c r="H4636" i="19"/>
  <c r="H4637" i="19"/>
  <c r="H4638" i="19"/>
  <c r="H4639" i="19"/>
  <c r="H4640" i="19"/>
  <c r="H4641" i="19"/>
  <c r="H4642" i="19"/>
  <c r="H4643" i="19"/>
  <c r="H4644" i="19"/>
  <c r="H4645" i="19"/>
  <c r="H4646" i="19"/>
  <c r="H4647" i="19"/>
  <c r="H4648" i="19"/>
  <c r="H4649" i="19"/>
  <c r="H4650" i="19"/>
  <c r="H4651" i="19"/>
  <c r="H4652" i="19"/>
  <c r="H4653" i="19"/>
  <c r="H4654" i="19"/>
  <c r="H4655" i="19"/>
  <c r="H4656" i="19"/>
  <c r="H4657" i="19"/>
  <c r="H4658" i="19"/>
  <c r="H4659" i="19"/>
  <c r="H4660" i="19"/>
  <c r="H4661" i="19"/>
  <c r="H4662" i="19"/>
  <c r="H4663" i="19"/>
  <c r="H4664" i="19"/>
  <c r="H4665" i="19"/>
  <c r="H4666" i="19"/>
  <c r="H4667" i="19"/>
  <c r="H4668" i="19"/>
  <c r="H4669" i="19"/>
  <c r="H4670" i="19"/>
  <c r="H4671" i="19"/>
  <c r="H4672" i="19"/>
  <c r="H4673" i="19"/>
  <c r="H4674" i="19"/>
  <c r="H4675" i="19"/>
  <c r="H4676" i="19"/>
  <c r="H4677" i="19"/>
  <c r="H4678" i="19"/>
  <c r="H4679" i="19"/>
  <c r="H4680" i="19"/>
  <c r="H4681" i="19"/>
  <c r="H4682" i="19"/>
  <c r="H4683" i="19"/>
  <c r="H4684" i="19"/>
  <c r="H4685" i="19"/>
  <c r="H4686" i="19"/>
  <c r="H4687" i="19"/>
  <c r="H4688" i="19"/>
  <c r="H4689" i="19"/>
  <c r="H4690" i="19"/>
  <c r="H4691" i="19"/>
  <c r="H4692" i="19"/>
  <c r="H4693" i="19"/>
  <c r="H4694" i="19"/>
  <c r="H4695" i="19"/>
  <c r="H4696" i="19"/>
  <c r="H4697" i="19"/>
  <c r="H4698" i="19"/>
  <c r="H4699" i="19"/>
  <c r="H4700" i="19"/>
  <c r="H4701" i="19"/>
  <c r="H4702" i="19"/>
  <c r="H4703" i="19"/>
  <c r="H4704" i="19"/>
  <c r="H4705" i="19"/>
  <c r="H4706" i="19"/>
  <c r="H4707" i="19"/>
  <c r="H4708" i="19"/>
  <c r="H4709" i="19"/>
  <c r="H4710" i="19"/>
  <c r="H4711" i="19"/>
  <c r="H4712" i="19"/>
  <c r="H4713" i="19"/>
  <c r="H4714" i="19"/>
  <c r="H4715" i="19"/>
  <c r="H4716" i="19"/>
  <c r="H4717" i="19"/>
  <c r="H4718" i="19"/>
  <c r="H4719" i="19"/>
  <c r="H4720" i="19"/>
  <c r="H4721" i="19"/>
  <c r="H4722" i="19"/>
  <c r="H4723" i="19"/>
  <c r="H4724" i="19"/>
  <c r="H4725" i="19"/>
  <c r="H4726" i="19"/>
  <c r="H4727" i="19"/>
  <c r="H4728" i="19"/>
  <c r="H4729" i="19"/>
  <c r="H4730" i="19"/>
  <c r="H4731" i="19"/>
  <c r="H4732" i="19"/>
  <c r="H4733" i="19"/>
  <c r="H4734" i="19"/>
  <c r="H4735" i="19"/>
  <c r="H4736" i="19"/>
  <c r="H4737" i="19"/>
  <c r="H4738" i="19"/>
  <c r="H4739" i="19"/>
  <c r="H4740" i="19"/>
  <c r="H4741" i="19"/>
  <c r="H4742" i="19"/>
  <c r="H4743" i="19"/>
  <c r="H4744" i="19"/>
  <c r="H4745" i="19"/>
  <c r="H4746" i="19"/>
  <c r="H4747" i="19"/>
  <c r="H4748" i="19"/>
  <c r="H4749" i="19"/>
  <c r="H4750" i="19"/>
  <c r="H4751" i="19"/>
  <c r="H4752" i="19"/>
  <c r="H4753" i="19"/>
  <c r="H4754" i="19"/>
  <c r="H4755" i="19"/>
  <c r="H4756" i="19"/>
  <c r="H4757" i="19"/>
  <c r="H4758" i="19"/>
  <c r="H4759" i="19"/>
  <c r="H4760" i="19"/>
  <c r="H4761" i="19"/>
  <c r="H4762" i="19"/>
  <c r="H4763" i="19"/>
  <c r="H4764" i="19"/>
  <c r="H4765" i="19"/>
  <c r="H4766" i="19"/>
  <c r="H4767" i="19"/>
  <c r="H4768" i="19"/>
  <c r="H4769" i="19"/>
  <c r="H4770" i="19"/>
  <c r="H4771" i="19"/>
  <c r="H4772" i="19"/>
  <c r="H4773" i="19"/>
  <c r="H4774" i="19"/>
  <c r="H4775" i="19"/>
  <c r="H4776" i="19"/>
  <c r="H4777" i="19"/>
  <c r="H4778" i="19"/>
  <c r="H4779" i="19"/>
  <c r="H4780" i="19"/>
  <c r="H4781" i="19"/>
  <c r="H4782" i="19"/>
  <c r="H4783" i="19"/>
  <c r="H4784" i="19"/>
  <c r="H4785" i="19"/>
  <c r="H4786" i="19"/>
  <c r="H4787" i="19"/>
  <c r="H4788" i="19"/>
  <c r="H4789" i="19"/>
  <c r="H4790" i="19"/>
  <c r="H4791" i="19"/>
  <c r="H4792" i="19"/>
  <c r="H4793" i="19"/>
  <c r="H4794" i="19"/>
  <c r="H4795" i="19"/>
  <c r="H4796" i="19"/>
  <c r="H4797" i="19"/>
  <c r="H4798" i="19"/>
  <c r="H4799" i="19"/>
  <c r="H4800" i="19"/>
  <c r="H4801" i="19"/>
  <c r="H4802" i="19"/>
  <c r="H4803" i="19"/>
  <c r="H4804" i="19"/>
  <c r="H4805" i="19"/>
  <c r="H4806" i="19"/>
  <c r="H4807" i="19"/>
  <c r="H4808" i="19"/>
  <c r="H4809" i="19"/>
  <c r="H4810" i="19"/>
  <c r="H4811" i="19"/>
  <c r="H4812" i="19"/>
  <c r="H4813" i="19"/>
  <c r="H4814" i="19"/>
  <c r="H4815" i="19"/>
  <c r="H4816" i="19"/>
  <c r="H4817" i="19"/>
  <c r="H4818" i="19"/>
  <c r="H4819" i="19"/>
  <c r="H4820" i="19"/>
  <c r="H4821" i="19"/>
  <c r="H4822" i="19"/>
  <c r="H4823" i="19"/>
  <c r="H4824" i="19"/>
  <c r="H4825" i="19"/>
  <c r="H4826" i="19"/>
  <c r="H4827" i="19"/>
  <c r="H4828" i="19"/>
  <c r="H4829" i="19"/>
  <c r="H4830" i="19"/>
  <c r="H4831" i="19"/>
  <c r="H4832" i="19"/>
  <c r="H4833" i="19"/>
  <c r="H4834" i="19"/>
  <c r="H4835" i="19"/>
  <c r="H4836" i="19"/>
  <c r="H4837" i="19"/>
  <c r="H4838" i="19"/>
  <c r="H4839" i="19"/>
  <c r="H4840" i="19"/>
  <c r="H4841" i="19"/>
  <c r="H4842" i="19"/>
  <c r="H4843" i="19"/>
  <c r="H4844" i="19"/>
  <c r="H4845" i="19"/>
  <c r="H4846" i="19"/>
  <c r="H4847" i="19"/>
  <c r="H4848" i="19"/>
  <c r="H4849" i="19"/>
  <c r="H4850" i="19"/>
  <c r="H4851" i="19"/>
  <c r="H4852" i="19"/>
  <c r="H4853" i="19"/>
  <c r="H4854" i="19"/>
  <c r="H4855" i="19"/>
  <c r="H4856" i="19"/>
  <c r="H4857" i="19"/>
  <c r="H4858" i="19"/>
  <c r="H4859" i="19"/>
  <c r="H4860" i="19"/>
  <c r="H4861" i="19"/>
  <c r="H4862" i="19"/>
  <c r="H4863" i="19"/>
  <c r="H4864" i="19"/>
  <c r="H4865" i="19"/>
  <c r="H4866" i="19"/>
  <c r="H4867" i="19"/>
  <c r="H4868" i="19"/>
  <c r="H4869" i="19"/>
  <c r="H4870" i="19"/>
  <c r="H4871" i="19"/>
  <c r="H4872" i="19"/>
  <c r="H4873" i="19"/>
  <c r="H4874" i="19"/>
  <c r="H4875" i="19"/>
  <c r="H4876" i="19"/>
  <c r="H4877" i="19"/>
  <c r="H4878" i="19"/>
  <c r="H4879" i="19"/>
  <c r="H4880" i="19"/>
  <c r="H4881" i="19"/>
  <c r="H4882" i="19"/>
  <c r="H4883" i="19"/>
  <c r="H4884" i="19"/>
  <c r="H4885" i="19"/>
  <c r="H4886" i="19"/>
  <c r="H4887" i="19"/>
  <c r="H4888" i="19"/>
  <c r="H4889" i="19"/>
  <c r="H4890" i="19"/>
  <c r="H4891" i="19"/>
  <c r="H4892" i="19"/>
  <c r="H4893" i="19"/>
  <c r="H4894" i="19"/>
  <c r="H4895" i="19"/>
  <c r="H4896" i="19"/>
  <c r="H4897" i="19"/>
  <c r="H4898" i="19"/>
  <c r="H4899" i="19"/>
  <c r="H4900" i="19"/>
  <c r="H4901" i="19"/>
  <c r="H4902" i="19"/>
  <c r="H4903" i="19"/>
  <c r="H4904" i="19"/>
  <c r="H4905" i="19"/>
  <c r="H4906" i="19"/>
  <c r="H4907" i="19"/>
  <c r="H4908" i="19"/>
  <c r="H4909" i="19"/>
  <c r="H4910" i="19"/>
  <c r="H4911" i="19"/>
  <c r="H4912" i="19"/>
  <c r="H4913" i="19"/>
  <c r="H4914" i="19"/>
  <c r="H4915" i="19"/>
  <c r="H4916" i="19"/>
  <c r="H4917" i="19"/>
  <c r="H4918" i="19"/>
  <c r="H4919" i="19"/>
  <c r="H4920" i="19"/>
  <c r="H4921" i="19"/>
  <c r="H4922" i="19"/>
  <c r="H4923" i="19"/>
  <c r="H4924" i="19"/>
  <c r="H4925" i="19"/>
  <c r="H4926" i="19"/>
  <c r="H4927" i="19"/>
  <c r="H4928" i="19"/>
  <c r="H4929" i="19"/>
  <c r="H4930" i="19"/>
  <c r="H4931" i="19"/>
  <c r="H4932" i="19"/>
  <c r="H4933" i="19"/>
  <c r="H4934" i="19"/>
  <c r="H4935" i="19"/>
  <c r="H4936" i="19"/>
  <c r="H4937" i="19"/>
  <c r="H4938" i="19"/>
  <c r="H4939" i="19"/>
  <c r="H4940" i="19"/>
  <c r="H4941" i="19"/>
  <c r="H4942" i="19"/>
  <c r="H4943" i="19"/>
  <c r="H4944" i="19"/>
  <c r="H4945" i="19"/>
  <c r="H4946" i="19"/>
  <c r="H4947" i="19"/>
  <c r="H4948" i="19"/>
  <c r="H4949" i="19"/>
  <c r="H4950" i="19"/>
  <c r="H4951" i="19"/>
  <c r="H4952" i="19"/>
  <c r="H4953" i="19"/>
  <c r="H4954" i="19"/>
  <c r="H4955" i="19"/>
  <c r="H4956" i="19"/>
  <c r="H4957" i="19"/>
  <c r="H4958" i="19"/>
  <c r="H4959" i="19"/>
  <c r="H4960" i="19"/>
  <c r="H4961" i="19"/>
  <c r="H4962" i="19"/>
  <c r="H4963" i="19"/>
  <c r="H4964" i="19"/>
  <c r="H4965" i="19"/>
  <c r="H4966" i="19"/>
  <c r="H4967" i="19"/>
  <c r="H4968" i="19"/>
  <c r="H4969" i="19"/>
  <c r="H4970" i="19"/>
  <c r="H4971" i="19"/>
  <c r="H4972" i="19"/>
  <c r="H4973" i="19"/>
  <c r="H4974" i="19"/>
  <c r="H4975" i="19"/>
  <c r="H4976" i="19"/>
  <c r="H4977" i="19"/>
  <c r="H4978" i="19"/>
  <c r="H4979" i="19"/>
  <c r="H4980" i="19"/>
  <c r="H4981" i="19"/>
  <c r="H4982" i="19"/>
  <c r="H4983" i="19"/>
  <c r="H4984" i="19"/>
  <c r="H4985" i="19"/>
  <c r="H4986" i="19"/>
  <c r="H4987" i="19"/>
  <c r="H4988" i="19"/>
  <c r="H4989" i="19"/>
  <c r="H4990" i="19"/>
  <c r="H4991" i="19"/>
  <c r="H4992" i="19"/>
  <c r="H4993" i="19"/>
  <c r="H4994" i="19"/>
  <c r="H4995" i="19"/>
  <c r="H4996" i="19"/>
  <c r="H4997" i="19"/>
  <c r="H4998" i="19"/>
  <c r="H4999" i="19"/>
  <c r="H5000" i="19"/>
  <c r="H5001" i="19"/>
  <c r="H5002" i="19"/>
  <c r="H5003" i="19"/>
  <c r="H5004" i="19"/>
  <c r="H5005" i="19"/>
  <c r="H5006" i="19"/>
  <c r="H5007" i="19"/>
  <c r="H5008" i="19"/>
  <c r="H5009" i="19"/>
  <c r="H5010" i="19"/>
  <c r="H5011" i="19"/>
  <c r="H5012" i="19"/>
  <c r="H5013" i="19"/>
  <c r="H5014" i="19"/>
  <c r="H5015" i="19"/>
  <c r="H5016" i="19"/>
  <c r="H5017" i="19"/>
  <c r="H5018" i="19"/>
  <c r="H5019" i="19"/>
  <c r="H5020" i="19"/>
  <c r="H5021" i="19"/>
  <c r="H5022" i="19"/>
  <c r="H5023" i="19"/>
  <c r="H5024" i="19"/>
  <c r="H5025" i="19"/>
  <c r="H5026" i="19"/>
  <c r="H5027" i="19"/>
  <c r="H5028" i="19"/>
  <c r="H5029" i="19"/>
  <c r="H5030" i="19"/>
  <c r="H5031" i="19"/>
  <c r="H5032" i="19"/>
  <c r="H5033" i="19"/>
  <c r="H5034" i="19"/>
  <c r="H5035" i="19"/>
  <c r="H5036" i="19"/>
  <c r="H5037" i="19"/>
  <c r="H5038" i="19"/>
  <c r="H5039" i="19"/>
  <c r="H5040" i="19"/>
  <c r="H5041" i="19"/>
  <c r="H5042" i="19"/>
  <c r="H5043" i="19"/>
  <c r="H5044" i="19"/>
  <c r="H5045" i="19"/>
  <c r="H5046" i="19"/>
  <c r="H5047" i="19"/>
  <c r="H5048" i="19"/>
  <c r="H5049" i="19"/>
  <c r="H5050" i="19"/>
  <c r="H5051" i="19"/>
  <c r="H5052" i="19"/>
  <c r="H5053" i="19"/>
  <c r="H5054" i="19"/>
  <c r="H5055" i="19"/>
  <c r="H5056" i="19"/>
  <c r="H5057" i="19"/>
  <c r="H5058" i="19"/>
  <c r="H5059" i="19"/>
  <c r="H5060" i="19"/>
  <c r="H5061" i="19"/>
  <c r="H5062" i="19"/>
  <c r="H5063" i="19"/>
  <c r="H5064" i="19"/>
  <c r="H5065" i="19"/>
  <c r="H5066" i="19"/>
  <c r="H5067" i="19"/>
  <c r="H5068" i="19"/>
  <c r="H5069" i="19"/>
  <c r="H5070" i="19"/>
  <c r="H5071" i="19"/>
  <c r="H5072" i="19"/>
  <c r="H5073" i="19"/>
  <c r="H5074" i="19"/>
  <c r="H5075" i="19"/>
  <c r="H5076" i="19"/>
  <c r="H5077" i="19"/>
  <c r="H5078" i="19"/>
  <c r="H5079" i="19"/>
  <c r="H5080" i="19"/>
  <c r="H5081" i="19"/>
  <c r="H5082" i="19"/>
  <c r="H5083" i="19"/>
  <c r="H5084" i="19"/>
  <c r="H5085" i="19"/>
  <c r="H5086" i="19"/>
  <c r="H5087" i="19"/>
  <c r="H5088" i="19"/>
  <c r="H5089" i="19"/>
  <c r="H5090" i="19"/>
  <c r="H5091" i="19"/>
  <c r="H5092" i="19"/>
  <c r="H5093" i="19"/>
  <c r="H5094" i="19"/>
  <c r="H5095" i="19"/>
  <c r="H5096" i="19"/>
  <c r="H5097" i="19"/>
  <c r="H5098" i="19"/>
  <c r="H5099" i="19"/>
  <c r="H5100" i="19"/>
  <c r="H5101" i="19"/>
  <c r="H5102" i="19"/>
  <c r="H5103" i="19"/>
  <c r="H5104" i="19"/>
  <c r="H5105" i="19"/>
  <c r="H5106" i="19"/>
  <c r="H5107" i="19"/>
  <c r="H5108" i="19"/>
  <c r="H5109" i="19"/>
  <c r="H5110" i="19"/>
  <c r="H5111" i="19"/>
  <c r="H5112" i="19"/>
  <c r="H5113" i="19"/>
  <c r="H5114" i="19"/>
  <c r="H5115" i="19"/>
  <c r="H5116" i="19"/>
  <c r="H5117" i="19"/>
  <c r="H5118" i="19"/>
  <c r="H5119" i="19"/>
  <c r="H5120" i="19"/>
  <c r="H5121" i="19"/>
  <c r="H5122" i="19"/>
  <c r="H5123" i="19"/>
  <c r="H5124" i="19"/>
  <c r="H5125" i="19"/>
  <c r="H5126" i="19"/>
  <c r="H5127" i="19"/>
  <c r="H5128" i="19"/>
  <c r="H5129" i="19"/>
  <c r="H5130" i="19"/>
  <c r="H5131" i="19"/>
  <c r="H5132" i="19"/>
  <c r="H5133" i="19"/>
  <c r="H5134" i="19"/>
  <c r="H5135" i="19"/>
  <c r="H5136" i="19"/>
  <c r="H5137" i="19"/>
  <c r="H5138" i="19"/>
  <c r="H5139" i="19"/>
  <c r="H5140" i="19"/>
  <c r="H5141" i="19"/>
  <c r="H5142" i="19"/>
  <c r="H5143" i="19"/>
  <c r="H5144" i="19"/>
  <c r="H5145" i="19"/>
  <c r="H5146" i="19"/>
  <c r="H5147" i="19"/>
  <c r="H5148" i="19"/>
  <c r="H5149" i="19"/>
  <c r="H5150" i="19"/>
  <c r="H5151" i="19"/>
  <c r="H5152" i="19"/>
  <c r="H5153" i="19"/>
  <c r="H5154" i="19"/>
  <c r="H5155" i="19"/>
  <c r="H5156" i="19"/>
  <c r="H5157" i="19"/>
  <c r="H5158" i="19"/>
  <c r="H5159" i="19"/>
  <c r="H5160" i="19"/>
  <c r="H5161" i="19"/>
  <c r="H5162" i="19"/>
  <c r="H5163" i="19"/>
  <c r="H5164" i="19"/>
  <c r="H5165" i="19"/>
  <c r="H5166" i="19"/>
  <c r="H5167" i="19"/>
  <c r="H5168" i="19"/>
  <c r="H5169" i="19"/>
  <c r="H5170" i="19"/>
  <c r="H5171" i="19"/>
  <c r="H5172" i="19"/>
  <c r="H5173" i="19"/>
  <c r="H5174" i="19"/>
  <c r="H5175" i="19"/>
  <c r="H5176" i="19"/>
  <c r="H5177" i="19"/>
  <c r="H5178" i="19"/>
  <c r="H5179" i="19"/>
  <c r="H5180" i="19"/>
  <c r="H5181" i="19"/>
  <c r="H5182" i="19"/>
  <c r="H5183" i="19"/>
  <c r="H5184" i="19"/>
  <c r="H5185" i="19"/>
  <c r="H5186" i="19"/>
  <c r="H5187" i="19"/>
  <c r="H5188" i="19"/>
  <c r="H5189" i="19"/>
  <c r="H5190" i="19"/>
  <c r="H5191" i="19"/>
  <c r="H5192" i="19"/>
  <c r="H5193" i="19"/>
  <c r="H5194" i="19"/>
  <c r="H5195" i="19"/>
  <c r="H5196" i="19"/>
  <c r="H5197" i="19"/>
  <c r="H5198" i="19"/>
  <c r="H5199" i="19"/>
  <c r="H5200" i="19"/>
  <c r="H5201" i="19"/>
  <c r="H5202" i="19"/>
  <c r="H5203" i="19"/>
  <c r="H5204" i="19"/>
  <c r="H5205" i="19"/>
  <c r="H5206" i="19"/>
  <c r="H5207" i="19"/>
  <c r="H5208" i="19"/>
  <c r="H5209" i="19"/>
  <c r="H5210" i="19"/>
  <c r="H5211" i="19"/>
  <c r="H5212" i="19"/>
  <c r="H5213" i="19"/>
  <c r="H5214" i="19"/>
  <c r="H5215" i="19"/>
  <c r="H5216" i="19"/>
  <c r="H5217" i="19"/>
  <c r="H5218" i="19"/>
  <c r="H5219" i="19"/>
  <c r="H5220" i="19"/>
  <c r="H5221" i="19"/>
  <c r="H5222" i="19"/>
  <c r="H5223" i="19"/>
  <c r="H5224" i="19"/>
  <c r="H5225" i="19"/>
  <c r="H5226" i="19"/>
  <c r="H5227" i="19"/>
  <c r="H5228" i="19"/>
  <c r="H5229" i="19"/>
  <c r="H5230" i="19"/>
  <c r="H5231" i="19"/>
  <c r="H5232" i="19"/>
  <c r="H5233" i="19"/>
  <c r="H5234" i="19"/>
  <c r="H5235" i="19"/>
  <c r="H5236" i="19"/>
  <c r="H5237" i="19"/>
  <c r="H5238" i="19"/>
  <c r="H5239" i="19"/>
  <c r="H5240" i="19"/>
  <c r="H5241" i="19"/>
  <c r="H5242" i="19"/>
  <c r="H5243" i="19"/>
  <c r="H5244" i="19"/>
  <c r="H5245" i="19"/>
  <c r="H5246" i="19"/>
  <c r="H5247" i="19"/>
  <c r="H5248" i="19"/>
  <c r="H5249" i="19"/>
  <c r="H5250" i="19"/>
  <c r="H5251" i="19"/>
  <c r="H5252" i="19"/>
  <c r="H5253" i="19"/>
  <c r="H5254" i="19"/>
  <c r="H5255" i="19"/>
  <c r="H5256" i="19"/>
  <c r="H5257" i="19"/>
  <c r="H5258" i="19"/>
  <c r="H5259" i="19"/>
  <c r="H5260" i="19"/>
  <c r="H5261" i="19"/>
  <c r="H5262" i="19"/>
  <c r="H5263" i="19"/>
  <c r="H5264" i="19"/>
  <c r="H5265" i="19"/>
  <c r="H5266" i="19"/>
  <c r="H5267" i="19"/>
  <c r="H5268" i="19"/>
  <c r="H5269" i="19"/>
  <c r="H5270" i="19"/>
  <c r="H5271" i="19"/>
  <c r="H5272" i="19"/>
  <c r="H5273" i="19"/>
  <c r="H5274" i="19"/>
  <c r="H5275" i="19"/>
  <c r="H5276" i="19"/>
  <c r="H5277" i="19"/>
  <c r="H5278" i="19"/>
  <c r="H5279" i="19"/>
  <c r="H5280" i="19"/>
  <c r="H5281" i="19"/>
  <c r="H5282" i="19"/>
  <c r="H5283" i="19"/>
  <c r="H5284" i="19"/>
  <c r="H5285" i="19"/>
  <c r="H5286" i="19"/>
  <c r="H5287" i="19"/>
  <c r="H5288" i="19"/>
  <c r="H5289" i="19"/>
  <c r="H5290" i="19"/>
  <c r="H5291" i="19"/>
  <c r="H5292" i="19"/>
  <c r="H5293" i="19"/>
  <c r="H5294" i="19"/>
  <c r="H5295" i="19"/>
  <c r="H5296" i="19"/>
  <c r="H5297" i="19"/>
  <c r="H5298" i="19"/>
  <c r="H5299" i="19"/>
  <c r="H5300" i="19"/>
  <c r="H5301" i="19"/>
  <c r="H5302" i="19"/>
  <c r="H5303" i="19"/>
  <c r="H5304" i="19"/>
  <c r="H5305" i="19"/>
  <c r="H5306" i="19"/>
  <c r="H5307" i="19"/>
  <c r="H5308" i="19"/>
  <c r="H5309" i="19"/>
  <c r="H5310" i="19"/>
  <c r="H5311" i="19"/>
  <c r="H5312" i="19"/>
  <c r="H5313" i="19"/>
  <c r="H5314" i="19"/>
  <c r="H5315" i="19"/>
  <c r="H5316" i="19"/>
  <c r="H5317" i="19"/>
  <c r="H5318" i="19"/>
  <c r="H5319" i="19"/>
  <c r="H5320" i="19"/>
  <c r="H5321" i="19"/>
  <c r="H5322" i="19"/>
  <c r="H5323" i="19"/>
  <c r="H5324" i="19"/>
  <c r="H5325" i="19"/>
  <c r="H5326" i="19"/>
  <c r="H5327" i="19"/>
  <c r="H5328" i="19"/>
  <c r="H5329" i="19"/>
  <c r="H5330" i="19"/>
  <c r="H5331" i="19"/>
  <c r="H5332" i="19"/>
  <c r="H5333" i="19"/>
  <c r="H5334" i="19"/>
  <c r="H5335" i="19"/>
  <c r="H5336" i="19"/>
  <c r="H5337" i="19"/>
  <c r="H5338" i="19"/>
  <c r="H5339" i="19"/>
  <c r="H5340" i="19"/>
  <c r="H5341" i="19"/>
  <c r="H5342" i="19"/>
  <c r="H5343" i="19"/>
  <c r="H5344" i="19"/>
  <c r="H5345" i="19"/>
  <c r="H5346" i="19"/>
  <c r="H5347" i="19"/>
  <c r="H5348" i="19"/>
  <c r="H5349" i="19"/>
  <c r="H5350" i="19"/>
  <c r="H5351" i="19"/>
  <c r="H5352" i="19"/>
  <c r="H5353" i="19"/>
  <c r="H5354" i="19"/>
  <c r="H5355" i="19"/>
  <c r="H5356" i="19"/>
  <c r="H5357" i="19"/>
  <c r="H5358" i="19"/>
  <c r="H5359" i="19"/>
  <c r="H5360" i="19"/>
  <c r="H5361" i="19"/>
  <c r="H5362" i="19"/>
  <c r="H5363" i="19"/>
  <c r="H5364" i="19"/>
  <c r="H5365" i="19"/>
  <c r="H5366" i="19"/>
  <c r="H5367" i="19"/>
  <c r="H5368" i="19"/>
  <c r="H5369" i="19"/>
  <c r="H5370" i="19"/>
  <c r="H5371" i="19"/>
  <c r="H5372" i="19"/>
  <c r="H5373" i="19"/>
  <c r="H5374" i="19"/>
  <c r="H5375" i="19"/>
  <c r="H5376" i="19"/>
  <c r="H5377" i="19"/>
  <c r="H5378" i="19"/>
  <c r="H5379" i="19"/>
  <c r="H5380" i="19"/>
  <c r="H5381" i="19"/>
  <c r="H5382" i="19"/>
  <c r="H5383" i="19"/>
  <c r="H5384" i="19"/>
  <c r="H5385" i="19"/>
  <c r="H5386" i="19"/>
  <c r="H5387" i="19"/>
  <c r="H5388" i="19"/>
  <c r="H5389" i="19"/>
  <c r="H5390" i="19"/>
  <c r="H5391" i="19"/>
  <c r="H5392" i="19"/>
  <c r="H5393" i="19"/>
  <c r="H5394" i="19"/>
  <c r="H5395" i="19"/>
  <c r="H5396" i="19"/>
  <c r="H5397" i="19"/>
  <c r="H5398" i="19"/>
  <c r="H5399" i="19"/>
  <c r="H5400" i="19"/>
  <c r="H5401" i="19"/>
  <c r="H5402" i="19"/>
  <c r="H5403" i="19"/>
  <c r="H5404" i="19"/>
  <c r="H5405" i="19"/>
  <c r="H5406" i="19"/>
  <c r="H5407" i="19"/>
  <c r="H5408" i="19"/>
  <c r="H5409" i="19"/>
  <c r="H5410" i="19"/>
  <c r="H5411" i="19"/>
  <c r="H5412" i="19"/>
  <c r="H5413" i="19"/>
  <c r="H5414" i="19"/>
  <c r="H5415" i="19"/>
  <c r="H5416" i="19"/>
  <c r="H5417" i="19"/>
  <c r="H5418" i="19"/>
  <c r="H5419" i="19"/>
  <c r="H5420" i="19"/>
  <c r="H5421" i="19"/>
  <c r="H5422" i="19"/>
  <c r="H5423" i="19"/>
  <c r="H5424" i="19"/>
  <c r="H5425" i="19"/>
  <c r="H5426" i="19"/>
  <c r="H5427" i="19"/>
  <c r="H5428" i="19"/>
  <c r="H5429" i="19"/>
  <c r="H5430" i="19"/>
  <c r="H5431" i="19"/>
  <c r="H5432" i="19"/>
  <c r="H5433" i="19"/>
  <c r="H5434" i="19"/>
  <c r="H5435" i="19"/>
  <c r="H5436" i="19"/>
  <c r="H5437" i="19"/>
  <c r="H5438" i="19"/>
  <c r="H5439" i="19"/>
  <c r="H5440" i="19"/>
  <c r="H5441" i="19"/>
  <c r="H5442" i="19"/>
  <c r="H5443" i="19"/>
  <c r="H5444" i="19"/>
  <c r="H5445" i="19"/>
  <c r="H5446" i="19"/>
  <c r="H5447" i="19"/>
  <c r="H5448" i="19"/>
  <c r="H5449" i="19"/>
  <c r="H5450" i="19"/>
  <c r="H5451" i="19"/>
  <c r="H5452" i="19"/>
  <c r="H5453" i="19"/>
  <c r="H5454" i="19"/>
  <c r="H5455" i="19"/>
  <c r="H5456" i="19"/>
  <c r="H5457" i="19"/>
  <c r="H5458" i="19"/>
  <c r="H5459" i="19"/>
  <c r="H5460" i="19"/>
  <c r="H5461" i="19"/>
  <c r="H5462" i="19"/>
  <c r="H5463" i="19"/>
  <c r="H5464" i="19"/>
  <c r="H5465" i="19"/>
  <c r="H5466" i="19"/>
  <c r="H5467" i="19"/>
  <c r="H5468" i="19"/>
  <c r="H5469" i="19"/>
  <c r="H5470" i="19"/>
  <c r="H5471" i="19"/>
  <c r="H5472" i="19"/>
  <c r="H5473" i="19"/>
  <c r="H5474" i="19"/>
  <c r="H5475" i="19"/>
  <c r="H5476" i="19"/>
  <c r="H5477" i="19"/>
  <c r="H5478" i="19"/>
  <c r="H5479" i="19"/>
  <c r="H5480" i="19"/>
  <c r="H5481" i="19"/>
  <c r="H5482" i="19"/>
  <c r="H5483" i="19"/>
  <c r="H5484" i="19"/>
  <c r="H5485" i="19"/>
  <c r="H5486" i="19"/>
  <c r="H5487" i="19"/>
  <c r="H5488" i="19"/>
  <c r="H5489" i="19"/>
  <c r="H5490" i="19"/>
  <c r="H5491" i="19"/>
  <c r="H5492" i="19"/>
  <c r="H5493" i="19"/>
  <c r="H5494" i="19"/>
  <c r="H5495" i="19"/>
  <c r="H5496" i="19"/>
  <c r="H5497" i="19"/>
  <c r="H5498" i="19"/>
  <c r="H5499" i="19"/>
  <c r="H5500" i="19"/>
  <c r="H5501" i="19"/>
  <c r="H5502" i="19"/>
  <c r="H5503" i="19"/>
  <c r="H5504" i="19"/>
  <c r="H5505" i="19"/>
  <c r="H5506" i="19"/>
  <c r="H5507" i="19"/>
  <c r="H5508" i="19"/>
  <c r="H5509" i="19"/>
  <c r="H5510" i="19"/>
  <c r="H5511" i="19"/>
  <c r="H5512" i="19"/>
  <c r="H5513" i="19"/>
  <c r="H5514" i="19"/>
  <c r="H5515" i="19"/>
  <c r="H5516" i="19"/>
  <c r="H5517" i="19"/>
  <c r="H5518" i="19"/>
  <c r="H5519" i="19"/>
  <c r="H5520" i="19"/>
  <c r="H5521" i="19"/>
  <c r="H5522" i="19"/>
  <c r="H5523" i="19"/>
  <c r="H5524" i="19"/>
  <c r="H5525" i="19"/>
  <c r="H5526" i="19"/>
  <c r="H5527" i="19"/>
  <c r="H5528" i="19"/>
  <c r="H5529" i="19"/>
  <c r="H5530" i="19"/>
  <c r="H5531" i="19"/>
  <c r="H5532" i="19"/>
  <c r="H5533" i="19"/>
  <c r="H5534" i="19"/>
  <c r="H5535" i="19"/>
  <c r="H5536" i="19"/>
  <c r="H5537" i="19"/>
  <c r="H5538" i="19"/>
  <c r="H5539" i="19"/>
  <c r="H5540" i="19"/>
  <c r="H5541" i="19"/>
  <c r="H5542" i="19"/>
  <c r="H5543" i="19"/>
  <c r="H5544" i="19"/>
  <c r="H5545" i="19"/>
  <c r="H5546" i="19"/>
  <c r="H5547" i="19"/>
  <c r="H5548" i="19"/>
  <c r="H5549" i="19"/>
  <c r="H5550" i="19"/>
  <c r="H5551" i="19"/>
  <c r="H5552" i="19"/>
  <c r="H5553" i="19"/>
  <c r="H5554" i="19"/>
  <c r="H5555" i="19"/>
  <c r="H5556" i="19"/>
  <c r="H5557" i="19"/>
  <c r="H5558" i="19"/>
  <c r="H5559" i="19"/>
  <c r="H5560" i="19"/>
  <c r="H5561" i="19"/>
  <c r="H5562" i="19"/>
  <c r="H5563" i="19"/>
  <c r="H5564" i="19"/>
  <c r="H5565" i="19"/>
  <c r="H5566" i="19"/>
  <c r="H5567" i="19"/>
  <c r="H5568" i="19"/>
  <c r="H5569" i="19"/>
  <c r="H5570" i="19"/>
  <c r="H5571" i="19"/>
  <c r="H5572" i="19"/>
  <c r="H5573" i="19"/>
  <c r="H5574" i="19"/>
  <c r="H5575" i="19"/>
  <c r="H5576" i="19"/>
  <c r="H5577" i="19"/>
  <c r="H5578" i="19"/>
  <c r="H5579" i="19"/>
  <c r="H5580" i="19"/>
  <c r="H5581" i="19"/>
  <c r="H5582" i="19"/>
  <c r="H5583" i="19"/>
  <c r="H5584" i="19"/>
  <c r="H5585" i="19"/>
  <c r="H5586" i="19"/>
  <c r="H5587" i="19"/>
  <c r="H5588" i="19"/>
  <c r="H5589" i="19"/>
  <c r="H5590" i="19"/>
  <c r="H5591" i="19"/>
  <c r="H5592" i="19"/>
  <c r="H5593" i="19"/>
  <c r="H5594" i="19"/>
  <c r="H5595" i="19"/>
  <c r="H5596" i="19"/>
  <c r="H5597" i="19"/>
  <c r="H5598" i="19"/>
  <c r="H5599" i="19"/>
  <c r="H5600" i="19"/>
  <c r="H5601" i="19"/>
  <c r="H5602" i="19"/>
  <c r="H5603" i="19"/>
  <c r="H5604" i="19"/>
  <c r="H5605" i="19"/>
  <c r="H5606" i="19"/>
  <c r="H5607" i="19"/>
  <c r="H5608" i="19"/>
  <c r="H5609" i="19"/>
  <c r="H5610" i="19"/>
  <c r="H5611" i="19"/>
  <c r="H5612" i="19"/>
  <c r="H5613" i="19"/>
  <c r="H5614" i="19"/>
  <c r="H5615" i="19"/>
  <c r="H5616" i="19"/>
  <c r="H5617" i="19"/>
  <c r="H5618" i="19"/>
  <c r="H5619" i="19"/>
  <c r="H5620" i="19"/>
  <c r="H5621" i="19"/>
  <c r="H5622" i="19"/>
  <c r="H5623" i="19"/>
  <c r="H5624" i="19"/>
  <c r="H5625" i="19"/>
  <c r="H5626" i="19"/>
  <c r="H5627" i="19"/>
  <c r="H5628" i="19"/>
  <c r="H5629" i="19"/>
  <c r="H5630" i="19"/>
  <c r="H5631" i="19"/>
  <c r="H5632" i="19"/>
  <c r="H5633" i="19"/>
  <c r="H5634" i="19"/>
  <c r="H5635" i="19"/>
  <c r="H5636" i="19"/>
  <c r="H5637" i="19"/>
  <c r="H5638" i="19"/>
  <c r="H5639" i="19"/>
  <c r="H5640" i="19"/>
  <c r="H5641" i="19"/>
  <c r="H5642" i="19"/>
  <c r="H5643" i="19"/>
  <c r="H5644" i="19"/>
  <c r="H5645" i="19"/>
  <c r="H5646" i="19"/>
  <c r="H5647" i="19"/>
  <c r="H5648" i="19"/>
  <c r="H5649" i="19"/>
  <c r="H5650" i="19"/>
  <c r="H5651" i="19"/>
  <c r="H5652" i="19"/>
  <c r="H5653" i="19"/>
  <c r="H5654" i="19"/>
  <c r="H5655" i="19"/>
  <c r="H5656" i="19"/>
  <c r="H5657" i="19"/>
  <c r="H5658" i="19"/>
  <c r="H5659" i="19"/>
  <c r="H5660" i="19"/>
  <c r="H5661" i="19"/>
  <c r="H5662" i="19"/>
  <c r="H5663" i="19"/>
  <c r="H5664" i="19"/>
  <c r="H5665" i="19"/>
  <c r="H5666" i="19"/>
  <c r="H5667" i="19"/>
  <c r="H5668" i="19"/>
  <c r="H5669" i="19"/>
  <c r="H5670" i="19"/>
  <c r="H5671" i="19"/>
  <c r="H5672" i="19"/>
  <c r="H5673" i="19"/>
  <c r="H5674" i="19"/>
  <c r="H5675" i="19"/>
  <c r="H5676" i="19"/>
  <c r="H5677" i="19"/>
  <c r="H5678" i="19"/>
  <c r="H5679" i="19"/>
  <c r="H5680" i="19"/>
  <c r="H5681" i="19"/>
  <c r="H5682" i="19"/>
  <c r="H5683" i="19"/>
  <c r="H5684" i="19"/>
  <c r="H5685" i="19"/>
  <c r="H5686" i="19"/>
  <c r="H5687" i="19"/>
  <c r="H5688" i="19"/>
  <c r="H5689" i="19"/>
  <c r="H5690" i="19"/>
  <c r="H5691" i="19"/>
  <c r="H5692" i="19"/>
  <c r="H5693" i="19"/>
  <c r="H5694" i="19"/>
  <c r="H5695" i="19"/>
  <c r="H5696" i="19"/>
  <c r="H5697" i="19"/>
  <c r="H5698" i="19"/>
  <c r="H5699" i="19"/>
  <c r="H5700" i="19"/>
  <c r="H5701" i="19"/>
  <c r="H5702" i="19"/>
  <c r="H5703" i="19"/>
  <c r="H5704" i="19"/>
  <c r="H5705" i="19"/>
  <c r="H5706" i="19"/>
  <c r="H5707" i="19"/>
  <c r="H5708" i="19"/>
  <c r="H5709" i="19"/>
  <c r="H5710" i="19"/>
  <c r="H5711" i="19"/>
  <c r="H5712" i="19"/>
  <c r="H5713" i="19"/>
  <c r="H5714" i="19"/>
  <c r="H5715" i="19"/>
  <c r="H5716" i="19"/>
  <c r="H5717" i="19"/>
  <c r="H5718" i="19"/>
  <c r="H5719" i="19"/>
  <c r="H5720" i="19"/>
  <c r="H5721" i="19"/>
  <c r="H5722" i="19"/>
  <c r="H5723" i="19"/>
  <c r="H5724" i="19"/>
  <c r="H5725" i="19"/>
  <c r="H5726" i="19"/>
  <c r="H5727" i="19"/>
  <c r="H5728" i="19"/>
  <c r="H5729" i="19"/>
  <c r="H5730" i="19"/>
  <c r="H5731" i="19"/>
  <c r="H5732" i="19"/>
  <c r="H5733" i="19"/>
  <c r="H5734" i="19"/>
  <c r="H5735" i="19"/>
  <c r="H5736" i="19"/>
  <c r="H5737" i="19"/>
  <c r="H5738" i="19"/>
  <c r="H5739" i="19"/>
  <c r="H5740" i="19"/>
  <c r="H5741" i="19"/>
  <c r="H5742" i="19"/>
  <c r="H5743" i="19"/>
  <c r="H5744" i="19"/>
  <c r="H5745" i="19"/>
  <c r="H5746" i="19"/>
  <c r="H5747" i="19"/>
  <c r="H5748" i="19"/>
  <c r="H5749" i="19"/>
  <c r="H5750" i="19"/>
  <c r="H5751" i="19"/>
  <c r="H5752" i="19"/>
  <c r="H5753" i="19"/>
  <c r="H5754" i="19"/>
  <c r="H5755" i="19"/>
  <c r="H5756" i="19"/>
  <c r="H5757" i="19"/>
  <c r="H5758" i="19"/>
  <c r="H5759" i="19"/>
  <c r="H5760" i="19"/>
  <c r="H5761" i="19"/>
  <c r="H5762" i="19"/>
  <c r="H5763" i="19"/>
  <c r="H5764" i="19"/>
  <c r="H5765" i="19"/>
  <c r="H5766" i="19"/>
  <c r="H5767" i="19"/>
  <c r="H5768" i="19"/>
  <c r="H5769" i="19"/>
  <c r="H5770" i="19"/>
  <c r="H5771" i="19"/>
  <c r="H5772" i="19"/>
  <c r="H5773" i="19"/>
  <c r="H5774" i="19"/>
  <c r="H5775" i="19"/>
  <c r="H5776" i="19"/>
  <c r="H5777" i="19"/>
  <c r="H5778" i="19"/>
  <c r="H5779" i="19"/>
  <c r="H5780" i="19"/>
  <c r="H5781" i="19"/>
  <c r="H5782" i="19"/>
  <c r="H5783" i="19"/>
  <c r="H5784" i="19"/>
  <c r="H5785" i="19"/>
  <c r="H5786" i="19"/>
  <c r="H5787" i="19"/>
  <c r="H5788" i="19"/>
  <c r="H5789" i="19"/>
  <c r="H5790" i="19"/>
  <c r="H5791" i="19"/>
  <c r="H5792" i="19"/>
  <c r="H5793" i="19"/>
  <c r="H5794" i="19"/>
  <c r="H5795" i="19"/>
  <c r="H5796" i="19"/>
  <c r="H5797" i="19"/>
  <c r="H5798" i="19"/>
  <c r="H5799" i="19"/>
  <c r="H5800" i="19"/>
  <c r="H5801" i="19"/>
  <c r="H5802" i="19"/>
  <c r="H5803" i="19"/>
  <c r="H5804" i="19"/>
  <c r="H5805" i="19"/>
  <c r="H5806" i="19"/>
  <c r="H5807" i="19"/>
  <c r="H5808" i="19"/>
  <c r="H5809" i="19"/>
  <c r="H5810" i="19"/>
  <c r="H5811" i="19"/>
  <c r="H5812" i="19"/>
  <c r="H5813" i="19"/>
  <c r="H5814" i="19"/>
  <c r="H5815" i="19"/>
  <c r="H5816" i="19"/>
  <c r="H5817" i="19"/>
  <c r="H5818" i="19"/>
  <c r="H5819" i="19"/>
  <c r="H5820" i="19"/>
  <c r="H5821" i="19"/>
  <c r="H5822" i="19"/>
  <c r="H5823" i="19"/>
  <c r="H5824" i="19"/>
  <c r="H5825" i="19"/>
  <c r="H5826" i="19"/>
  <c r="H5827" i="19"/>
  <c r="H5828" i="19"/>
  <c r="H5829" i="19"/>
  <c r="H5830" i="19"/>
  <c r="H5831" i="19"/>
  <c r="H5832" i="19"/>
  <c r="H5833" i="19"/>
  <c r="H5834" i="19"/>
  <c r="H5835" i="19"/>
  <c r="H5836" i="19"/>
  <c r="H5837" i="19"/>
  <c r="H5838" i="19"/>
  <c r="H5839" i="19"/>
  <c r="H5840" i="19"/>
  <c r="H5841" i="19"/>
  <c r="H5842" i="19"/>
  <c r="H5843" i="19"/>
  <c r="H5844" i="19"/>
  <c r="H5845" i="19"/>
  <c r="H5846" i="19"/>
  <c r="H5847" i="19"/>
  <c r="H5848" i="19"/>
  <c r="H5849" i="19"/>
  <c r="H5850" i="19"/>
  <c r="H5851" i="19"/>
  <c r="H5852" i="19"/>
  <c r="H5853" i="19"/>
  <c r="H5854" i="19"/>
  <c r="H5855" i="19"/>
  <c r="H5856" i="19"/>
  <c r="H5857" i="19"/>
  <c r="H5858" i="19"/>
  <c r="H5859" i="19"/>
  <c r="H5860" i="19"/>
  <c r="H5861" i="19"/>
  <c r="H5862" i="19"/>
  <c r="H5863" i="19"/>
  <c r="H5864" i="19"/>
  <c r="H5865" i="19"/>
  <c r="H5866" i="19"/>
  <c r="H5867" i="19"/>
  <c r="H5868" i="19"/>
  <c r="H5869" i="19"/>
  <c r="H5870" i="19"/>
  <c r="H5871" i="19"/>
  <c r="H5872" i="19"/>
  <c r="H5873" i="19"/>
  <c r="H5874" i="19"/>
  <c r="H5875" i="19"/>
  <c r="H5876" i="19"/>
  <c r="H5877" i="19"/>
  <c r="H5878" i="19"/>
  <c r="H5879" i="19"/>
  <c r="H5880" i="19"/>
  <c r="H5881" i="19"/>
  <c r="H5882" i="19"/>
  <c r="H5883" i="19"/>
  <c r="H5884" i="19"/>
  <c r="H5885" i="19"/>
  <c r="H5886" i="19"/>
  <c r="H5887" i="19"/>
  <c r="H5888" i="19"/>
  <c r="H5889" i="19"/>
  <c r="H5890" i="19"/>
  <c r="H5891" i="19"/>
  <c r="H5892" i="19"/>
  <c r="H5893" i="19"/>
  <c r="H5894" i="19"/>
  <c r="H5895" i="19"/>
  <c r="H5896" i="19"/>
  <c r="H5897" i="19"/>
  <c r="H5898" i="19"/>
  <c r="H5899" i="19"/>
  <c r="H5900" i="19"/>
  <c r="H5901" i="19"/>
  <c r="H5902" i="19"/>
  <c r="H5903" i="19"/>
  <c r="H5904" i="19"/>
  <c r="H5905" i="19"/>
  <c r="H5906" i="19"/>
  <c r="H5907" i="19"/>
  <c r="H5908" i="19"/>
  <c r="H5909" i="19"/>
  <c r="H5910" i="19"/>
  <c r="H5911" i="19"/>
  <c r="H5912" i="19"/>
  <c r="H5913" i="19"/>
  <c r="H5914" i="19"/>
  <c r="H5915" i="19"/>
  <c r="H5916" i="19"/>
  <c r="H5917" i="19"/>
  <c r="H5918" i="19"/>
  <c r="H5919" i="19"/>
  <c r="H5920" i="19"/>
  <c r="H5921" i="19"/>
  <c r="H5922" i="19"/>
  <c r="H5923" i="19"/>
  <c r="H5924" i="19"/>
  <c r="H5925" i="19"/>
  <c r="H5926" i="19"/>
  <c r="H5927" i="19"/>
  <c r="H5928" i="19"/>
  <c r="H5929" i="19"/>
  <c r="H5930" i="19"/>
  <c r="H5931" i="19"/>
  <c r="H5932" i="19"/>
  <c r="H5933" i="19"/>
  <c r="H5934" i="19"/>
  <c r="H5935" i="19"/>
  <c r="H5936" i="19"/>
  <c r="H5937" i="19"/>
  <c r="H5938" i="19"/>
  <c r="H5939" i="19"/>
  <c r="H5940" i="19"/>
  <c r="H5941" i="19"/>
  <c r="H5942" i="19"/>
  <c r="H5943" i="19"/>
  <c r="H5944" i="19"/>
  <c r="H5945" i="19"/>
  <c r="H5946" i="19"/>
  <c r="H5947" i="19"/>
  <c r="H5948" i="19"/>
  <c r="H5949" i="19"/>
  <c r="H5950" i="19"/>
  <c r="H5951" i="19"/>
  <c r="H5952" i="19"/>
  <c r="H5953" i="19"/>
  <c r="H5954" i="19"/>
  <c r="H5955" i="19"/>
  <c r="H5956" i="19"/>
  <c r="H5957" i="19"/>
  <c r="H5958" i="19"/>
  <c r="H5959" i="19"/>
  <c r="H5960" i="19"/>
  <c r="H5961" i="19"/>
  <c r="H5962" i="19"/>
  <c r="H5963" i="19"/>
  <c r="H5964" i="19"/>
  <c r="H5965" i="19"/>
  <c r="H5966" i="19"/>
  <c r="H5967" i="19"/>
  <c r="H5968" i="19"/>
  <c r="H5969" i="19"/>
  <c r="H5970" i="19"/>
  <c r="H5971" i="19"/>
  <c r="H5972" i="19"/>
  <c r="H5973" i="19"/>
  <c r="H5974" i="19"/>
  <c r="H5975" i="19"/>
  <c r="H5976" i="19"/>
  <c r="H5977" i="19"/>
  <c r="H5978" i="19"/>
  <c r="H5979" i="19"/>
  <c r="H5980" i="19"/>
  <c r="H5981" i="19"/>
  <c r="H5982" i="19"/>
  <c r="H5983" i="19"/>
  <c r="H5984" i="19"/>
  <c r="H5985" i="19"/>
  <c r="H5986" i="19"/>
  <c r="H5987" i="19"/>
  <c r="H5988" i="19"/>
  <c r="H5989" i="19"/>
  <c r="H5990" i="19"/>
  <c r="H5991" i="19"/>
  <c r="H5992" i="19"/>
  <c r="H5993" i="19"/>
  <c r="H5994" i="19"/>
  <c r="H5995" i="19"/>
  <c r="H5996" i="19"/>
  <c r="H5997" i="19"/>
  <c r="H5998" i="19"/>
  <c r="H5999" i="19"/>
  <c r="H6000" i="19"/>
  <c r="H6001" i="19"/>
  <c r="H6002" i="19"/>
  <c r="H6003" i="19"/>
  <c r="H6004" i="19"/>
  <c r="H6005" i="19"/>
  <c r="H6006" i="19"/>
  <c r="H6007" i="19"/>
  <c r="H6008" i="19"/>
  <c r="H6009" i="19"/>
  <c r="H6010" i="19"/>
  <c r="H6011" i="19"/>
  <c r="H6012" i="19"/>
  <c r="H6013" i="19"/>
  <c r="H6014" i="19"/>
  <c r="H6015" i="19"/>
  <c r="H6016" i="19"/>
  <c r="H6017" i="19"/>
  <c r="H6018" i="19"/>
  <c r="H6019" i="19"/>
  <c r="H6020" i="19"/>
  <c r="H6021" i="19"/>
  <c r="H6022" i="19"/>
  <c r="H6023" i="19"/>
  <c r="H6024" i="19"/>
  <c r="H6025" i="19"/>
  <c r="H6026" i="19"/>
  <c r="H6027" i="19"/>
  <c r="H6028" i="19"/>
  <c r="H6029" i="19"/>
  <c r="H6030" i="19"/>
  <c r="H6031" i="19"/>
  <c r="H6032" i="19"/>
  <c r="H6033" i="19"/>
  <c r="H6034" i="19"/>
  <c r="H6035" i="19"/>
  <c r="H6036" i="19"/>
  <c r="H6037" i="19"/>
  <c r="H6038" i="19"/>
  <c r="H6039" i="19"/>
  <c r="H6040" i="19"/>
  <c r="H6041" i="19"/>
  <c r="H6042" i="19"/>
  <c r="H6043" i="19"/>
  <c r="H6044" i="19"/>
  <c r="H6045" i="19"/>
  <c r="H6046" i="19"/>
  <c r="H6047" i="19"/>
  <c r="H6048" i="19"/>
  <c r="H6049" i="19"/>
  <c r="H6050" i="19"/>
  <c r="H6051" i="19"/>
  <c r="H6052" i="19"/>
  <c r="H6053" i="19"/>
  <c r="H6054" i="19"/>
  <c r="H6055" i="19"/>
  <c r="H6056" i="19"/>
  <c r="H6057" i="19"/>
  <c r="H6058" i="19"/>
  <c r="H6059" i="19"/>
  <c r="H6060" i="19"/>
  <c r="H6061" i="19"/>
  <c r="H6062" i="19"/>
  <c r="H6063" i="19"/>
  <c r="H6064" i="19"/>
  <c r="H6065" i="19"/>
  <c r="H6066" i="19"/>
  <c r="H6067" i="19"/>
  <c r="H6068" i="19"/>
  <c r="H6069" i="19"/>
  <c r="H6070" i="19"/>
  <c r="H6071" i="19"/>
  <c r="H6072" i="19"/>
  <c r="H6073" i="19"/>
  <c r="H6074" i="19"/>
  <c r="H6075" i="19"/>
  <c r="H6076" i="19"/>
  <c r="H6077" i="19"/>
  <c r="H6078" i="19"/>
  <c r="H6079" i="19"/>
  <c r="H6080" i="19"/>
  <c r="H6081" i="19"/>
  <c r="H6082" i="19"/>
  <c r="H6083" i="19"/>
  <c r="H6084" i="19"/>
  <c r="H6085" i="19"/>
  <c r="H6086" i="19"/>
  <c r="H6087" i="19"/>
  <c r="H6088" i="19"/>
  <c r="H6089" i="19"/>
  <c r="H6090" i="19"/>
  <c r="H6091" i="19"/>
  <c r="H6092" i="19"/>
  <c r="H6093" i="19"/>
  <c r="H6094" i="19"/>
  <c r="H6095" i="19"/>
  <c r="H6096" i="19"/>
  <c r="H6097" i="19"/>
  <c r="H6098" i="19"/>
  <c r="H6099" i="19"/>
  <c r="H6100" i="19"/>
  <c r="H6101" i="19"/>
  <c r="H6102" i="19"/>
  <c r="H6103" i="19"/>
  <c r="H6104" i="19"/>
  <c r="H6105" i="19"/>
  <c r="H6106" i="19"/>
  <c r="H6107" i="19"/>
  <c r="H6108" i="19"/>
  <c r="H6109" i="19"/>
  <c r="H6110" i="19"/>
  <c r="H6111" i="19"/>
  <c r="H6112" i="19"/>
  <c r="H6113" i="19"/>
  <c r="H6114" i="19"/>
  <c r="H6115" i="19"/>
  <c r="H6116" i="19"/>
  <c r="H6117" i="19"/>
  <c r="H6118" i="19"/>
  <c r="H6119" i="19"/>
  <c r="H6120" i="19"/>
  <c r="H6121" i="19"/>
  <c r="H6122" i="19"/>
  <c r="H6123" i="19"/>
  <c r="H6124" i="19"/>
  <c r="H6125" i="19"/>
  <c r="H6126" i="19"/>
  <c r="H6127" i="19"/>
  <c r="H6128" i="19"/>
  <c r="H6129" i="19"/>
  <c r="H6130" i="19"/>
  <c r="H6131" i="19"/>
  <c r="H6132" i="19"/>
  <c r="H6133" i="19"/>
  <c r="H6134" i="19"/>
  <c r="H6135" i="19"/>
  <c r="H6136" i="19"/>
  <c r="H6137" i="19"/>
  <c r="H6138" i="19"/>
  <c r="H6139" i="19"/>
  <c r="H6140" i="19"/>
  <c r="H6141" i="19"/>
  <c r="H6142" i="19"/>
  <c r="H6143" i="19"/>
  <c r="H6144" i="19"/>
  <c r="H6145" i="19"/>
  <c r="H6146" i="19"/>
  <c r="H6147" i="19"/>
  <c r="H6148" i="19"/>
  <c r="H6149" i="19"/>
  <c r="H6150" i="19"/>
  <c r="H6151" i="19"/>
  <c r="H6152" i="19"/>
  <c r="H6153" i="19"/>
  <c r="H6154" i="19"/>
  <c r="H6155" i="19"/>
  <c r="H6156" i="19"/>
  <c r="H6157" i="19"/>
  <c r="H6158" i="19"/>
  <c r="H6159" i="19"/>
  <c r="H6160" i="19"/>
  <c r="H6161" i="19"/>
  <c r="H6162" i="19"/>
  <c r="H6163" i="19"/>
  <c r="H6164" i="19"/>
  <c r="H6165" i="19"/>
  <c r="H6166" i="19"/>
  <c r="H6167" i="19"/>
  <c r="H6168" i="19"/>
  <c r="H6169" i="19"/>
  <c r="H6170" i="19"/>
  <c r="H6171" i="19"/>
  <c r="H6172" i="19"/>
  <c r="H6173" i="19"/>
  <c r="H6174" i="19"/>
  <c r="H6175" i="19"/>
  <c r="H6176" i="19"/>
  <c r="H6177" i="19"/>
  <c r="H6178" i="19"/>
  <c r="H6179" i="19"/>
  <c r="H6180" i="19"/>
  <c r="H6181" i="19"/>
  <c r="H6182" i="19"/>
  <c r="H6183" i="19"/>
  <c r="H6184" i="19"/>
  <c r="H6185" i="19"/>
  <c r="H6186" i="19"/>
  <c r="H6187" i="19"/>
  <c r="H6188" i="19"/>
  <c r="H6189" i="19"/>
  <c r="H6190" i="19"/>
  <c r="H6191" i="19"/>
  <c r="H6192" i="19"/>
  <c r="H6193" i="19"/>
  <c r="H6194" i="19"/>
  <c r="H6195" i="19"/>
  <c r="H6196" i="19"/>
  <c r="H6197" i="19"/>
  <c r="H6198" i="19"/>
  <c r="H6199" i="19"/>
  <c r="H6200" i="19"/>
  <c r="H6201" i="19"/>
  <c r="H6202" i="19"/>
  <c r="H6203" i="19"/>
  <c r="H6204" i="19"/>
  <c r="H6205" i="19"/>
  <c r="H6206" i="19"/>
  <c r="H6207" i="19"/>
  <c r="H6208" i="19"/>
  <c r="H6209" i="19"/>
  <c r="H6210" i="19"/>
  <c r="H6211" i="19"/>
  <c r="H6212" i="19"/>
  <c r="H6213" i="19"/>
  <c r="H6214" i="19"/>
  <c r="H6215" i="19"/>
  <c r="H6216" i="19"/>
  <c r="H6217" i="19"/>
  <c r="H6218" i="19"/>
  <c r="H6219" i="19"/>
  <c r="H6220" i="19"/>
  <c r="H6221" i="19"/>
  <c r="H6222" i="19"/>
  <c r="H6223" i="19"/>
  <c r="H6224" i="19"/>
  <c r="H6225" i="19"/>
  <c r="H6226" i="19"/>
  <c r="H6227" i="19"/>
  <c r="H6228" i="19"/>
  <c r="H6229" i="19"/>
  <c r="H6230" i="19"/>
  <c r="H6231" i="19"/>
  <c r="H6232" i="19"/>
  <c r="H6233" i="19"/>
  <c r="H6234" i="19"/>
  <c r="H6235" i="19"/>
  <c r="H6236" i="19"/>
  <c r="H6237" i="19"/>
  <c r="H6238" i="19"/>
  <c r="H6239" i="19"/>
  <c r="H6240" i="19"/>
  <c r="H6241" i="19"/>
  <c r="H6242" i="19"/>
  <c r="H6243" i="19"/>
  <c r="H6244" i="19"/>
  <c r="H6245" i="19"/>
  <c r="H6246" i="19"/>
  <c r="H6247" i="19"/>
  <c r="H6248" i="19"/>
  <c r="H6249" i="19"/>
  <c r="H6250" i="19"/>
  <c r="H6251" i="19"/>
  <c r="H6252" i="19"/>
  <c r="H6253" i="19"/>
  <c r="H6254" i="19"/>
  <c r="H6255" i="19"/>
  <c r="H6256" i="19"/>
  <c r="H6257" i="19"/>
  <c r="H6258" i="19"/>
  <c r="H6259" i="19"/>
  <c r="H6260" i="19"/>
  <c r="H6261" i="19"/>
  <c r="H6262" i="19"/>
  <c r="H6263" i="19"/>
  <c r="H6264" i="19"/>
  <c r="H6265" i="19"/>
  <c r="H6266" i="19"/>
  <c r="H6267" i="19"/>
  <c r="H6268" i="19"/>
  <c r="H6269" i="19"/>
  <c r="H6270" i="19"/>
  <c r="H6271" i="19"/>
  <c r="H6272" i="19"/>
  <c r="H6273" i="19"/>
  <c r="H6274" i="19"/>
  <c r="H6275" i="19"/>
  <c r="H6276" i="19"/>
  <c r="H6277" i="19"/>
  <c r="H6278" i="19"/>
  <c r="H6279" i="19"/>
  <c r="H6280" i="19"/>
  <c r="H6281" i="19"/>
  <c r="H6282" i="19"/>
  <c r="H6283" i="19"/>
  <c r="H6284" i="19"/>
  <c r="H6285" i="19"/>
  <c r="H6286" i="19"/>
  <c r="H6287" i="19"/>
  <c r="H6288" i="19"/>
  <c r="H6289" i="19"/>
  <c r="H6290" i="19"/>
  <c r="H6291" i="19"/>
  <c r="H6292" i="19"/>
  <c r="H6293" i="19"/>
  <c r="H6294" i="19"/>
  <c r="H6295" i="19"/>
  <c r="H6296" i="19"/>
  <c r="H6297" i="19"/>
  <c r="H6298" i="19"/>
  <c r="H6299" i="19"/>
  <c r="H6300" i="19"/>
  <c r="H6301" i="19"/>
  <c r="H6302" i="19"/>
  <c r="H6303" i="19"/>
  <c r="H6304" i="19"/>
  <c r="H6305" i="19"/>
  <c r="H6306" i="19"/>
  <c r="H6307" i="19"/>
  <c r="H6308" i="19"/>
  <c r="H6309" i="19"/>
  <c r="H6310" i="19"/>
  <c r="H6311" i="19"/>
  <c r="H6312" i="19"/>
  <c r="H6313" i="19"/>
  <c r="H6314" i="19"/>
  <c r="H6315" i="19"/>
  <c r="H6316" i="19"/>
  <c r="H6317" i="19"/>
  <c r="H6318" i="19"/>
  <c r="H6319" i="19"/>
  <c r="H6320" i="19"/>
  <c r="H6321" i="19"/>
  <c r="H6322" i="19"/>
  <c r="H6323" i="19"/>
  <c r="H6324" i="19"/>
  <c r="H6325" i="19"/>
  <c r="H6326" i="19"/>
  <c r="H6327" i="19"/>
  <c r="H6328" i="19"/>
  <c r="H6329" i="19"/>
  <c r="H6330" i="19"/>
  <c r="H6331" i="19"/>
  <c r="H6332" i="19"/>
  <c r="H6333" i="19"/>
  <c r="H6334" i="19"/>
  <c r="H6335" i="19"/>
  <c r="H6336" i="19"/>
  <c r="H6337" i="19"/>
  <c r="H6338" i="19"/>
  <c r="H6339" i="19"/>
  <c r="H6340" i="19"/>
  <c r="H6341" i="19"/>
  <c r="H6342" i="19"/>
  <c r="H6343" i="19"/>
  <c r="H6344" i="19"/>
  <c r="H6345" i="19"/>
  <c r="H6346" i="19"/>
  <c r="H6347" i="19"/>
  <c r="H6348" i="19"/>
  <c r="H6349" i="19"/>
  <c r="H6350" i="19"/>
  <c r="H6351" i="19"/>
  <c r="H6352" i="19"/>
  <c r="H6353" i="19"/>
  <c r="H6354" i="19"/>
  <c r="H6355" i="19"/>
  <c r="H6356" i="19"/>
  <c r="H6357" i="19"/>
  <c r="H6358" i="19"/>
  <c r="H6359" i="19"/>
  <c r="H6360" i="19"/>
  <c r="H6361" i="19"/>
  <c r="H6362" i="19"/>
  <c r="H6363" i="19"/>
  <c r="H6364" i="19"/>
  <c r="H6365" i="19"/>
  <c r="H6366" i="19"/>
  <c r="H6367" i="19"/>
  <c r="H6368" i="19"/>
  <c r="H6369" i="19"/>
  <c r="H6370" i="19"/>
  <c r="H6371" i="19"/>
  <c r="H6372" i="19"/>
  <c r="H6373" i="19"/>
  <c r="H6374" i="19"/>
  <c r="H6375" i="19"/>
  <c r="H6376" i="19"/>
  <c r="H6377" i="19"/>
  <c r="H6378" i="19"/>
  <c r="H6379" i="19"/>
  <c r="H6380" i="19"/>
  <c r="H6381" i="19"/>
  <c r="H6382" i="19"/>
  <c r="H6383" i="19"/>
  <c r="H6384" i="19"/>
  <c r="H6385" i="19"/>
  <c r="H6386" i="19"/>
  <c r="H6387" i="19"/>
  <c r="H6388" i="19"/>
  <c r="H6389" i="19"/>
  <c r="H6390" i="19"/>
  <c r="H6391" i="19"/>
  <c r="H6392" i="19"/>
  <c r="H6393" i="19"/>
  <c r="H6394" i="19"/>
  <c r="H6395" i="19"/>
  <c r="H6396" i="19"/>
  <c r="H6397" i="19"/>
  <c r="H6398" i="19"/>
  <c r="H6399" i="19"/>
  <c r="H6400" i="19"/>
  <c r="H6401" i="19"/>
  <c r="H6402" i="19"/>
  <c r="H6403" i="19"/>
  <c r="H6404" i="19"/>
  <c r="H6405" i="19"/>
  <c r="H6406" i="19"/>
  <c r="H6407" i="19"/>
  <c r="H6408" i="19"/>
  <c r="H6409" i="19"/>
  <c r="H6410" i="19"/>
  <c r="H6411" i="19"/>
  <c r="H6412" i="19"/>
  <c r="H6413" i="19"/>
  <c r="H6414" i="19"/>
  <c r="H6415" i="19"/>
  <c r="H6416" i="19"/>
  <c r="H6417" i="19"/>
  <c r="H6418" i="19"/>
  <c r="H6419" i="19"/>
  <c r="H6420" i="19"/>
  <c r="H6421" i="19"/>
  <c r="H6422" i="19"/>
  <c r="H6423" i="19"/>
  <c r="H6424" i="19"/>
  <c r="H6425" i="19"/>
  <c r="H6426" i="19"/>
  <c r="H6427" i="19"/>
  <c r="H6428" i="19"/>
  <c r="H6429" i="19"/>
  <c r="H6430" i="19"/>
  <c r="H6431" i="19"/>
  <c r="H6432" i="19"/>
  <c r="H6433" i="19"/>
  <c r="H6434" i="19"/>
  <c r="H6435" i="19"/>
  <c r="H6436" i="19"/>
  <c r="H6437" i="19"/>
  <c r="H6438" i="19"/>
  <c r="H6439" i="19"/>
  <c r="H6440" i="19"/>
  <c r="H6441" i="19"/>
  <c r="H6442" i="19"/>
  <c r="H6443" i="19"/>
  <c r="H6444" i="19"/>
  <c r="H6445" i="19"/>
  <c r="H6446" i="19"/>
  <c r="H6447" i="19"/>
  <c r="H6448" i="19"/>
  <c r="H6449" i="19"/>
  <c r="H6450" i="19"/>
  <c r="H6451" i="19"/>
  <c r="H6452" i="19"/>
  <c r="H6453" i="19"/>
  <c r="H6454" i="19"/>
  <c r="H6455" i="19"/>
  <c r="H6456" i="19"/>
  <c r="H6457" i="19"/>
  <c r="H6458" i="19"/>
  <c r="H6459" i="19"/>
  <c r="H6460" i="19"/>
  <c r="H6461" i="19"/>
  <c r="H6462" i="19"/>
  <c r="H6463" i="19"/>
  <c r="H6464" i="19"/>
  <c r="H6465" i="19"/>
  <c r="H6466" i="19"/>
  <c r="H6467" i="19"/>
  <c r="H6468" i="19"/>
  <c r="H6469" i="19"/>
  <c r="H6470" i="19"/>
  <c r="H6471" i="19"/>
  <c r="H6472" i="19"/>
  <c r="H6473" i="19"/>
  <c r="H6474" i="19"/>
  <c r="H6475" i="19"/>
  <c r="H6476" i="19"/>
  <c r="H6477" i="19"/>
  <c r="H6478" i="19"/>
  <c r="H6479" i="19"/>
  <c r="H6480" i="19"/>
  <c r="H6481" i="19"/>
  <c r="H6482" i="19"/>
  <c r="H6483" i="19"/>
  <c r="H6484" i="19"/>
  <c r="H6485" i="19"/>
  <c r="H6486" i="19"/>
  <c r="H6487" i="19"/>
  <c r="H6488" i="19"/>
  <c r="H6489" i="19"/>
  <c r="H6490" i="19"/>
  <c r="H6491" i="19"/>
  <c r="H6492" i="19"/>
  <c r="H6493" i="19"/>
  <c r="H6494" i="19"/>
  <c r="H6495" i="19"/>
  <c r="H6496" i="19"/>
  <c r="H6497" i="19"/>
  <c r="H6498" i="19"/>
  <c r="H6499" i="19"/>
  <c r="H6500" i="19"/>
  <c r="H6501" i="19"/>
  <c r="H6502" i="19"/>
  <c r="H6503" i="19"/>
  <c r="H6504" i="19"/>
  <c r="H6505" i="19"/>
  <c r="H6506" i="19"/>
  <c r="H6507" i="19"/>
  <c r="H6508" i="19"/>
  <c r="H6509" i="19"/>
  <c r="H6510" i="19"/>
  <c r="H6511" i="19"/>
  <c r="H6512" i="19"/>
  <c r="H6513" i="19"/>
  <c r="H6514" i="19"/>
  <c r="H6515" i="19"/>
  <c r="H6516" i="19"/>
  <c r="H6517" i="19"/>
  <c r="H6518" i="19"/>
  <c r="H6519" i="19"/>
  <c r="H6520" i="19"/>
  <c r="H6521" i="19"/>
  <c r="H6522" i="19"/>
  <c r="H6523" i="19"/>
  <c r="H6524" i="19"/>
  <c r="H6525" i="19"/>
  <c r="H6526" i="19"/>
  <c r="H6527" i="19"/>
  <c r="H6528" i="19"/>
  <c r="H6529" i="19"/>
  <c r="H6530" i="19"/>
  <c r="H6531" i="19"/>
  <c r="H6532" i="19"/>
  <c r="H6533" i="19"/>
  <c r="H6534" i="19"/>
  <c r="H6535" i="19"/>
  <c r="H6536" i="19"/>
  <c r="H6537" i="19"/>
  <c r="H6538" i="19"/>
  <c r="H6539" i="19"/>
  <c r="H6540" i="19"/>
  <c r="H6541" i="19"/>
  <c r="H6542" i="19"/>
  <c r="H6543" i="19"/>
  <c r="H6544" i="19"/>
  <c r="H6545" i="19"/>
  <c r="H6546" i="19"/>
  <c r="H6547" i="19"/>
  <c r="H6548" i="19"/>
  <c r="H6549" i="19"/>
  <c r="H6550" i="19"/>
  <c r="H6551" i="19"/>
  <c r="H6552" i="19"/>
  <c r="H6553" i="19"/>
  <c r="H6554" i="19"/>
  <c r="H6555" i="19"/>
  <c r="H6556" i="19"/>
  <c r="H6557" i="19"/>
  <c r="H6558" i="19"/>
  <c r="H6559" i="19"/>
  <c r="H6560" i="19"/>
  <c r="H6561" i="19"/>
  <c r="H6562" i="19"/>
  <c r="H6563" i="19"/>
  <c r="H6564" i="19"/>
  <c r="H6565" i="19"/>
  <c r="H6566" i="19"/>
  <c r="H6567" i="19"/>
  <c r="H6568" i="19"/>
  <c r="H6569" i="19"/>
  <c r="H6570" i="19"/>
  <c r="H6571" i="19"/>
  <c r="H6572" i="19"/>
  <c r="H6573" i="19"/>
  <c r="H6574" i="19"/>
  <c r="H6575" i="19"/>
  <c r="H6576" i="19"/>
  <c r="H6577" i="19"/>
  <c r="H6578" i="19"/>
  <c r="H6579" i="19"/>
  <c r="H6580" i="19"/>
  <c r="H6581" i="19"/>
  <c r="H6582" i="19"/>
  <c r="H6583" i="19"/>
  <c r="H6584" i="19"/>
  <c r="H6585" i="19"/>
  <c r="H6586" i="19"/>
  <c r="H6587" i="19"/>
  <c r="H6588" i="19"/>
  <c r="H6589" i="19"/>
  <c r="H6590" i="19"/>
  <c r="H6591" i="19"/>
  <c r="H6592" i="19"/>
  <c r="H6593" i="19"/>
  <c r="H6594" i="19"/>
  <c r="H6595" i="19"/>
  <c r="H6596" i="19"/>
  <c r="H6597" i="19"/>
  <c r="H6598" i="19"/>
  <c r="H6599" i="19"/>
  <c r="H6600" i="19"/>
  <c r="H6601" i="19"/>
  <c r="H6602" i="19"/>
  <c r="H6603" i="19"/>
  <c r="H6604" i="19"/>
  <c r="H6605" i="19"/>
  <c r="H6606" i="19"/>
  <c r="H6607" i="19"/>
  <c r="H6608" i="19"/>
  <c r="H6609" i="19"/>
  <c r="H6610" i="19"/>
  <c r="H6611" i="19"/>
  <c r="H6612" i="19"/>
  <c r="H6613" i="19"/>
  <c r="H6614" i="19"/>
  <c r="H6615" i="19"/>
  <c r="H6616" i="19"/>
  <c r="H6617" i="19"/>
  <c r="H6618" i="19"/>
  <c r="H6619" i="19"/>
  <c r="H6620" i="19"/>
  <c r="H6621" i="19"/>
  <c r="H6622" i="19"/>
  <c r="H6623" i="19"/>
  <c r="H6624" i="19"/>
  <c r="H6625" i="19"/>
  <c r="H6626" i="19"/>
  <c r="H6627" i="19"/>
  <c r="H6628" i="19"/>
  <c r="H6629" i="19"/>
  <c r="H6630" i="19"/>
  <c r="H6631" i="19"/>
  <c r="H6632" i="19"/>
  <c r="H6633" i="19"/>
  <c r="H6634" i="19"/>
  <c r="H6635" i="19"/>
  <c r="H6636" i="19"/>
  <c r="H6637" i="19"/>
  <c r="H6638" i="19"/>
  <c r="H6639" i="19"/>
  <c r="H6640" i="19"/>
  <c r="H6641" i="19"/>
  <c r="H6642" i="19"/>
  <c r="H6643" i="19"/>
  <c r="H6644" i="19"/>
  <c r="H6645" i="19"/>
  <c r="H6646" i="19"/>
  <c r="H6647" i="19"/>
  <c r="H6648" i="19"/>
  <c r="H6649" i="19"/>
  <c r="H6650" i="19"/>
  <c r="H6651" i="19"/>
  <c r="H6652" i="19"/>
  <c r="H6653" i="19"/>
  <c r="H6654" i="19"/>
  <c r="H6655" i="19"/>
  <c r="H6656" i="19"/>
  <c r="H6657" i="19"/>
  <c r="H6658" i="19"/>
  <c r="H6659" i="19"/>
  <c r="H6660" i="19"/>
  <c r="H6661" i="19"/>
  <c r="H6662" i="19"/>
  <c r="H6663" i="19"/>
  <c r="H6664" i="19"/>
  <c r="H6665" i="19"/>
  <c r="H6666" i="19"/>
  <c r="H6667" i="19"/>
  <c r="H6668" i="19"/>
  <c r="H6669" i="19"/>
  <c r="H6670" i="19"/>
  <c r="H6671" i="19"/>
  <c r="H6672" i="19"/>
  <c r="H6673" i="19"/>
  <c r="H6674" i="19"/>
  <c r="H6675" i="19"/>
  <c r="H6676" i="19"/>
  <c r="H6677" i="19"/>
  <c r="H6678" i="19"/>
  <c r="H6679" i="19"/>
  <c r="H6680" i="19"/>
  <c r="H6681" i="19"/>
  <c r="H6682" i="19"/>
  <c r="H6683" i="19"/>
  <c r="H6684" i="19"/>
  <c r="H6685" i="19"/>
  <c r="H6686" i="19"/>
  <c r="H6687" i="19"/>
  <c r="H6688" i="19"/>
  <c r="H6689" i="19"/>
  <c r="H6690" i="19"/>
  <c r="H6691" i="19"/>
  <c r="H6692" i="19"/>
  <c r="H6693" i="19"/>
  <c r="H6694" i="19"/>
  <c r="H6695" i="19"/>
  <c r="H6696" i="19"/>
  <c r="H6697" i="19"/>
  <c r="H6698" i="19"/>
  <c r="H6699" i="19"/>
  <c r="H6700" i="19"/>
  <c r="H6701" i="19"/>
  <c r="H6702" i="19"/>
  <c r="H6703" i="19"/>
  <c r="H6704" i="19"/>
  <c r="H6705" i="19"/>
  <c r="H6706" i="19"/>
  <c r="H6707" i="19"/>
  <c r="H6708" i="19"/>
  <c r="H6709" i="19"/>
  <c r="H6710" i="19"/>
  <c r="H6711" i="19"/>
  <c r="H6712" i="19"/>
  <c r="H6713" i="19"/>
  <c r="H6714" i="19"/>
  <c r="H6715" i="19"/>
  <c r="H6716" i="19"/>
  <c r="H6717" i="19"/>
  <c r="H6718" i="19"/>
  <c r="H6719" i="19"/>
  <c r="H6720" i="19"/>
  <c r="H6721" i="19"/>
  <c r="H6722" i="19"/>
  <c r="H6723" i="19"/>
  <c r="H6724" i="19"/>
  <c r="H6725" i="19"/>
  <c r="H6726" i="19"/>
  <c r="H6727" i="19"/>
  <c r="H6728" i="19"/>
  <c r="H6729" i="19"/>
  <c r="H6730" i="19"/>
  <c r="H6731" i="19"/>
  <c r="H6732" i="19"/>
  <c r="H6733" i="19"/>
  <c r="H6734" i="19"/>
  <c r="H6735" i="19"/>
  <c r="H6736" i="19"/>
  <c r="H6737" i="19"/>
  <c r="H6738" i="19"/>
  <c r="H6739" i="19"/>
  <c r="H6740" i="19"/>
  <c r="H6741" i="19"/>
  <c r="H6742" i="19"/>
  <c r="H6743" i="19"/>
  <c r="H6744" i="19"/>
  <c r="H6745" i="19"/>
  <c r="H6746" i="19"/>
  <c r="H6747" i="19"/>
  <c r="H6748" i="19"/>
  <c r="H6749" i="19"/>
  <c r="H6750" i="19"/>
  <c r="H6751" i="19"/>
  <c r="H6752" i="19"/>
  <c r="H6753" i="19"/>
  <c r="H6754" i="19"/>
  <c r="H6755" i="19"/>
  <c r="H6756" i="19"/>
  <c r="H6757" i="19"/>
  <c r="H6758" i="19"/>
  <c r="H6759" i="19"/>
  <c r="H6760" i="19"/>
  <c r="H6761" i="19"/>
  <c r="H6762" i="19"/>
  <c r="H6763" i="19"/>
  <c r="H6764" i="19"/>
  <c r="H6765" i="19"/>
  <c r="H6766" i="19"/>
  <c r="H6767" i="19"/>
  <c r="H6768" i="19"/>
  <c r="H6769" i="19"/>
  <c r="H6770" i="19"/>
  <c r="H6771" i="19"/>
  <c r="H6772" i="19"/>
  <c r="H6773" i="19"/>
  <c r="H6774" i="19"/>
  <c r="H6775" i="19"/>
  <c r="H6776" i="19"/>
  <c r="H6777" i="19"/>
  <c r="H6778" i="19"/>
  <c r="H6779" i="19"/>
  <c r="H6780" i="19"/>
  <c r="H6781" i="19"/>
  <c r="H6782" i="19"/>
  <c r="H6783" i="19"/>
  <c r="H6784" i="19"/>
  <c r="H6785" i="19"/>
  <c r="H6786" i="19"/>
  <c r="H6787" i="19"/>
  <c r="H6788" i="19"/>
  <c r="H6789" i="19"/>
  <c r="H6790" i="19"/>
  <c r="H6791" i="19"/>
  <c r="H6792" i="19"/>
  <c r="H6793" i="19"/>
  <c r="H6794" i="19"/>
  <c r="H6795" i="19"/>
  <c r="H6796" i="19"/>
  <c r="H6797" i="19"/>
  <c r="H6798" i="19"/>
  <c r="H6799" i="19"/>
  <c r="H6800" i="19"/>
  <c r="H6801" i="19"/>
  <c r="H6802" i="19"/>
  <c r="H6803" i="19"/>
  <c r="H6804" i="19"/>
  <c r="H6805" i="19"/>
  <c r="H6806" i="19"/>
  <c r="H6807" i="19"/>
  <c r="H6808" i="19"/>
  <c r="H6809" i="19"/>
  <c r="H6810" i="19"/>
  <c r="H6811" i="19"/>
  <c r="H6812" i="19"/>
  <c r="H6813" i="19"/>
  <c r="H6814" i="19"/>
  <c r="H6815" i="19"/>
  <c r="H6816" i="19"/>
  <c r="H6817" i="19"/>
  <c r="H6818" i="19"/>
  <c r="H6819" i="19"/>
  <c r="H6820" i="19"/>
  <c r="H6821" i="19"/>
  <c r="H6822" i="19"/>
  <c r="H6823" i="19"/>
  <c r="H6824" i="19"/>
  <c r="H6825" i="19"/>
  <c r="H6826" i="19"/>
  <c r="H6827" i="19"/>
  <c r="H6828" i="19"/>
  <c r="H6829" i="19"/>
  <c r="H6830" i="19"/>
  <c r="H6831" i="19"/>
  <c r="H6832" i="19"/>
  <c r="H6833" i="19"/>
  <c r="H6834" i="19"/>
  <c r="H6835" i="19"/>
  <c r="H6836" i="19"/>
  <c r="H6837" i="19"/>
  <c r="H6838" i="19"/>
  <c r="H6839" i="19"/>
  <c r="H6840" i="19"/>
  <c r="H6841" i="19"/>
  <c r="H6842" i="19"/>
  <c r="H6843" i="19"/>
  <c r="H6844" i="19"/>
  <c r="H6845" i="19"/>
  <c r="H6846" i="19"/>
  <c r="H6847" i="19"/>
  <c r="H6848" i="19"/>
  <c r="H6849" i="19"/>
  <c r="H6850" i="19"/>
  <c r="H6851" i="19"/>
  <c r="H6852" i="19"/>
  <c r="H6853" i="19"/>
  <c r="H6854" i="19"/>
  <c r="H6855" i="19"/>
  <c r="H6856" i="19"/>
  <c r="H6857" i="19"/>
  <c r="H6858" i="19"/>
  <c r="H6859" i="19"/>
  <c r="H6860" i="19"/>
  <c r="H6861" i="19"/>
  <c r="H6862" i="19"/>
  <c r="H6863" i="19"/>
  <c r="H6864" i="19"/>
  <c r="H6865" i="19"/>
  <c r="H6866" i="19"/>
  <c r="H6867" i="19"/>
  <c r="H6868" i="19"/>
  <c r="H6869" i="19"/>
  <c r="H6870" i="19"/>
  <c r="H6871" i="19"/>
  <c r="H6872" i="19"/>
  <c r="H6873" i="19"/>
  <c r="H6874" i="19"/>
  <c r="H6875" i="19"/>
  <c r="H6876" i="19"/>
  <c r="H6877" i="19"/>
  <c r="H6878" i="19"/>
  <c r="H6879" i="19"/>
  <c r="H6880" i="19"/>
  <c r="H6881" i="19"/>
  <c r="H6882" i="19"/>
  <c r="H6883" i="19"/>
  <c r="H6884" i="19"/>
  <c r="H6885" i="19"/>
  <c r="H6886" i="19"/>
  <c r="H6887" i="19"/>
  <c r="H6888" i="19"/>
  <c r="H6889" i="19"/>
  <c r="H6890" i="19"/>
  <c r="H6891" i="19"/>
  <c r="H6892" i="19"/>
  <c r="H6893" i="19"/>
  <c r="H6894" i="19"/>
  <c r="H6895" i="19"/>
  <c r="H6896" i="19"/>
  <c r="H6897" i="19"/>
  <c r="H6898" i="19"/>
  <c r="H6899" i="19"/>
  <c r="H6900" i="19"/>
  <c r="H6901" i="19"/>
  <c r="H6902" i="19"/>
  <c r="H6903" i="19"/>
  <c r="H6904" i="19"/>
  <c r="H6905" i="19"/>
  <c r="H6906" i="19"/>
  <c r="H6907" i="19"/>
  <c r="H6908" i="19"/>
  <c r="H6909" i="19"/>
  <c r="H6910" i="19"/>
  <c r="H6911" i="19"/>
  <c r="H6912" i="19"/>
  <c r="H6913" i="19"/>
  <c r="H6914" i="19"/>
  <c r="H6915" i="19"/>
  <c r="H6916" i="19"/>
  <c r="H6917" i="19"/>
  <c r="H6918" i="19"/>
  <c r="H6919" i="19"/>
  <c r="H6920" i="19"/>
  <c r="H6921" i="19"/>
  <c r="H6922" i="19"/>
  <c r="H6923" i="19"/>
  <c r="H6924" i="19"/>
  <c r="H6925" i="19"/>
  <c r="H6926" i="19"/>
  <c r="H6927" i="19"/>
  <c r="H6928" i="19"/>
  <c r="H6929" i="19"/>
  <c r="H6930" i="19"/>
  <c r="H6931" i="19"/>
  <c r="H6932" i="19"/>
  <c r="H6933" i="19"/>
  <c r="H6934" i="19"/>
  <c r="H6935" i="19"/>
  <c r="H6936" i="19"/>
  <c r="H6937" i="19"/>
  <c r="H6938" i="19"/>
  <c r="H6939" i="19"/>
  <c r="H6940" i="19"/>
  <c r="H6941" i="19"/>
  <c r="H6942" i="19"/>
  <c r="H6943" i="19"/>
  <c r="H6944" i="19"/>
  <c r="H6945" i="19"/>
  <c r="H6946" i="19"/>
  <c r="H6947" i="19"/>
  <c r="H6948" i="19"/>
  <c r="H6949" i="19"/>
  <c r="H6950" i="19"/>
  <c r="H6951" i="19"/>
  <c r="H6952" i="19"/>
  <c r="H6953" i="19"/>
  <c r="H6954" i="19"/>
  <c r="H6955" i="19"/>
  <c r="H6956" i="19"/>
  <c r="H6957" i="19"/>
  <c r="H6958" i="19"/>
  <c r="H6959" i="19"/>
  <c r="H6960" i="19"/>
  <c r="H6961" i="19"/>
  <c r="H6962" i="19"/>
  <c r="H6963" i="19"/>
  <c r="H6964" i="19"/>
  <c r="H6965" i="19"/>
  <c r="H6966" i="19"/>
  <c r="H6967" i="19"/>
  <c r="H6968" i="19"/>
  <c r="H6969" i="19"/>
  <c r="H6970" i="19"/>
  <c r="H6971" i="19"/>
  <c r="H6972" i="19"/>
  <c r="H6973" i="19"/>
  <c r="H6974" i="19"/>
  <c r="H6975" i="19"/>
  <c r="H6976" i="19"/>
  <c r="H6977" i="19"/>
  <c r="H6978" i="19"/>
  <c r="H6979" i="19"/>
  <c r="H6980" i="19"/>
  <c r="H6981" i="19"/>
  <c r="H6982" i="19"/>
  <c r="H6983" i="19"/>
  <c r="H6984" i="19"/>
  <c r="H6985" i="19"/>
  <c r="H6986" i="19"/>
  <c r="H6987" i="19"/>
  <c r="H6988" i="19"/>
  <c r="H6989" i="19"/>
  <c r="H6990" i="19"/>
  <c r="H6991" i="19"/>
  <c r="H6992" i="19"/>
  <c r="H6993" i="19"/>
  <c r="H6994" i="19"/>
  <c r="H6995" i="19"/>
  <c r="H6996" i="19"/>
  <c r="H6997" i="19"/>
  <c r="H6998" i="19"/>
  <c r="H6999" i="19"/>
  <c r="H7000" i="19"/>
  <c r="H7001" i="19"/>
  <c r="H7002" i="19"/>
  <c r="H7003" i="19"/>
  <c r="H7004" i="19"/>
  <c r="H7005" i="19"/>
  <c r="H7006" i="19"/>
  <c r="H7007" i="19"/>
  <c r="H7008" i="19"/>
  <c r="H7009" i="19"/>
  <c r="H7010" i="19"/>
  <c r="H7011" i="19"/>
  <c r="H7012" i="19"/>
  <c r="H7013" i="19"/>
  <c r="H7014" i="19"/>
  <c r="H7015" i="19"/>
  <c r="H7016" i="19"/>
  <c r="H7017" i="19"/>
  <c r="H7018" i="19"/>
  <c r="H7019" i="19"/>
  <c r="H7020" i="19"/>
  <c r="H7021" i="19"/>
  <c r="H7022" i="19"/>
  <c r="H7023" i="19"/>
  <c r="H7024" i="19"/>
  <c r="H7025" i="19"/>
  <c r="H7026" i="19"/>
  <c r="H7027" i="19"/>
  <c r="H7028" i="19"/>
  <c r="H7029" i="19"/>
  <c r="H7030" i="19"/>
  <c r="H7031" i="19"/>
  <c r="H7032" i="19"/>
  <c r="H7033" i="19"/>
  <c r="H7034" i="19"/>
  <c r="H7035" i="19"/>
  <c r="H7036" i="19"/>
  <c r="H7037" i="19"/>
  <c r="H7038" i="19"/>
  <c r="H7039" i="19"/>
  <c r="H7040" i="19"/>
  <c r="H7041" i="19"/>
  <c r="H7042" i="19"/>
  <c r="H7043" i="19"/>
  <c r="H7044" i="19"/>
  <c r="H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06" i="19"/>
  <c r="D507" i="19"/>
  <c r="D508" i="19"/>
  <c r="D509" i="19"/>
  <c r="D510" i="19"/>
  <c r="D511" i="19"/>
  <c r="D512" i="19"/>
  <c r="D513" i="19"/>
  <c r="D514" i="19"/>
  <c r="D515" i="19"/>
  <c r="D516" i="19"/>
  <c r="D517" i="19"/>
  <c r="D518" i="19"/>
  <c r="D519" i="19"/>
  <c r="D520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533" i="19"/>
  <c r="D534" i="19"/>
  <c r="D535" i="19"/>
  <c r="D536" i="19"/>
  <c r="D537" i="19"/>
  <c r="D538" i="19"/>
  <c r="D539" i="19"/>
  <c r="D540" i="19"/>
  <c r="D541" i="19"/>
  <c r="D542" i="19"/>
  <c r="D543" i="19"/>
  <c r="D544" i="19"/>
  <c r="D545" i="19"/>
  <c r="D546" i="19"/>
  <c r="D547" i="19"/>
  <c r="D548" i="19"/>
  <c r="D549" i="19"/>
  <c r="D550" i="19"/>
  <c r="D551" i="19"/>
  <c r="D552" i="19"/>
  <c r="D553" i="19"/>
  <c r="D554" i="19"/>
  <c r="D555" i="19"/>
  <c r="D556" i="19"/>
  <c r="D557" i="19"/>
  <c r="D558" i="19"/>
  <c r="D559" i="19"/>
  <c r="D560" i="19"/>
  <c r="D561" i="19"/>
  <c r="D562" i="19"/>
  <c r="D563" i="19"/>
  <c r="D564" i="19"/>
  <c r="D565" i="19"/>
  <c r="D566" i="19"/>
  <c r="D567" i="19"/>
  <c r="D568" i="19"/>
  <c r="D569" i="19"/>
  <c r="D570" i="19"/>
  <c r="D571" i="19"/>
  <c r="D572" i="19"/>
  <c r="D573" i="19"/>
  <c r="D574" i="19"/>
  <c r="D575" i="19"/>
  <c r="D576" i="19"/>
  <c r="D577" i="19"/>
  <c r="D578" i="19"/>
  <c r="D579" i="19"/>
  <c r="D580" i="19"/>
  <c r="D581" i="19"/>
  <c r="D582" i="19"/>
  <c r="D583" i="19"/>
  <c r="D584" i="19"/>
  <c r="D585" i="19"/>
  <c r="D586" i="19"/>
  <c r="D587" i="19"/>
  <c r="D588" i="19"/>
  <c r="D589" i="19"/>
  <c r="D590" i="19"/>
  <c r="D591" i="19"/>
  <c r="D592" i="19"/>
  <c r="D593" i="19"/>
  <c r="D594" i="19"/>
  <c r="D595" i="19"/>
  <c r="D596" i="19"/>
  <c r="D597" i="19"/>
  <c r="D598" i="19"/>
  <c r="D599" i="19"/>
  <c r="D600" i="19"/>
  <c r="D601" i="19"/>
  <c r="D602" i="19"/>
  <c r="D603" i="19"/>
  <c r="D604" i="19"/>
  <c r="D605" i="19"/>
  <c r="D606" i="19"/>
  <c r="D607" i="19"/>
  <c r="D608" i="19"/>
  <c r="D609" i="19"/>
  <c r="D610" i="19"/>
  <c r="D611" i="19"/>
  <c r="D612" i="19"/>
  <c r="D613" i="19"/>
  <c r="D614" i="19"/>
  <c r="D615" i="19"/>
  <c r="D616" i="19"/>
  <c r="D617" i="19"/>
  <c r="D618" i="19"/>
  <c r="D619" i="19"/>
  <c r="D620" i="19"/>
  <c r="D621" i="19"/>
  <c r="D622" i="19"/>
  <c r="D623" i="19"/>
  <c r="D624" i="19"/>
  <c r="D625" i="19"/>
  <c r="D626" i="19"/>
  <c r="D627" i="19"/>
  <c r="D628" i="19"/>
  <c r="D629" i="19"/>
  <c r="D630" i="19"/>
  <c r="D631" i="19"/>
  <c r="D632" i="19"/>
  <c r="D633" i="19"/>
  <c r="D634" i="19"/>
  <c r="D635" i="19"/>
  <c r="D636" i="19"/>
  <c r="D637" i="19"/>
  <c r="D638" i="19"/>
  <c r="D639" i="19"/>
  <c r="D640" i="19"/>
  <c r="D641" i="19"/>
  <c r="D642" i="19"/>
  <c r="D643" i="19"/>
  <c r="D644" i="19"/>
  <c r="D645" i="19"/>
  <c r="D646" i="19"/>
  <c r="D647" i="19"/>
  <c r="D648" i="19"/>
  <c r="D649" i="19"/>
  <c r="D650" i="19"/>
  <c r="D651" i="19"/>
  <c r="D652" i="19"/>
  <c r="D653" i="19"/>
  <c r="D654" i="19"/>
  <c r="D655" i="19"/>
  <c r="D656" i="19"/>
  <c r="D657" i="19"/>
  <c r="D658" i="19"/>
  <c r="D659" i="19"/>
  <c r="D660" i="19"/>
  <c r="D661" i="19"/>
  <c r="D662" i="19"/>
  <c r="D663" i="19"/>
  <c r="D664" i="19"/>
  <c r="D665" i="19"/>
  <c r="D666" i="19"/>
  <c r="D667" i="19"/>
  <c r="D668" i="19"/>
  <c r="D669" i="19"/>
  <c r="D670" i="19"/>
  <c r="D671" i="19"/>
  <c r="D672" i="19"/>
  <c r="D673" i="19"/>
  <c r="D674" i="19"/>
  <c r="D675" i="19"/>
  <c r="D676" i="19"/>
  <c r="D677" i="19"/>
  <c r="D678" i="19"/>
  <c r="D679" i="19"/>
  <c r="D680" i="19"/>
  <c r="D681" i="19"/>
  <c r="D682" i="19"/>
  <c r="D683" i="19"/>
  <c r="D684" i="19"/>
  <c r="D685" i="19"/>
  <c r="D686" i="19"/>
  <c r="D687" i="19"/>
  <c r="D688" i="19"/>
  <c r="D689" i="19"/>
  <c r="D690" i="19"/>
  <c r="D691" i="19"/>
  <c r="D692" i="19"/>
  <c r="D693" i="19"/>
  <c r="D694" i="19"/>
  <c r="D695" i="19"/>
  <c r="D696" i="19"/>
  <c r="D697" i="19"/>
  <c r="D698" i="19"/>
  <c r="D699" i="19"/>
  <c r="D700" i="19"/>
  <c r="D701" i="19"/>
  <c r="D702" i="19"/>
  <c r="D703" i="19"/>
  <c r="D704" i="19"/>
  <c r="D705" i="19"/>
  <c r="D706" i="19"/>
  <c r="D707" i="19"/>
  <c r="D708" i="19"/>
  <c r="D709" i="19"/>
  <c r="D710" i="19"/>
  <c r="D711" i="19"/>
  <c r="D712" i="19"/>
  <c r="D713" i="19"/>
  <c r="D714" i="19"/>
  <c r="D715" i="19"/>
  <c r="D716" i="19"/>
  <c r="D717" i="19"/>
  <c r="D718" i="19"/>
  <c r="D719" i="19"/>
  <c r="D720" i="19"/>
  <c r="D721" i="19"/>
  <c r="D722" i="19"/>
  <c r="D723" i="19"/>
  <c r="D724" i="19"/>
  <c r="D725" i="19"/>
  <c r="D726" i="19"/>
  <c r="D727" i="19"/>
  <c r="D728" i="19"/>
  <c r="D729" i="19"/>
  <c r="D730" i="19"/>
  <c r="D731" i="19"/>
  <c r="D732" i="19"/>
  <c r="D733" i="19"/>
  <c r="D734" i="19"/>
  <c r="D735" i="19"/>
  <c r="D736" i="19"/>
  <c r="D737" i="19"/>
  <c r="D738" i="19"/>
  <c r="D739" i="19"/>
  <c r="D740" i="19"/>
  <c r="D741" i="19"/>
  <c r="D742" i="19"/>
  <c r="D743" i="19"/>
  <c r="D744" i="19"/>
  <c r="D745" i="19"/>
  <c r="D746" i="19"/>
  <c r="D747" i="19"/>
  <c r="D748" i="19"/>
  <c r="D749" i="19"/>
  <c r="D750" i="19"/>
  <c r="D751" i="19"/>
  <c r="D752" i="19"/>
  <c r="D753" i="19"/>
  <c r="D754" i="19"/>
  <c r="D755" i="19"/>
  <c r="D756" i="19"/>
  <c r="D757" i="19"/>
  <c r="D758" i="19"/>
  <c r="D759" i="19"/>
  <c r="D760" i="19"/>
  <c r="D761" i="19"/>
  <c r="D762" i="19"/>
  <c r="D763" i="19"/>
  <c r="D764" i="19"/>
  <c r="D765" i="19"/>
  <c r="D766" i="19"/>
  <c r="D767" i="19"/>
  <c r="D768" i="19"/>
  <c r="D769" i="19"/>
  <c r="D770" i="19"/>
  <c r="D771" i="19"/>
  <c r="D772" i="19"/>
  <c r="D773" i="19"/>
  <c r="D774" i="19"/>
  <c r="D775" i="19"/>
  <c r="D776" i="19"/>
  <c r="D777" i="19"/>
  <c r="D778" i="19"/>
  <c r="D779" i="19"/>
  <c r="D780" i="19"/>
  <c r="D781" i="19"/>
  <c r="D782" i="19"/>
  <c r="D783" i="19"/>
  <c r="D784" i="19"/>
  <c r="D785" i="19"/>
  <c r="D786" i="19"/>
  <c r="D787" i="19"/>
  <c r="D788" i="19"/>
  <c r="D789" i="19"/>
  <c r="D790" i="19"/>
  <c r="D791" i="19"/>
  <c r="D792" i="19"/>
  <c r="D793" i="19"/>
  <c r="D794" i="19"/>
  <c r="D795" i="19"/>
  <c r="D796" i="19"/>
  <c r="D797" i="19"/>
  <c r="D798" i="19"/>
  <c r="D799" i="19"/>
  <c r="D800" i="19"/>
  <c r="D801" i="19"/>
  <c r="D802" i="19"/>
  <c r="D803" i="19"/>
  <c r="D804" i="19"/>
  <c r="D805" i="19"/>
  <c r="D806" i="19"/>
  <c r="D807" i="19"/>
  <c r="D808" i="19"/>
  <c r="D809" i="19"/>
  <c r="D810" i="19"/>
  <c r="D811" i="19"/>
  <c r="D812" i="19"/>
  <c r="D813" i="19"/>
  <c r="D814" i="19"/>
  <c r="D815" i="19"/>
  <c r="D816" i="19"/>
  <c r="D817" i="19"/>
  <c r="D818" i="19"/>
  <c r="D819" i="19"/>
  <c r="D820" i="19"/>
  <c r="D821" i="19"/>
  <c r="D822" i="19"/>
  <c r="D823" i="19"/>
  <c r="D824" i="19"/>
  <c r="D825" i="19"/>
  <c r="D826" i="19"/>
  <c r="D827" i="19"/>
  <c r="D828" i="19"/>
  <c r="D829" i="19"/>
  <c r="D830" i="19"/>
  <c r="D831" i="19"/>
  <c r="D832" i="19"/>
  <c r="D833" i="19"/>
  <c r="D834" i="19"/>
  <c r="D835" i="19"/>
  <c r="D836" i="19"/>
  <c r="D837" i="19"/>
  <c r="D838" i="19"/>
  <c r="D839" i="19"/>
  <c r="D840" i="19"/>
  <c r="D841" i="19"/>
  <c r="D842" i="19"/>
  <c r="D843" i="19"/>
  <c r="D844" i="19"/>
  <c r="D845" i="19"/>
  <c r="D846" i="19"/>
  <c r="D847" i="19"/>
  <c r="D848" i="19"/>
  <c r="D849" i="19"/>
  <c r="D850" i="19"/>
  <c r="D851" i="19"/>
  <c r="D852" i="19"/>
  <c r="D853" i="19"/>
  <c r="D854" i="19"/>
  <c r="D855" i="19"/>
  <c r="D856" i="19"/>
  <c r="D857" i="19"/>
  <c r="D858" i="19"/>
  <c r="D859" i="19"/>
  <c r="D860" i="19"/>
  <c r="D861" i="19"/>
  <c r="D862" i="19"/>
  <c r="D863" i="19"/>
  <c r="D864" i="19"/>
  <c r="D865" i="19"/>
  <c r="D866" i="19"/>
  <c r="D867" i="19"/>
  <c r="D868" i="19"/>
  <c r="D869" i="19"/>
  <c r="D870" i="19"/>
  <c r="D871" i="19"/>
  <c r="D872" i="19"/>
  <c r="D873" i="19"/>
  <c r="D874" i="19"/>
  <c r="D875" i="19"/>
  <c r="D876" i="19"/>
  <c r="D877" i="19"/>
  <c r="D878" i="19"/>
  <c r="D879" i="19"/>
  <c r="D880" i="19"/>
  <c r="D881" i="19"/>
  <c r="D882" i="19"/>
  <c r="D883" i="19"/>
  <c r="D884" i="19"/>
  <c r="D885" i="19"/>
  <c r="D886" i="19"/>
  <c r="D887" i="19"/>
  <c r="D888" i="19"/>
  <c r="D889" i="19"/>
  <c r="D890" i="19"/>
  <c r="D891" i="19"/>
  <c r="D892" i="19"/>
  <c r="D893" i="19"/>
  <c r="D894" i="19"/>
  <c r="D895" i="19"/>
  <c r="D896" i="19"/>
  <c r="D897" i="19"/>
  <c r="D898" i="19"/>
  <c r="D899" i="19"/>
  <c r="D900" i="19"/>
  <c r="D901" i="19"/>
  <c r="D902" i="19"/>
  <c r="D903" i="19"/>
  <c r="D904" i="19"/>
  <c r="D905" i="19"/>
  <c r="D906" i="19"/>
  <c r="D907" i="19"/>
  <c r="D908" i="19"/>
  <c r="D909" i="19"/>
  <c r="D910" i="19"/>
  <c r="D911" i="19"/>
  <c r="D912" i="19"/>
  <c r="D913" i="19"/>
  <c r="D914" i="19"/>
  <c r="D915" i="19"/>
  <c r="D916" i="19"/>
  <c r="D917" i="19"/>
  <c r="D918" i="19"/>
  <c r="D919" i="19"/>
  <c r="D920" i="19"/>
  <c r="D921" i="19"/>
  <c r="D922" i="19"/>
  <c r="D923" i="19"/>
  <c r="D924" i="19"/>
  <c r="D925" i="19"/>
  <c r="D926" i="19"/>
  <c r="D927" i="19"/>
  <c r="D928" i="19"/>
  <c r="D929" i="19"/>
  <c r="D930" i="19"/>
  <c r="D931" i="19"/>
  <c r="D932" i="19"/>
  <c r="D933" i="19"/>
  <c r="D934" i="19"/>
  <c r="D935" i="19"/>
  <c r="D936" i="19"/>
  <c r="D937" i="19"/>
  <c r="D938" i="19"/>
  <c r="D939" i="19"/>
  <c r="D940" i="19"/>
  <c r="D941" i="19"/>
  <c r="D942" i="19"/>
  <c r="D943" i="19"/>
  <c r="D944" i="19"/>
  <c r="D945" i="19"/>
  <c r="D946" i="19"/>
  <c r="D947" i="19"/>
  <c r="D948" i="19"/>
  <c r="D949" i="19"/>
  <c r="D950" i="19"/>
  <c r="D951" i="19"/>
  <c r="D952" i="19"/>
  <c r="D953" i="19"/>
  <c r="D954" i="19"/>
  <c r="D955" i="19"/>
  <c r="D956" i="19"/>
  <c r="D957" i="19"/>
  <c r="D958" i="19"/>
  <c r="D959" i="19"/>
  <c r="D960" i="19"/>
  <c r="D961" i="19"/>
  <c r="D962" i="19"/>
  <c r="D963" i="19"/>
  <c r="D964" i="19"/>
  <c r="D965" i="19"/>
  <c r="D966" i="19"/>
  <c r="D967" i="19"/>
  <c r="D968" i="19"/>
  <c r="D969" i="19"/>
  <c r="D970" i="19"/>
  <c r="D971" i="19"/>
  <c r="D972" i="19"/>
  <c r="D973" i="19"/>
  <c r="D974" i="19"/>
  <c r="D975" i="19"/>
  <c r="D976" i="19"/>
  <c r="D977" i="19"/>
  <c r="D978" i="19"/>
  <c r="D979" i="19"/>
  <c r="D980" i="19"/>
  <c r="D981" i="19"/>
  <c r="D982" i="19"/>
  <c r="D983" i="19"/>
  <c r="D984" i="19"/>
  <c r="D985" i="19"/>
  <c r="D986" i="19"/>
  <c r="D987" i="19"/>
  <c r="D988" i="19"/>
  <c r="D989" i="19"/>
  <c r="D990" i="19"/>
  <c r="D991" i="19"/>
  <c r="D992" i="19"/>
  <c r="D993" i="19"/>
  <c r="D994" i="19"/>
  <c r="D995" i="19"/>
  <c r="D996" i="19"/>
  <c r="D997" i="19"/>
  <c r="D998" i="19"/>
  <c r="D999" i="19"/>
  <c r="D1000" i="19"/>
  <c r="D1001" i="19"/>
  <c r="D1002" i="19"/>
  <c r="D1003" i="19"/>
  <c r="D1004" i="19"/>
  <c r="D1005" i="19"/>
  <c r="D1006" i="19"/>
  <c r="D1007" i="19"/>
  <c r="D1008" i="19"/>
  <c r="D1009" i="19"/>
  <c r="D1010" i="19"/>
  <c r="D1011" i="19"/>
  <c r="D1012" i="19"/>
  <c r="D1013" i="19"/>
  <c r="D1014" i="19"/>
  <c r="D1015" i="19"/>
  <c r="D1016" i="19"/>
  <c r="D1017" i="19"/>
  <c r="D1018" i="19"/>
  <c r="D1019" i="19"/>
  <c r="D1020" i="19"/>
  <c r="D1021" i="19"/>
  <c r="D1022" i="19"/>
  <c r="D1023" i="19"/>
  <c r="D1024" i="19"/>
  <c r="D1025" i="19"/>
  <c r="D1026" i="19"/>
  <c r="D1027" i="19"/>
  <c r="D1028" i="19"/>
  <c r="D1029" i="19"/>
  <c r="D1030" i="19"/>
  <c r="D1031" i="19"/>
  <c r="D1032" i="19"/>
  <c r="D1033" i="19"/>
  <c r="D1034" i="19"/>
  <c r="D1035" i="19"/>
  <c r="D1036" i="19"/>
  <c r="D1037" i="19"/>
  <c r="D1038" i="19"/>
  <c r="D1039" i="19"/>
  <c r="D1040" i="19"/>
  <c r="D1041" i="19"/>
  <c r="D1042" i="19"/>
  <c r="D1043" i="19"/>
  <c r="D1044" i="19"/>
  <c r="D1045" i="19"/>
  <c r="D1046" i="19"/>
  <c r="D1047" i="19"/>
  <c r="D1048" i="19"/>
  <c r="D1049" i="19"/>
  <c r="D1050" i="19"/>
  <c r="D1051" i="19"/>
  <c r="D1052" i="19"/>
  <c r="D1053" i="19"/>
  <c r="D1054" i="19"/>
  <c r="D1055" i="19"/>
  <c r="D1056" i="19"/>
  <c r="D1057" i="19"/>
  <c r="D1058" i="19"/>
  <c r="D1059" i="19"/>
  <c r="D1060" i="19"/>
  <c r="D1061" i="19"/>
  <c r="D1062" i="19"/>
  <c r="D1063" i="19"/>
  <c r="D1064" i="19"/>
  <c r="D1065" i="19"/>
  <c r="D1066" i="19"/>
  <c r="D1067" i="19"/>
  <c r="D1068" i="19"/>
  <c r="D1069" i="19"/>
  <c r="D1070" i="19"/>
  <c r="D1071" i="19"/>
  <c r="D1072" i="19"/>
  <c r="D1073" i="19"/>
  <c r="D1074" i="19"/>
  <c r="D1075" i="19"/>
  <c r="D1076" i="19"/>
  <c r="D1077" i="19"/>
  <c r="D1078" i="19"/>
  <c r="D1079" i="19"/>
  <c r="D1080" i="19"/>
  <c r="D1081" i="19"/>
  <c r="D1082" i="19"/>
  <c r="D1083" i="19"/>
  <c r="D1084" i="19"/>
  <c r="D1085" i="19"/>
  <c r="D1086" i="19"/>
  <c r="D1087" i="19"/>
  <c r="D1088" i="19"/>
  <c r="D1089" i="19"/>
  <c r="D1090" i="19"/>
  <c r="D1091" i="19"/>
  <c r="D1092" i="19"/>
  <c r="D1093" i="19"/>
  <c r="D1094" i="19"/>
  <c r="D1095" i="19"/>
  <c r="D1096" i="19"/>
  <c r="D1097" i="19"/>
  <c r="D1098" i="19"/>
  <c r="D1099" i="19"/>
  <c r="D1100" i="19"/>
  <c r="D1101" i="19"/>
  <c r="D1102" i="19"/>
  <c r="D1103" i="19"/>
  <c r="D1104" i="19"/>
  <c r="D1105" i="19"/>
  <c r="D1106" i="19"/>
  <c r="D1107" i="19"/>
  <c r="D1108" i="19"/>
  <c r="D1109" i="19"/>
  <c r="D1110" i="19"/>
  <c r="D1111" i="19"/>
  <c r="D1112" i="19"/>
  <c r="D1113" i="19"/>
  <c r="D1114" i="19"/>
  <c r="D1115" i="19"/>
  <c r="D1116" i="19"/>
  <c r="D1117" i="19"/>
  <c r="D1118" i="19"/>
  <c r="D1119" i="19"/>
  <c r="D1120" i="19"/>
  <c r="D1121" i="19"/>
  <c r="D1122" i="19"/>
  <c r="D1123" i="19"/>
  <c r="D1124" i="19"/>
  <c r="D1125" i="19"/>
  <c r="D1126" i="19"/>
  <c r="D1127" i="19"/>
  <c r="D1128" i="19"/>
  <c r="D1129" i="19"/>
  <c r="D1130" i="19"/>
  <c r="D1131" i="19"/>
  <c r="D1132" i="19"/>
  <c r="D1133" i="19"/>
  <c r="D1134" i="19"/>
  <c r="D1135" i="19"/>
  <c r="D1136" i="19"/>
  <c r="D1137" i="19"/>
  <c r="D1138" i="19"/>
  <c r="D1139" i="19"/>
  <c r="D1140" i="19"/>
  <c r="D1141" i="19"/>
  <c r="D1142" i="19"/>
  <c r="D1143" i="19"/>
  <c r="D1144" i="19"/>
  <c r="D1145" i="19"/>
  <c r="D1146" i="19"/>
  <c r="D1147" i="19"/>
  <c r="D1148" i="19"/>
  <c r="D1149" i="19"/>
  <c r="D1150" i="19"/>
  <c r="D1151" i="19"/>
  <c r="D1152" i="19"/>
  <c r="D1153" i="19"/>
  <c r="D1154" i="19"/>
  <c r="D1155" i="19"/>
  <c r="D1156" i="19"/>
  <c r="D1157" i="19"/>
  <c r="D1158" i="19"/>
  <c r="D1159" i="19"/>
  <c r="D1160" i="19"/>
  <c r="D1161" i="19"/>
  <c r="D1162" i="19"/>
  <c r="D1163" i="19"/>
  <c r="D1164" i="19"/>
  <c r="D1165" i="19"/>
  <c r="D1166" i="19"/>
  <c r="D1167" i="19"/>
  <c r="D1168" i="19"/>
  <c r="D1169" i="19"/>
  <c r="D1170" i="19"/>
  <c r="D1171" i="19"/>
  <c r="D1172" i="19"/>
  <c r="D1173" i="19"/>
  <c r="D1174" i="19"/>
  <c r="D1175" i="19"/>
  <c r="D1176" i="19"/>
  <c r="D1177" i="19"/>
  <c r="D1178" i="19"/>
  <c r="D1179" i="19"/>
  <c r="D1180" i="19"/>
  <c r="D1181" i="19"/>
  <c r="D1182" i="19"/>
  <c r="D1183" i="19"/>
  <c r="D1184" i="19"/>
  <c r="D1185" i="19"/>
  <c r="D1186" i="19"/>
  <c r="D1187" i="19"/>
  <c r="D1188" i="19"/>
  <c r="D1189" i="19"/>
  <c r="D1190" i="19"/>
  <c r="D1191" i="19"/>
  <c r="D1192" i="19"/>
  <c r="D1193" i="19"/>
  <c r="D1194" i="19"/>
  <c r="D1195" i="19"/>
  <c r="D1196" i="19"/>
  <c r="D1197" i="19"/>
  <c r="D1198" i="19"/>
  <c r="D1199" i="19"/>
  <c r="D1200" i="19"/>
  <c r="D1201" i="19"/>
  <c r="D1202" i="19"/>
  <c r="D1203" i="19"/>
  <c r="D1204" i="19"/>
  <c r="D1205" i="19"/>
  <c r="D1206" i="19"/>
  <c r="D1207" i="19"/>
  <c r="D1208" i="19"/>
  <c r="D1209" i="19"/>
  <c r="D1210" i="19"/>
  <c r="D1211" i="19"/>
  <c r="D1212" i="19"/>
  <c r="D1213" i="19"/>
  <c r="D1214" i="19"/>
  <c r="D1215" i="19"/>
  <c r="D1216" i="19"/>
  <c r="D1217" i="19"/>
  <c r="D1218" i="19"/>
  <c r="D1219" i="19"/>
  <c r="D1220" i="19"/>
  <c r="D1221" i="19"/>
  <c r="D1222" i="19"/>
  <c r="D1223" i="19"/>
  <c r="D1224" i="19"/>
  <c r="D1225" i="19"/>
  <c r="D1226" i="19"/>
  <c r="D1227" i="19"/>
  <c r="D1228" i="19"/>
  <c r="D1229" i="19"/>
  <c r="D1230" i="19"/>
  <c r="D1231" i="19"/>
  <c r="D1232" i="19"/>
  <c r="D1233" i="19"/>
  <c r="D1234" i="19"/>
  <c r="D1235" i="19"/>
  <c r="D1236" i="19"/>
  <c r="D1237" i="19"/>
  <c r="D1238" i="19"/>
  <c r="D1239" i="19"/>
  <c r="D1240" i="19"/>
  <c r="D1241" i="19"/>
  <c r="D1242" i="19"/>
  <c r="D1243" i="19"/>
  <c r="D1244" i="19"/>
  <c r="D1245" i="19"/>
  <c r="D1246" i="19"/>
  <c r="D1247" i="19"/>
  <c r="D1248" i="19"/>
  <c r="D1249" i="19"/>
  <c r="D1250" i="19"/>
  <c r="D1251" i="19"/>
  <c r="D1252" i="19"/>
  <c r="D1253" i="19"/>
  <c r="D1254" i="19"/>
  <c r="D1255" i="19"/>
  <c r="D1256" i="19"/>
  <c r="D1257" i="19"/>
  <c r="D1258" i="19"/>
  <c r="D1259" i="19"/>
  <c r="D1260" i="19"/>
  <c r="D1261" i="19"/>
  <c r="D1262" i="19"/>
  <c r="D1263" i="19"/>
  <c r="D1264" i="19"/>
  <c r="D1265" i="19"/>
  <c r="D1266" i="19"/>
  <c r="D1267" i="19"/>
  <c r="D1268" i="19"/>
  <c r="D1269" i="19"/>
  <c r="D1270" i="19"/>
  <c r="D1271" i="19"/>
  <c r="D1272" i="19"/>
  <c r="D1273" i="19"/>
  <c r="D1274" i="19"/>
  <c r="D1275" i="19"/>
  <c r="D1276" i="19"/>
  <c r="D1277" i="19"/>
  <c r="D1278" i="19"/>
  <c r="D1279" i="19"/>
  <c r="D1280" i="19"/>
  <c r="D1281" i="19"/>
  <c r="D1282" i="19"/>
  <c r="D1283" i="19"/>
  <c r="D1284" i="19"/>
  <c r="D1285" i="19"/>
  <c r="D1286" i="19"/>
  <c r="D1287" i="19"/>
  <c r="D1288" i="19"/>
  <c r="D1289" i="19"/>
  <c r="D1290" i="19"/>
  <c r="D1291" i="19"/>
  <c r="D1292" i="19"/>
  <c r="D1293" i="19"/>
  <c r="D1294" i="19"/>
  <c r="D1295" i="19"/>
  <c r="D1296" i="19"/>
  <c r="D1297" i="19"/>
  <c r="D1298" i="19"/>
  <c r="D1299" i="19"/>
  <c r="D1300" i="19"/>
  <c r="D1301" i="19"/>
  <c r="D1302" i="19"/>
  <c r="D1303" i="19"/>
  <c r="D1304" i="19"/>
  <c r="D1305" i="19"/>
  <c r="D1306" i="19"/>
  <c r="D1307" i="19"/>
  <c r="D1308" i="19"/>
  <c r="D1309" i="19"/>
  <c r="D1310" i="19"/>
  <c r="D1311" i="19"/>
  <c r="D1312" i="19"/>
  <c r="D1313" i="19"/>
  <c r="D1314" i="19"/>
  <c r="D1315" i="19"/>
  <c r="D1316" i="19"/>
  <c r="D1317" i="19"/>
  <c r="D1318" i="19"/>
  <c r="D1319" i="19"/>
  <c r="D1320" i="19"/>
  <c r="D1321" i="19"/>
  <c r="D1322" i="19"/>
  <c r="D1323" i="19"/>
  <c r="D1324" i="19"/>
  <c r="D1325" i="19"/>
  <c r="D1326" i="19"/>
  <c r="D1327" i="19"/>
  <c r="D1328" i="19"/>
  <c r="D1329" i="19"/>
  <c r="D1330" i="19"/>
  <c r="D1331" i="19"/>
  <c r="D1332" i="19"/>
  <c r="D1333" i="19"/>
  <c r="D1334" i="19"/>
  <c r="D1335" i="19"/>
  <c r="D1336" i="19"/>
  <c r="D1337" i="19"/>
  <c r="D1338" i="19"/>
  <c r="D1339" i="19"/>
  <c r="D1340" i="19"/>
  <c r="D1341" i="19"/>
  <c r="D1342" i="19"/>
  <c r="D1343" i="19"/>
  <c r="D1344" i="19"/>
  <c r="D1345" i="19"/>
  <c r="D1346" i="19"/>
  <c r="D1347" i="19"/>
  <c r="D1348" i="19"/>
  <c r="D1349" i="19"/>
  <c r="D1350" i="19"/>
  <c r="D1351" i="19"/>
  <c r="D1352" i="19"/>
  <c r="D1353" i="19"/>
  <c r="D1354" i="19"/>
  <c r="D1355" i="19"/>
  <c r="D1356" i="19"/>
  <c r="D1357" i="19"/>
  <c r="D1358" i="19"/>
  <c r="D1359" i="19"/>
  <c r="D1360" i="19"/>
  <c r="D1361" i="19"/>
  <c r="D1362" i="19"/>
  <c r="D1363" i="19"/>
  <c r="D1364" i="19"/>
  <c r="D1365" i="19"/>
  <c r="D1366" i="19"/>
  <c r="D1367" i="19"/>
  <c r="D1368" i="19"/>
  <c r="D1369" i="19"/>
  <c r="D1370" i="19"/>
  <c r="D1371" i="19"/>
  <c r="D1372" i="19"/>
  <c r="D1373" i="19"/>
  <c r="D1374" i="19"/>
  <c r="D1375" i="19"/>
  <c r="D1376" i="19"/>
  <c r="D1377" i="19"/>
  <c r="D1378" i="19"/>
  <c r="D1379" i="19"/>
  <c r="D1380" i="19"/>
  <c r="D1381" i="19"/>
  <c r="D1382" i="19"/>
  <c r="D1383" i="19"/>
  <c r="D1384" i="19"/>
  <c r="D1385" i="19"/>
  <c r="D1386" i="19"/>
  <c r="D1387" i="19"/>
  <c r="D1388" i="19"/>
  <c r="D1389" i="19"/>
  <c r="D1390" i="19"/>
  <c r="D1391" i="19"/>
  <c r="D1392" i="19"/>
  <c r="D1393" i="19"/>
  <c r="D1394" i="19"/>
  <c r="D1395" i="19"/>
  <c r="D1396" i="19"/>
  <c r="D1397" i="19"/>
  <c r="D1398" i="19"/>
  <c r="D1399" i="19"/>
  <c r="D1400" i="19"/>
  <c r="D1401" i="19"/>
  <c r="D1402" i="19"/>
  <c r="D1403" i="19"/>
  <c r="D1404" i="19"/>
  <c r="D1405" i="19"/>
  <c r="D1406" i="19"/>
  <c r="D1407" i="19"/>
  <c r="D1408" i="19"/>
  <c r="D1409" i="19"/>
  <c r="D1410" i="19"/>
  <c r="D1411" i="19"/>
  <c r="D1412" i="19"/>
  <c r="D1413" i="19"/>
  <c r="D1414" i="19"/>
  <c r="D1415" i="19"/>
  <c r="D1416" i="19"/>
  <c r="D1417" i="19"/>
  <c r="D1418" i="19"/>
  <c r="D1419" i="19"/>
  <c r="D1420" i="19"/>
  <c r="D1421" i="19"/>
  <c r="D1422" i="19"/>
  <c r="D1423" i="19"/>
  <c r="D1424" i="19"/>
  <c r="D1425" i="19"/>
  <c r="D1426" i="19"/>
  <c r="D1427" i="19"/>
  <c r="D1428" i="19"/>
  <c r="D1429" i="19"/>
  <c r="D1430" i="19"/>
  <c r="D1431" i="19"/>
  <c r="D1432" i="19"/>
  <c r="D1433" i="19"/>
  <c r="D1434" i="19"/>
  <c r="D1435" i="19"/>
  <c r="D1436" i="19"/>
  <c r="D1437" i="19"/>
  <c r="D1438" i="19"/>
  <c r="D1439" i="19"/>
  <c r="D1440" i="19"/>
  <c r="D1441" i="19"/>
  <c r="D1442" i="19"/>
  <c r="D1443" i="19"/>
  <c r="D1444" i="19"/>
  <c r="D1445" i="19"/>
  <c r="D1446" i="19"/>
  <c r="D1447" i="19"/>
  <c r="D1448" i="19"/>
  <c r="D1449" i="19"/>
  <c r="D1450" i="19"/>
  <c r="D1451" i="19"/>
  <c r="D1452" i="19"/>
  <c r="D1453" i="19"/>
  <c r="D1454" i="19"/>
  <c r="D1455" i="19"/>
  <c r="D1456" i="19"/>
  <c r="D1457" i="19"/>
  <c r="D1458" i="19"/>
  <c r="D1459" i="19"/>
  <c r="D1460" i="19"/>
  <c r="D1461" i="19"/>
  <c r="D1462" i="19"/>
  <c r="D1463" i="19"/>
  <c r="D1464" i="19"/>
  <c r="D1465" i="19"/>
  <c r="D1466" i="19"/>
  <c r="D1467" i="19"/>
  <c r="D1468" i="19"/>
  <c r="D1469" i="19"/>
  <c r="D1470" i="19"/>
  <c r="D1471" i="19"/>
  <c r="D1472" i="19"/>
  <c r="D1473" i="19"/>
  <c r="D1474" i="19"/>
  <c r="D1475" i="19"/>
  <c r="D1476" i="19"/>
  <c r="D1477" i="19"/>
  <c r="D1478" i="19"/>
  <c r="D1479" i="19"/>
  <c r="D1480" i="19"/>
  <c r="D1481" i="19"/>
  <c r="D1482" i="19"/>
  <c r="D1483" i="19"/>
  <c r="D1484" i="19"/>
  <c r="D1485" i="19"/>
  <c r="D1486" i="19"/>
  <c r="D1487" i="19"/>
  <c r="D1488" i="19"/>
  <c r="D1489" i="19"/>
  <c r="D1490" i="19"/>
  <c r="D1491" i="19"/>
  <c r="D1492" i="19"/>
  <c r="D1493" i="19"/>
  <c r="D1494" i="19"/>
  <c r="D1495" i="19"/>
  <c r="D1496" i="19"/>
  <c r="D1497" i="19"/>
  <c r="D1498" i="19"/>
  <c r="D1499" i="19"/>
  <c r="D1500" i="19"/>
  <c r="D1501" i="19"/>
  <c r="D1502" i="19"/>
  <c r="D1503" i="19"/>
  <c r="D1504" i="19"/>
  <c r="D1505" i="19"/>
  <c r="D1506" i="19"/>
  <c r="D1507" i="19"/>
  <c r="D1508" i="19"/>
  <c r="D1509" i="19"/>
  <c r="D1510" i="19"/>
  <c r="D1511" i="19"/>
  <c r="D1512" i="19"/>
  <c r="D1513" i="19"/>
  <c r="D1514" i="19"/>
  <c r="D1515" i="19"/>
  <c r="D1516" i="19"/>
  <c r="D1517" i="19"/>
  <c r="D1518" i="19"/>
  <c r="D1519" i="19"/>
  <c r="D1520" i="19"/>
  <c r="D1521" i="19"/>
  <c r="D1522" i="19"/>
  <c r="D1523" i="19"/>
  <c r="D1524" i="19"/>
  <c r="D1525" i="19"/>
  <c r="D1526" i="19"/>
  <c r="D1527" i="19"/>
  <c r="D1528" i="19"/>
  <c r="D1529" i="19"/>
  <c r="D1530" i="19"/>
  <c r="D1531" i="19"/>
  <c r="D1532" i="19"/>
  <c r="D1533" i="19"/>
  <c r="D1534" i="19"/>
  <c r="D1535" i="19"/>
  <c r="D1536" i="19"/>
  <c r="D1537" i="19"/>
  <c r="D1538" i="19"/>
  <c r="D1539" i="19"/>
  <c r="D1540" i="19"/>
  <c r="D1541" i="19"/>
  <c r="D1542" i="19"/>
  <c r="D1543" i="19"/>
  <c r="D1544" i="19"/>
  <c r="D1545" i="19"/>
  <c r="D1546" i="19"/>
  <c r="D1547" i="19"/>
  <c r="D1548" i="19"/>
  <c r="D1549" i="19"/>
  <c r="D1550" i="19"/>
  <c r="D1551" i="19"/>
  <c r="D1552" i="19"/>
  <c r="D1553" i="19"/>
  <c r="D1554" i="19"/>
  <c r="D1555" i="19"/>
  <c r="D1556" i="19"/>
  <c r="D1557" i="19"/>
  <c r="D1558" i="19"/>
  <c r="D1559" i="19"/>
  <c r="D1560" i="19"/>
  <c r="D1561" i="19"/>
  <c r="D1562" i="19"/>
  <c r="D1563" i="19"/>
  <c r="D1564" i="19"/>
  <c r="D1565" i="19"/>
  <c r="D1566" i="19"/>
  <c r="D1567" i="19"/>
  <c r="D1568" i="19"/>
  <c r="D1569" i="19"/>
  <c r="D1570" i="19"/>
  <c r="D1571" i="19"/>
  <c r="D1572" i="19"/>
  <c r="D1573" i="19"/>
  <c r="D1574" i="19"/>
  <c r="D1575" i="19"/>
  <c r="D1576" i="19"/>
  <c r="D1577" i="19"/>
  <c r="D1578" i="19"/>
  <c r="D1579" i="19"/>
  <c r="D1580" i="19"/>
  <c r="D1581" i="19"/>
  <c r="D1582" i="19"/>
  <c r="D1583" i="19"/>
  <c r="D1584" i="19"/>
  <c r="D1585" i="19"/>
  <c r="D1586" i="19"/>
  <c r="D1587" i="19"/>
  <c r="D1588" i="19"/>
  <c r="D1589" i="19"/>
  <c r="D1590" i="19"/>
  <c r="D1591" i="19"/>
  <c r="D1592" i="19"/>
  <c r="D1593" i="19"/>
  <c r="D1594" i="19"/>
  <c r="D1595" i="19"/>
  <c r="D1596" i="19"/>
  <c r="D1597" i="19"/>
  <c r="D1598" i="19"/>
  <c r="D1599" i="19"/>
  <c r="D1600" i="19"/>
  <c r="D1601" i="19"/>
  <c r="D1602" i="19"/>
  <c r="D1603" i="19"/>
  <c r="D1604" i="19"/>
  <c r="D1605" i="19"/>
  <c r="D1606" i="19"/>
  <c r="D1607" i="19"/>
  <c r="D1608" i="19"/>
  <c r="D1609" i="19"/>
  <c r="D1610" i="19"/>
  <c r="D1611" i="19"/>
  <c r="D1612" i="19"/>
  <c r="D1613" i="19"/>
  <c r="D1614" i="19"/>
  <c r="D1615" i="19"/>
  <c r="D1616" i="19"/>
  <c r="D1617" i="19"/>
  <c r="D1618" i="19"/>
  <c r="D1619" i="19"/>
  <c r="D1620" i="19"/>
  <c r="D1621" i="19"/>
  <c r="D1622" i="19"/>
  <c r="D1623" i="19"/>
  <c r="D1624" i="19"/>
  <c r="D1625" i="19"/>
  <c r="D1626" i="19"/>
  <c r="D1627" i="19"/>
  <c r="D1628" i="19"/>
  <c r="D1629" i="19"/>
  <c r="D1630" i="19"/>
  <c r="D1631" i="19"/>
  <c r="D1632" i="19"/>
  <c r="D1633" i="19"/>
  <c r="D1634" i="19"/>
  <c r="D1635" i="19"/>
  <c r="D1636" i="19"/>
  <c r="D1637" i="19"/>
  <c r="D1638" i="19"/>
  <c r="D1639" i="19"/>
  <c r="D1640" i="19"/>
  <c r="D1641" i="19"/>
  <c r="D1642" i="19"/>
  <c r="D1643" i="19"/>
  <c r="D1644" i="19"/>
  <c r="D1645" i="19"/>
  <c r="D1646" i="19"/>
  <c r="D1647" i="19"/>
  <c r="D1648" i="19"/>
  <c r="D1649" i="19"/>
  <c r="D1650" i="19"/>
  <c r="D1651" i="19"/>
  <c r="D1652" i="19"/>
  <c r="D1653" i="19"/>
  <c r="D1654" i="19"/>
  <c r="D1655" i="19"/>
  <c r="D1656" i="19"/>
  <c r="D1657" i="19"/>
  <c r="D1658" i="19"/>
  <c r="D1659" i="19"/>
  <c r="D1660" i="19"/>
  <c r="D1661" i="19"/>
  <c r="D1662" i="19"/>
  <c r="D1663" i="19"/>
  <c r="D1664" i="19"/>
  <c r="D1665" i="19"/>
  <c r="D1666" i="19"/>
  <c r="D1667" i="19"/>
  <c r="D1668" i="19"/>
  <c r="D1669" i="19"/>
  <c r="D1670" i="19"/>
  <c r="D1671" i="19"/>
  <c r="D1672" i="19"/>
  <c r="D1673" i="19"/>
  <c r="D1674" i="19"/>
  <c r="D1675" i="19"/>
  <c r="D1676" i="19"/>
  <c r="D1677" i="19"/>
  <c r="D1678" i="19"/>
  <c r="D1679" i="19"/>
  <c r="D1680" i="19"/>
  <c r="D1681" i="19"/>
  <c r="D1682" i="19"/>
  <c r="D1683" i="19"/>
  <c r="D1684" i="19"/>
  <c r="D1685" i="19"/>
  <c r="D1686" i="19"/>
  <c r="D1687" i="19"/>
  <c r="D1688" i="19"/>
  <c r="D1689" i="19"/>
  <c r="D1690" i="19"/>
  <c r="D1691" i="19"/>
  <c r="D1692" i="19"/>
  <c r="D1693" i="19"/>
  <c r="D1694" i="19"/>
  <c r="D1695" i="19"/>
  <c r="D1696" i="19"/>
  <c r="D1697" i="19"/>
  <c r="D1698" i="19"/>
  <c r="D1699" i="19"/>
  <c r="D1700" i="19"/>
  <c r="D1701" i="19"/>
  <c r="D1702" i="19"/>
  <c r="D1703" i="19"/>
  <c r="D1704" i="19"/>
  <c r="D1705" i="19"/>
  <c r="D1706" i="19"/>
  <c r="D1707" i="19"/>
  <c r="D1708" i="19"/>
  <c r="D1709" i="19"/>
  <c r="D1710" i="19"/>
  <c r="D1711" i="19"/>
  <c r="D1712" i="19"/>
  <c r="D1713" i="19"/>
  <c r="D1714" i="19"/>
  <c r="D1715" i="19"/>
  <c r="D1716" i="19"/>
  <c r="D1717" i="19"/>
  <c r="D1718" i="19"/>
  <c r="D1719" i="19"/>
  <c r="D1720" i="19"/>
  <c r="D1721" i="19"/>
  <c r="D1722" i="19"/>
  <c r="D1723" i="19"/>
  <c r="D1724" i="19"/>
  <c r="D1725" i="19"/>
  <c r="D1726" i="19"/>
  <c r="D1727" i="19"/>
  <c r="D1728" i="19"/>
  <c r="D1729" i="19"/>
  <c r="D1730" i="19"/>
  <c r="D1731" i="19"/>
  <c r="D1732" i="19"/>
  <c r="D1733" i="19"/>
  <c r="D1734" i="19"/>
  <c r="D1735" i="19"/>
  <c r="D1736" i="19"/>
  <c r="D1737" i="19"/>
  <c r="D1738" i="19"/>
  <c r="D1739" i="19"/>
  <c r="D1740" i="19"/>
  <c r="D1741" i="19"/>
  <c r="D1742" i="19"/>
  <c r="D1743" i="19"/>
  <c r="D1744" i="19"/>
  <c r="D1745" i="19"/>
  <c r="D1746" i="19"/>
  <c r="D1747" i="19"/>
  <c r="D1748" i="19"/>
  <c r="D1749" i="19"/>
  <c r="D1750" i="19"/>
  <c r="D1751" i="19"/>
  <c r="D1752" i="19"/>
  <c r="D1753" i="19"/>
  <c r="D1754" i="19"/>
  <c r="D1755" i="19"/>
  <c r="D1756" i="19"/>
  <c r="D1757" i="19"/>
  <c r="D1758" i="19"/>
  <c r="D1759" i="19"/>
  <c r="D1760" i="19"/>
  <c r="D1761" i="19"/>
  <c r="D1762" i="19"/>
  <c r="D1763" i="19"/>
  <c r="D1764" i="19"/>
  <c r="D1765" i="19"/>
  <c r="D1766" i="19"/>
  <c r="D1767" i="19"/>
  <c r="D1768" i="19"/>
  <c r="D1769" i="19"/>
  <c r="D1770" i="19"/>
  <c r="D1771" i="19"/>
  <c r="D1772" i="19"/>
  <c r="D1773" i="19"/>
  <c r="D1774" i="19"/>
  <c r="D1775" i="19"/>
  <c r="D1776" i="19"/>
  <c r="D1777" i="19"/>
  <c r="D1778" i="19"/>
  <c r="D1779" i="19"/>
  <c r="D1780" i="19"/>
  <c r="D1781" i="19"/>
  <c r="D1782" i="19"/>
  <c r="D1783" i="19"/>
  <c r="D1784" i="19"/>
  <c r="D1785" i="19"/>
  <c r="D1786" i="19"/>
  <c r="D1787" i="19"/>
  <c r="D1788" i="19"/>
  <c r="D1789" i="19"/>
  <c r="D1790" i="19"/>
  <c r="D1791" i="19"/>
  <c r="D1792" i="19"/>
  <c r="D1793" i="19"/>
  <c r="D1794" i="19"/>
  <c r="D1795" i="19"/>
  <c r="D1796" i="19"/>
  <c r="D1797" i="19"/>
  <c r="D1798" i="19"/>
  <c r="D1799" i="19"/>
  <c r="D1800" i="19"/>
  <c r="D1801" i="19"/>
  <c r="D1802" i="19"/>
  <c r="D1803" i="19"/>
  <c r="D1804" i="19"/>
  <c r="D1805" i="19"/>
  <c r="D1806" i="19"/>
  <c r="D1807" i="19"/>
  <c r="D1808" i="19"/>
  <c r="D1809" i="19"/>
  <c r="D1810" i="19"/>
  <c r="D1811" i="19"/>
  <c r="D1812" i="19"/>
  <c r="D1813" i="19"/>
  <c r="D1814" i="19"/>
  <c r="D1815" i="19"/>
  <c r="D1816" i="19"/>
  <c r="D1817" i="19"/>
  <c r="D1818" i="19"/>
  <c r="D1819" i="19"/>
  <c r="D1820" i="19"/>
  <c r="D1821" i="19"/>
  <c r="D1822" i="19"/>
  <c r="D1823" i="19"/>
  <c r="D1824" i="19"/>
  <c r="D1825" i="19"/>
  <c r="D1826" i="19"/>
  <c r="D1827" i="19"/>
  <c r="D1828" i="19"/>
  <c r="D1829" i="19"/>
  <c r="D1830" i="19"/>
  <c r="D1831" i="19"/>
  <c r="D1832" i="19"/>
  <c r="D1833" i="19"/>
  <c r="D1834" i="19"/>
  <c r="D1835" i="19"/>
  <c r="D1836" i="19"/>
  <c r="D1837" i="19"/>
  <c r="D1838" i="19"/>
  <c r="D1839" i="19"/>
  <c r="D1840" i="19"/>
  <c r="D1841" i="19"/>
  <c r="D1842" i="19"/>
  <c r="D1843" i="19"/>
  <c r="D1844" i="19"/>
  <c r="D1845" i="19"/>
  <c r="D1846" i="19"/>
  <c r="D1847" i="19"/>
  <c r="D1848" i="19"/>
  <c r="D1849" i="19"/>
  <c r="D1850" i="19"/>
  <c r="D1851" i="19"/>
  <c r="D1852" i="19"/>
  <c r="D1853" i="19"/>
  <c r="D1854" i="19"/>
  <c r="D1855" i="19"/>
  <c r="D1856" i="19"/>
  <c r="D1857" i="19"/>
  <c r="D1858" i="19"/>
  <c r="D1859" i="19"/>
  <c r="D1860" i="19"/>
  <c r="D1861" i="19"/>
  <c r="D1862" i="19"/>
  <c r="D1863" i="19"/>
  <c r="D1864" i="19"/>
  <c r="D1865" i="19"/>
  <c r="D1866" i="19"/>
  <c r="D1867" i="19"/>
  <c r="D1868" i="19"/>
  <c r="D1869" i="19"/>
  <c r="D1870" i="19"/>
  <c r="D1871" i="19"/>
  <c r="D1872" i="19"/>
  <c r="D1873" i="19"/>
  <c r="D1874" i="19"/>
  <c r="D1875" i="19"/>
  <c r="D1876" i="19"/>
  <c r="D1877" i="19"/>
  <c r="D1878" i="19"/>
  <c r="D1879" i="19"/>
  <c r="D1880" i="19"/>
  <c r="D1881" i="19"/>
  <c r="D1882" i="19"/>
  <c r="D1883" i="19"/>
  <c r="D1884" i="19"/>
  <c r="D1885" i="19"/>
  <c r="D1886" i="19"/>
  <c r="D1887" i="19"/>
  <c r="D1888" i="19"/>
  <c r="D1889" i="19"/>
  <c r="D1890" i="19"/>
  <c r="D1891" i="19"/>
  <c r="D1892" i="19"/>
  <c r="D1893" i="19"/>
  <c r="D1894" i="19"/>
  <c r="D1895" i="19"/>
  <c r="D1896" i="19"/>
  <c r="D1897" i="19"/>
  <c r="D1898" i="19"/>
  <c r="D1899" i="19"/>
  <c r="D1900" i="19"/>
  <c r="D1901" i="19"/>
  <c r="D1902" i="19"/>
  <c r="D1903" i="19"/>
  <c r="D1904" i="19"/>
  <c r="D1905" i="19"/>
  <c r="D1906" i="19"/>
  <c r="D1907" i="19"/>
  <c r="D1908" i="19"/>
  <c r="D1909" i="19"/>
  <c r="D1910" i="19"/>
  <c r="D1911" i="19"/>
  <c r="D1912" i="19"/>
  <c r="D1913" i="19"/>
  <c r="D1914" i="19"/>
  <c r="D1915" i="19"/>
  <c r="D1916" i="19"/>
  <c r="D1917" i="19"/>
  <c r="D1918" i="19"/>
  <c r="D1919" i="19"/>
  <c r="D1920" i="19"/>
  <c r="D1921" i="19"/>
  <c r="D1922" i="19"/>
  <c r="D1923" i="19"/>
  <c r="D1924" i="19"/>
  <c r="D1925" i="19"/>
  <c r="D1926" i="19"/>
  <c r="D1927" i="19"/>
  <c r="D1928" i="19"/>
  <c r="D1929" i="19"/>
  <c r="D1930" i="19"/>
  <c r="D1931" i="19"/>
  <c r="D1932" i="19"/>
  <c r="D1933" i="19"/>
  <c r="D1934" i="19"/>
  <c r="D1935" i="19"/>
  <c r="D1936" i="19"/>
  <c r="D1937" i="19"/>
  <c r="D1938" i="19"/>
  <c r="D1939" i="19"/>
  <c r="D1940" i="19"/>
  <c r="D1941" i="19"/>
  <c r="D1942" i="19"/>
  <c r="D1943" i="19"/>
  <c r="D1944" i="19"/>
  <c r="D1945" i="19"/>
  <c r="D1946" i="19"/>
  <c r="D1947" i="19"/>
  <c r="D1948" i="19"/>
  <c r="D1949" i="19"/>
  <c r="D1950" i="19"/>
  <c r="D1951" i="19"/>
  <c r="D1952" i="19"/>
  <c r="D1953" i="19"/>
  <c r="D1954" i="19"/>
  <c r="D1955" i="19"/>
  <c r="D1956" i="19"/>
  <c r="D1957" i="19"/>
  <c r="D1958" i="19"/>
  <c r="D1959" i="19"/>
  <c r="D1960" i="19"/>
  <c r="D1961" i="19"/>
  <c r="D1962" i="19"/>
  <c r="D1963" i="19"/>
  <c r="D1964" i="19"/>
  <c r="D1965" i="19"/>
  <c r="D1966" i="19"/>
  <c r="D1967" i="19"/>
  <c r="D1968" i="19"/>
  <c r="D1969" i="19"/>
  <c r="D1970" i="19"/>
  <c r="D1971" i="19"/>
  <c r="D1972" i="19"/>
  <c r="D1973" i="19"/>
  <c r="D1974" i="19"/>
  <c r="D1975" i="19"/>
  <c r="D1976" i="19"/>
  <c r="D1977" i="19"/>
  <c r="D1978" i="19"/>
  <c r="D1979" i="19"/>
  <c r="D1980" i="19"/>
  <c r="D1981" i="19"/>
  <c r="D1982" i="19"/>
  <c r="D1983" i="19"/>
  <c r="D1984" i="19"/>
  <c r="D1985" i="19"/>
  <c r="D1986" i="19"/>
  <c r="D1987" i="19"/>
  <c r="D1988" i="19"/>
  <c r="D1989" i="19"/>
  <c r="D1990" i="19"/>
  <c r="D1991" i="19"/>
  <c r="D1992" i="19"/>
  <c r="D1993" i="19"/>
  <c r="D1994" i="19"/>
  <c r="D1995" i="19"/>
  <c r="D1996" i="19"/>
  <c r="D1997" i="19"/>
  <c r="D1998" i="19"/>
  <c r="D1999" i="19"/>
  <c r="D2000" i="19"/>
  <c r="D2001" i="19"/>
  <c r="D2002" i="19"/>
  <c r="D2003" i="19"/>
  <c r="D2004" i="19"/>
  <c r="D2005" i="19"/>
  <c r="D2006" i="19"/>
  <c r="D2007" i="19"/>
  <c r="D2008" i="19"/>
  <c r="D2009" i="19"/>
  <c r="D2010" i="19"/>
  <c r="D2011" i="19"/>
  <c r="D2012" i="19"/>
  <c r="D2013" i="19"/>
  <c r="D2014" i="19"/>
  <c r="D2015" i="19"/>
  <c r="D2016" i="19"/>
  <c r="D2017" i="19"/>
  <c r="D2018" i="19"/>
  <c r="D2019" i="19"/>
  <c r="D2020" i="19"/>
  <c r="D2021" i="19"/>
  <c r="D2022" i="19"/>
  <c r="D2023" i="19"/>
  <c r="D2024" i="19"/>
  <c r="D2025" i="19"/>
  <c r="D2026" i="19"/>
  <c r="D2027" i="19"/>
  <c r="D2028" i="19"/>
  <c r="D2029" i="19"/>
  <c r="D2030" i="19"/>
  <c r="D2031" i="19"/>
  <c r="D2032" i="19"/>
  <c r="D2033" i="19"/>
  <c r="D2034" i="19"/>
  <c r="D2035" i="19"/>
  <c r="D2036" i="19"/>
  <c r="D2037" i="19"/>
  <c r="D2038" i="19"/>
  <c r="D2039" i="19"/>
  <c r="D2040" i="19"/>
  <c r="D2041" i="19"/>
  <c r="D2042" i="19"/>
  <c r="D2043" i="19"/>
  <c r="D2044" i="19"/>
  <c r="D2045" i="19"/>
  <c r="D2046" i="19"/>
  <c r="D2047" i="19"/>
  <c r="D2048" i="19"/>
  <c r="D2049" i="19"/>
  <c r="D2050" i="19"/>
  <c r="D2051" i="19"/>
  <c r="D2052" i="19"/>
  <c r="D2053" i="19"/>
  <c r="D2054" i="19"/>
  <c r="D2055" i="19"/>
  <c r="D2056" i="19"/>
  <c r="D2057" i="19"/>
  <c r="D2058" i="19"/>
  <c r="D2059" i="19"/>
  <c r="D2060" i="19"/>
  <c r="D2061" i="19"/>
  <c r="D2062" i="19"/>
  <c r="D2063" i="19"/>
  <c r="D2064" i="19"/>
  <c r="D2065" i="19"/>
  <c r="D2066" i="19"/>
  <c r="D2067" i="19"/>
  <c r="D2068" i="19"/>
  <c r="D2069" i="19"/>
  <c r="D2070" i="19"/>
  <c r="D2071" i="19"/>
  <c r="D2072" i="19"/>
  <c r="D2073" i="19"/>
  <c r="D2074" i="19"/>
  <c r="D2075" i="19"/>
  <c r="D2076" i="19"/>
  <c r="D2077" i="19"/>
  <c r="D2078" i="19"/>
  <c r="D2079" i="19"/>
  <c r="D2080" i="19"/>
  <c r="D2081" i="19"/>
  <c r="D2082" i="19"/>
  <c r="D2083" i="19"/>
  <c r="D2084" i="19"/>
  <c r="D2085" i="19"/>
  <c r="D2086" i="19"/>
  <c r="D2087" i="19"/>
  <c r="D2088" i="19"/>
  <c r="D2089" i="19"/>
  <c r="D2090" i="19"/>
  <c r="D2091" i="19"/>
  <c r="D2092" i="19"/>
  <c r="D2093" i="19"/>
  <c r="D2094" i="19"/>
  <c r="D2095" i="19"/>
  <c r="D2096" i="19"/>
  <c r="D2097" i="19"/>
  <c r="D2098" i="19"/>
  <c r="D2099" i="19"/>
  <c r="D2100" i="19"/>
  <c r="D2101" i="19"/>
  <c r="D2102" i="19"/>
  <c r="D2103" i="19"/>
  <c r="D2104" i="19"/>
  <c r="D2105" i="19"/>
  <c r="D2106" i="19"/>
  <c r="D2107" i="19"/>
  <c r="D2108" i="19"/>
  <c r="D2109" i="19"/>
  <c r="D2110" i="19"/>
  <c r="D2111" i="19"/>
  <c r="D2112" i="19"/>
  <c r="D2113" i="19"/>
  <c r="D2114" i="19"/>
  <c r="D2115" i="19"/>
  <c r="D2116" i="19"/>
  <c r="D2117" i="19"/>
  <c r="D2118" i="19"/>
  <c r="D2119" i="19"/>
  <c r="D2120" i="19"/>
  <c r="D2121" i="19"/>
  <c r="D2122" i="19"/>
  <c r="D2123" i="19"/>
  <c r="D2124" i="19"/>
  <c r="D2125" i="19"/>
  <c r="D2126" i="19"/>
  <c r="D2127" i="19"/>
  <c r="D2128" i="19"/>
  <c r="D2129" i="19"/>
  <c r="D2130" i="19"/>
  <c r="D2131" i="19"/>
  <c r="D2132" i="19"/>
  <c r="D2133" i="19"/>
  <c r="D2134" i="19"/>
  <c r="D2135" i="19"/>
  <c r="D2136" i="19"/>
  <c r="D2137" i="19"/>
  <c r="D2138" i="19"/>
  <c r="D2139" i="19"/>
  <c r="D2140" i="19"/>
  <c r="D2141" i="19"/>
  <c r="D2142" i="19"/>
  <c r="D2143" i="19"/>
  <c r="D2144" i="19"/>
  <c r="D2145" i="19"/>
  <c r="D2146" i="19"/>
  <c r="D2147" i="19"/>
  <c r="D2148" i="19"/>
  <c r="D2149" i="19"/>
  <c r="D2150" i="19"/>
  <c r="D2151" i="19"/>
  <c r="D2152" i="19"/>
  <c r="D2153" i="19"/>
  <c r="D2154" i="19"/>
  <c r="D2155" i="19"/>
  <c r="D2156" i="19"/>
  <c r="D2157" i="19"/>
  <c r="D2158" i="19"/>
  <c r="D2159" i="19"/>
  <c r="D2160" i="19"/>
  <c r="D2161" i="19"/>
  <c r="D2162" i="19"/>
  <c r="D2163" i="19"/>
  <c r="D2164" i="19"/>
  <c r="D2165" i="19"/>
  <c r="D2166" i="19"/>
  <c r="D2167" i="19"/>
  <c r="D2168" i="19"/>
  <c r="D2169" i="19"/>
  <c r="D2170" i="19"/>
  <c r="D2171" i="19"/>
  <c r="D2172" i="19"/>
  <c r="D2173" i="19"/>
  <c r="D2174" i="19"/>
  <c r="D2175" i="19"/>
  <c r="D2176" i="19"/>
  <c r="D2177" i="19"/>
  <c r="D2178" i="19"/>
  <c r="D2179" i="19"/>
  <c r="D2180" i="19"/>
  <c r="D2181" i="19"/>
  <c r="D2182" i="19"/>
  <c r="D2183" i="19"/>
  <c r="D2184" i="19"/>
  <c r="D2185" i="19"/>
  <c r="D2186" i="19"/>
  <c r="D2187" i="19"/>
  <c r="D2188" i="19"/>
  <c r="D2189" i="19"/>
  <c r="D2190" i="19"/>
  <c r="D2191" i="19"/>
  <c r="D2192" i="19"/>
  <c r="D2193" i="19"/>
  <c r="D2194" i="19"/>
  <c r="D2195" i="19"/>
  <c r="D2196" i="19"/>
  <c r="D2197" i="19"/>
  <c r="D2198" i="19"/>
  <c r="D2199" i="19"/>
  <c r="D2200" i="19"/>
  <c r="D2201" i="19"/>
  <c r="D2202" i="19"/>
  <c r="D2203" i="19"/>
  <c r="D2204" i="19"/>
  <c r="D2205" i="19"/>
  <c r="D2206" i="19"/>
  <c r="D2207" i="19"/>
  <c r="D2208" i="19"/>
  <c r="D2209" i="19"/>
  <c r="D2210" i="19"/>
  <c r="D2211" i="19"/>
  <c r="D2212" i="19"/>
  <c r="D2213" i="19"/>
  <c r="D2214" i="19"/>
  <c r="D2215" i="19"/>
  <c r="D2216" i="19"/>
  <c r="D2217" i="19"/>
  <c r="D2218" i="19"/>
  <c r="D2219" i="19"/>
  <c r="D2220" i="19"/>
  <c r="D2221" i="19"/>
  <c r="D2222" i="19"/>
  <c r="D2223" i="19"/>
  <c r="D2224" i="19"/>
  <c r="D2225" i="19"/>
  <c r="D2226" i="19"/>
  <c r="D2227" i="19"/>
  <c r="D2228" i="19"/>
  <c r="D2229" i="19"/>
  <c r="D2230" i="19"/>
  <c r="D2231" i="19"/>
  <c r="D2232" i="19"/>
  <c r="D2233" i="19"/>
  <c r="D2234" i="19"/>
  <c r="D2235" i="19"/>
  <c r="D2236" i="19"/>
  <c r="D2237" i="19"/>
  <c r="D2238" i="19"/>
  <c r="D2239" i="19"/>
  <c r="D2240" i="19"/>
  <c r="D2241" i="19"/>
  <c r="D2242" i="19"/>
  <c r="D2243" i="19"/>
  <c r="D2244" i="19"/>
  <c r="D2245" i="19"/>
  <c r="D2246" i="19"/>
  <c r="D2247" i="19"/>
  <c r="D2248" i="19"/>
  <c r="D2249" i="19"/>
  <c r="D2250" i="19"/>
  <c r="D2251" i="19"/>
  <c r="D2252" i="19"/>
  <c r="D2253" i="19"/>
  <c r="D2254" i="19"/>
  <c r="D2255" i="19"/>
  <c r="D2256" i="19"/>
  <c r="D2257" i="19"/>
  <c r="D2258" i="19"/>
  <c r="D2259" i="19"/>
  <c r="D2260" i="19"/>
  <c r="D2261" i="19"/>
  <c r="D2262" i="19"/>
  <c r="D2263" i="19"/>
  <c r="D2264" i="19"/>
  <c r="D2265" i="19"/>
  <c r="D2266" i="19"/>
  <c r="D2267" i="19"/>
  <c r="D2268" i="19"/>
  <c r="D2269" i="19"/>
  <c r="D2270" i="19"/>
  <c r="D2271" i="19"/>
  <c r="D2272" i="19"/>
  <c r="D2273" i="19"/>
  <c r="D2274" i="19"/>
  <c r="D2275" i="19"/>
  <c r="D2276" i="19"/>
  <c r="D2277" i="19"/>
  <c r="D2278" i="19"/>
  <c r="D2279" i="19"/>
  <c r="D2280" i="19"/>
  <c r="D2281" i="19"/>
  <c r="D2282" i="19"/>
  <c r="D2283" i="19"/>
  <c r="D2284" i="19"/>
  <c r="D2285" i="19"/>
  <c r="D2286" i="19"/>
  <c r="D2287" i="19"/>
  <c r="D2288" i="19"/>
  <c r="D2289" i="19"/>
  <c r="D2290" i="19"/>
  <c r="D2291" i="19"/>
  <c r="D2292" i="19"/>
  <c r="D2293" i="19"/>
  <c r="D2294" i="19"/>
  <c r="D2295" i="19"/>
  <c r="D2296" i="19"/>
  <c r="D2297" i="19"/>
  <c r="D2298" i="19"/>
  <c r="D2299" i="19"/>
  <c r="D2300" i="19"/>
  <c r="D2301" i="19"/>
  <c r="D2302" i="19"/>
  <c r="D2303" i="19"/>
  <c r="D2304" i="19"/>
  <c r="D2305" i="19"/>
  <c r="D2306" i="19"/>
  <c r="D2307" i="19"/>
  <c r="D2308" i="19"/>
  <c r="D2309" i="19"/>
  <c r="D2310" i="19"/>
  <c r="D2311" i="19"/>
  <c r="D2312" i="19"/>
  <c r="D2313" i="19"/>
  <c r="D2314" i="19"/>
  <c r="D2315" i="19"/>
  <c r="D2316" i="19"/>
  <c r="D2317" i="19"/>
  <c r="D2318" i="19"/>
  <c r="D2319" i="19"/>
  <c r="D2320" i="19"/>
  <c r="D2321" i="19"/>
  <c r="D2322" i="19"/>
  <c r="D2323" i="19"/>
  <c r="D2324" i="19"/>
  <c r="D2325" i="19"/>
  <c r="D2326" i="19"/>
  <c r="D2327" i="19"/>
  <c r="D2328" i="19"/>
  <c r="D2329" i="19"/>
  <c r="D2330" i="19"/>
  <c r="D2331" i="19"/>
  <c r="D2332" i="19"/>
  <c r="D2333" i="19"/>
  <c r="D2334" i="19"/>
  <c r="D2335" i="19"/>
  <c r="D2336" i="19"/>
  <c r="D2337" i="19"/>
  <c r="D2338" i="19"/>
  <c r="D2339" i="19"/>
  <c r="D2340" i="19"/>
  <c r="D2341" i="19"/>
  <c r="D2342" i="19"/>
  <c r="D2343" i="19"/>
  <c r="D2344" i="19"/>
  <c r="D2345" i="19"/>
  <c r="D2346" i="19"/>
  <c r="D2347" i="19"/>
  <c r="D2348" i="19"/>
  <c r="D2349" i="19"/>
  <c r="D2350" i="19"/>
  <c r="D2351" i="19"/>
  <c r="D2352" i="19"/>
  <c r="D2353" i="19"/>
  <c r="D2354" i="19"/>
  <c r="D2355" i="19"/>
  <c r="D2356" i="19"/>
  <c r="D2357" i="19"/>
  <c r="D2358" i="19"/>
  <c r="D2359" i="19"/>
  <c r="D2360" i="19"/>
  <c r="D2361" i="19"/>
  <c r="D2362" i="19"/>
  <c r="D2363" i="19"/>
  <c r="D2364" i="19"/>
  <c r="D2365" i="19"/>
  <c r="D2366" i="19"/>
  <c r="D2367" i="19"/>
  <c r="D2368" i="19"/>
  <c r="D2369" i="19"/>
  <c r="D2370" i="19"/>
  <c r="D2371" i="19"/>
  <c r="D2372" i="19"/>
  <c r="D2373" i="19"/>
  <c r="D2374" i="19"/>
  <c r="D2375" i="19"/>
  <c r="D2376" i="19"/>
  <c r="D2377" i="19"/>
  <c r="D2378" i="19"/>
  <c r="D2379" i="19"/>
  <c r="D2380" i="19"/>
  <c r="D2381" i="19"/>
  <c r="D2382" i="19"/>
  <c r="D2383" i="19"/>
  <c r="D2384" i="19"/>
  <c r="D2385" i="19"/>
  <c r="D2386" i="19"/>
  <c r="D2387" i="19"/>
  <c r="D2388" i="19"/>
  <c r="D2389" i="19"/>
  <c r="D2390" i="19"/>
  <c r="D2391" i="19"/>
  <c r="D2392" i="19"/>
  <c r="D2393" i="19"/>
  <c r="D2394" i="19"/>
  <c r="D2395" i="19"/>
  <c r="D2396" i="19"/>
  <c r="D2397" i="19"/>
  <c r="D2398" i="19"/>
  <c r="D2399" i="19"/>
  <c r="D2400" i="19"/>
  <c r="D2401" i="19"/>
  <c r="D2402" i="19"/>
  <c r="D2403" i="19"/>
  <c r="D2404" i="19"/>
  <c r="D2405" i="19"/>
  <c r="D2406" i="19"/>
  <c r="D2407" i="19"/>
  <c r="D2408" i="19"/>
  <c r="D2409" i="19"/>
  <c r="D2410" i="19"/>
  <c r="D2411" i="19"/>
  <c r="D2412" i="19"/>
  <c r="D2413" i="19"/>
  <c r="D2414" i="19"/>
  <c r="D2415" i="19"/>
  <c r="D2416" i="19"/>
  <c r="D2417" i="19"/>
  <c r="D2418" i="19"/>
  <c r="D2419" i="19"/>
  <c r="D2420" i="19"/>
  <c r="D2421" i="19"/>
  <c r="D2422" i="19"/>
  <c r="D2423" i="19"/>
  <c r="D2424" i="19"/>
  <c r="D2425" i="19"/>
  <c r="D2426" i="19"/>
  <c r="D2427" i="19"/>
  <c r="D2428" i="19"/>
  <c r="D2429" i="19"/>
  <c r="D2430" i="19"/>
  <c r="D2431" i="19"/>
  <c r="D2432" i="19"/>
  <c r="D2433" i="19"/>
  <c r="D2434" i="19"/>
  <c r="D2435" i="19"/>
  <c r="D2436" i="19"/>
  <c r="D2437" i="19"/>
  <c r="D2438" i="19"/>
  <c r="D2439" i="19"/>
  <c r="D2440" i="19"/>
  <c r="D2441" i="19"/>
  <c r="D2442" i="19"/>
  <c r="D2443" i="19"/>
  <c r="D2444" i="19"/>
  <c r="D2445" i="19"/>
  <c r="D2446" i="19"/>
  <c r="D2447" i="19"/>
  <c r="D2448" i="19"/>
  <c r="D2449" i="19"/>
  <c r="D2450" i="19"/>
  <c r="D2451" i="19"/>
  <c r="D2452" i="19"/>
  <c r="D2453" i="19"/>
  <c r="D2454" i="19"/>
  <c r="D2455" i="19"/>
  <c r="D2456" i="19"/>
  <c r="D2457" i="19"/>
  <c r="D2458" i="19"/>
  <c r="D2459" i="19"/>
  <c r="D2460" i="19"/>
  <c r="D2461" i="19"/>
  <c r="D2462" i="19"/>
  <c r="D2463" i="19"/>
  <c r="D2464" i="19"/>
  <c r="D2465" i="19"/>
  <c r="D2466" i="19"/>
  <c r="D2467" i="19"/>
  <c r="D2468" i="19"/>
  <c r="D2469" i="19"/>
  <c r="D2470" i="19"/>
  <c r="D2471" i="19"/>
  <c r="D2472" i="19"/>
  <c r="D2473" i="19"/>
  <c r="D2474" i="19"/>
  <c r="D2475" i="19"/>
  <c r="D2476" i="19"/>
  <c r="D2477" i="19"/>
  <c r="D2478" i="19"/>
  <c r="D2479" i="19"/>
  <c r="D2480" i="19"/>
  <c r="D2481" i="19"/>
  <c r="D2482" i="19"/>
  <c r="D2483" i="19"/>
  <c r="D2484" i="19"/>
  <c r="D2485" i="19"/>
  <c r="D2486" i="19"/>
  <c r="D2487" i="19"/>
  <c r="D2488" i="19"/>
  <c r="D2489" i="19"/>
  <c r="D2490" i="19"/>
  <c r="D2491" i="19"/>
  <c r="D2492" i="19"/>
  <c r="D2493" i="19"/>
  <c r="D2494" i="19"/>
  <c r="D2495" i="19"/>
  <c r="D2496" i="19"/>
  <c r="D2497" i="19"/>
  <c r="D2498" i="19"/>
  <c r="D2499" i="19"/>
  <c r="D2500" i="19"/>
  <c r="D2501" i="19"/>
  <c r="D2502" i="19"/>
  <c r="D2503" i="19"/>
  <c r="D2504" i="19"/>
  <c r="D2505" i="19"/>
  <c r="D2506" i="19"/>
  <c r="D2507" i="19"/>
  <c r="D2508" i="19"/>
  <c r="D2509" i="19"/>
  <c r="D2510" i="19"/>
  <c r="D2511" i="19"/>
  <c r="D2512" i="19"/>
  <c r="D2513" i="19"/>
  <c r="D2514" i="19"/>
  <c r="D2515" i="19"/>
  <c r="D2516" i="19"/>
  <c r="D2517" i="19"/>
  <c r="D2518" i="19"/>
  <c r="D2519" i="19"/>
  <c r="D2520" i="19"/>
  <c r="D2521" i="19"/>
  <c r="D2522" i="19"/>
  <c r="D2523" i="19"/>
  <c r="D2524" i="19"/>
  <c r="D2525" i="19"/>
  <c r="D2526" i="19"/>
  <c r="D2527" i="19"/>
  <c r="D2528" i="19"/>
  <c r="D2529" i="19"/>
  <c r="D2530" i="19"/>
  <c r="D2531" i="19"/>
  <c r="D2532" i="19"/>
  <c r="D2533" i="19"/>
  <c r="D2534" i="19"/>
  <c r="D2535" i="19"/>
  <c r="D2536" i="19"/>
  <c r="D2537" i="19"/>
  <c r="D2538" i="19"/>
  <c r="D2539" i="19"/>
  <c r="D2540" i="19"/>
  <c r="D2541" i="19"/>
  <c r="D2542" i="19"/>
  <c r="D2543" i="19"/>
  <c r="D2544" i="19"/>
  <c r="D2545" i="19"/>
  <c r="D2546" i="19"/>
  <c r="D2547" i="19"/>
  <c r="D2548" i="19"/>
  <c r="D2549" i="19"/>
  <c r="D2550" i="19"/>
  <c r="D2551" i="19"/>
  <c r="D2552" i="19"/>
  <c r="D2553" i="19"/>
  <c r="D2554" i="19"/>
  <c r="D2555" i="19"/>
  <c r="D2556" i="19"/>
  <c r="D2557" i="19"/>
  <c r="D2558" i="19"/>
  <c r="D2559" i="19"/>
  <c r="D2560" i="19"/>
  <c r="D2561" i="19"/>
  <c r="D2562" i="19"/>
  <c r="D2563" i="19"/>
  <c r="D2564" i="19"/>
  <c r="D2565" i="19"/>
  <c r="D2566" i="19"/>
  <c r="D2567" i="19"/>
  <c r="D2568" i="19"/>
  <c r="D2569" i="19"/>
  <c r="D2570" i="19"/>
  <c r="D2571" i="19"/>
  <c r="D2572" i="19"/>
  <c r="D2573" i="19"/>
  <c r="D2574" i="19"/>
  <c r="D2575" i="19"/>
  <c r="D2576" i="19"/>
  <c r="D2577" i="19"/>
  <c r="D2578" i="19"/>
  <c r="D2579" i="19"/>
  <c r="D2580" i="19"/>
  <c r="D2581" i="19"/>
  <c r="D2582" i="19"/>
  <c r="D2583" i="19"/>
  <c r="D2584" i="19"/>
  <c r="D2585" i="19"/>
  <c r="D2586" i="19"/>
  <c r="D2587" i="19"/>
  <c r="D2588" i="19"/>
  <c r="D2589" i="19"/>
  <c r="D2590" i="19"/>
  <c r="D2591" i="19"/>
  <c r="D2592" i="19"/>
  <c r="D2593" i="19"/>
  <c r="D2594" i="19"/>
  <c r="D2595" i="19"/>
  <c r="D2596" i="19"/>
  <c r="D2597" i="19"/>
  <c r="D2598" i="19"/>
  <c r="D2599" i="19"/>
  <c r="D2600" i="19"/>
  <c r="D2601" i="19"/>
  <c r="D2602" i="19"/>
  <c r="D2603" i="19"/>
  <c r="D2604" i="19"/>
  <c r="D2605" i="19"/>
  <c r="D2606" i="19"/>
  <c r="D2607" i="19"/>
  <c r="D2608" i="19"/>
  <c r="D2609" i="19"/>
  <c r="D2610" i="19"/>
  <c r="D2611" i="19"/>
  <c r="D2612" i="19"/>
  <c r="D2613" i="19"/>
  <c r="D2614" i="19"/>
  <c r="D2615" i="19"/>
  <c r="D2616" i="19"/>
  <c r="D2617" i="19"/>
  <c r="D2618" i="19"/>
  <c r="D2619" i="19"/>
  <c r="D2620" i="19"/>
  <c r="D2621" i="19"/>
  <c r="D2622" i="19"/>
  <c r="D2623" i="19"/>
  <c r="D2624" i="19"/>
  <c r="D2625" i="19"/>
  <c r="D2626" i="19"/>
  <c r="D2627" i="19"/>
  <c r="D2628" i="19"/>
  <c r="D2629" i="19"/>
  <c r="D2630" i="19"/>
  <c r="D2631" i="19"/>
  <c r="D2632" i="19"/>
  <c r="D2633" i="19"/>
  <c r="D2634" i="19"/>
  <c r="D2635" i="19"/>
  <c r="D2636" i="19"/>
  <c r="D2637" i="19"/>
  <c r="D2638" i="19"/>
  <c r="D2639" i="19"/>
  <c r="D2640" i="19"/>
  <c r="D2641" i="19"/>
  <c r="D2642" i="19"/>
  <c r="D2643" i="19"/>
  <c r="D2644" i="19"/>
  <c r="D2645" i="19"/>
  <c r="D2646" i="19"/>
  <c r="D2647" i="19"/>
  <c r="D2648" i="19"/>
  <c r="D2649" i="19"/>
  <c r="D2650" i="19"/>
  <c r="D2651" i="19"/>
  <c r="D2652" i="19"/>
  <c r="D2653" i="19"/>
  <c r="D2654" i="19"/>
  <c r="D2655" i="19"/>
  <c r="D2656" i="19"/>
  <c r="D2657" i="19"/>
  <c r="D2658" i="19"/>
  <c r="D2659" i="19"/>
  <c r="D2660" i="19"/>
  <c r="D2661" i="19"/>
  <c r="D2662" i="19"/>
  <c r="D2663" i="19"/>
  <c r="D2664" i="19"/>
  <c r="D2665" i="19"/>
  <c r="D2666" i="19"/>
  <c r="D2667" i="19"/>
  <c r="D2668" i="19"/>
  <c r="D2669" i="19"/>
  <c r="D2670" i="19"/>
  <c r="D2671" i="19"/>
  <c r="D2672" i="19"/>
  <c r="D2673" i="19"/>
  <c r="D2674" i="19"/>
  <c r="D2675" i="19"/>
  <c r="D2676" i="19"/>
  <c r="D2677" i="19"/>
  <c r="D2678" i="19"/>
  <c r="D2679" i="19"/>
  <c r="D2680" i="19"/>
  <c r="D2681" i="19"/>
  <c r="D2682" i="19"/>
  <c r="D2683" i="19"/>
  <c r="D2684" i="19"/>
  <c r="D2685" i="19"/>
  <c r="D2686" i="19"/>
  <c r="D2687" i="19"/>
  <c r="D2688" i="19"/>
  <c r="D2689" i="19"/>
  <c r="D2690" i="19"/>
  <c r="D2691" i="19"/>
  <c r="D2692" i="19"/>
  <c r="D2693" i="19"/>
  <c r="D2694" i="19"/>
  <c r="D2695" i="19"/>
  <c r="D2696" i="19"/>
  <c r="D2697" i="19"/>
  <c r="D2698" i="19"/>
  <c r="D2699" i="19"/>
  <c r="D2700" i="19"/>
  <c r="D2701" i="19"/>
  <c r="D2702" i="19"/>
  <c r="D2703" i="19"/>
  <c r="D2704" i="19"/>
  <c r="D2705" i="19"/>
  <c r="D2706" i="19"/>
  <c r="D2707" i="19"/>
  <c r="D2708" i="19"/>
  <c r="D2709" i="19"/>
  <c r="D2710" i="19"/>
  <c r="D2711" i="19"/>
  <c r="D2712" i="19"/>
  <c r="D2713" i="19"/>
  <c r="D2714" i="19"/>
  <c r="D2715" i="19"/>
  <c r="D2716" i="19"/>
  <c r="D2717" i="19"/>
  <c r="D2718" i="19"/>
  <c r="D2719" i="19"/>
  <c r="D2720" i="19"/>
  <c r="D2721" i="19"/>
  <c r="D2722" i="19"/>
  <c r="D2723" i="19"/>
  <c r="D2724" i="19"/>
  <c r="D2725" i="19"/>
  <c r="D2726" i="19"/>
  <c r="D2727" i="19"/>
  <c r="D2728" i="19"/>
  <c r="D2729" i="19"/>
  <c r="D2730" i="19"/>
  <c r="D2731" i="19"/>
  <c r="D2732" i="19"/>
  <c r="D2733" i="19"/>
  <c r="D2734" i="19"/>
  <c r="D2735" i="19"/>
  <c r="D2736" i="19"/>
  <c r="D2737" i="19"/>
  <c r="D2738" i="19"/>
  <c r="D2739" i="19"/>
  <c r="D2740" i="19"/>
  <c r="D2741" i="19"/>
  <c r="D2742" i="19"/>
  <c r="D2743" i="19"/>
  <c r="D2744" i="19"/>
  <c r="D2745" i="19"/>
  <c r="D2746" i="19"/>
  <c r="D2747" i="19"/>
  <c r="D2748" i="19"/>
  <c r="D2749" i="19"/>
  <c r="D2750" i="19"/>
  <c r="D2751" i="19"/>
  <c r="D2752" i="19"/>
  <c r="D2753" i="19"/>
  <c r="D2754" i="19"/>
  <c r="D2755" i="19"/>
  <c r="D2756" i="19"/>
  <c r="D2757" i="19"/>
  <c r="D2758" i="19"/>
  <c r="D2759" i="19"/>
  <c r="D2760" i="19"/>
  <c r="D2761" i="19"/>
  <c r="D2762" i="19"/>
  <c r="D2763" i="19"/>
  <c r="D2764" i="19"/>
  <c r="D2765" i="19"/>
  <c r="D2766" i="19"/>
  <c r="D2767" i="19"/>
  <c r="D2768" i="19"/>
  <c r="D2769" i="19"/>
  <c r="D2770" i="19"/>
  <c r="D2771" i="19"/>
  <c r="D2772" i="19"/>
  <c r="D2773" i="19"/>
  <c r="D2774" i="19"/>
  <c r="D2775" i="19"/>
  <c r="D2776" i="19"/>
  <c r="D2777" i="19"/>
  <c r="D2778" i="19"/>
  <c r="D2779" i="19"/>
  <c r="D2780" i="19"/>
  <c r="D2781" i="19"/>
  <c r="D2782" i="19"/>
  <c r="D2783" i="19"/>
  <c r="D2784" i="19"/>
  <c r="D2785" i="19"/>
  <c r="D2786" i="19"/>
  <c r="D2787" i="19"/>
  <c r="D2788" i="19"/>
  <c r="D2789" i="19"/>
  <c r="D2790" i="19"/>
  <c r="D2791" i="19"/>
  <c r="D2792" i="19"/>
  <c r="D2793" i="19"/>
  <c r="D2794" i="19"/>
  <c r="D2795" i="19"/>
  <c r="D2796" i="19"/>
  <c r="D2797" i="19"/>
  <c r="D2798" i="19"/>
  <c r="D2799" i="19"/>
  <c r="D2800" i="19"/>
  <c r="D2801" i="19"/>
  <c r="D2802" i="19"/>
  <c r="D2803" i="19"/>
  <c r="D2804" i="19"/>
  <c r="D2805" i="19"/>
  <c r="D2806" i="19"/>
  <c r="D2807" i="19"/>
  <c r="D2808" i="19"/>
  <c r="D2809" i="19"/>
  <c r="D2810" i="19"/>
  <c r="D2811" i="19"/>
  <c r="D2812" i="19"/>
  <c r="D2813" i="19"/>
  <c r="D2814" i="19"/>
  <c r="D2815" i="19"/>
  <c r="D2816" i="19"/>
  <c r="D2817" i="19"/>
  <c r="D2818" i="19"/>
  <c r="D2819" i="19"/>
  <c r="D2820" i="19"/>
  <c r="D2821" i="19"/>
  <c r="D2822" i="19"/>
  <c r="D2823" i="19"/>
  <c r="D2824" i="19"/>
  <c r="D2825" i="19"/>
  <c r="D2826" i="19"/>
  <c r="D2827" i="19"/>
  <c r="D2828" i="19"/>
  <c r="D2829" i="19"/>
  <c r="D2830" i="19"/>
  <c r="D2831" i="19"/>
  <c r="D2832" i="19"/>
  <c r="D2833" i="19"/>
  <c r="D2834" i="19"/>
  <c r="D2835" i="19"/>
  <c r="D2836" i="19"/>
  <c r="D2837" i="19"/>
  <c r="D2838" i="19"/>
  <c r="D2839" i="19"/>
  <c r="D2840" i="19"/>
  <c r="D2841" i="19"/>
  <c r="D2842" i="19"/>
  <c r="D2843" i="19"/>
  <c r="D2844" i="19"/>
  <c r="D2845" i="19"/>
  <c r="D2846" i="19"/>
  <c r="D2847" i="19"/>
  <c r="D2848" i="19"/>
  <c r="D2849" i="19"/>
  <c r="D2850" i="19"/>
  <c r="D2851" i="19"/>
  <c r="D2852" i="19"/>
  <c r="D2853" i="19"/>
  <c r="D2854" i="19"/>
  <c r="D2855" i="19"/>
  <c r="D2856" i="19"/>
  <c r="D2857" i="19"/>
  <c r="D2858" i="19"/>
  <c r="D2859" i="19"/>
  <c r="D2860" i="19"/>
  <c r="D2861" i="19"/>
  <c r="D2862" i="19"/>
  <c r="D2863" i="19"/>
  <c r="D2864" i="19"/>
  <c r="D2865" i="19"/>
  <c r="D2866" i="19"/>
  <c r="D2867" i="19"/>
  <c r="D2868" i="19"/>
  <c r="D2869" i="19"/>
  <c r="D2870" i="19"/>
  <c r="D2871" i="19"/>
  <c r="D2872" i="19"/>
  <c r="D2873" i="19"/>
  <c r="D2874" i="19"/>
  <c r="D2875" i="19"/>
  <c r="D2876" i="19"/>
  <c r="D2877" i="19"/>
  <c r="D2878" i="19"/>
  <c r="D2879" i="19"/>
  <c r="D2880" i="19"/>
  <c r="D2881" i="19"/>
  <c r="D2882" i="19"/>
  <c r="D2883" i="19"/>
  <c r="D2884" i="19"/>
  <c r="D2885" i="19"/>
  <c r="D2886" i="19"/>
  <c r="D2887" i="19"/>
  <c r="D2888" i="19"/>
  <c r="D2889" i="19"/>
  <c r="D2890" i="19"/>
  <c r="D2891" i="19"/>
  <c r="D2892" i="19"/>
  <c r="D2893" i="19"/>
  <c r="D2894" i="19"/>
  <c r="D2895" i="19"/>
  <c r="D2896" i="19"/>
  <c r="D2897" i="19"/>
  <c r="D2898" i="19"/>
  <c r="D2899" i="19"/>
  <c r="D2900" i="19"/>
  <c r="D2901" i="19"/>
  <c r="D2902" i="19"/>
  <c r="D2903" i="19"/>
  <c r="D2904" i="19"/>
  <c r="D2905" i="19"/>
  <c r="D2906" i="19"/>
  <c r="D2907" i="19"/>
  <c r="D2908" i="19"/>
  <c r="D2909" i="19"/>
  <c r="D2910" i="19"/>
  <c r="D2911" i="19"/>
  <c r="D2912" i="19"/>
  <c r="D2913" i="19"/>
  <c r="D2914" i="19"/>
  <c r="D2915" i="19"/>
  <c r="D2916" i="19"/>
  <c r="D2917" i="19"/>
  <c r="D2918" i="19"/>
  <c r="D2919" i="19"/>
  <c r="D2920" i="19"/>
  <c r="D2921" i="19"/>
  <c r="D2922" i="19"/>
  <c r="D2923" i="19"/>
  <c r="D2924" i="19"/>
  <c r="D2925" i="19"/>
  <c r="D2926" i="19"/>
  <c r="D2927" i="19"/>
  <c r="D2928" i="19"/>
  <c r="D2929" i="19"/>
  <c r="D2930" i="19"/>
  <c r="D2931" i="19"/>
  <c r="D2932" i="19"/>
  <c r="D2933" i="19"/>
  <c r="D2934" i="19"/>
  <c r="D2935" i="19"/>
  <c r="D2936" i="19"/>
  <c r="D2937" i="19"/>
  <c r="D2938" i="19"/>
  <c r="D2939" i="19"/>
  <c r="D2940" i="19"/>
  <c r="D2941" i="19"/>
  <c r="D2942" i="19"/>
  <c r="D2943" i="19"/>
  <c r="D2944" i="19"/>
  <c r="D2945" i="19"/>
  <c r="D2946" i="19"/>
  <c r="D2947" i="19"/>
  <c r="D2948" i="19"/>
  <c r="D2949" i="19"/>
  <c r="D2950" i="19"/>
  <c r="D2951" i="19"/>
  <c r="D2952" i="19"/>
  <c r="D2953" i="19"/>
  <c r="D2954" i="19"/>
  <c r="D2955" i="19"/>
  <c r="D2956" i="19"/>
  <c r="D2957" i="19"/>
  <c r="D2958" i="19"/>
  <c r="D2959" i="19"/>
  <c r="D2960" i="19"/>
  <c r="D2961" i="19"/>
  <c r="D2962" i="19"/>
  <c r="D2963" i="19"/>
  <c r="D2964" i="19"/>
  <c r="D2965" i="19"/>
  <c r="D2966" i="19"/>
  <c r="D2967" i="19"/>
  <c r="D2968" i="19"/>
  <c r="D2969" i="19"/>
  <c r="D2970" i="19"/>
  <c r="D2971" i="19"/>
  <c r="D2972" i="19"/>
  <c r="D2973" i="19"/>
  <c r="D2974" i="19"/>
  <c r="D2975" i="19"/>
  <c r="D2976" i="19"/>
  <c r="D2977" i="19"/>
  <c r="D2978" i="19"/>
  <c r="D2979" i="19"/>
  <c r="D2980" i="19"/>
  <c r="D2981" i="19"/>
  <c r="D2982" i="19"/>
  <c r="D2983" i="19"/>
  <c r="D2984" i="19"/>
  <c r="D2985" i="19"/>
  <c r="D2986" i="19"/>
  <c r="D2987" i="19"/>
  <c r="D2988" i="19"/>
  <c r="D2989" i="19"/>
  <c r="D2990" i="19"/>
  <c r="D2991" i="19"/>
  <c r="D2992" i="19"/>
  <c r="D2993" i="19"/>
  <c r="D2994" i="19"/>
  <c r="D2995" i="19"/>
  <c r="D2996" i="19"/>
  <c r="D2997" i="19"/>
  <c r="D2998" i="19"/>
  <c r="D2999" i="19"/>
  <c r="D3000" i="19"/>
  <c r="D3001" i="19"/>
  <c r="D3002" i="19"/>
  <c r="D3003" i="19"/>
  <c r="D3004" i="19"/>
  <c r="D3005" i="19"/>
  <c r="D3006" i="19"/>
  <c r="D3007" i="19"/>
  <c r="D3008" i="19"/>
  <c r="D3009" i="19"/>
  <c r="D3010" i="19"/>
  <c r="D3011" i="19"/>
  <c r="D3012" i="19"/>
  <c r="D3013" i="19"/>
  <c r="D3014" i="19"/>
  <c r="D3015" i="19"/>
  <c r="D3016" i="19"/>
  <c r="D3017" i="19"/>
  <c r="D3018" i="19"/>
  <c r="D3019" i="19"/>
  <c r="D3020" i="19"/>
  <c r="D3021" i="19"/>
  <c r="D3022" i="19"/>
  <c r="D3023" i="19"/>
  <c r="D3024" i="19"/>
  <c r="D3025" i="19"/>
  <c r="D3026" i="19"/>
  <c r="D3027" i="19"/>
  <c r="D3028" i="19"/>
  <c r="D3029" i="19"/>
  <c r="D3030" i="19"/>
  <c r="D3031" i="19"/>
  <c r="D3032" i="19"/>
  <c r="D3033" i="19"/>
  <c r="D3034" i="19"/>
  <c r="D3035" i="19"/>
  <c r="D3036" i="19"/>
  <c r="D3037" i="19"/>
  <c r="D3038" i="19"/>
  <c r="D3039" i="19"/>
  <c r="D3040" i="19"/>
  <c r="D3041" i="19"/>
  <c r="D3042" i="19"/>
  <c r="D3043" i="19"/>
  <c r="D3044" i="19"/>
  <c r="D3045" i="19"/>
  <c r="D3046" i="19"/>
  <c r="D3047" i="19"/>
  <c r="D3048" i="19"/>
  <c r="D3049" i="19"/>
  <c r="D3050" i="19"/>
  <c r="D3051" i="19"/>
  <c r="D3052" i="19"/>
  <c r="D3053" i="19"/>
  <c r="D3054" i="19"/>
  <c r="D3055" i="19"/>
  <c r="D3056" i="19"/>
  <c r="D3057" i="19"/>
  <c r="D3058" i="19"/>
  <c r="D3059" i="19"/>
  <c r="D3060" i="19"/>
  <c r="D3061" i="19"/>
  <c r="D3062" i="19"/>
  <c r="D3063" i="19"/>
  <c r="D3064" i="19"/>
  <c r="D3065" i="19"/>
  <c r="D3066" i="19"/>
  <c r="D3067" i="19"/>
  <c r="D3068" i="19"/>
  <c r="D3069" i="19"/>
  <c r="D3070" i="19"/>
  <c r="D3071" i="19"/>
  <c r="D3072" i="19"/>
  <c r="D3073" i="19"/>
  <c r="D3074" i="19"/>
  <c r="D3075" i="19"/>
  <c r="D3076" i="19"/>
  <c r="D3077" i="19"/>
  <c r="D3078" i="19"/>
  <c r="D3079" i="19"/>
  <c r="D3080" i="19"/>
  <c r="D3081" i="19"/>
  <c r="D3082" i="19"/>
  <c r="D3083" i="19"/>
  <c r="D3084" i="19"/>
  <c r="D3085" i="19"/>
  <c r="D3086" i="19"/>
  <c r="D3087" i="19"/>
  <c r="D3088" i="19"/>
  <c r="D3089" i="19"/>
  <c r="D3090" i="19"/>
  <c r="D3091" i="19"/>
  <c r="D3092" i="19"/>
  <c r="D3093" i="19"/>
  <c r="D3094" i="19"/>
  <c r="D3095" i="19"/>
  <c r="D3096" i="19"/>
  <c r="D3097" i="19"/>
  <c r="D3098" i="19"/>
  <c r="D3099" i="19"/>
  <c r="D3100" i="19"/>
  <c r="D3101" i="19"/>
  <c r="D3102" i="19"/>
  <c r="D3103" i="19"/>
  <c r="D3104" i="19"/>
  <c r="D3105" i="19"/>
  <c r="D3106" i="19"/>
  <c r="D3107" i="19"/>
  <c r="D3108" i="19"/>
  <c r="D3109" i="19"/>
  <c r="D3110" i="19"/>
  <c r="D3111" i="19"/>
  <c r="D3112" i="19"/>
  <c r="D3113" i="19"/>
  <c r="D3114" i="19"/>
  <c r="D3115" i="19"/>
  <c r="D3116" i="19"/>
  <c r="D3117" i="19"/>
  <c r="D3118" i="19"/>
  <c r="D3119" i="19"/>
  <c r="D3120" i="19"/>
  <c r="D3121" i="19"/>
  <c r="D3122" i="19"/>
  <c r="D3123" i="19"/>
  <c r="D3124" i="19"/>
  <c r="D3125" i="19"/>
  <c r="D3126" i="19"/>
  <c r="D3127" i="19"/>
  <c r="D3128" i="19"/>
  <c r="D3129" i="19"/>
  <c r="D3130" i="19"/>
  <c r="D3131" i="19"/>
  <c r="D3132" i="19"/>
  <c r="D3133" i="19"/>
  <c r="D3134" i="19"/>
  <c r="D3135" i="19"/>
  <c r="D3136" i="19"/>
  <c r="D3137" i="19"/>
  <c r="D3138" i="19"/>
  <c r="D3139" i="19"/>
  <c r="D3140" i="19"/>
  <c r="D3141" i="19"/>
  <c r="D3142" i="19"/>
  <c r="D3143" i="19"/>
  <c r="D3144" i="19"/>
  <c r="D3145" i="19"/>
  <c r="D3146" i="19"/>
  <c r="D3147" i="19"/>
  <c r="D3148" i="19"/>
  <c r="D3149" i="19"/>
  <c r="D3150" i="19"/>
  <c r="D3151" i="19"/>
  <c r="D3152" i="19"/>
  <c r="D3153" i="19"/>
  <c r="D3154" i="19"/>
  <c r="D3155" i="19"/>
  <c r="D3156" i="19"/>
  <c r="D3157" i="19"/>
  <c r="D3158" i="19"/>
  <c r="D3159" i="19"/>
  <c r="D3160" i="19"/>
  <c r="D3161" i="19"/>
  <c r="D3162" i="19"/>
  <c r="D3163" i="19"/>
  <c r="D3164" i="19"/>
  <c r="D3165" i="19"/>
  <c r="D3166" i="19"/>
  <c r="D3167" i="19"/>
  <c r="D3168" i="19"/>
  <c r="D3169" i="19"/>
  <c r="D3170" i="19"/>
  <c r="D3171" i="19"/>
  <c r="D3172" i="19"/>
  <c r="D3173" i="19"/>
  <c r="D3174" i="19"/>
  <c r="D3175" i="19"/>
  <c r="D3176" i="19"/>
  <c r="D3177" i="19"/>
  <c r="D3178" i="19"/>
  <c r="D3179" i="19"/>
  <c r="D3180" i="19"/>
  <c r="D3181" i="19"/>
  <c r="D3182" i="19"/>
  <c r="D3183" i="19"/>
  <c r="D3184" i="19"/>
  <c r="D3185" i="19"/>
  <c r="D3186" i="19"/>
  <c r="D3187" i="19"/>
  <c r="D3188" i="19"/>
  <c r="D3189" i="19"/>
  <c r="D3190" i="19"/>
  <c r="D3191" i="19"/>
  <c r="D3192" i="19"/>
  <c r="D3193" i="19"/>
  <c r="D3194" i="19"/>
  <c r="D3195" i="19"/>
  <c r="D3196" i="19"/>
  <c r="D3197" i="19"/>
  <c r="D3198" i="19"/>
  <c r="D3199" i="19"/>
  <c r="D3200" i="19"/>
  <c r="D3201" i="19"/>
  <c r="D3202" i="19"/>
  <c r="D3203" i="19"/>
  <c r="D3204" i="19"/>
  <c r="D3205" i="19"/>
  <c r="D3206" i="19"/>
  <c r="D3207" i="19"/>
  <c r="D3208" i="19"/>
  <c r="D3209" i="19"/>
  <c r="D3210" i="19"/>
  <c r="D3211" i="19"/>
  <c r="D3212" i="19"/>
  <c r="D3213" i="19"/>
  <c r="D3214" i="19"/>
  <c r="D3215" i="19"/>
  <c r="D3216" i="19"/>
  <c r="D3217" i="19"/>
  <c r="D3218" i="19"/>
  <c r="D3219" i="19"/>
  <c r="D3220" i="19"/>
  <c r="D3221" i="19"/>
  <c r="D3222" i="19"/>
  <c r="D3223" i="19"/>
  <c r="D3224" i="19"/>
  <c r="D3225" i="19"/>
  <c r="D3226" i="19"/>
  <c r="D3227" i="19"/>
  <c r="D3228" i="19"/>
  <c r="D3229" i="19"/>
  <c r="D3230" i="19"/>
  <c r="D3231" i="19"/>
  <c r="D3232" i="19"/>
  <c r="D3233" i="19"/>
  <c r="D3234" i="19"/>
  <c r="D3235" i="19"/>
  <c r="D3236" i="19"/>
  <c r="D3237" i="19"/>
  <c r="D3238" i="19"/>
  <c r="D3239" i="19"/>
  <c r="D3240" i="19"/>
  <c r="D3241" i="19"/>
  <c r="D3242" i="19"/>
  <c r="D3243" i="19"/>
  <c r="D3244" i="19"/>
  <c r="D3245" i="19"/>
  <c r="D3246" i="19"/>
  <c r="D3247" i="19"/>
  <c r="D3248" i="19"/>
  <c r="D3249" i="19"/>
  <c r="D3250" i="19"/>
  <c r="D3251" i="19"/>
  <c r="D3252" i="19"/>
  <c r="D3253" i="19"/>
  <c r="D3254" i="19"/>
  <c r="D3255" i="19"/>
  <c r="D3256" i="19"/>
  <c r="D3257" i="19"/>
  <c r="D3258" i="19"/>
  <c r="D3259" i="19"/>
  <c r="D3260" i="19"/>
  <c r="D3261" i="19"/>
  <c r="D3262" i="19"/>
  <c r="D3263" i="19"/>
  <c r="D3264" i="19"/>
  <c r="D3265" i="19"/>
  <c r="D3266" i="19"/>
  <c r="D3267" i="19"/>
  <c r="D3268" i="19"/>
  <c r="D3269" i="19"/>
  <c r="D3270" i="19"/>
  <c r="D3271" i="19"/>
  <c r="D3272" i="19"/>
  <c r="D3273" i="19"/>
  <c r="D3274" i="19"/>
  <c r="D3275" i="19"/>
  <c r="D3276" i="19"/>
  <c r="D3277" i="19"/>
  <c r="D3278" i="19"/>
  <c r="D3279" i="19"/>
  <c r="D3280" i="19"/>
  <c r="D3281" i="19"/>
  <c r="D3282" i="19"/>
  <c r="D3283" i="19"/>
  <c r="D3284" i="19"/>
  <c r="D3285" i="19"/>
  <c r="D3286" i="19"/>
  <c r="D3287" i="19"/>
  <c r="D3288" i="19"/>
  <c r="D3289" i="19"/>
  <c r="D3290" i="19"/>
  <c r="D3291" i="19"/>
  <c r="D3292" i="19"/>
  <c r="D3293" i="19"/>
  <c r="D3294" i="19"/>
  <c r="D3295" i="19"/>
  <c r="D3296" i="19"/>
  <c r="D3297" i="19"/>
  <c r="D3298" i="19"/>
  <c r="D3299" i="19"/>
  <c r="D3300" i="19"/>
  <c r="D3301" i="19"/>
  <c r="D3302" i="19"/>
  <c r="D3303" i="19"/>
  <c r="D3304" i="19"/>
  <c r="D3305" i="19"/>
  <c r="D3306" i="19"/>
  <c r="D3307" i="19"/>
  <c r="D3308" i="19"/>
  <c r="D3309" i="19"/>
  <c r="D3310" i="19"/>
  <c r="D3311" i="19"/>
  <c r="D3312" i="19"/>
  <c r="D3313" i="19"/>
  <c r="D3314" i="19"/>
  <c r="D3315" i="19"/>
  <c r="D3316" i="19"/>
  <c r="D3317" i="19"/>
  <c r="D3318" i="19"/>
  <c r="D3319" i="19"/>
  <c r="D3320" i="19"/>
  <c r="D3321" i="19"/>
  <c r="D3322" i="19"/>
  <c r="D3323" i="19"/>
  <c r="D3324" i="19"/>
  <c r="D3325" i="19"/>
  <c r="D3326" i="19"/>
  <c r="D3327" i="19"/>
  <c r="D3328" i="19"/>
  <c r="D3329" i="19"/>
  <c r="D3330" i="19"/>
  <c r="D3331" i="19"/>
  <c r="D3332" i="19"/>
  <c r="D3333" i="19"/>
  <c r="D3334" i="19"/>
  <c r="D3335" i="19"/>
  <c r="D3336" i="19"/>
  <c r="D3337" i="19"/>
  <c r="D3338" i="19"/>
  <c r="D3339" i="19"/>
  <c r="D3340" i="19"/>
  <c r="D3341" i="19"/>
  <c r="D3342" i="19"/>
  <c r="D3343" i="19"/>
  <c r="D3344" i="19"/>
  <c r="D3345" i="19"/>
  <c r="D3346" i="19"/>
  <c r="D3347" i="19"/>
  <c r="D3348" i="19"/>
  <c r="D3349" i="19"/>
  <c r="D3350" i="19"/>
  <c r="D3351" i="19"/>
  <c r="D3352" i="19"/>
  <c r="D3353" i="19"/>
  <c r="D3354" i="19"/>
  <c r="D3355" i="19"/>
  <c r="D3356" i="19"/>
  <c r="D3357" i="19"/>
  <c r="D3358" i="19"/>
  <c r="D3359" i="19"/>
  <c r="D3360" i="19"/>
  <c r="D3361" i="19"/>
  <c r="D3362" i="19"/>
  <c r="D3363" i="19"/>
  <c r="D3364" i="19"/>
  <c r="D3365" i="19"/>
  <c r="D3366" i="19"/>
  <c r="D3367" i="19"/>
  <c r="D3368" i="19"/>
  <c r="D3369" i="19"/>
  <c r="D3370" i="19"/>
  <c r="D3371" i="19"/>
  <c r="D3372" i="19"/>
  <c r="D3373" i="19"/>
  <c r="D3374" i="19"/>
  <c r="D3375" i="19"/>
  <c r="D3376" i="19"/>
  <c r="D3377" i="19"/>
  <c r="D3378" i="19"/>
  <c r="D3379" i="19"/>
  <c r="D3380" i="19"/>
  <c r="D3381" i="19"/>
  <c r="D3382" i="19"/>
  <c r="D3383" i="19"/>
  <c r="D3384" i="19"/>
  <c r="D3385" i="19"/>
  <c r="D3386" i="19"/>
  <c r="D3387" i="19"/>
  <c r="D3388" i="19"/>
  <c r="D3389" i="19"/>
  <c r="D3390" i="19"/>
  <c r="D3391" i="19"/>
  <c r="D3392" i="19"/>
  <c r="D3393" i="19"/>
  <c r="D3394" i="19"/>
  <c r="D3395" i="19"/>
  <c r="D3396" i="19"/>
  <c r="D3397" i="19"/>
  <c r="D3398" i="19"/>
  <c r="D3399" i="19"/>
  <c r="D3400" i="19"/>
  <c r="D3401" i="19"/>
  <c r="D3402" i="19"/>
  <c r="D3403" i="19"/>
  <c r="D3404" i="19"/>
  <c r="D3405" i="19"/>
  <c r="D3406" i="19"/>
  <c r="D3407" i="19"/>
  <c r="D3408" i="19"/>
  <c r="D3409" i="19"/>
  <c r="D3410" i="19"/>
  <c r="D3411" i="19"/>
  <c r="D3412" i="19"/>
  <c r="D3413" i="19"/>
  <c r="D3414" i="19"/>
  <c r="D3415" i="19"/>
  <c r="D3416" i="19"/>
  <c r="D3417" i="19"/>
  <c r="D3418" i="19"/>
  <c r="D3419" i="19"/>
  <c r="D3420" i="19"/>
  <c r="D3421" i="19"/>
  <c r="D3422" i="19"/>
  <c r="D3423" i="19"/>
  <c r="D3424" i="19"/>
  <c r="D3425" i="19"/>
  <c r="D3426" i="19"/>
  <c r="D3427" i="19"/>
  <c r="D3428" i="19"/>
  <c r="D3429" i="19"/>
  <c r="D3430" i="19"/>
  <c r="D3431" i="19"/>
  <c r="D3432" i="19"/>
  <c r="D3433" i="19"/>
  <c r="D3434" i="19"/>
  <c r="D3435" i="19"/>
  <c r="D3436" i="19"/>
  <c r="D3437" i="19"/>
  <c r="D3438" i="19"/>
  <c r="D3439" i="19"/>
  <c r="D3440" i="19"/>
  <c r="D3441" i="19"/>
  <c r="D3442" i="19"/>
  <c r="D3443" i="19"/>
  <c r="D3444" i="19"/>
  <c r="D3445" i="19"/>
  <c r="D3446" i="19"/>
  <c r="D3447" i="19"/>
  <c r="D3448" i="19"/>
  <c r="D3449" i="19"/>
  <c r="D3450" i="19"/>
  <c r="D3451" i="19"/>
  <c r="D3452" i="19"/>
  <c r="D3453" i="19"/>
  <c r="D3454" i="19"/>
  <c r="D3455" i="19"/>
  <c r="D3456" i="19"/>
  <c r="D3457" i="19"/>
  <c r="D3458" i="19"/>
  <c r="D3459" i="19"/>
  <c r="D3460" i="19"/>
  <c r="D3461" i="19"/>
  <c r="D3462" i="19"/>
  <c r="D3463" i="19"/>
  <c r="D3464" i="19"/>
  <c r="D3465" i="19"/>
  <c r="D3466" i="19"/>
  <c r="D3467" i="19"/>
  <c r="D3468" i="19"/>
  <c r="D3469" i="19"/>
  <c r="D3470" i="19"/>
  <c r="D3471" i="19"/>
  <c r="D3472" i="19"/>
  <c r="D3473" i="19"/>
  <c r="D3474" i="19"/>
  <c r="D3475" i="19"/>
  <c r="D3476" i="19"/>
  <c r="D3477" i="19"/>
  <c r="D3478" i="19"/>
  <c r="D3479" i="19"/>
  <c r="D3480" i="19"/>
  <c r="D3481" i="19"/>
  <c r="D3482" i="19"/>
  <c r="D3483" i="19"/>
  <c r="D3484" i="19"/>
  <c r="D3485" i="19"/>
  <c r="D3486" i="19"/>
  <c r="D3487" i="19"/>
  <c r="D3488" i="19"/>
  <c r="D3489" i="19"/>
  <c r="D3490" i="19"/>
  <c r="D3491" i="19"/>
  <c r="D3492" i="19"/>
  <c r="D3493" i="19"/>
  <c r="D3494" i="19"/>
  <c r="D3495" i="19"/>
  <c r="D3496" i="19"/>
  <c r="D3497" i="19"/>
  <c r="D3498" i="19"/>
  <c r="D3499" i="19"/>
  <c r="D3500" i="19"/>
  <c r="D3501" i="19"/>
  <c r="D3502" i="19"/>
  <c r="D3503" i="19"/>
  <c r="D3504" i="19"/>
  <c r="D3505" i="19"/>
  <c r="D3506" i="19"/>
  <c r="D3507" i="19"/>
  <c r="D3508" i="19"/>
  <c r="D3509" i="19"/>
  <c r="D3510" i="19"/>
  <c r="D3511" i="19"/>
  <c r="D3512" i="19"/>
  <c r="D3513" i="19"/>
  <c r="D3514" i="19"/>
  <c r="D3515" i="19"/>
  <c r="D3516" i="19"/>
  <c r="D3517" i="19"/>
  <c r="D3518" i="19"/>
  <c r="D3519" i="19"/>
  <c r="D3520" i="19"/>
  <c r="D3521" i="19"/>
  <c r="D3522" i="19"/>
  <c r="D3523" i="19"/>
  <c r="D3524" i="19"/>
  <c r="D3525" i="19"/>
  <c r="D3526" i="19"/>
  <c r="D3527" i="19"/>
  <c r="D3528" i="19"/>
  <c r="D3529" i="19"/>
  <c r="D3530" i="19"/>
  <c r="D3531" i="19"/>
  <c r="D3532" i="19"/>
  <c r="D3533" i="19"/>
  <c r="D3534" i="19"/>
  <c r="D3535" i="19"/>
  <c r="D3536" i="19"/>
  <c r="D3537" i="19"/>
  <c r="D3538" i="19"/>
  <c r="D3539" i="19"/>
  <c r="D3540" i="19"/>
  <c r="D3541" i="19"/>
  <c r="D3542" i="19"/>
  <c r="D3543" i="19"/>
  <c r="D3544" i="19"/>
  <c r="D3545" i="19"/>
  <c r="D3546" i="19"/>
  <c r="D3547" i="19"/>
  <c r="D3548" i="19"/>
  <c r="D3549" i="19"/>
  <c r="D3550" i="19"/>
  <c r="D3551" i="19"/>
  <c r="D3552" i="19"/>
  <c r="D3553" i="19"/>
  <c r="D3554" i="19"/>
  <c r="D3555" i="19"/>
  <c r="D3556" i="19"/>
  <c r="D3557" i="19"/>
  <c r="D3558" i="19"/>
  <c r="D3559" i="19"/>
  <c r="D3560" i="19"/>
  <c r="D3561" i="19"/>
  <c r="D3562" i="19"/>
  <c r="D3563" i="19"/>
  <c r="D3564" i="19"/>
  <c r="D3565" i="19"/>
  <c r="D3566" i="19"/>
  <c r="D3567" i="19"/>
  <c r="D3568" i="19"/>
  <c r="D3569" i="19"/>
  <c r="D3570" i="19"/>
  <c r="D3571" i="19"/>
  <c r="D3572" i="19"/>
  <c r="D3573" i="19"/>
  <c r="D3574" i="19"/>
  <c r="D3575" i="19"/>
  <c r="D3576" i="19"/>
  <c r="D3577" i="19"/>
  <c r="D3578" i="19"/>
  <c r="D3579" i="19"/>
  <c r="D3580" i="19"/>
  <c r="D3581" i="19"/>
  <c r="D3582" i="19"/>
  <c r="D3583" i="19"/>
  <c r="D3584" i="19"/>
  <c r="D3585" i="19"/>
  <c r="D3586" i="19"/>
  <c r="D3587" i="19"/>
  <c r="D3588" i="19"/>
  <c r="D3589" i="19"/>
  <c r="D3590" i="19"/>
  <c r="D3591" i="19"/>
  <c r="D3592" i="19"/>
  <c r="D3593" i="19"/>
  <c r="D3594" i="19"/>
  <c r="D3595" i="19"/>
  <c r="D3596" i="19"/>
  <c r="D3597" i="19"/>
  <c r="D3598" i="19"/>
  <c r="D3599" i="19"/>
  <c r="D3600" i="19"/>
  <c r="D3601" i="19"/>
  <c r="D3602" i="19"/>
  <c r="D3603" i="19"/>
  <c r="D3604" i="19"/>
  <c r="D3605" i="19"/>
  <c r="D3606" i="19"/>
  <c r="D3607" i="19"/>
  <c r="D3608" i="19"/>
  <c r="D3609" i="19"/>
  <c r="D3610" i="19"/>
  <c r="D3611" i="19"/>
  <c r="D3612" i="19"/>
  <c r="D3613" i="19"/>
  <c r="D3614" i="19"/>
  <c r="D3615" i="19"/>
  <c r="D3616" i="19"/>
  <c r="D3617" i="19"/>
  <c r="D3618" i="19"/>
  <c r="D3619" i="19"/>
  <c r="D3620" i="19"/>
  <c r="D3621" i="19"/>
  <c r="D3622" i="19"/>
  <c r="D3623" i="19"/>
  <c r="D3624" i="19"/>
  <c r="D3625" i="19"/>
  <c r="D3626" i="19"/>
  <c r="D3627" i="19"/>
  <c r="D3628" i="19"/>
  <c r="D3629" i="19"/>
  <c r="D3630" i="19"/>
  <c r="D3631" i="19"/>
  <c r="D3632" i="19"/>
  <c r="D3633" i="19"/>
  <c r="D3634" i="19"/>
  <c r="D3635" i="19"/>
  <c r="D3636" i="19"/>
  <c r="D3637" i="19"/>
  <c r="D3638" i="19"/>
  <c r="D3639" i="19"/>
  <c r="D3640" i="19"/>
  <c r="D3641" i="19"/>
  <c r="D3642" i="19"/>
  <c r="D3643" i="19"/>
  <c r="D3644" i="19"/>
  <c r="D3645" i="19"/>
  <c r="D3646" i="19"/>
  <c r="D3647" i="19"/>
  <c r="D3648" i="19"/>
  <c r="D3649" i="19"/>
  <c r="D3650" i="19"/>
  <c r="D3651" i="19"/>
  <c r="D3652" i="19"/>
  <c r="D3653" i="19"/>
  <c r="D3654" i="19"/>
  <c r="D3655" i="19"/>
  <c r="D3656" i="19"/>
  <c r="D3657" i="19"/>
  <c r="D3658" i="19"/>
  <c r="D3659" i="19"/>
  <c r="D3660" i="19"/>
  <c r="D3661" i="19"/>
  <c r="D3662" i="19"/>
  <c r="D3663" i="19"/>
  <c r="D3664" i="19"/>
  <c r="D3665" i="19"/>
  <c r="D3666" i="19"/>
  <c r="D3667" i="19"/>
  <c r="D3668" i="19"/>
  <c r="D3669" i="19"/>
  <c r="D3670" i="19"/>
  <c r="D3671" i="19"/>
  <c r="D3672" i="19"/>
  <c r="D3673" i="19"/>
  <c r="D3674" i="19"/>
  <c r="D3675" i="19"/>
  <c r="D3676" i="19"/>
  <c r="D3677" i="19"/>
  <c r="D3678" i="19"/>
  <c r="D3679" i="19"/>
  <c r="D3680" i="19"/>
  <c r="D3681" i="19"/>
  <c r="D3682" i="19"/>
  <c r="D3683" i="19"/>
  <c r="D3684" i="19"/>
  <c r="D3685" i="19"/>
  <c r="D3686" i="19"/>
  <c r="D3687" i="19"/>
  <c r="D3688" i="19"/>
  <c r="D3689" i="19"/>
  <c r="D3690" i="19"/>
  <c r="D3691" i="19"/>
  <c r="D3692" i="19"/>
  <c r="D3693" i="19"/>
  <c r="D3694" i="19"/>
  <c r="D3695" i="19"/>
  <c r="D3696" i="19"/>
  <c r="D3697" i="19"/>
  <c r="D3698" i="19"/>
  <c r="D3699" i="19"/>
  <c r="D3700" i="19"/>
  <c r="D3701" i="19"/>
  <c r="D3702" i="19"/>
  <c r="D3703" i="19"/>
  <c r="D3704" i="19"/>
  <c r="D3705" i="19"/>
  <c r="D3706" i="19"/>
  <c r="D3707" i="19"/>
  <c r="D3708" i="19"/>
  <c r="D3709" i="19"/>
  <c r="D3710" i="19"/>
  <c r="D3711" i="19"/>
  <c r="D3712" i="19"/>
  <c r="D3713" i="19"/>
  <c r="D3714" i="19"/>
  <c r="D3715" i="19"/>
  <c r="D3716" i="19"/>
  <c r="D3717" i="19"/>
  <c r="D3718" i="19"/>
  <c r="D3719" i="19"/>
  <c r="D3720" i="19"/>
  <c r="D3721" i="19"/>
  <c r="D3722" i="19"/>
  <c r="D3723" i="19"/>
  <c r="D3724" i="19"/>
  <c r="D3725" i="19"/>
  <c r="D3726" i="19"/>
  <c r="D3727" i="19"/>
  <c r="D3728" i="19"/>
  <c r="D3729" i="19"/>
  <c r="D3730" i="19"/>
  <c r="D3731" i="19"/>
  <c r="D3732" i="19"/>
  <c r="D3733" i="19"/>
  <c r="D3734" i="19"/>
  <c r="D3735" i="19"/>
  <c r="D3736" i="19"/>
  <c r="D3737" i="19"/>
  <c r="D3738" i="19"/>
  <c r="D3739" i="19"/>
  <c r="D3740" i="19"/>
  <c r="D3741" i="19"/>
  <c r="D3742" i="19"/>
  <c r="D3743" i="19"/>
  <c r="D3744" i="19"/>
  <c r="D3745" i="19"/>
  <c r="D3746" i="19"/>
  <c r="D3747" i="19"/>
  <c r="D3748" i="19"/>
  <c r="D3749" i="19"/>
  <c r="D3750" i="19"/>
  <c r="D3751" i="19"/>
  <c r="D3752" i="19"/>
  <c r="D3753" i="19"/>
  <c r="D3754" i="19"/>
  <c r="D3755" i="19"/>
  <c r="D3756" i="19"/>
  <c r="D3757" i="19"/>
  <c r="D3758" i="19"/>
  <c r="D3759" i="19"/>
  <c r="D3760" i="19"/>
  <c r="D3761" i="19"/>
  <c r="D3762" i="19"/>
  <c r="D3763" i="19"/>
  <c r="D3764" i="19"/>
  <c r="D3765" i="19"/>
  <c r="D3766" i="19"/>
  <c r="D3767" i="19"/>
  <c r="D3768" i="19"/>
  <c r="D3769" i="19"/>
  <c r="D3770" i="19"/>
  <c r="D3771" i="19"/>
  <c r="D3772" i="19"/>
  <c r="D3773" i="19"/>
  <c r="D3774" i="19"/>
  <c r="D3775" i="19"/>
  <c r="D3776" i="19"/>
  <c r="D3777" i="19"/>
  <c r="D3778" i="19"/>
  <c r="D3779" i="19"/>
  <c r="D3780" i="19"/>
  <c r="D3781" i="19"/>
  <c r="D3782" i="19"/>
  <c r="D3783" i="19"/>
  <c r="D3784" i="19"/>
  <c r="D3785" i="19"/>
  <c r="D3786" i="19"/>
  <c r="D3787" i="19"/>
  <c r="D3788" i="19"/>
  <c r="D3789" i="19"/>
  <c r="D3790" i="19"/>
  <c r="D3791" i="19"/>
  <c r="D3792" i="19"/>
  <c r="D3793" i="19"/>
  <c r="D3794" i="19"/>
  <c r="D3795" i="19"/>
  <c r="D3796" i="19"/>
  <c r="D3797" i="19"/>
  <c r="D3798" i="19"/>
  <c r="D3799" i="19"/>
  <c r="D3800" i="19"/>
  <c r="D3801" i="19"/>
  <c r="D3802" i="19"/>
  <c r="D3803" i="19"/>
  <c r="D3804" i="19"/>
  <c r="D3805" i="19"/>
  <c r="D3806" i="19"/>
  <c r="D3807" i="19"/>
  <c r="D3808" i="19"/>
  <c r="D3809" i="19"/>
  <c r="D3810" i="19"/>
  <c r="D3811" i="19"/>
  <c r="D3812" i="19"/>
  <c r="D3813" i="19"/>
  <c r="D3814" i="19"/>
  <c r="D3815" i="19"/>
  <c r="D3816" i="19"/>
  <c r="D3817" i="19"/>
  <c r="D3818" i="19"/>
  <c r="D3819" i="19"/>
  <c r="D3820" i="19"/>
  <c r="D3821" i="19"/>
  <c r="D3822" i="19"/>
  <c r="D3823" i="19"/>
  <c r="D3824" i="19"/>
  <c r="D3825" i="19"/>
  <c r="D3826" i="19"/>
  <c r="D3827" i="19"/>
  <c r="D3828" i="19"/>
  <c r="D3829" i="19"/>
  <c r="D3830" i="19"/>
  <c r="D3831" i="19"/>
  <c r="D3832" i="19"/>
  <c r="D3833" i="19"/>
  <c r="D3834" i="19"/>
  <c r="D3835" i="19"/>
  <c r="D3836" i="19"/>
  <c r="D3837" i="19"/>
  <c r="D3838" i="19"/>
  <c r="D3839" i="19"/>
  <c r="D3840" i="19"/>
  <c r="D3841" i="19"/>
  <c r="D3842" i="19"/>
  <c r="D3843" i="19"/>
  <c r="D3844" i="19"/>
  <c r="D3845" i="19"/>
  <c r="D3846" i="19"/>
  <c r="D3847" i="19"/>
  <c r="D3848" i="19"/>
  <c r="D3849" i="19"/>
  <c r="D3850" i="19"/>
  <c r="D3851" i="19"/>
  <c r="D3852" i="19"/>
  <c r="D3853" i="19"/>
  <c r="D3854" i="19"/>
  <c r="D3855" i="19"/>
  <c r="D3856" i="19"/>
  <c r="D3857" i="19"/>
  <c r="D3858" i="19"/>
  <c r="D3859" i="19"/>
  <c r="D3860" i="19"/>
  <c r="D3861" i="19"/>
  <c r="D3862" i="19"/>
  <c r="D3863" i="19"/>
  <c r="D3864" i="19"/>
  <c r="D3865" i="19"/>
  <c r="D3866" i="19"/>
  <c r="D3867" i="19"/>
  <c r="D3868" i="19"/>
  <c r="D3869" i="19"/>
  <c r="D3870" i="19"/>
  <c r="D3871" i="19"/>
  <c r="D3872" i="19"/>
  <c r="D3873" i="19"/>
  <c r="D3874" i="19"/>
  <c r="D3875" i="19"/>
  <c r="D3876" i="19"/>
  <c r="D3877" i="19"/>
  <c r="D3878" i="19"/>
  <c r="D3879" i="19"/>
  <c r="D3880" i="19"/>
  <c r="D3881" i="19"/>
  <c r="D3882" i="19"/>
  <c r="D3883" i="19"/>
  <c r="D3884" i="19"/>
  <c r="D3885" i="19"/>
  <c r="D3886" i="19"/>
  <c r="D3887" i="19"/>
  <c r="D3888" i="19"/>
  <c r="D3889" i="19"/>
  <c r="D3890" i="19"/>
  <c r="D3891" i="19"/>
  <c r="D3892" i="19"/>
  <c r="D3893" i="19"/>
  <c r="D3894" i="19"/>
  <c r="D3895" i="19"/>
  <c r="D3896" i="19"/>
  <c r="D3897" i="19"/>
  <c r="D3898" i="19"/>
  <c r="D3899" i="19"/>
  <c r="D3900" i="19"/>
  <c r="D3901" i="19"/>
  <c r="D3902" i="19"/>
  <c r="D3903" i="19"/>
  <c r="D3904" i="19"/>
  <c r="D3905" i="19"/>
  <c r="D3906" i="19"/>
  <c r="D3907" i="19"/>
  <c r="D3908" i="19"/>
  <c r="D3909" i="19"/>
  <c r="D3910" i="19"/>
  <c r="D3911" i="19"/>
  <c r="D3912" i="19"/>
  <c r="D3913" i="19"/>
  <c r="D3914" i="19"/>
  <c r="D3915" i="19"/>
  <c r="D3916" i="19"/>
  <c r="D3917" i="19"/>
  <c r="D3918" i="19"/>
  <c r="D3919" i="19"/>
  <c r="D3920" i="19"/>
  <c r="D3921" i="19"/>
  <c r="D3922" i="19"/>
  <c r="D3923" i="19"/>
  <c r="D3924" i="19"/>
  <c r="D3925" i="19"/>
  <c r="D3926" i="19"/>
  <c r="D3927" i="19"/>
  <c r="D3928" i="19"/>
  <c r="D3929" i="19"/>
  <c r="D3930" i="19"/>
  <c r="D3931" i="19"/>
  <c r="D3932" i="19"/>
  <c r="D3933" i="19"/>
  <c r="D3934" i="19"/>
  <c r="D3935" i="19"/>
  <c r="D3936" i="19"/>
  <c r="D3937" i="19"/>
  <c r="D3938" i="19"/>
  <c r="D3939" i="19"/>
  <c r="D3940" i="19"/>
  <c r="D3941" i="19"/>
  <c r="D3942" i="19"/>
  <c r="D3943" i="19"/>
  <c r="D3944" i="19"/>
  <c r="D3945" i="19"/>
  <c r="D3946" i="19"/>
  <c r="D3947" i="19"/>
  <c r="D3948" i="19"/>
  <c r="D3949" i="19"/>
  <c r="D3950" i="19"/>
  <c r="D3951" i="19"/>
  <c r="D3952" i="19"/>
  <c r="D3953" i="19"/>
  <c r="D3954" i="19"/>
  <c r="D3955" i="19"/>
  <c r="D3956" i="19"/>
  <c r="D3957" i="19"/>
  <c r="D3958" i="19"/>
  <c r="D3959" i="19"/>
  <c r="D3960" i="19"/>
  <c r="D3961" i="19"/>
  <c r="D3962" i="19"/>
  <c r="D3963" i="19"/>
  <c r="D3964" i="19"/>
  <c r="D3965" i="19"/>
  <c r="D3966" i="19"/>
  <c r="D3967" i="19"/>
  <c r="D3968" i="19"/>
  <c r="D3969" i="19"/>
  <c r="D3970" i="19"/>
  <c r="D3971" i="19"/>
  <c r="D3972" i="19"/>
  <c r="D3973" i="19"/>
  <c r="D3974" i="19"/>
  <c r="D3975" i="19"/>
  <c r="D3976" i="19"/>
  <c r="D3977" i="19"/>
  <c r="D3978" i="19"/>
  <c r="D3979" i="19"/>
  <c r="D3980" i="19"/>
  <c r="D3981" i="19"/>
  <c r="D3982" i="19"/>
  <c r="D3983" i="19"/>
  <c r="D3984" i="19"/>
  <c r="D3985" i="19"/>
  <c r="D3986" i="19"/>
  <c r="D3987" i="19"/>
  <c r="D3988" i="19"/>
  <c r="D3989" i="19"/>
  <c r="D3990" i="19"/>
  <c r="D3991" i="19"/>
  <c r="D3992" i="19"/>
  <c r="D3993" i="19"/>
  <c r="D3994" i="19"/>
  <c r="D3995" i="19"/>
  <c r="D3996" i="19"/>
  <c r="D3997" i="19"/>
  <c r="D3998" i="19"/>
  <c r="D3999" i="19"/>
  <c r="D4000" i="19"/>
  <c r="D4001" i="19"/>
  <c r="D4002" i="19"/>
  <c r="D4003" i="19"/>
  <c r="D4004" i="19"/>
  <c r="D4005" i="19"/>
  <c r="D4006" i="19"/>
  <c r="D4007" i="19"/>
  <c r="D4008" i="19"/>
  <c r="D4009" i="19"/>
  <c r="D4010" i="19"/>
  <c r="D4011" i="19"/>
  <c r="D4012" i="19"/>
  <c r="D4013" i="19"/>
  <c r="D4014" i="19"/>
  <c r="D4015" i="19"/>
  <c r="D4016" i="19"/>
  <c r="D4017" i="19"/>
  <c r="D4018" i="19"/>
  <c r="D4019" i="19"/>
  <c r="D4020" i="19"/>
  <c r="D4021" i="19"/>
  <c r="D4022" i="19"/>
  <c r="D4023" i="19"/>
  <c r="D4024" i="19"/>
  <c r="D4025" i="19"/>
  <c r="D4026" i="19"/>
  <c r="D4027" i="19"/>
  <c r="D4028" i="19"/>
  <c r="D4029" i="19"/>
  <c r="D4030" i="19"/>
  <c r="D4031" i="19"/>
  <c r="D4032" i="19"/>
  <c r="D4033" i="19"/>
  <c r="D4034" i="19"/>
  <c r="D4035" i="19"/>
  <c r="D4036" i="19"/>
  <c r="D4037" i="19"/>
  <c r="D4038" i="19"/>
  <c r="D4039" i="19"/>
  <c r="D4040" i="19"/>
  <c r="D4041" i="19"/>
  <c r="D4042" i="19"/>
  <c r="D4043" i="19"/>
  <c r="D4044" i="19"/>
  <c r="D4045" i="19"/>
  <c r="D4046" i="19"/>
  <c r="D4047" i="19"/>
  <c r="D4048" i="19"/>
  <c r="D4049" i="19"/>
  <c r="D4050" i="19"/>
  <c r="D4051" i="19"/>
  <c r="D4052" i="19"/>
  <c r="D4053" i="19"/>
  <c r="D4054" i="19"/>
  <c r="D4055" i="19"/>
  <c r="D4056" i="19"/>
  <c r="D4057" i="19"/>
  <c r="D4058" i="19"/>
  <c r="D4059" i="19"/>
  <c r="D4060" i="19"/>
  <c r="D4061" i="19"/>
  <c r="D4062" i="19"/>
  <c r="D4063" i="19"/>
  <c r="D4064" i="19"/>
  <c r="D4065" i="19"/>
  <c r="D4066" i="19"/>
  <c r="D4067" i="19"/>
  <c r="D4068" i="19"/>
  <c r="D4069" i="19"/>
  <c r="D4070" i="19"/>
  <c r="D4071" i="19"/>
  <c r="D4072" i="19"/>
  <c r="D4073" i="19"/>
  <c r="D4074" i="19"/>
  <c r="D4075" i="19"/>
  <c r="D4076" i="19"/>
  <c r="D4077" i="19"/>
  <c r="D4078" i="19"/>
  <c r="D4079" i="19"/>
  <c r="D4080" i="19"/>
  <c r="D4081" i="19"/>
  <c r="D4082" i="19"/>
  <c r="D4083" i="19"/>
  <c r="D4084" i="19"/>
  <c r="D4085" i="19"/>
  <c r="D4086" i="19"/>
  <c r="D4087" i="19"/>
  <c r="D4088" i="19"/>
  <c r="D4089" i="19"/>
  <c r="D4090" i="19"/>
  <c r="D4091" i="19"/>
  <c r="D4092" i="19"/>
  <c r="D4093" i="19"/>
  <c r="D4094" i="19"/>
  <c r="D4095" i="19"/>
  <c r="D4096" i="19"/>
  <c r="D4097" i="19"/>
  <c r="D4098" i="19"/>
  <c r="D4099" i="19"/>
  <c r="D4100" i="19"/>
  <c r="D4101" i="19"/>
  <c r="D4102" i="19"/>
  <c r="D4103" i="19"/>
  <c r="D4104" i="19"/>
  <c r="D4105" i="19"/>
  <c r="D4106" i="19"/>
  <c r="D4107" i="19"/>
  <c r="D4108" i="19"/>
  <c r="D4109" i="19"/>
  <c r="D4110" i="19"/>
  <c r="D4111" i="19"/>
  <c r="D4112" i="19"/>
  <c r="D4113" i="19"/>
  <c r="D4114" i="19"/>
  <c r="D4115" i="19"/>
  <c r="D4116" i="19"/>
  <c r="D4117" i="19"/>
  <c r="D4118" i="19"/>
  <c r="D4119" i="19"/>
  <c r="D4120" i="19"/>
  <c r="D4121" i="19"/>
  <c r="D4122" i="19"/>
  <c r="D4123" i="19"/>
  <c r="D4124" i="19"/>
  <c r="D4125" i="19"/>
  <c r="D4126" i="19"/>
  <c r="D4127" i="19"/>
  <c r="D4128" i="19"/>
  <c r="D4129" i="19"/>
  <c r="D4130" i="19"/>
  <c r="D4131" i="19"/>
  <c r="D4132" i="19"/>
  <c r="D4133" i="19"/>
  <c r="D4134" i="19"/>
  <c r="D4135" i="19"/>
  <c r="D4136" i="19"/>
  <c r="D4137" i="19"/>
  <c r="D4138" i="19"/>
  <c r="D4139" i="19"/>
  <c r="D4140" i="19"/>
  <c r="D4141" i="19"/>
  <c r="D4142" i="19"/>
  <c r="D4143" i="19"/>
  <c r="D4144" i="19"/>
  <c r="D4145" i="19"/>
  <c r="D4146" i="19"/>
  <c r="D4147" i="19"/>
  <c r="D4148" i="19"/>
  <c r="D4149" i="19"/>
  <c r="D4150" i="19"/>
  <c r="D4151" i="19"/>
  <c r="D4152" i="19"/>
  <c r="D4153" i="19"/>
  <c r="D4154" i="19"/>
  <c r="D4155" i="19"/>
  <c r="D4156" i="19"/>
  <c r="D4157" i="19"/>
  <c r="D4158" i="19"/>
  <c r="D4159" i="19"/>
  <c r="D4160" i="19"/>
  <c r="D4161" i="19"/>
  <c r="D4162" i="19"/>
  <c r="D4163" i="19"/>
  <c r="D4164" i="19"/>
  <c r="D4165" i="19"/>
  <c r="D4166" i="19"/>
  <c r="D4167" i="19"/>
  <c r="D4168" i="19"/>
  <c r="D4169" i="19"/>
  <c r="D4170" i="19"/>
  <c r="D4171" i="19"/>
  <c r="D4172" i="19"/>
  <c r="D4173" i="19"/>
  <c r="D4174" i="19"/>
  <c r="D4175" i="19"/>
  <c r="D4176" i="19"/>
  <c r="D4177" i="19"/>
  <c r="D4178" i="19"/>
  <c r="D4179" i="19"/>
  <c r="D4180" i="19"/>
  <c r="D4181" i="19"/>
  <c r="D4182" i="19"/>
  <c r="D4183" i="19"/>
  <c r="D4184" i="19"/>
  <c r="D4185" i="19"/>
  <c r="D4186" i="19"/>
  <c r="D4187" i="19"/>
  <c r="D4188" i="19"/>
  <c r="D4189" i="19"/>
  <c r="D4190" i="19"/>
  <c r="D4191" i="19"/>
  <c r="D4192" i="19"/>
  <c r="D4193" i="19"/>
  <c r="D4194" i="19"/>
  <c r="D4195" i="19"/>
  <c r="D4196" i="19"/>
  <c r="D4197" i="19"/>
  <c r="D4198" i="19"/>
  <c r="D4199" i="19"/>
  <c r="D4200" i="19"/>
  <c r="D4201" i="19"/>
  <c r="D4202" i="19"/>
  <c r="D4203" i="19"/>
  <c r="D4204" i="19"/>
  <c r="D4205" i="19"/>
  <c r="D4206" i="19"/>
  <c r="D4207" i="19"/>
  <c r="D4208" i="19"/>
  <c r="D4209" i="19"/>
  <c r="D4210" i="19"/>
  <c r="D4211" i="19"/>
  <c r="D4212" i="19"/>
  <c r="D4213" i="19"/>
  <c r="D4214" i="19"/>
  <c r="D4215" i="19"/>
  <c r="D4216" i="19"/>
  <c r="D4217" i="19"/>
  <c r="D4218" i="19"/>
  <c r="D4219" i="19"/>
  <c r="D4220" i="19"/>
  <c r="D4221" i="19"/>
  <c r="D4222" i="19"/>
  <c r="D4223" i="19"/>
  <c r="D4224" i="19"/>
  <c r="D4225" i="19"/>
  <c r="D4226" i="19"/>
  <c r="D4227" i="19"/>
  <c r="D4228" i="19"/>
  <c r="D4229" i="19"/>
  <c r="D4230" i="19"/>
  <c r="D4231" i="19"/>
  <c r="D4232" i="19"/>
  <c r="D4233" i="19"/>
  <c r="D4234" i="19"/>
  <c r="D4235" i="19"/>
  <c r="D4236" i="19"/>
  <c r="D4237" i="19"/>
  <c r="D4238" i="19"/>
  <c r="D4239" i="19"/>
  <c r="D4240" i="19"/>
  <c r="D4241" i="19"/>
  <c r="D4242" i="19"/>
  <c r="D4243" i="19"/>
  <c r="D4244" i="19"/>
  <c r="D4245" i="19"/>
  <c r="D4246" i="19"/>
  <c r="D4247" i="19"/>
  <c r="D4248" i="19"/>
  <c r="D4249" i="19"/>
  <c r="D4250" i="19"/>
  <c r="D4251" i="19"/>
  <c r="D4252" i="19"/>
  <c r="D4253" i="19"/>
  <c r="D4254" i="19"/>
  <c r="D4255" i="19"/>
  <c r="D4256" i="19"/>
  <c r="D4257" i="19"/>
  <c r="D4258" i="19"/>
  <c r="D4259" i="19"/>
  <c r="D4260" i="19"/>
  <c r="D4261" i="19"/>
  <c r="D4262" i="19"/>
  <c r="D4263" i="19"/>
  <c r="D4264" i="19"/>
  <c r="D4265" i="19"/>
  <c r="D4266" i="19"/>
  <c r="D4267" i="19"/>
  <c r="D4268" i="19"/>
  <c r="D4269" i="19"/>
  <c r="D4270" i="19"/>
  <c r="D4271" i="19"/>
  <c r="D4272" i="19"/>
  <c r="D4273" i="19"/>
  <c r="D4274" i="19"/>
  <c r="D4275" i="19"/>
  <c r="D4276" i="19"/>
  <c r="D4277" i="19"/>
  <c r="D4278" i="19"/>
  <c r="D4279" i="19"/>
  <c r="D4280" i="19"/>
  <c r="D4281" i="19"/>
  <c r="D4282" i="19"/>
  <c r="D4283" i="19"/>
  <c r="D4284" i="19"/>
  <c r="D4285" i="19"/>
  <c r="D4286" i="19"/>
  <c r="D4287" i="19"/>
  <c r="D4288" i="19"/>
  <c r="D4289" i="19"/>
  <c r="D4290" i="19"/>
  <c r="D4291" i="19"/>
  <c r="D4292" i="19"/>
  <c r="D4293" i="19"/>
  <c r="D4294" i="19"/>
  <c r="D4295" i="19"/>
  <c r="D4296" i="19"/>
  <c r="D4297" i="19"/>
  <c r="D4298" i="19"/>
  <c r="D4299" i="19"/>
  <c r="D4300" i="19"/>
  <c r="D4301" i="19"/>
  <c r="D4302" i="19"/>
  <c r="D4303" i="19"/>
  <c r="D4304" i="19"/>
  <c r="D4305" i="19"/>
  <c r="D4306" i="19"/>
  <c r="D4307" i="19"/>
  <c r="D4308" i="19"/>
  <c r="D4309" i="19"/>
  <c r="D4310" i="19"/>
  <c r="D4311" i="19"/>
  <c r="D4312" i="19"/>
  <c r="D4313" i="19"/>
  <c r="D4314" i="19"/>
  <c r="D4315" i="19"/>
  <c r="D4316" i="19"/>
  <c r="D4317" i="19"/>
  <c r="D4318" i="19"/>
  <c r="D4319" i="19"/>
  <c r="D4320" i="19"/>
  <c r="D4321" i="19"/>
  <c r="D4322" i="19"/>
  <c r="D4323" i="19"/>
  <c r="D4324" i="19"/>
  <c r="D4325" i="19"/>
  <c r="D4326" i="19"/>
  <c r="D4327" i="19"/>
  <c r="D4328" i="19"/>
  <c r="D4329" i="19"/>
  <c r="D4330" i="19"/>
  <c r="D4331" i="19"/>
  <c r="D4332" i="19"/>
  <c r="D4333" i="19"/>
  <c r="D4334" i="19"/>
  <c r="D4335" i="19"/>
  <c r="D4336" i="19"/>
  <c r="D4337" i="19"/>
  <c r="D4338" i="19"/>
  <c r="D4339" i="19"/>
  <c r="D4340" i="19"/>
  <c r="D4341" i="19"/>
  <c r="D4342" i="19"/>
  <c r="D4343" i="19"/>
  <c r="D4344" i="19"/>
  <c r="D4345" i="19"/>
  <c r="D4346" i="19"/>
  <c r="D4347" i="19"/>
  <c r="D4348" i="19"/>
  <c r="D4349" i="19"/>
  <c r="D4350" i="19"/>
  <c r="D4351" i="19"/>
  <c r="D4352" i="19"/>
  <c r="D4353" i="19"/>
  <c r="D4354" i="19"/>
  <c r="D4355" i="19"/>
  <c r="D4356" i="19"/>
  <c r="D4357" i="19"/>
  <c r="D4358" i="19"/>
  <c r="D4359" i="19"/>
  <c r="D4360" i="19"/>
  <c r="D4361" i="19"/>
  <c r="D4362" i="19"/>
  <c r="D4363" i="19"/>
  <c r="D4364" i="19"/>
  <c r="D4365" i="19"/>
  <c r="D4366" i="19"/>
  <c r="D4367" i="19"/>
  <c r="D4368" i="19"/>
  <c r="D4369" i="19"/>
  <c r="D4370" i="19"/>
  <c r="D4371" i="19"/>
  <c r="D4372" i="19"/>
  <c r="D4373" i="19"/>
  <c r="D4374" i="19"/>
  <c r="D4375" i="19"/>
  <c r="D4376" i="19"/>
  <c r="D4377" i="19"/>
  <c r="D4378" i="19"/>
  <c r="D4379" i="19"/>
  <c r="D4380" i="19"/>
  <c r="D4381" i="19"/>
  <c r="D4382" i="19"/>
  <c r="D4383" i="19"/>
  <c r="D4384" i="19"/>
  <c r="D4385" i="19"/>
  <c r="D4386" i="19"/>
  <c r="D4387" i="19"/>
  <c r="D4388" i="19"/>
  <c r="D4389" i="19"/>
  <c r="D4390" i="19"/>
  <c r="D4391" i="19"/>
  <c r="D4392" i="19"/>
  <c r="D4393" i="19"/>
  <c r="D4394" i="19"/>
  <c r="D4395" i="19"/>
  <c r="D4396" i="19"/>
  <c r="D4397" i="19"/>
  <c r="D4398" i="19"/>
  <c r="D4399" i="19"/>
  <c r="D4400" i="19"/>
  <c r="D4401" i="19"/>
  <c r="D4402" i="19"/>
  <c r="D4403" i="19"/>
  <c r="D4404" i="19"/>
  <c r="D4405" i="19"/>
  <c r="D4406" i="19"/>
  <c r="D4407" i="19"/>
  <c r="D4408" i="19"/>
  <c r="D4409" i="19"/>
  <c r="D4410" i="19"/>
  <c r="D4411" i="19"/>
  <c r="D4412" i="19"/>
  <c r="D4413" i="19"/>
  <c r="D4414" i="19"/>
  <c r="D4415" i="19"/>
  <c r="D4416" i="19"/>
  <c r="D4417" i="19"/>
  <c r="D4418" i="19"/>
  <c r="D4419" i="19"/>
  <c r="D4420" i="19"/>
  <c r="D4421" i="19"/>
  <c r="D4422" i="19"/>
  <c r="D4423" i="19"/>
  <c r="D4424" i="19"/>
  <c r="D4425" i="19"/>
  <c r="D4426" i="19"/>
  <c r="D4427" i="19"/>
  <c r="D4428" i="19"/>
  <c r="D4429" i="19"/>
  <c r="D4430" i="19"/>
  <c r="D4431" i="19"/>
  <c r="D4432" i="19"/>
  <c r="D4433" i="19"/>
  <c r="D4434" i="19"/>
  <c r="D4435" i="19"/>
  <c r="D4436" i="19"/>
  <c r="D4437" i="19"/>
  <c r="D4438" i="19"/>
  <c r="D4439" i="19"/>
  <c r="D4440" i="19"/>
  <c r="D4441" i="19"/>
  <c r="D4442" i="19"/>
  <c r="D4443" i="19"/>
  <c r="D4444" i="19"/>
  <c r="D4445" i="19"/>
  <c r="D4446" i="19"/>
  <c r="D4447" i="19"/>
  <c r="D4448" i="19"/>
  <c r="D4449" i="19"/>
  <c r="D4450" i="19"/>
  <c r="D4451" i="19"/>
  <c r="D4452" i="19"/>
  <c r="D4453" i="19"/>
  <c r="D4454" i="19"/>
  <c r="D4455" i="19"/>
  <c r="D4456" i="19"/>
  <c r="D4457" i="19"/>
  <c r="D4458" i="19"/>
  <c r="D4459" i="19"/>
  <c r="D4460" i="19"/>
  <c r="D4461" i="19"/>
  <c r="D4462" i="19"/>
  <c r="D4463" i="19"/>
  <c r="D4464" i="19"/>
  <c r="D4465" i="19"/>
  <c r="D4466" i="19"/>
  <c r="D4467" i="19"/>
  <c r="D4468" i="19"/>
  <c r="D4469" i="19"/>
  <c r="D4470" i="19"/>
  <c r="D4471" i="19"/>
  <c r="D4472" i="19"/>
  <c r="D4473" i="19"/>
  <c r="D4474" i="19"/>
  <c r="D4475" i="19"/>
  <c r="D4476" i="19"/>
  <c r="D4477" i="19"/>
  <c r="D4478" i="19"/>
  <c r="D4479" i="19"/>
  <c r="D4480" i="19"/>
  <c r="D4481" i="19"/>
  <c r="D4482" i="19"/>
  <c r="D4483" i="19"/>
  <c r="D4484" i="19"/>
  <c r="D4485" i="19"/>
  <c r="D4486" i="19"/>
  <c r="D4487" i="19"/>
  <c r="D4488" i="19"/>
  <c r="D4489" i="19"/>
  <c r="D4490" i="19"/>
  <c r="D4491" i="19"/>
  <c r="D4492" i="19"/>
  <c r="D4493" i="19"/>
  <c r="D4494" i="19"/>
  <c r="D4495" i="19"/>
  <c r="D4496" i="19"/>
  <c r="D4497" i="19"/>
  <c r="D4498" i="19"/>
  <c r="D4499" i="19"/>
  <c r="D4500" i="19"/>
  <c r="D4501" i="19"/>
  <c r="D4502" i="19"/>
  <c r="D4503" i="19"/>
  <c r="D4504" i="19"/>
  <c r="D4505" i="19"/>
  <c r="D4506" i="19"/>
  <c r="D4507" i="19"/>
  <c r="D4508" i="19"/>
  <c r="D4509" i="19"/>
  <c r="D4510" i="19"/>
  <c r="D4511" i="19"/>
  <c r="D4512" i="19"/>
  <c r="D4513" i="19"/>
  <c r="D4514" i="19"/>
  <c r="D4515" i="19"/>
  <c r="D4516" i="19"/>
  <c r="D4517" i="19"/>
  <c r="D4518" i="19"/>
  <c r="D4519" i="19"/>
  <c r="D4520" i="19"/>
  <c r="D4521" i="19"/>
  <c r="D4522" i="19"/>
  <c r="D4523" i="19"/>
  <c r="D4524" i="19"/>
  <c r="D4525" i="19"/>
  <c r="D4526" i="19"/>
  <c r="D4527" i="19"/>
  <c r="D4528" i="19"/>
  <c r="D4529" i="19"/>
  <c r="D4530" i="19"/>
  <c r="D4531" i="19"/>
  <c r="D4532" i="19"/>
  <c r="D4533" i="19"/>
  <c r="D4534" i="19"/>
  <c r="D4535" i="19"/>
  <c r="D4536" i="19"/>
  <c r="D4537" i="19"/>
  <c r="D4538" i="19"/>
  <c r="D4539" i="19"/>
  <c r="D4540" i="19"/>
  <c r="D4541" i="19"/>
  <c r="D4542" i="19"/>
  <c r="D4543" i="19"/>
  <c r="D4544" i="19"/>
  <c r="D4545" i="19"/>
  <c r="D4546" i="19"/>
  <c r="D4547" i="19"/>
  <c r="D4548" i="19"/>
  <c r="D4549" i="19"/>
  <c r="D4550" i="19"/>
  <c r="D4551" i="19"/>
  <c r="D4552" i="19"/>
  <c r="D4553" i="19"/>
  <c r="D4554" i="19"/>
  <c r="D4555" i="19"/>
  <c r="D4556" i="19"/>
  <c r="D4557" i="19"/>
  <c r="D4558" i="19"/>
  <c r="D4559" i="19"/>
  <c r="D4560" i="19"/>
  <c r="D4561" i="19"/>
  <c r="D4562" i="19"/>
  <c r="D4563" i="19"/>
  <c r="D4564" i="19"/>
  <c r="D4565" i="19"/>
  <c r="D4566" i="19"/>
  <c r="D4567" i="19"/>
  <c r="D4568" i="19"/>
  <c r="D4569" i="19"/>
  <c r="D4570" i="19"/>
  <c r="D4571" i="19"/>
  <c r="D4572" i="19"/>
  <c r="D4573" i="19"/>
  <c r="D4574" i="19"/>
  <c r="D4575" i="19"/>
  <c r="D4576" i="19"/>
  <c r="D4577" i="19"/>
  <c r="D4578" i="19"/>
  <c r="D4579" i="19"/>
  <c r="D4580" i="19"/>
  <c r="D4581" i="19"/>
  <c r="D4582" i="19"/>
  <c r="D4583" i="19"/>
  <c r="D4584" i="19"/>
  <c r="D4585" i="19"/>
  <c r="D4586" i="19"/>
  <c r="D4587" i="19"/>
  <c r="D4588" i="19"/>
  <c r="D4589" i="19"/>
  <c r="D4590" i="19"/>
  <c r="D4591" i="19"/>
  <c r="D4592" i="19"/>
  <c r="D4593" i="19"/>
  <c r="D4594" i="19"/>
  <c r="D4595" i="19"/>
  <c r="D4596" i="19"/>
  <c r="D4597" i="19"/>
  <c r="D4598" i="19"/>
  <c r="D4599" i="19"/>
  <c r="D4600" i="19"/>
  <c r="D4601" i="19"/>
  <c r="D4602" i="19"/>
  <c r="D4603" i="19"/>
  <c r="D4604" i="19"/>
  <c r="D4605" i="19"/>
  <c r="D4606" i="19"/>
  <c r="D4607" i="19"/>
  <c r="D4608" i="19"/>
  <c r="D4609" i="19"/>
  <c r="D4610" i="19"/>
  <c r="D4611" i="19"/>
  <c r="D4612" i="19"/>
  <c r="D4613" i="19"/>
  <c r="D4614" i="19"/>
  <c r="D4615" i="19"/>
  <c r="D4616" i="19"/>
  <c r="D4617" i="19"/>
  <c r="D4618" i="19"/>
  <c r="D4619" i="19"/>
  <c r="D4620" i="19"/>
  <c r="D4621" i="19"/>
  <c r="D4622" i="19"/>
  <c r="D4623" i="19"/>
  <c r="D4624" i="19"/>
  <c r="D4625" i="19"/>
  <c r="D4626" i="19"/>
  <c r="D4627" i="19"/>
  <c r="D4628" i="19"/>
  <c r="D4629" i="19"/>
  <c r="D4630" i="19"/>
  <c r="D4631" i="19"/>
  <c r="D4632" i="19"/>
  <c r="D4633" i="19"/>
  <c r="D4634" i="19"/>
  <c r="D4635" i="19"/>
  <c r="D4636" i="19"/>
  <c r="D4637" i="19"/>
  <c r="D4638" i="19"/>
  <c r="D4639" i="19"/>
  <c r="D4640" i="19"/>
  <c r="D4641" i="19"/>
  <c r="D4642" i="19"/>
  <c r="D4643" i="19"/>
  <c r="D4644" i="19"/>
  <c r="D4645" i="19"/>
  <c r="D4646" i="19"/>
  <c r="D4647" i="19"/>
  <c r="D4648" i="19"/>
  <c r="D4649" i="19"/>
  <c r="D4650" i="19"/>
  <c r="D4651" i="19"/>
  <c r="D4652" i="19"/>
  <c r="D4653" i="19"/>
  <c r="D4654" i="19"/>
  <c r="D4655" i="19"/>
  <c r="D4656" i="19"/>
  <c r="D4657" i="19"/>
  <c r="D4658" i="19"/>
  <c r="D4659" i="19"/>
  <c r="D4660" i="19"/>
  <c r="D4661" i="19"/>
  <c r="D4662" i="19"/>
  <c r="D4663" i="19"/>
  <c r="D4664" i="19"/>
  <c r="D4665" i="19"/>
  <c r="D4666" i="19"/>
  <c r="D4667" i="19"/>
  <c r="D4668" i="19"/>
  <c r="D4669" i="19"/>
  <c r="D4670" i="19"/>
  <c r="D4671" i="19"/>
  <c r="D4672" i="19"/>
  <c r="D4673" i="19"/>
  <c r="D4674" i="19"/>
  <c r="D4675" i="19"/>
  <c r="D4676" i="19"/>
  <c r="D4677" i="19"/>
  <c r="D4678" i="19"/>
  <c r="D4679" i="19"/>
  <c r="D4680" i="19"/>
  <c r="D4681" i="19"/>
  <c r="D4682" i="19"/>
  <c r="D4683" i="19"/>
  <c r="D4684" i="19"/>
  <c r="D4685" i="19"/>
  <c r="D4686" i="19"/>
  <c r="D4687" i="19"/>
  <c r="D4688" i="19"/>
  <c r="D4689" i="19"/>
  <c r="D4690" i="19"/>
  <c r="D4691" i="19"/>
  <c r="D4692" i="19"/>
  <c r="D4693" i="19"/>
  <c r="D4694" i="19"/>
  <c r="D4695" i="19"/>
  <c r="D4696" i="19"/>
  <c r="D4697" i="19"/>
  <c r="D4698" i="19"/>
  <c r="D4699" i="19"/>
  <c r="D4700" i="19"/>
  <c r="D4701" i="19"/>
  <c r="D4702" i="19"/>
  <c r="D4703" i="19"/>
  <c r="D4704" i="19"/>
  <c r="D4705" i="19"/>
  <c r="D4706" i="19"/>
  <c r="D4707" i="19"/>
  <c r="D4708" i="19"/>
  <c r="D4709" i="19"/>
  <c r="D4710" i="19"/>
  <c r="D4711" i="19"/>
  <c r="D4712" i="19"/>
  <c r="D4713" i="19"/>
  <c r="D4714" i="19"/>
  <c r="D4715" i="19"/>
  <c r="D4716" i="19"/>
  <c r="D4717" i="19"/>
  <c r="D4718" i="19"/>
  <c r="D4719" i="19"/>
  <c r="D4720" i="19"/>
  <c r="D4721" i="19"/>
  <c r="D4722" i="19"/>
  <c r="D4723" i="19"/>
  <c r="D4724" i="19"/>
  <c r="D4725" i="19"/>
  <c r="D4726" i="19"/>
  <c r="D4727" i="19"/>
  <c r="D4728" i="19"/>
  <c r="D4729" i="19"/>
  <c r="D4730" i="19"/>
  <c r="D4731" i="19"/>
  <c r="D4732" i="19"/>
  <c r="D4733" i="19"/>
  <c r="D4734" i="19"/>
  <c r="D4735" i="19"/>
  <c r="D4736" i="19"/>
  <c r="D4737" i="19"/>
  <c r="D4738" i="19"/>
  <c r="D4739" i="19"/>
  <c r="D4740" i="19"/>
  <c r="D4741" i="19"/>
  <c r="D4742" i="19"/>
  <c r="D4743" i="19"/>
  <c r="D4744" i="19"/>
  <c r="D4745" i="19"/>
  <c r="D4746" i="19"/>
  <c r="D4747" i="19"/>
  <c r="D4748" i="19"/>
  <c r="D4749" i="19"/>
  <c r="D4750" i="19"/>
  <c r="D4751" i="19"/>
  <c r="D4752" i="19"/>
  <c r="D4753" i="19"/>
  <c r="D4754" i="19"/>
  <c r="D4755" i="19"/>
  <c r="D4756" i="19"/>
  <c r="D4757" i="19"/>
  <c r="D4758" i="19"/>
  <c r="D4759" i="19"/>
  <c r="D4760" i="19"/>
  <c r="D4761" i="19"/>
  <c r="D4762" i="19"/>
  <c r="D4763" i="19"/>
  <c r="D4764" i="19"/>
  <c r="D4765" i="19"/>
  <c r="D4766" i="19"/>
  <c r="D4767" i="19"/>
  <c r="D4768" i="19"/>
  <c r="D4769" i="19"/>
  <c r="D4770" i="19"/>
  <c r="D4771" i="19"/>
  <c r="D4772" i="19"/>
  <c r="D4773" i="19"/>
  <c r="D4774" i="19"/>
  <c r="D4775" i="19"/>
  <c r="D4776" i="19"/>
  <c r="D4777" i="19"/>
  <c r="D4778" i="19"/>
  <c r="D4779" i="19"/>
  <c r="D4780" i="19"/>
  <c r="D4781" i="19"/>
  <c r="D4782" i="19"/>
  <c r="D4783" i="19"/>
  <c r="D4784" i="19"/>
  <c r="D4785" i="19"/>
  <c r="D4786" i="19"/>
  <c r="D4787" i="19"/>
  <c r="D4788" i="19"/>
  <c r="D4789" i="19"/>
  <c r="D4790" i="19"/>
  <c r="D4791" i="19"/>
  <c r="D4792" i="19"/>
  <c r="D4793" i="19"/>
  <c r="D4794" i="19"/>
  <c r="D4795" i="19"/>
  <c r="D4796" i="19"/>
  <c r="D4797" i="19"/>
  <c r="D4798" i="19"/>
  <c r="D4799" i="19"/>
  <c r="D4800" i="19"/>
  <c r="D4801" i="19"/>
  <c r="D4802" i="19"/>
  <c r="D4803" i="19"/>
  <c r="D4804" i="19"/>
  <c r="D4805" i="19"/>
  <c r="D4806" i="19"/>
  <c r="D4807" i="19"/>
  <c r="D4808" i="19"/>
  <c r="D4809" i="19"/>
  <c r="D4810" i="19"/>
  <c r="D4811" i="19"/>
  <c r="D4812" i="19"/>
  <c r="D4813" i="19"/>
  <c r="D4814" i="19"/>
  <c r="D4815" i="19"/>
  <c r="D4816" i="19"/>
  <c r="D4817" i="19"/>
  <c r="D4818" i="19"/>
  <c r="D4819" i="19"/>
  <c r="D4820" i="19"/>
  <c r="D4821" i="19"/>
  <c r="D4822" i="19"/>
  <c r="D4823" i="19"/>
  <c r="D4824" i="19"/>
  <c r="D4825" i="19"/>
  <c r="D4826" i="19"/>
  <c r="D4827" i="19"/>
  <c r="D4828" i="19"/>
  <c r="D4829" i="19"/>
  <c r="D4830" i="19"/>
  <c r="D4831" i="19"/>
  <c r="D4832" i="19"/>
  <c r="D4833" i="19"/>
  <c r="D4834" i="19"/>
  <c r="D4835" i="19"/>
  <c r="D4836" i="19"/>
  <c r="D4837" i="19"/>
  <c r="D4838" i="19"/>
  <c r="D4839" i="19"/>
  <c r="D4840" i="19"/>
  <c r="D4841" i="19"/>
  <c r="D4842" i="19"/>
  <c r="D4843" i="19"/>
  <c r="D4844" i="19"/>
  <c r="D4845" i="19"/>
  <c r="D4846" i="19"/>
  <c r="D4847" i="19"/>
  <c r="D4848" i="19"/>
  <c r="D4849" i="19"/>
  <c r="D4850" i="19"/>
  <c r="D4851" i="19"/>
  <c r="D4852" i="19"/>
  <c r="D4853" i="19"/>
  <c r="D4854" i="19"/>
  <c r="D4855" i="19"/>
  <c r="D4856" i="19"/>
  <c r="D4857" i="19"/>
  <c r="D4858" i="19"/>
  <c r="D4859" i="19"/>
  <c r="D4860" i="19"/>
  <c r="D4861" i="19"/>
  <c r="D4862" i="19"/>
  <c r="D4863" i="19"/>
  <c r="D4864" i="19"/>
  <c r="D4865" i="19"/>
  <c r="D4866" i="19"/>
  <c r="D4867" i="19"/>
  <c r="D4868" i="19"/>
  <c r="D4869" i="19"/>
  <c r="D4870" i="19"/>
  <c r="D4871" i="19"/>
  <c r="D4872" i="19"/>
  <c r="D4873" i="19"/>
  <c r="D4874" i="19"/>
  <c r="D4875" i="19"/>
  <c r="D4876" i="19"/>
  <c r="D4877" i="19"/>
  <c r="D4878" i="19"/>
  <c r="D4879" i="19"/>
  <c r="D4880" i="19"/>
  <c r="D4881" i="19"/>
  <c r="D4882" i="19"/>
  <c r="D4883" i="19"/>
  <c r="D4884" i="19"/>
  <c r="D4885" i="19"/>
  <c r="D4886" i="19"/>
  <c r="D4887" i="19"/>
  <c r="D4888" i="19"/>
  <c r="D4889" i="19"/>
  <c r="D4890" i="19"/>
  <c r="D4891" i="19"/>
  <c r="D4892" i="19"/>
  <c r="D4893" i="19"/>
  <c r="D4894" i="19"/>
  <c r="D4895" i="19"/>
  <c r="D4896" i="19"/>
  <c r="D4897" i="19"/>
  <c r="D4898" i="19"/>
  <c r="D4899" i="19"/>
  <c r="D4900" i="19"/>
  <c r="D4901" i="19"/>
  <c r="D4902" i="19"/>
  <c r="D4903" i="19"/>
  <c r="D4904" i="19"/>
  <c r="D4905" i="19"/>
  <c r="D4906" i="19"/>
  <c r="D4907" i="19"/>
  <c r="D4908" i="19"/>
  <c r="D4909" i="19"/>
  <c r="D4910" i="19"/>
  <c r="D4911" i="19"/>
  <c r="D4912" i="19"/>
  <c r="D4913" i="19"/>
  <c r="D4914" i="19"/>
  <c r="D4915" i="19"/>
  <c r="D4916" i="19"/>
  <c r="D4917" i="19"/>
  <c r="D4918" i="19"/>
  <c r="D4919" i="19"/>
  <c r="D4920" i="19"/>
  <c r="D4921" i="19"/>
  <c r="D4922" i="19"/>
  <c r="D4923" i="19"/>
  <c r="D4924" i="19"/>
  <c r="D4925" i="19"/>
  <c r="D4926" i="19"/>
  <c r="D4927" i="19"/>
  <c r="D4928" i="19"/>
  <c r="D4929" i="19"/>
  <c r="D4930" i="19"/>
  <c r="D4931" i="19"/>
  <c r="D4932" i="19"/>
  <c r="D4933" i="19"/>
  <c r="D4934" i="19"/>
  <c r="D4935" i="19"/>
  <c r="D4936" i="19"/>
  <c r="D4937" i="19"/>
  <c r="D4938" i="19"/>
  <c r="D4939" i="19"/>
  <c r="D4940" i="19"/>
  <c r="D4941" i="19"/>
  <c r="D4942" i="19"/>
  <c r="D4943" i="19"/>
  <c r="D4944" i="19"/>
  <c r="D4945" i="19"/>
  <c r="D4946" i="19"/>
  <c r="D4947" i="19"/>
  <c r="D4948" i="19"/>
  <c r="D4949" i="19"/>
  <c r="D4950" i="19"/>
  <c r="D4951" i="19"/>
  <c r="D4952" i="19"/>
  <c r="D4953" i="19"/>
  <c r="D4954" i="19"/>
  <c r="D4955" i="19"/>
  <c r="D4956" i="19"/>
  <c r="D4957" i="19"/>
  <c r="D4958" i="19"/>
  <c r="D4959" i="19"/>
  <c r="D4960" i="19"/>
  <c r="D4961" i="19"/>
  <c r="D4962" i="19"/>
  <c r="D4963" i="19"/>
  <c r="D4964" i="19"/>
  <c r="D4965" i="19"/>
  <c r="D4966" i="19"/>
  <c r="D4967" i="19"/>
  <c r="D4968" i="19"/>
  <c r="D4969" i="19"/>
  <c r="D4970" i="19"/>
  <c r="D4971" i="19"/>
  <c r="D4972" i="19"/>
  <c r="D4973" i="19"/>
  <c r="D4974" i="19"/>
  <c r="D4975" i="19"/>
  <c r="D4976" i="19"/>
  <c r="D4977" i="19"/>
  <c r="D4978" i="19"/>
  <c r="D4979" i="19"/>
  <c r="D4980" i="19"/>
  <c r="D4981" i="19"/>
  <c r="D4982" i="19"/>
  <c r="D4983" i="19"/>
  <c r="D4984" i="19"/>
  <c r="D4985" i="19"/>
  <c r="D4986" i="19"/>
  <c r="D4987" i="19"/>
  <c r="D4988" i="19"/>
  <c r="D4989" i="19"/>
  <c r="D4990" i="19"/>
  <c r="D4991" i="19"/>
  <c r="D4992" i="19"/>
  <c r="D4993" i="19"/>
  <c r="D4994" i="19"/>
  <c r="D4995" i="19"/>
  <c r="D4996" i="19"/>
  <c r="D4997" i="19"/>
  <c r="D4998" i="19"/>
  <c r="D4999" i="19"/>
  <c r="D5000" i="19"/>
  <c r="D5001" i="19"/>
  <c r="D5002" i="19"/>
  <c r="D5003" i="19"/>
  <c r="D5004" i="19"/>
  <c r="D5005" i="19"/>
  <c r="D5006" i="19"/>
  <c r="D5007" i="19"/>
  <c r="D5008" i="19"/>
  <c r="D5009" i="19"/>
  <c r="D5010" i="19"/>
  <c r="D5011" i="19"/>
  <c r="D5012" i="19"/>
  <c r="D5013" i="19"/>
  <c r="D5014" i="19"/>
  <c r="D5015" i="19"/>
  <c r="D5016" i="19"/>
  <c r="D5017" i="19"/>
  <c r="D5018" i="19"/>
  <c r="D5019" i="19"/>
  <c r="D5020" i="19"/>
  <c r="D5021" i="19"/>
  <c r="D5022" i="19"/>
  <c r="D5023" i="19"/>
  <c r="D5024" i="19"/>
  <c r="D5025" i="19"/>
  <c r="D5026" i="19"/>
  <c r="D5027" i="19"/>
  <c r="D5028" i="19"/>
  <c r="D5029" i="19"/>
  <c r="D5030" i="19"/>
  <c r="D5031" i="19"/>
  <c r="D5032" i="19"/>
  <c r="D5033" i="19"/>
  <c r="D5034" i="19"/>
  <c r="D5035" i="19"/>
  <c r="D5036" i="19"/>
  <c r="D5037" i="19"/>
  <c r="D5038" i="19"/>
  <c r="D5039" i="19"/>
  <c r="D5040" i="19"/>
  <c r="D5041" i="19"/>
  <c r="D5042" i="19"/>
  <c r="D5043" i="19"/>
  <c r="D5044" i="19"/>
  <c r="D5045" i="19"/>
  <c r="D5046" i="19"/>
  <c r="D5047" i="19"/>
  <c r="D5048" i="19"/>
  <c r="D5049" i="19"/>
  <c r="D5050" i="19"/>
  <c r="D5051" i="19"/>
  <c r="D5052" i="19"/>
  <c r="D5053" i="19"/>
  <c r="D5054" i="19"/>
  <c r="D5055" i="19"/>
  <c r="D5056" i="19"/>
  <c r="D5057" i="19"/>
  <c r="D5058" i="19"/>
  <c r="D5059" i="19"/>
  <c r="D5060" i="19"/>
  <c r="D5061" i="19"/>
  <c r="D5062" i="19"/>
  <c r="D5063" i="19"/>
  <c r="D5064" i="19"/>
  <c r="D5065" i="19"/>
  <c r="D5066" i="19"/>
  <c r="D5067" i="19"/>
  <c r="D5068" i="19"/>
  <c r="D5069" i="19"/>
  <c r="D5070" i="19"/>
  <c r="D5071" i="19"/>
  <c r="D5072" i="19"/>
  <c r="D5073" i="19"/>
  <c r="D5074" i="19"/>
  <c r="D5075" i="19"/>
  <c r="D5076" i="19"/>
  <c r="D5077" i="19"/>
  <c r="D5078" i="19"/>
  <c r="D5079" i="19"/>
  <c r="D5080" i="19"/>
  <c r="D5081" i="19"/>
  <c r="D5082" i="19"/>
  <c r="D5083" i="19"/>
  <c r="D5084" i="19"/>
  <c r="D5085" i="19"/>
  <c r="D5086" i="19"/>
  <c r="D5087" i="19"/>
  <c r="D5088" i="19"/>
  <c r="D5089" i="19"/>
  <c r="D5090" i="19"/>
  <c r="D5091" i="19"/>
  <c r="D5092" i="19"/>
  <c r="D5093" i="19"/>
  <c r="D5094" i="19"/>
  <c r="D5095" i="19"/>
  <c r="D5096" i="19"/>
  <c r="D5097" i="19"/>
  <c r="D5098" i="19"/>
  <c r="D5099" i="19"/>
  <c r="D5100" i="19"/>
  <c r="D5101" i="19"/>
  <c r="D5102" i="19"/>
  <c r="D5103" i="19"/>
  <c r="D5104" i="19"/>
  <c r="D5105" i="19"/>
  <c r="D5106" i="19"/>
  <c r="D5107" i="19"/>
  <c r="D5108" i="19"/>
  <c r="D5109" i="19"/>
  <c r="D5110" i="19"/>
  <c r="D5111" i="19"/>
  <c r="D5112" i="19"/>
  <c r="D5113" i="19"/>
  <c r="D5114" i="19"/>
  <c r="D5115" i="19"/>
  <c r="D5116" i="19"/>
  <c r="D5117" i="19"/>
  <c r="D5118" i="19"/>
  <c r="D5119" i="19"/>
  <c r="D5120" i="19"/>
  <c r="D5121" i="19"/>
  <c r="D5122" i="19"/>
  <c r="D5123" i="19"/>
  <c r="D5124" i="19"/>
  <c r="D5125" i="19"/>
  <c r="D5126" i="19"/>
  <c r="D5127" i="19"/>
  <c r="D5128" i="19"/>
  <c r="D5129" i="19"/>
  <c r="D5130" i="19"/>
  <c r="D5131" i="19"/>
  <c r="D5132" i="19"/>
  <c r="D5133" i="19"/>
  <c r="D5134" i="19"/>
  <c r="D5135" i="19"/>
  <c r="D5136" i="19"/>
  <c r="D5137" i="19"/>
  <c r="D5138" i="19"/>
  <c r="D5139" i="19"/>
  <c r="D5140" i="19"/>
  <c r="D5141" i="19"/>
  <c r="D5142" i="19"/>
  <c r="D5143" i="19"/>
  <c r="D5144" i="19"/>
  <c r="D5145" i="19"/>
  <c r="D5146" i="19"/>
  <c r="D5147" i="19"/>
  <c r="D5148" i="19"/>
  <c r="D5149" i="19"/>
  <c r="D5150" i="19"/>
  <c r="D5151" i="19"/>
  <c r="D5152" i="19"/>
  <c r="D5153" i="19"/>
  <c r="D5154" i="19"/>
  <c r="D5155" i="19"/>
  <c r="D5156" i="19"/>
  <c r="D5157" i="19"/>
  <c r="D5158" i="19"/>
  <c r="D5159" i="19"/>
  <c r="D5160" i="19"/>
  <c r="D5161" i="19"/>
  <c r="D5162" i="19"/>
  <c r="D5163" i="19"/>
  <c r="D5164" i="19"/>
  <c r="D5165" i="19"/>
  <c r="D5166" i="19"/>
  <c r="D5167" i="19"/>
  <c r="D5168" i="19"/>
  <c r="D5169" i="19"/>
  <c r="D5170" i="19"/>
  <c r="D5171" i="19"/>
  <c r="D5172" i="19"/>
  <c r="D5173" i="19"/>
  <c r="D5174" i="19"/>
  <c r="D5175" i="19"/>
  <c r="D5176" i="19"/>
  <c r="D5177" i="19"/>
  <c r="D5178" i="19"/>
  <c r="D5179" i="19"/>
  <c r="D5180" i="19"/>
  <c r="D5181" i="19"/>
  <c r="D5182" i="19"/>
  <c r="D5183" i="19"/>
  <c r="D5184" i="19"/>
  <c r="D5185" i="19"/>
  <c r="D5186" i="19"/>
  <c r="D5187" i="19"/>
  <c r="D5188" i="19"/>
  <c r="D5189" i="19"/>
  <c r="D5190" i="19"/>
  <c r="D5191" i="19"/>
  <c r="D5192" i="19"/>
  <c r="D5193" i="19"/>
  <c r="D5194" i="19"/>
  <c r="D5195" i="19"/>
  <c r="D5196" i="19"/>
  <c r="D5197" i="19"/>
  <c r="D5198" i="19"/>
  <c r="D5199" i="19"/>
  <c r="D5200" i="19"/>
  <c r="D5201" i="19"/>
  <c r="D5202" i="19"/>
  <c r="D5203" i="19"/>
  <c r="D5204" i="19"/>
  <c r="D5205" i="19"/>
  <c r="D5206" i="19"/>
  <c r="D5207" i="19"/>
  <c r="D5208" i="19"/>
  <c r="D5209" i="19"/>
  <c r="D5210" i="19"/>
  <c r="D5211" i="19"/>
  <c r="D5212" i="19"/>
  <c r="D5213" i="19"/>
  <c r="D5214" i="19"/>
  <c r="D5215" i="19"/>
  <c r="D5216" i="19"/>
  <c r="D5217" i="19"/>
  <c r="D5218" i="19"/>
  <c r="D5219" i="19"/>
  <c r="D5220" i="19"/>
  <c r="D5221" i="19"/>
  <c r="D5222" i="19"/>
  <c r="D5223" i="19"/>
  <c r="D5224" i="19"/>
  <c r="D5225" i="19"/>
  <c r="D5226" i="19"/>
  <c r="D5227" i="19"/>
  <c r="D5228" i="19"/>
  <c r="D5229" i="19"/>
  <c r="D5230" i="19"/>
  <c r="D5231" i="19"/>
  <c r="D5232" i="19"/>
  <c r="D5233" i="19"/>
  <c r="D5234" i="19"/>
  <c r="D5235" i="19"/>
  <c r="D5236" i="19"/>
  <c r="D5237" i="19"/>
  <c r="D5238" i="19"/>
  <c r="D5239" i="19"/>
  <c r="D5240" i="19"/>
  <c r="D5241" i="19"/>
  <c r="D5242" i="19"/>
  <c r="D5243" i="19"/>
  <c r="D5244" i="19"/>
  <c r="D5245" i="19"/>
  <c r="D5246" i="19"/>
  <c r="D5247" i="19"/>
  <c r="D5248" i="19"/>
  <c r="D5249" i="19"/>
  <c r="D5250" i="19"/>
  <c r="D5251" i="19"/>
  <c r="D5252" i="19"/>
  <c r="D5253" i="19"/>
  <c r="D5254" i="19"/>
  <c r="D5255" i="19"/>
  <c r="D5256" i="19"/>
  <c r="D5257" i="19"/>
  <c r="D5258" i="19"/>
  <c r="D5259" i="19"/>
  <c r="D5260" i="19"/>
  <c r="D5261" i="19"/>
  <c r="D5262" i="19"/>
  <c r="D5263" i="19"/>
  <c r="D5264" i="19"/>
  <c r="D5265" i="19"/>
  <c r="D5266" i="19"/>
  <c r="D5267" i="19"/>
  <c r="D5268" i="19"/>
  <c r="D5269" i="19"/>
  <c r="D5270" i="19"/>
  <c r="D5271" i="19"/>
  <c r="D5272" i="19"/>
  <c r="D5273" i="19"/>
  <c r="D5274" i="19"/>
  <c r="D5275" i="19"/>
  <c r="D5276" i="19"/>
  <c r="D5277" i="19"/>
  <c r="D5278" i="19"/>
  <c r="D5279" i="19"/>
  <c r="D5280" i="19"/>
  <c r="D5281" i="19"/>
  <c r="D5282" i="19"/>
  <c r="D5283" i="19"/>
  <c r="D5284" i="19"/>
  <c r="D5285" i="19"/>
  <c r="D5286" i="19"/>
  <c r="D5287" i="19"/>
  <c r="D5288" i="19"/>
  <c r="D5289" i="19"/>
  <c r="D5290" i="19"/>
  <c r="D5291" i="19"/>
  <c r="D5292" i="19"/>
  <c r="D5293" i="19"/>
  <c r="D5294" i="19"/>
  <c r="D5295" i="19"/>
  <c r="D5296" i="19"/>
  <c r="D5297" i="19"/>
  <c r="D5298" i="19"/>
  <c r="D5299" i="19"/>
  <c r="D5300" i="19"/>
  <c r="D5301" i="19"/>
  <c r="D5302" i="19"/>
  <c r="D5303" i="19"/>
  <c r="D5304" i="19"/>
  <c r="D5305" i="19"/>
  <c r="D5306" i="19"/>
  <c r="D5307" i="19"/>
  <c r="D5308" i="19"/>
  <c r="D5309" i="19"/>
  <c r="D5310" i="19"/>
  <c r="D5311" i="19"/>
  <c r="D5312" i="19"/>
  <c r="D5313" i="19"/>
  <c r="D5314" i="19"/>
  <c r="D5315" i="19"/>
  <c r="D5316" i="19"/>
  <c r="D5317" i="19"/>
  <c r="D5318" i="19"/>
  <c r="D5319" i="19"/>
  <c r="D5320" i="19"/>
  <c r="D5321" i="19"/>
  <c r="D5322" i="19"/>
  <c r="D5323" i="19"/>
  <c r="D5324" i="19"/>
  <c r="D5325" i="19"/>
  <c r="D5326" i="19"/>
  <c r="D5327" i="19"/>
  <c r="D5328" i="19"/>
  <c r="D5329" i="19"/>
  <c r="D5330" i="19"/>
  <c r="D5331" i="19"/>
  <c r="D5332" i="19"/>
  <c r="D5333" i="19"/>
  <c r="D5334" i="19"/>
  <c r="D5335" i="19"/>
  <c r="D5336" i="19"/>
  <c r="D5337" i="19"/>
  <c r="D5338" i="19"/>
  <c r="D5339" i="19"/>
  <c r="D5340" i="19"/>
  <c r="D5341" i="19"/>
  <c r="D5342" i="19"/>
  <c r="D5343" i="19"/>
  <c r="D5344" i="19"/>
  <c r="D5345" i="19"/>
  <c r="D5346" i="19"/>
  <c r="D5347" i="19"/>
  <c r="D5348" i="19"/>
  <c r="D5349" i="19"/>
  <c r="D5350" i="19"/>
  <c r="D5351" i="19"/>
  <c r="D5352" i="19"/>
  <c r="D5353" i="19"/>
  <c r="D5354" i="19"/>
  <c r="D5355" i="19"/>
  <c r="D5356" i="19"/>
  <c r="D5357" i="19"/>
  <c r="D5358" i="19"/>
  <c r="D5359" i="19"/>
  <c r="D5360" i="19"/>
  <c r="D5361" i="19"/>
  <c r="D5362" i="19"/>
  <c r="D5363" i="19"/>
  <c r="D5364" i="19"/>
  <c r="D5365" i="19"/>
  <c r="D5366" i="19"/>
  <c r="D5367" i="19"/>
  <c r="D5368" i="19"/>
  <c r="D5369" i="19"/>
  <c r="D5370" i="19"/>
  <c r="D5371" i="19"/>
  <c r="D5372" i="19"/>
  <c r="D5373" i="19"/>
  <c r="D5374" i="19"/>
  <c r="D5375" i="19"/>
  <c r="D5376" i="19"/>
  <c r="D5377" i="19"/>
  <c r="D5378" i="19"/>
  <c r="D5379" i="19"/>
  <c r="D5380" i="19"/>
  <c r="D5381" i="19"/>
  <c r="D5382" i="19"/>
  <c r="D5383" i="19"/>
  <c r="D5384" i="19"/>
  <c r="D5385" i="19"/>
  <c r="D5386" i="19"/>
  <c r="D5387" i="19"/>
  <c r="D5388" i="19"/>
  <c r="D5389" i="19"/>
  <c r="D5390" i="19"/>
  <c r="D5391" i="19"/>
  <c r="D5392" i="19"/>
  <c r="D5393" i="19"/>
  <c r="D5394" i="19"/>
  <c r="D5395" i="19"/>
  <c r="D5396" i="19"/>
  <c r="D5397" i="19"/>
  <c r="D5398" i="19"/>
  <c r="D5399" i="19"/>
  <c r="D5400" i="19"/>
  <c r="D5401" i="19"/>
  <c r="D5402" i="19"/>
  <c r="D5403" i="19"/>
  <c r="D5404" i="19"/>
  <c r="D5405" i="19"/>
  <c r="D5406" i="19"/>
  <c r="D5407" i="19"/>
  <c r="D5408" i="19"/>
  <c r="D5409" i="19"/>
  <c r="D5410" i="19"/>
  <c r="D5411" i="19"/>
  <c r="D5412" i="19"/>
  <c r="D5413" i="19"/>
  <c r="D5414" i="19"/>
  <c r="D5415" i="19"/>
  <c r="D5416" i="19"/>
  <c r="D5417" i="19"/>
  <c r="D5418" i="19"/>
  <c r="D5419" i="19"/>
  <c r="D5420" i="19"/>
  <c r="D5421" i="19"/>
  <c r="D5422" i="19"/>
  <c r="D5423" i="19"/>
  <c r="D5424" i="19"/>
  <c r="D5425" i="19"/>
  <c r="D5426" i="19"/>
  <c r="D5427" i="19"/>
  <c r="D5428" i="19"/>
  <c r="D5429" i="19"/>
  <c r="D5430" i="19"/>
  <c r="D5431" i="19"/>
  <c r="D5432" i="19"/>
  <c r="D5433" i="19"/>
  <c r="D5434" i="19"/>
  <c r="D5435" i="19"/>
  <c r="D5436" i="19"/>
  <c r="D5437" i="19"/>
  <c r="D5438" i="19"/>
  <c r="D5439" i="19"/>
  <c r="D5440" i="19"/>
  <c r="D5441" i="19"/>
  <c r="D5442" i="19"/>
  <c r="D5443" i="19"/>
  <c r="D5444" i="19"/>
  <c r="D5445" i="19"/>
  <c r="D5446" i="19"/>
  <c r="D5447" i="19"/>
  <c r="D5448" i="19"/>
  <c r="D5449" i="19"/>
  <c r="D5450" i="19"/>
  <c r="D5451" i="19"/>
  <c r="D5452" i="19"/>
  <c r="D5453" i="19"/>
  <c r="D5454" i="19"/>
  <c r="D5455" i="19"/>
  <c r="D5456" i="19"/>
  <c r="D5457" i="19"/>
  <c r="D5458" i="19"/>
  <c r="D5459" i="19"/>
  <c r="D5460" i="19"/>
  <c r="D5461" i="19"/>
  <c r="D5462" i="19"/>
  <c r="D5463" i="19"/>
  <c r="D5464" i="19"/>
  <c r="D5465" i="19"/>
  <c r="D5466" i="19"/>
  <c r="D5467" i="19"/>
  <c r="D5468" i="19"/>
  <c r="D5469" i="19"/>
  <c r="D5470" i="19"/>
  <c r="D5471" i="19"/>
  <c r="D5472" i="19"/>
  <c r="D5473" i="19"/>
  <c r="D5474" i="19"/>
  <c r="D5475" i="19"/>
  <c r="D5476" i="19"/>
  <c r="D5477" i="19"/>
  <c r="D5478" i="19"/>
  <c r="D5479" i="19"/>
  <c r="D5480" i="19"/>
  <c r="D5481" i="19"/>
  <c r="D5482" i="19"/>
  <c r="D5483" i="19"/>
  <c r="D5484" i="19"/>
  <c r="D5485" i="19"/>
  <c r="D5486" i="19"/>
  <c r="D5487" i="19"/>
  <c r="D5488" i="19"/>
  <c r="D5489" i="19"/>
  <c r="D5490" i="19"/>
  <c r="D5491" i="19"/>
  <c r="D5492" i="19"/>
  <c r="D5493" i="19"/>
  <c r="D5494" i="19"/>
  <c r="D5495" i="19"/>
  <c r="D5496" i="19"/>
  <c r="D5497" i="19"/>
  <c r="D5498" i="19"/>
  <c r="D5499" i="19"/>
  <c r="D5500" i="19"/>
  <c r="D5501" i="19"/>
  <c r="D5502" i="19"/>
  <c r="D5503" i="19"/>
  <c r="D5504" i="19"/>
  <c r="D5505" i="19"/>
  <c r="D5506" i="19"/>
  <c r="D5507" i="19"/>
  <c r="D5508" i="19"/>
  <c r="D5509" i="19"/>
  <c r="D5510" i="19"/>
  <c r="D5511" i="19"/>
  <c r="D5512" i="19"/>
  <c r="D5513" i="19"/>
  <c r="D5514" i="19"/>
  <c r="D5515" i="19"/>
  <c r="D5516" i="19"/>
  <c r="D5517" i="19"/>
  <c r="D5518" i="19"/>
  <c r="D5519" i="19"/>
  <c r="D5520" i="19"/>
  <c r="D5521" i="19"/>
  <c r="D5522" i="19"/>
  <c r="D5523" i="19"/>
  <c r="D5524" i="19"/>
  <c r="D5525" i="19"/>
  <c r="D5526" i="19"/>
  <c r="D5527" i="19"/>
  <c r="D5528" i="19"/>
  <c r="D5529" i="19"/>
  <c r="D5530" i="19"/>
  <c r="D5531" i="19"/>
  <c r="D5532" i="19"/>
  <c r="D5533" i="19"/>
  <c r="D5534" i="19"/>
  <c r="D5535" i="19"/>
  <c r="D5536" i="19"/>
  <c r="D5537" i="19"/>
  <c r="D5538" i="19"/>
  <c r="D5539" i="19"/>
  <c r="D5540" i="19"/>
  <c r="D5541" i="19"/>
  <c r="D5542" i="19"/>
  <c r="D5543" i="19"/>
  <c r="D5544" i="19"/>
  <c r="D5545" i="19"/>
  <c r="D5546" i="19"/>
  <c r="D5547" i="19"/>
  <c r="D5548" i="19"/>
  <c r="D5549" i="19"/>
  <c r="D5550" i="19"/>
  <c r="D5551" i="19"/>
  <c r="D5552" i="19"/>
  <c r="D5553" i="19"/>
  <c r="D5554" i="19"/>
  <c r="D5555" i="19"/>
  <c r="D5556" i="19"/>
  <c r="D5557" i="19"/>
  <c r="D5558" i="19"/>
  <c r="D5559" i="19"/>
  <c r="D5560" i="19"/>
  <c r="D5561" i="19"/>
  <c r="D5562" i="19"/>
  <c r="D5563" i="19"/>
  <c r="D5564" i="19"/>
  <c r="D5565" i="19"/>
  <c r="D5566" i="19"/>
  <c r="D5567" i="19"/>
  <c r="D5568" i="19"/>
  <c r="D5569" i="19"/>
  <c r="D5570" i="19"/>
  <c r="D5571" i="19"/>
  <c r="D5572" i="19"/>
  <c r="D5573" i="19"/>
  <c r="D5574" i="19"/>
  <c r="D5575" i="19"/>
  <c r="D5576" i="19"/>
  <c r="D5577" i="19"/>
  <c r="D5578" i="19"/>
  <c r="D5579" i="19"/>
  <c r="D5580" i="19"/>
  <c r="D5581" i="19"/>
  <c r="D5582" i="19"/>
  <c r="D5583" i="19"/>
  <c r="D5584" i="19"/>
  <c r="D5585" i="19"/>
  <c r="D5586" i="19"/>
  <c r="D5587" i="19"/>
  <c r="D5588" i="19"/>
  <c r="D5589" i="19"/>
  <c r="D5590" i="19"/>
  <c r="D5591" i="19"/>
  <c r="D5592" i="19"/>
  <c r="D5593" i="19"/>
  <c r="D5594" i="19"/>
  <c r="D5595" i="19"/>
  <c r="D5596" i="19"/>
  <c r="D5597" i="19"/>
  <c r="D5598" i="19"/>
  <c r="D5599" i="19"/>
  <c r="D5600" i="19"/>
  <c r="D5601" i="19"/>
  <c r="D5602" i="19"/>
  <c r="D5603" i="19"/>
  <c r="D5604" i="19"/>
  <c r="D5605" i="19"/>
  <c r="D5606" i="19"/>
  <c r="D5607" i="19"/>
  <c r="D5608" i="19"/>
  <c r="D5609" i="19"/>
  <c r="D5610" i="19"/>
  <c r="D5611" i="19"/>
  <c r="D5612" i="19"/>
  <c r="D5613" i="19"/>
  <c r="D5614" i="19"/>
  <c r="D5615" i="19"/>
  <c r="D5616" i="19"/>
  <c r="D5617" i="19"/>
  <c r="D5618" i="19"/>
  <c r="D5619" i="19"/>
  <c r="D5620" i="19"/>
  <c r="D5621" i="19"/>
  <c r="D5622" i="19"/>
  <c r="D5623" i="19"/>
  <c r="D5624" i="19"/>
  <c r="D5625" i="19"/>
  <c r="D5626" i="19"/>
  <c r="D5627" i="19"/>
  <c r="D5628" i="19"/>
  <c r="D5629" i="19"/>
  <c r="D5630" i="19"/>
  <c r="D5631" i="19"/>
  <c r="D5632" i="19"/>
  <c r="D5633" i="19"/>
  <c r="D5634" i="19"/>
  <c r="D5635" i="19"/>
  <c r="D5636" i="19"/>
  <c r="D5637" i="19"/>
  <c r="D5638" i="19"/>
  <c r="D5639" i="19"/>
  <c r="D5640" i="19"/>
  <c r="D5641" i="19"/>
  <c r="D5642" i="19"/>
  <c r="D5643" i="19"/>
  <c r="D5644" i="19"/>
  <c r="D5645" i="19"/>
  <c r="D5646" i="19"/>
  <c r="D5647" i="19"/>
  <c r="D5648" i="19"/>
  <c r="D5649" i="19"/>
  <c r="D5650" i="19"/>
  <c r="D5651" i="19"/>
  <c r="D5652" i="19"/>
  <c r="D5653" i="19"/>
  <c r="D5654" i="19"/>
  <c r="D5655" i="19"/>
  <c r="D5656" i="19"/>
  <c r="D5657" i="19"/>
  <c r="D5658" i="19"/>
  <c r="D5659" i="19"/>
  <c r="D5660" i="19"/>
  <c r="D5661" i="19"/>
  <c r="D5662" i="19"/>
  <c r="D5663" i="19"/>
  <c r="D5664" i="19"/>
  <c r="D5665" i="19"/>
  <c r="D5666" i="19"/>
  <c r="D5667" i="19"/>
  <c r="D5668" i="19"/>
  <c r="D5669" i="19"/>
  <c r="D5670" i="19"/>
  <c r="D5671" i="19"/>
  <c r="D5672" i="19"/>
  <c r="D5673" i="19"/>
  <c r="D5674" i="19"/>
  <c r="D5675" i="19"/>
  <c r="D5676" i="19"/>
  <c r="D5677" i="19"/>
  <c r="D5678" i="19"/>
  <c r="D5679" i="19"/>
  <c r="D5680" i="19"/>
  <c r="D5681" i="19"/>
  <c r="D5682" i="19"/>
  <c r="D5683" i="19"/>
  <c r="D5684" i="19"/>
  <c r="D5685" i="19"/>
  <c r="D5686" i="19"/>
  <c r="D5687" i="19"/>
  <c r="D5688" i="19"/>
  <c r="D5689" i="19"/>
  <c r="D5690" i="19"/>
  <c r="D5691" i="19"/>
  <c r="D5692" i="19"/>
  <c r="D5693" i="19"/>
  <c r="D5694" i="19"/>
  <c r="D5695" i="19"/>
  <c r="D5696" i="19"/>
  <c r="D5697" i="19"/>
  <c r="D5698" i="19"/>
  <c r="D5699" i="19"/>
  <c r="D5700" i="19"/>
  <c r="D5701" i="19"/>
  <c r="D5702" i="19"/>
  <c r="D5703" i="19"/>
  <c r="D5704" i="19"/>
  <c r="D5705" i="19"/>
  <c r="D5706" i="19"/>
  <c r="D5707" i="19"/>
  <c r="D5708" i="19"/>
  <c r="D5709" i="19"/>
  <c r="D5710" i="19"/>
  <c r="D5711" i="19"/>
  <c r="D5712" i="19"/>
  <c r="D5713" i="19"/>
  <c r="D5714" i="19"/>
  <c r="D5715" i="19"/>
  <c r="D5716" i="19"/>
  <c r="D5717" i="19"/>
  <c r="D5718" i="19"/>
  <c r="D5719" i="19"/>
  <c r="D5720" i="19"/>
  <c r="D5721" i="19"/>
  <c r="D5722" i="19"/>
  <c r="D5723" i="19"/>
  <c r="D5724" i="19"/>
  <c r="D5725" i="19"/>
  <c r="D5726" i="19"/>
  <c r="D5727" i="19"/>
  <c r="D5728" i="19"/>
  <c r="D5729" i="19"/>
  <c r="D5730" i="19"/>
  <c r="D5731" i="19"/>
  <c r="D5732" i="19"/>
  <c r="D5733" i="19"/>
  <c r="D5734" i="19"/>
  <c r="D5735" i="19"/>
  <c r="D5736" i="19"/>
  <c r="D5737" i="19"/>
  <c r="D5738" i="19"/>
  <c r="D5739" i="19"/>
  <c r="D5740" i="19"/>
  <c r="D5741" i="19"/>
  <c r="D5742" i="19"/>
  <c r="D5743" i="19"/>
  <c r="D5744" i="19"/>
  <c r="D5745" i="19"/>
  <c r="D5746" i="19"/>
  <c r="D5747" i="19"/>
  <c r="D5748" i="19"/>
  <c r="D5749" i="19"/>
  <c r="D5750" i="19"/>
  <c r="D5751" i="19"/>
  <c r="D5752" i="19"/>
  <c r="D5753" i="19"/>
  <c r="D5754" i="19"/>
  <c r="D5755" i="19"/>
  <c r="D5756" i="19"/>
  <c r="D5757" i="19"/>
  <c r="D5758" i="19"/>
  <c r="D5759" i="19"/>
  <c r="D5760" i="19"/>
  <c r="D5761" i="19"/>
  <c r="D5762" i="19"/>
  <c r="D5763" i="19"/>
  <c r="D5764" i="19"/>
  <c r="D5765" i="19"/>
  <c r="D5766" i="19"/>
  <c r="D5767" i="19"/>
  <c r="D5768" i="19"/>
  <c r="D5769" i="19"/>
  <c r="D5770" i="19"/>
  <c r="D5771" i="19"/>
  <c r="D5772" i="19"/>
  <c r="D5773" i="19"/>
  <c r="D5774" i="19"/>
  <c r="D5775" i="19"/>
  <c r="D5776" i="19"/>
  <c r="D5777" i="19"/>
  <c r="D5778" i="19"/>
  <c r="D5779" i="19"/>
  <c r="D5780" i="19"/>
  <c r="D5781" i="19"/>
  <c r="D5782" i="19"/>
  <c r="D5783" i="19"/>
  <c r="D5784" i="19"/>
  <c r="D5785" i="19"/>
  <c r="D5786" i="19"/>
  <c r="D5787" i="19"/>
  <c r="D5788" i="19"/>
  <c r="D5789" i="19"/>
  <c r="D5790" i="19"/>
  <c r="D5791" i="19"/>
  <c r="D5792" i="19"/>
  <c r="D5793" i="19"/>
  <c r="D5794" i="19"/>
  <c r="D5795" i="19"/>
  <c r="D5796" i="19"/>
  <c r="D5797" i="19"/>
  <c r="D5798" i="19"/>
  <c r="D5799" i="19"/>
  <c r="D5800" i="19"/>
  <c r="D5801" i="19"/>
  <c r="D5802" i="19"/>
  <c r="D5803" i="19"/>
  <c r="D5804" i="19"/>
  <c r="D5805" i="19"/>
  <c r="D5806" i="19"/>
  <c r="D5807" i="19"/>
  <c r="D5808" i="19"/>
  <c r="D5809" i="19"/>
  <c r="D5810" i="19"/>
  <c r="D5811" i="19"/>
  <c r="D5812" i="19"/>
  <c r="D5813" i="19"/>
  <c r="D5814" i="19"/>
  <c r="D5815" i="19"/>
  <c r="D5816" i="19"/>
  <c r="D5817" i="19"/>
  <c r="D5818" i="19"/>
  <c r="D5819" i="19"/>
  <c r="D5820" i="19"/>
  <c r="D5821" i="19"/>
  <c r="D5822" i="19"/>
  <c r="D5823" i="19"/>
  <c r="D5824" i="19"/>
  <c r="D5825" i="19"/>
  <c r="D5826" i="19"/>
  <c r="D5827" i="19"/>
  <c r="D5828" i="19"/>
  <c r="D5829" i="19"/>
  <c r="D5830" i="19"/>
  <c r="D5831" i="19"/>
  <c r="D5832" i="19"/>
  <c r="D5833" i="19"/>
  <c r="D5834" i="19"/>
  <c r="D5835" i="19"/>
  <c r="D5836" i="19"/>
  <c r="D5837" i="19"/>
  <c r="D5838" i="19"/>
  <c r="D5839" i="19"/>
  <c r="D5840" i="19"/>
  <c r="D5841" i="19"/>
  <c r="D5842" i="19"/>
  <c r="D5843" i="19"/>
  <c r="D5844" i="19"/>
  <c r="D5845" i="19"/>
  <c r="D5846" i="19"/>
  <c r="D5847" i="19"/>
  <c r="D5848" i="19"/>
  <c r="D5849" i="19"/>
  <c r="D5850" i="19"/>
  <c r="D5851" i="19"/>
  <c r="D5852" i="19"/>
  <c r="D5853" i="19"/>
  <c r="D5854" i="19"/>
  <c r="D5855" i="19"/>
  <c r="D5856" i="19"/>
  <c r="D5857" i="19"/>
  <c r="D5858" i="19"/>
  <c r="D5859" i="19"/>
  <c r="D5860" i="19"/>
  <c r="D5861" i="19"/>
  <c r="D5862" i="19"/>
  <c r="D5863" i="19"/>
  <c r="D5864" i="19"/>
  <c r="D5865" i="19"/>
  <c r="D5866" i="19"/>
  <c r="D5867" i="19"/>
  <c r="D5868" i="19"/>
  <c r="D5869" i="19"/>
  <c r="D5870" i="19"/>
  <c r="D5871" i="19"/>
  <c r="D5872" i="19"/>
  <c r="D5873" i="19"/>
  <c r="D5874" i="19"/>
  <c r="D5875" i="19"/>
  <c r="D5876" i="19"/>
  <c r="D5877" i="19"/>
  <c r="D5878" i="19"/>
  <c r="D5879" i="19"/>
  <c r="D5880" i="19"/>
  <c r="D5881" i="19"/>
  <c r="D5882" i="19"/>
  <c r="D5883" i="19"/>
  <c r="D5884" i="19"/>
  <c r="D5885" i="19"/>
  <c r="D5886" i="19"/>
  <c r="D5887" i="19"/>
  <c r="D5888" i="19"/>
  <c r="D5889" i="19"/>
  <c r="D5890" i="19"/>
  <c r="D5891" i="19"/>
  <c r="D5892" i="19"/>
  <c r="D5893" i="19"/>
  <c r="D5894" i="19"/>
  <c r="D5895" i="19"/>
  <c r="D5896" i="19"/>
  <c r="D5897" i="19"/>
  <c r="D5898" i="19"/>
  <c r="D5899" i="19"/>
  <c r="D5900" i="19"/>
  <c r="D5901" i="19"/>
  <c r="D5902" i="19"/>
  <c r="D5903" i="19"/>
  <c r="D5904" i="19"/>
  <c r="D5905" i="19"/>
  <c r="D5906" i="19"/>
  <c r="D5907" i="19"/>
  <c r="D5908" i="19"/>
  <c r="D5909" i="19"/>
  <c r="D5910" i="19"/>
  <c r="D5911" i="19"/>
  <c r="D5912" i="19"/>
  <c r="D5913" i="19"/>
  <c r="D5914" i="19"/>
  <c r="D5915" i="19"/>
  <c r="D5916" i="19"/>
  <c r="D5917" i="19"/>
  <c r="D5918" i="19"/>
  <c r="D5919" i="19"/>
  <c r="D5920" i="19"/>
  <c r="D5921" i="19"/>
  <c r="D5922" i="19"/>
  <c r="D5923" i="19"/>
  <c r="D5924" i="19"/>
  <c r="D5925" i="19"/>
  <c r="D5926" i="19"/>
  <c r="D5927" i="19"/>
  <c r="D5928" i="19"/>
  <c r="D5929" i="19"/>
  <c r="D5930" i="19"/>
  <c r="D5931" i="19"/>
  <c r="D5932" i="19"/>
  <c r="D5933" i="19"/>
  <c r="D5934" i="19"/>
  <c r="D5935" i="19"/>
  <c r="D5936" i="19"/>
  <c r="D5937" i="19"/>
  <c r="D5938" i="19"/>
  <c r="D5939" i="19"/>
  <c r="D5940" i="19"/>
  <c r="D5941" i="19"/>
  <c r="D5942" i="19"/>
  <c r="D5943" i="19"/>
  <c r="D5944" i="19"/>
  <c r="D5945" i="19"/>
  <c r="D5946" i="19"/>
  <c r="D5947" i="19"/>
  <c r="D5948" i="19"/>
  <c r="D5949" i="19"/>
  <c r="D5950" i="19"/>
  <c r="D5951" i="19"/>
  <c r="D5952" i="19"/>
  <c r="D5953" i="19"/>
  <c r="D5954" i="19"/>
  <c r="D5955" i="19"/>
  <c r="D5956" i="19"/>
  <c r="D5957" i="19"/>
  <c r="D5958" i="19"/>
  <c r="D5959" i="19"/>
  <c r="D5960" i="19"/>
  <c r="D5961" i="19"/>
  <c r="D5962" i="19"/>
  <c r="D5963" i="19"/>
  <c r="D5964" i="19"/>
  <c r="D5965" i="19"/>
  <c r="D5966" i="19"/>
  <c r="D5967" i="19"/>
  <c r="D5968" i="19"/>
  <c r="D5969" i="19"/>
  <c r="D5970" i="19"/>
  <c r="D5971" i="19"/>
  <c r="D5972" i="19"/>
  <c r="D5973" i="19"/>
  <c r="D5974" i="19"/>
  <c r="D5975" i="19"/>
  <c r="D5976" i="19"/>
  <c r="D5977" i="19"/>
  <c r="D5978" i="19"/>
  <c r="D5979" i="19"/>
  <c r="D5980" i="19"/>
  <c r="D5981" i="19"/>
  <c r="D5982" i="19"/>
  <c r="D5983" i="19"/>
  <c r="D5984" i="19"/>
  <c r="D5985" i="19"/>
  <c r="D5986" i="19"/>
  <c r="D5987" i="19"/>
  <c r="D5988" i="19"/>
  <c r="D5989" i="19"/>
  <c r="D5990" i="19"/>
  <c r="D5991" i="19"/>
  <c r="D5992" i="19"/>
  <c r="D5993" i="19"/>
  <c r="D5994" i="19"/>
  <c r="D5995" i="19"/>
  <c r="D5996" i="19"/>
  <c r="D5997" i="19"/>
  <c r="D5998" i="19"/>
  <c r="D5999" i="19"/>
  <c r="D6000" i="19"/>
  <c r="D6001" i="19"/>
  <c r="D6002" i="19"/>
  <c r="D6003" i="19"/>
  <c r="D6004" i="19"/>
  <c r="D6005" i="19"/>
  <c r="D6006" i="19"/>
  <c r="D6007" i="19"/>
  <c r="D6008" i="19"/>
  <c r="D6009" i="19"/>
  <c r="D6010" i="19"/>
  <c r="D6011" i="19"/>
  <c r="D6012" i="19"/>
  <c r="D6013" i="19"/>
  <c r="D6014" i="19"/>
  <c r="D6015" i="19"/>
  <c r="D6016" i="19"/>
  <c r="D6017" i="19"/>
  <c r="D6018" i="19"/>
  <c r="D6019" i="19"/>
  <c r="D6020" i="19"/>
  <c r="D6021" i="19"/>
  <c r="D6022" i="19"/>
  <c r="D6023" i="19"/>
  <c r="D6024" i="19"/>
  <c r="D6025" i="19"/>
  <c r="D6026" i="19"/>
  <c r="D6027" i="19"/>
  <c r="D6028" i="19"/>
  <c r="D6029" i="19"/>
  <c r="D6030" i="19"/>
  <c r="D6031" i="19"/>
  <c r="D6032" i="19"/>
  <c r="D6033" i="19"/>
  <c r="D6034" i="19"/>
  <c r="D6035" i="19"/>
  <c r="D6036" i="19"/>
  <c r="D6037" i="19"/>
  <c r="D6038" i="19"/>
  <c r="D6039" i="19"/>
  <c r="D6040" i="19"/>
  <c r="D6041" i="19"/>
  <c r="D6042" i="19"/>
  <c r="D6043" i="19"/>
  <c r="D6044" i="19"/>
  <c r="D6045" i="19"/>
  <c r="D6046" i="19"/>
  <c r="D6047" i="19"/>
  <c r="D6048" i="19"/>
  <c r="D6049" i="19"/>
  <c r="D6050" i="19"/>
  <c r="D6051" i="19"/>
  <c r="D6052" i="19"/>
  <c r="D6053" i="19"/>
  <c r="D6054" i="19"/>
  <c r="D6055" i="19"/>
  <c r="D6056" i="19"/>
  <c r="D6057" i="19"/>
  <c r="D6058" i="19"/>
  <c r="D6059" i="19"/>
  <c r="D6060" i="19"/>
  <c r="D6061" i="19"/>
  <c r="D6062" i="19"/>
  <c r="D6063" i="19"/>
  <c r="D6064" i="19"/>
  <c r="D6065" i="19"/>
  <c r="D6066" i="19"/>
  <c r="D6067" i="19"/>
  <c r="D6068" i="19"/>
  <c r="D6069" i="19"/>
  <c r="D6070" i="19"/>
  <c r="D6071" i="19"/>
  <c r="D6072" i="19"/>
  <c r="D6073" i="19"/>
  <c r="D6074" i="19"/>
  <c r="D6075" i="19"/>
  <c r="D6076" i="19"/>
  <c r="D6077" i="19"/>
  <c r="D6078" i="19"/>
  <c r="D6079" i="19"/>
  <c r="D6080" i="19"/>
  <c r="D6081" i="19"/>
  <c r="D6082" i="19"/>
  <c r="D6083" i="19"/>
  <c r="D6084" i="19"/>
  <c r="D6085" i="19"/>
  <c r="D6086" i="19"/>
  <c r="D6087" i="19"/>
  <c r="D6088" i="19"/>
  <c r="D6089" i="19"/>
  <c r="D6090" i="19"/>
  <c r="D6091" i="19"/>
  <c r="D6092" i="19"/>
  <c r="D6093" i="19"/>
  <c r="D6094" i="19"/>
  <c r="D6095" i="19"/>
  <c r="D6096" i="19"/>
  <c r="D6097" i="19"/>
  <c r="D6098" i="19"/>
  <c r="D6099" i="19"/>
  <c r="D6100" i="19"/>
  <c r="D6101" i="19"/>
  <c r="D6102" i="19"/>
  <c r="D6103" i="19"/>
  <c r="D6104" i="19"/>
  <c r="D6105" i="19"/>
  <c r="D6106" i="19"/>
  <c r="D6107" i="19"/>
  <c r="D6108" i="19"/>
  <c r="D6109" i="19"/>
  <c r="D6110" i="19"/>
  <c r="D6111" i="19"/>
  <c r="D6112" i="19"/>
  <c r="D6113" i="19"/>
  <c r="D6114" i="19"/>
  <c r="D6115" i="19"/>
  <c r="D6116" i="19"/>
  <c r="D6117" i="19"/>
  <c r="D6118" i="19"/>
  <c r="D6119" i="19"/>
  <c r="D6120" i="19"/>
  <c r="D6121" i="19"/>
  <c r="D6122" i="19"/>
  <c r="D6123" i="19"/>
  <c r="D6124" i="19"/>
  <c r="D6125" i="19"/>
  <c r="D6126" i="19"/>
  <c r="D6127" i="19"/>
  <c r="D6128" i="19"/>
  <c r="D6129" i="19"/>
  <c r="D6130" i="19"/>
  <c r="D6131" i="19"/>
  <c r="D6132" i="19"/>
  <c r="D6133" i="19"/>
  <c r="D6134" i="19"/>
  <c r="D6135" i="19"/>
  <c r="D6136" i="19"/>
  <c r="D6137" i="19"/>
  <c r="D6138" i="19"/>
  <c r="D6139" i="19"/>
  <c r="D6140" i="19"/>
  <c r="D6141" i="19"/>
  <c r="D6142" i="19"/>
  <c r="D6143" i="19"/>
  <c r="D6144" i="19"/>
  <c r="D6145" i="19"/>
  <c r="D6146" i="19"/>
  <c r="D6147" i="19"/>
  <c r="D6148" i="19"/>
  <c r="D6149" i="19"/>
  <c r="D6150" i="19"/>
  <c r="D6151" i="19"/>
  <c r="D6152" i="19"/>
  <c r="D6153" i="19"/>
  <c r="D6154" i="19"/>
  <c r="D6155" i="19"/>
  <c r="D6156" i="19"/>
  <c r="D6157" i="19"/>
  <c r="D6158" i="19"/>
  <c r="D6159" i="19"/>
  <c r="D6160" i="19"/>
  <c r="D6161" i="19"/>
  <c r="D6162" i="19"/>
  <c r="D6163" i="19"/>
  <c r="D6164" i="19"/>
  <c r="D6165" i="19"/>
  <c r="D6166" i="19"/>
  <c r="D6167" i="19"/>
  <c r="D6168" i="19"/>
  <c r="D6169" i="19"/>
  <c r="D6170" i="19"/>
  <c r="D6171" i="19"/>
  <c r="D6172" i="19"/>
  <c r="D6173" i="19"/>
  <c r="D6174" i="19"/>
  <c r="D6175" i="19"/>
  <c r="D6176" i="19"/>
  <c r="D6177" i="19"/>
  <c r="D6178" i="19"/>
  <c r="D6179" i="19"/>
  <c r="D6180" i="19"/>
  <c r="D6181" i="19"/>
  <c r="D6182" i="19"/>
  <c r="D6183" i="19"/>
  <c r="D6184" i="19"/>
  <c r="D6185" i="19"/>
  <c r="D6186" i="19"/>
  <c r="D6187" i="19"/>
  <c r="D6188" i="19"/>
  <c r="D6189" i="19"/>
  <c r="D6190" i="19"/>
  <c r="D6191" i="19"/>
  <c r="D6192" i="19"/>
  <c r="D6193" i="19"/>
  <c r="D6194" i="19"/>
  <c r="D6195" i="19"/>
  <c r="D6196" i="19"/>
  <c r="D6197" i="19"/>
  <c r="D6198" i="19"/>
  <c r="D6199" i="19"/>
  <c r="D6200" i="19"/>
  <c r="D6201" i="19"/>
  <c r="D6202" i="19"/>
  <c r="D6203" i="19"/>
  <c r="D6204" i="19"/>
  <c r="D6205" i="19"/>
  <c r="D6206" i="19"/>
  <c r="D6207" i="19"/>
  <c r="D6208" i="19"/>
  <c r="D6209" i="19"/>
  <c r="D6210" i="19"/>
  <c r="D6211" i="19"/>
  <c r="D6212" i="19"/>
  <c r="D6213" i="19"/>
  <c r="D6214" i="19"/>
  <c r="D6215" i="19"/>
  <c r="D6216" i="19"/>
  <c r="D6217" i="19"/>
  <c r="D6218" i="19"/>
  <c r="D6219" i="19"/>
  <c r="D6220" i="19"/>
  <c r="D6221" i="19"/>
  <c r="D6222" i="19"/>
  <c r="D6223" i="19"/>
  <c r="D6224" i="19"/>
  <c r="D6225" i="19"/>
  <c r="D6226" i="19"/>
  <c r="D6227" i="19"/>
  <c r="D6228" i="19"/>
  <c r="D6229" i="19"/>
  <c r="D6230" i="19"/>
  <c r="D6231" i="19"/>
  <c r="D6232" i="19"/>
  <c r="D6233" i="19"/>
  <c r="D6234" i="19"/>
  <c r="D6235" i="19"/>
  <c r="D6236" i="19"/>
  <c r="D6237" i="19"/>
  <c r="D6238" i="19"/>
  <c r="D6239" i="19"/>
  <c r="D6240" i="19"/>
  <c r="D6241" i="19"/>
  <c r="D6242" i="19"/>
  <c r="D6243" i="19"/>
  <c r="D6244" i="19"/>
  <c r="D6245" i="19"/>
  <c r="D6246" i="19"/>
  <c r="D6247" i="19"/>
  <c r="D6248" i="19"/>
  <c r="D6249" i="19"/>
  <c r="D6250" i="19"/>
  <c r="D6251" i="19"/>
  <c r="D6252" i="19"/>
  <c r="D6253" i="19"/>
  <c r="D6254" i="19"/>
  <c r="D6255" i="19"/>
  <c r="D6256" i="19"/>
  <c r="D6257" i="19"/>
  <c r="D6258" i="19"/>
  <c r="D6259" i="19"/>
  <c r="D6260" i="19"/>
  <c r="D6261" i="19"/>
  <c r="D6262" i="19"/>
  <c r="D6263" i="19"/>
  <c r="D6264" i="19"/>
  <c r="D6265" i="19"/>
  <c r="D6266" i="19"/>
  <c r="D6267" i="19"/>
  <c r="D6268" i="19"/>
  <c r="D6269" i="19"/>
  <c r="D6270" i="19"/>
  <c r="D6271" i="19"/>
  <c r="D6272" i="19"/>
  <c r="D6273" i="19"/>
  <c r="D6274" i="19"/>
  <c r="D6275" i="19"/>
  <c r="D6276" i="19"/>
  <c r="D6277" i="19"/>
  <c r="D6278" i="19"/>
  <c r="D6279" i="19"/>
  <c r="D6280" i="19"/>
  <c r="D6281" i="19"/>
  <c r="D6282" i="19"/>
  <c r="D6283" i="19"/>
  <c r="D6284" i="19"/>
  <c r="D6285" i="19"/>
  <c r="D6286" i="19"/>
  <c r="D6287" i="19"/>
  <c r="D6288" i="19"/>
  <c r="D6289" i="19"/>
  <c r="D6290" i="19"/>
  <c r="D6291" i="19"/>
  <c r="D6292" i="19"/>
  <c r="D6293" i="19"/>
  <c r="D6294" i="19"/>
  <c r="D6295" i="19"/>
  <c r="D6296" i="19"/>
  <c r="D6297" i="19"/>
  <c r="D6298" i="19"/>
  <c r="D6299" i="19"/>
  <c r="D6300" i="19"/>
  <c r="D6301" i="19"/>
  <c r="D6302" i="19"/>
  <c r="D6303" i="19"/>
  <c r="D6304" i="19"/>
  <c r="D6305" i="19"/>
  <c r="D6306" i="19"/>
  <c r="D6307" i="19"/>
  <c r="D6308" i="19"/>
  <c r="D6309" i="19"/>
  <c r="D6310" i="19"/>
  <c r="D6311" i="19"/>
  <c r="D6312" i="19"/>
  <c r="D6313" i="19"/>
  <c r="D6314" i="19"/>
  <c r="D6315" i="19"/>
  <c r="D6316" i="19"/>
  <c r="D6317" i="19"/>
  <c r="D6318" i="19"/>
  <c r="D6319" i="19"/>
  <c r="D6320" i="19"/>
  <c r="D6321" i="19"/>
  <c r="D6322" i="19"/>
  <c r="D6323" i="19"/>
  <c r="D6324" i="19"/>
  <c r="D6325" i="19"/>
  <c r="D6326" i="19"/>
  <c r="D6327" i="19"/>
  <c r="D6328" i="19"/>
  <c r="D6329" i="19"/>
  <c r="D6330" i="19"/>
  <c r="D6331" i="19"/>
  <c r="D6332" i="19"/>
  <c r="D6333" i="19"/>
  <c r="D6334" i="19"/>
  <c r="D6335" i="19"/>
  <c r="D6336" i="19"/>
  <c r="D6337" i="19"/>
  <c r="D6338" i="19"/>
  <c r="D6339" i="19"/>
  <c r="D6340" i="19"/>
  <c r="D6341" i="19"/>
  <c r="D6342" i="19"/>
  <c r="D6343" i="19"/>
  <c r="D6344" i="19"/>
  <c r="D6345" i="19"/>
  <c r="D6346" i="19"/>
  <c r="D6347" i="19"/>
  <c r="D6348" i="19"/>
  <c r="D6349" i="19"/>
  <c r="D6350" i="19"/>
  <c r="D6351" i="19"/>
  <c r="D6352" i="19"/>
  <c r="D6353" i="19"/>
  <c r="D6354" i="19"/>
  <c r="D6355" i="19"/>
  <c r="D6356" i="19"/>
  <c r="D6357" i="19"/>
  <c r="D6358" i="19"/>
  <c r="D6359" i="19"/>
  <c r="D6360" i="19"/>
  <c r="D6361" i="19"/>
  <c r="D6362" i="19"/>
  <c r="D6363" i="19"/>
  <c r="D6364" i="19"/>
  <c r="D6365" i="19"/>
  <c r="D6366" i="19"/>
  <c r="D6367" i="19"/>
  <c r="D6368" i="19"/>
  <c r="D6369" i="19"/>
  <c r="D6370" i="19"/>
  <c r="D6371" i="19"/>
  <c r="D6372" i="19"/>
  <c r="D6373" i="19"/>
  <c r="D6374" i="19"/>
  <c r="D6375" i="19"/>
  <c r="D6376" i="19"/>
  <c r="D6377" i="19"/>
  <c r="D6378" i="19"/>
  <c r="D6379" i="19"/>
  <c r="D6380" i="19"/>
  <c r="D6381" i="19"/>
  <c r="D6382" i="19"/>
  <c r="D6383" i="19"/>
  <c r="D6384" i="19"/>
  <c r="D6385" i="19"/>
  <c r="D6386" i="19"/>
  <c r="D6387" i="19"/>
  <c r="D6388" i="19"/>
  <c r="D6389" i="19"/>
  <c r="D6390" i="19"/>
  <c r="D6391" i="19"/>
  <c r="D6392" i="19"/>
  <c r="D6393" i="19"/>
  <c r="D6394" i="19"/>
  <c r="D6395" i="19"/>
  <c r="D6396" i="19"/>
  <c r="D6397" i="19"/>
  <c r="D6398" i="19"/>
  <c r="D6399" i="19"/>
  <c r="D6400" i="19"/>
  <c r="D6401" i="19"/>
  <c r="D6402" i="19"/>
  <c r="D6403" i="19"/>
  <c r="D6404" i="19"/>
  <c r="D6405" i="19"/>
  <c r="D6406" i="19"/>
  <c r="D6407" i="19"/>
  <c r="D6408" i="19"/>
  <c r="D6409" i="19"/>
  <c r="D6410" i="19"/>
  <c r="D6411" i="19"/>
  <c r="D6412" i="19"/>
  <c r="D6413" i="19"/>
  <c r="D6414" i="19"/>
  <c r="D6415" i="19"/>
  <c r="D6416" i="19"/>
  <c r="D6417" i="19"/>
  <c r="D6418" i="19"/>
  <c r="D6419" i="19"/>
  <c r="D6420" i="19"/>
  <c r="D6421" i="19"/>
  <c r="D6422" i="19"/>
  <c r="D6423" i="19"/>
  <c r="D6424" i="19"/>
  <c r="D6425" i="19"/>
  <c r="D6426" i="19"/>
  <c r="D6427" i="19"/>
  <c r="D6428" i="19"/>
  <c r="D6429" i="19"/>
  <c r="D6430" i="19"/>
  <c r="D6431" i="19"/>
  <c r="D6432" i="19"/>
  <c r="D6433" i="19"/>
  <c r="D6434" i="19"/>
  <c r="D6435" i="19"/>
  <c r="D6436" i="19"/>
  <c r="D6437" i="19"/>
  <c r="D6438" i="19"/>
  <c r="D6439" i="19"/>
  <c r="D6440" i="19"/>
  <c r="D6441" i="19"/>
  <c r="D6442" i="19"/>
  <c r="D6443" i="19"/>
  <c r="D6444" i="19"/>
  <c r="D6445" i="19"/>
  <c r="D6446" i="19"/>
  <c r="D6447" i="19"/>
  <c r="D6448" i="19"/>
  <c r="D6449" i="19"/>
  <c r="D6450" i="19"/>
  <c r="D6451" i="19"/>
  <c r="D6452" i="19"/>
  <c r="D6453" i="19"/>
  <c r="D6454" i="19"/>
  <c r="D6455" i="19"/>
  <c r="D6456" i="19"/>
  <c r="D6457" i="19"/>
  <c r="D6458" i="19"/>
  <c r="D6459" i="19"/>
  <c r="D6460" i="19"/>
  <c r="D6461" i="19"/>
  <c r="D6462" i="19"/>
  <c r="D6463" i="19"/>
  <c r="D6464" i="19"/>
  <c r="D6465" i="19"/>
  <c r="D6466" i="19"/>
  <c r="D6467" i="19"/>
  <c r="D6468" i="19"/>
  <c r="D6469" i="19"/>
  <c r="D6470" i="19"/>
  <c r="D6471" i="19"/>
  <c r="D6472" i="19"/>
  <c r="D6473" i="19"/>
  <c r="D6474" i="19"/>
  <c r="D6475" i="19"/>
  <c r="D6476" i="19"/>
  <c r="D6477" i="19"/>
  <c r="D6478" i="19"/>
  <c r="D6479" i="19"/>
  <c r="D6480" i="19"/>
  <c r="D6481" i="19"/>
  <c r="D6482" i="19"/>
  <c r="D6483" i="19"/>
  <c r="D6484" i="19"/>
  <c r="D6485" i="19"/>
  <c r="D6486" i="19"/>
  <c r="D6487" i="19"/>
  <c r="D6488" i="19"/>
  <c r="D6489" i="19"/>
  <c r="D6490" i="19"/>
  <c r="D6491" i="19"/>
  <c r="D6492" i="19"/>
  <c r="D6493" i="19"/>
  <c r="D6494" i="19"/>
  <c r="D6495" i="19"/>
  <c r="D6496" i="19"/>
  <c r="D6497" i="19"/>
  <c r="D6498" i="19"/>
  <c r="D6499" i="19"/>
  <c r="D6500" i="19"/>
  <c r="D6501" i="19"/>
  <c r="D6502" i="19"/>
  <c r="D6503" i="19"/>
  <c r="D6504" i="19"/>
  <c r="D6505" i="19"/>
  <c r="D6506" i="19"/>
  <c r="D6507" i="19"/>
  <c r="D6508" i="19"/>
  <c r="D6509" i="19"/>
  <c r="D6510" i="19"/>
  <c r="D6511" i="19"/>
  <c r="D6512" i="19"/>
  <c r="D6513" i="19"/>
  <c r="D6514" i="19"/>
  <c r="D6515" i="19"/>
  <c r="D6516" i="19"/>
  <c r="D6517" i="19"/>
  <c r="D6518" i="19"/>
  <c r="D6519" i="19"/>
  <c r="D6520" i="19"/>
  <c r="D6521" i="19"/>
  <c r="D6522" i="19"/>
  <c r="D6523" i="19"/>
  <c r="D6524" i="19"/>
  <c r="D6525" i="19"/>
  <c r="D6526" i="19"/>
  <c r="D6527" i="19"/>
  <c r="D6528" i="19"/>
  <c r="D6529" i="19"/>
  <c r="D6530" i="19"/>
  <c r="D6531" i="19"/>
  <c r="D6532" i="19"/>
  <c r="D6533" i="19"/>
  <c r="D6534" i="19"/>
  <c r="D6535" i="19"/>
  <c r="D6536" i="19"/>
  <c r="D6537" i="19"/>
  <c r="D6538" i="19"/>
  <c r="D6539" i="19"/>
  <c r="D6540" i="19"/>
  <c r="D6541" i="19"/>
  <c r="D6542" i="19"/>
  <c r="D6543" i="19"/>
  <c r="D6544" i="19"/>
  <c r="D6545" i="19"/>
  <c r="D6546" i="19"/>
  <c r="D6547" i="19"/>
  <c r="D6548" i="19"/>
  <c r="D6549" i="19"/>
  <c r="D6550" i="19"/>
  <c r="D6551" i="19"/>
  <c r="D6552" i="19"/>
  <c r="D6553" i="19"/>
  <c r="D6554" i="19"/>
  <c r="D6555" i="19"/>
  <c r="D6556" i="19"/>
  <c r="D6557" i="19"/>
  <c r="D6558" i="19"/>
  <c r="D6559" i="19"/>
  <c r="D6560" i="19"/>
  <c r="D6561" i="19"/>
  <c r="D6562" i="19"/>
  <c r="D6563" i="19"/>
  <c r="D6564" i="19"/>
  <c r="D6565" i="19"/>
  <c r="D6566" i="19"/>
  <c r="D6567" i="19"/>
  <c r="D6568" i="19"/>
  <c r="D6569" i="19"/>
  <c r="D6570" i="19"/>
  <c r="D6571" i="19"/>
  <c r="D6572" i="19"/>
  <c r="D6573" i="19"/>
  <c r="D6574" i="19"/>
  <c r="D6575" i="19"/>
  <c r="D6576" i="19"/>
  <c r="D6577" i="19"/>
  <c r="D6578" i="19"/>
  <c r="D6579" i="19"/>
  <c r="D6580" i="19"/>
  <c r="D6581" i="19"/>
  <c r="D6582" i="19"/>
  <c r="D6583" i="19"/>
  <c r="D6584" i="19"/>
  <c r="D6585" i="19"/>
  <c r="D6586" i="19"/>
  <c r="D6587" i="19"/>
  <c r="D6588" i="19"/>
  <c r="D6589" i="19"/>
  <c r="D6590" i="19"/>
  <c r="D6591" i="19"/>
  <c r="D6592" i="19"/>
  <c r="D6593" i="19"/>
  <c r="D6594" i="19"/>
  <c r="D6595" i="19"/>
  <c r="D6596" i="19"/>
  <c r="D6597" i="19"/>
  <c r="D6598" i="19"/>
  <c r="D6599" i="19"/>
  <c r="D6600" i="19"/>
  <c r="D6601" i="19"/>
  <c r="D6602" i="19"/>
  <c r="D6603" i="19"/>
  <c r="D6604" i="19"/>
  <c r="D6605" i="19"/>
  <c r="D6606" i="19"/>
  <c r="D6607" i="19"/>
  <c r="D6608" i="19"/>
  <c r="D6609" i="19"/>
  <c r="D6610" i="19"/>
  <c r="D6611" i="19"/>
  <c r="D6612" i="19"/>
  <c r="D6613" i="19"/>
  <c r="D6614" i="19"/>
  <c r="D6615" i="19"/>
  <c r="D6616" i="19"/>
  <c r="D6617" i="19"/>
  <c r="D6618" i="19"/>
  <c r="D6619" i="19"/>
  <c r="D6620" i="19"/>
  <c r="D6621" i="19"/>
  <c r="D6622" i="19"/>
  <c r="D6623" i="19"/>
  <c r="D6624" i="19"/>
  <c r="D6625" i="19"/>
  <c r="D6626" i="19"/>
  <c r="D6627" i="19"/>
  <c r="D6628" i="19"/>
  <c r="D6629" i="19"/>
  <c r="D6630" i="19"/>
  <c r="D6631" i="19"/>
  <c r="D6632" i="19"/>
  <c r="D6633" i="19"/>
  <c r="D6634" i="19"/>
  <c r="D6635" i="19"/>
  <c r="D6636" i="19"/>
  <c r="D6637" i="19"/>
  <c r="D6638" i="19"/>
  <c r="D6639" i="19"/>
  <c r="D6640" i="19"/>
  <c r="D6641" i="19"/>
  <c r="D6642" i="19"/>
  <c r="D6643" i="19"/>
  <c r="D6644" i="19"/>
  <c r="D6645" i="19"/>
  <c r="D6646" i="19"/>
  <c r="D6647" i="19"/>
  <c r="D6648" i="19"/>
  <c r="D6649" i="19"/>
  <c r="D6650" i="19"/>
  <c r="D6651" i="19"/>
  <c r="D6652" i="19"/>
  <c r="D6653" i="19"/>
  <c r="D6654" i="19"/>
  <c r="D6655" i="19"/>
  <c r="D6656" i="19"/>
  <c r="D6657" i="19"/>
  <c r="D6658" i="19"/>
  <c r="D6659" i="19"/>
  <c r="D6660" i="19"/>
  <c r="D6661" i="19"/>
  <c r="D6662" i="19"/>
  <c r="D6663" i="19"/>
  <c r="D6664" i="19"/>
  <c r="D6665" i="19"/>
  <c r="D6666" i="19"/>
  <c r="D6667" i="19"/>
  <c r="D6668" i="19"/>
  <c r="D6669" i="19"/>
  <c r="D6670" i="19"/>
  <c r="D6671" i="19"/>
  <c r="D6672" i="19"/>
  <c r="D6673" i="19"/>
  <c r="D6674" i="19"/>
  <c r="D6675" i="19"/>
  <c r="D6676" i="19"/>
  <c r="D6677" i="19"/>
  <c r="D6678" i="19"/>
  <c r="D6679" i="19"/>
  <c r="D6680" i="19"/>
  <c r="D6681" i="19"/>
  <c r="D6682" i="19"/>
  <c r="D6683" i="19"/>
  <c r="D6684" i="19"/>
  <c r="D6685" i="19"/>
  <c r="D6686" i="19"/>
  <c r="D6687" i="19"/>
  <c r="D6688" i="19"/>
  <c r="D6689" i="19"/>
  <c r="D6690" i="19"/>
  <c r="D6691" i="19"/>
  <c r="D6692" i="19"/>
  <c r="D6693" i="19"/>
  <c r="D6694" i="19"/>
  <c r="D6695" i="19"/>
  <c r="D6696" i="19"/>
  <c r="D6697" i="19"/>
  <c r="D6698" i="19"/>
  <c r="D6699" i="19"/>
  <c r="D6700" i="19"/>
  <c r="D6701" i="19"/>
  <c r="D6702" i="19"/>
  <c r="D6703" i="19"/>
  <c r="D6704" i="19"/>
  <c r="D6705" i="19"/>
  <c r="D6706" i="19"/>
  <c r="D6707" i="19"/>
  <c r="D6708" i="19"/>
  <c r="D6709" i="19"/>
  <c r="D6710" i="19"/>
  <c r="D6711" i="19"/>
  <c r="D6712" i="19"/>
  <c r="D6713" i="19"/>
  <c r="D6714" i="19"/>
  <c r="D6715" i="19"/>
  <c r="D6716" i="19"/>
  <c r="D6717" i="19"/>
  <c r="D6718" i="19"/>
  <c r="D6719" i="19"/>
  <c r="D6720" i="19"/>
  <c r="D6721" i="19"/>
  <c r="D6722" i="19"/>
  <c r="D6723" i="19"/>
  <c r="D6724" i="19"/>
  <c r="D6725" i="19"/>
  <c r="D6726" i="19"/>
  <c r="D6727" i="19"/>
  <c r="D6728" i="19"/>
  <c r="D6729" i="19"/>
  <c r="D6730" i="19"/>
  <c r="D6731" i="19"/>
  <c r="D6732" i="19"/>
  <c r="D6733" i="19"/>
  <c r="D6734" i="19"/>
  <c r="D6735" i="19"/>
  <c r="D6736" i="19"/>
  <c r="D6737" i="19"/>
  <c r="D6738" i="19"/>
  <c r="D6739" i="19"/>
  <c r="D6740" i="19"/>
  <c r="D6741" i="19"/>
  <c r="D6742" i="19"/>
  <c r="D6743" i="19"/>
  <c r="D6744" i="19"/>
  <c r="D6745" i="19"/>
  <c r="D6746" i="19"/>
  <c r="D6747" i="19"/>
  <c r="D6748" i="19"/>
  <c r="D6749" i="19"/>
  <c r="D6750" i="19"/>
  <c r="D6751" i="19"/>
  <c r="D6752" i="19"/>
  <c r="D6753" i="19"/>
  <c r="D6754" i="19"/>
  <c r="D6755" i="19"/>
  <c r="D6756" i="19"/>
  <c r="D6757" i="19"/>
  <c r="D6758" i="19"/>
  <c r="D6759" i="19"/>
  <c r="D6760" i="19"/>
  <c r="D6761" i="19"/>
  <c r="D6762" i="19"/>
  <c r="D6763" i="19"/>
  <c r="D6764" i="19"/>
  <c r="D6765" i="19"/>
  <c r="D6766" i="19"/>
  <c r="D6767" i="19"/>
  <c r="D6768" i="19"/>
  <c r="D6769" i="19"/>
  <c r="D6770" i="19"/>
  <c r="D6771" i="19"/>
  <c r="D6772" i="19"/>
  <c r="D6773" i="19"/>
  <c r="D6774" i="19"/>
  <c r="D6775" i="19"/>
  <c r="D6776" i="19"/>
  <c r="D6777" i="19"/>
  <c r="D6778" i="19"/>
  <c r="D6779" i="19"/>
  <c r="D6780" i="19"/>
  <c r="D6781" i="19"/>
  <c r="D6782" i="19"/>
  <c r="D6783" i="19"/>
  <c r="D6784" i="19"/>
  <c r="D6785" i="19"/>
  <c r="D6786" i="19"/>
  <c r="D6787" i="19"/>
  <c r="D6788" i="19"/>
  <c r="D6789" i="19"/>
  <c r="D6790" i="19"/>
  <c r="D6791" i="19"/>
  <c r="D6792" i="19"/>
  <c r="D6793" i="19"/>
  <c r="D6794" i="19"/>
  <c r="D6795" i="19"/>
  <c r="D6796" i="19"/>
  <c r="D6797" i="19"/>
  <c r="D6798" i="19"/>
  <c r="D6799" i="19"/>
  <c r="D6800" i="19"/>
  <c r="D6801" i="19"/>
  <c r="D6802" i="19"/>
  <c r="D6803" i="19"/>
  <c r="D6804" i="19"/>
  <c r="D6805" i="19"/>
  <c r="D6806" i="19"/>
  <c r="D6807" i="19"/>
  <c r="D6808" i="19"/>
  <c r="D6809" i="19"/>
  <c r="D6810" i="19"/>
  <c r="D6811" i="19"/>
  <c r="D6812" i="19"/>
  <c r="D6813" i="19"/>
  <c r="D6814" i="19"/>
  <c r="D6815" i="19"/>
  <c r="D6816" i="19"/>
  <c r="D6817" i="19"/>
  <c r="D6818" i="19"/>
  <c r="D6819" i="19"/>
  <c r="D6820" i="19"/>
  <c r="D6821" i="19"/>
  <c r="D6822" i="19"/>
  <c r="D6823" i="19"/>
  <c r="D6824" i="19"/>
  <c r="D6825" i="19"/>
  <c r="D6826" i="19"/>
  <c r="D6827" i="19"/>
  <c r="D6828" i="19"/>
  <c r="D6829" i="19"/>
  <c r="D6830" i="19"/>
  <c r="D6831" i="19"/>
  <c r="D6832" i="19"/>
  <c r="D6833" i="19"/>
  <c r="D6834" i="19"/>
  <c r="D6835" i="19"/>
  <c r="D6836" i="19"/>
  <c r="D6837" i="19"/>
  <c r="D6838" i="19"/>
  <c r="D6839" i="19"/>
  <c r="D6840" i="19"/>
  <c r="D6841" i="19"/>
  <c r="D6842" i="19"/>
  <c r="D6843" i="19"/>
  <c r="D6844" i="19"/>
  <c r="D6845" i="19"/>
  <c r="D6846" i="19"/>
  <c r="D6847" i="19"/>
  <c r="D6848" i="19"/>
  <c r="D6849" i="19"/>
  <c r="D6850" i="19"/>
  <c r="D6851" i="19"/>
  <c r="D6852" i="19"/>
  <c r="D6853" i="19"/>
  <c r="D6854" i="19"/>
  <c r="D6855" i="19"/>
  <c r="D6856" i="19"/>
  <c r="D6857" i="19"/>
  <c r="D6858" i="19"/>
  <c r="D6859" i="19"/>
  <c r="D6860" i="19"/>
  <c r="D6861" i="19"/>
  <c r="D6862" i="19"/>
  <c r="D6863" i="19"/>
  <c r="D6864" i="19"/>
  <c r="D6865" i="19"/>
  <c r="D6866" i="19"/>
  <c r="D6867" i="19"/>
  <c r="D6868" i="19"/>
  <c r="D6869" i="19"/>
  <c r="D6870" i="19"/>
  <c r="D6871" i="19"/>
  <c r="D6872" i="19"/>
  <c r="D6873" i="19"/>
  <c r="D6874" i="19"/>
  <c r="D6875" i="19"/>
  <c r="D6876" i="19"/>
  <c r="D6877" i="19"/>
  <c r="D6878" i="19"/>
  <c r="D6879" i="19"/>
  <c r="D6880" i="19"/>
  <c r="D6881" i="19"/>
  <c r="D6882" i="19"/>
  <c r="D6883" i="19"/>
  <c r="D6884" i="19"/>
  <c r="D6885" i="19"/>
  <c r="D6886" i="19"/>
  <c r="D6887" i="19"/>
  <c r="D6888" i="19"/>
  <c r="D6889" i="19"/>
  <c r="D6890" i="19"/>
  <c r="D6891" i="19"/>
  <c r="D6892" i="19"/>
  <c r="D6893" i="19"/>
  <c r="D6894" i="19"/>
  <c r="D6895" i="19"/>
  <c r="D6896" i="19"/>
  <c r="D6897" i="19"/>
  <c r="D6898" i="19"/>
  <c r="D6899" i="19"/>
  <c r="D6900" i="19"/>
  <c r="D6901" i="19"/>
  <c r="D6902" i="19"/>
  <c r="D6903" i="19"/>
  <c r="D6904" i="19"/>
  <c r="D6905" i="19"/>
  <c r="D6906" i="19"/>
  <c r="D6907" i="19"/>
  <c r="D6908" i="19"/>
  <c r="D6909" i="19"/>
  <c r="D6910" i="19"/>
  <c r="D6911" i="19"/>
  <c r="D6912" i="19"/>
  <c r="D6913" i="19"/>
  <c r="D6914" i="19"/>
  <c r="D6915" i="19"/>
  <c r="D6916" i="19"/>
  <c r="D6917" i="19"/>
  <c r="D6918" i="19"/>
  <c r="D6919" i="19"/>
  <c r="D6920" i="19"/>
  <c r="D6921" i="19"/>
  <c r="D6922" i="19"/>
  <c r="D6923" i="19"/>
  <c r="D6924" i="19"/>
  <c r="D6925" i="19"/>
  <c r="D6926" i="19"/>
  <c r="D6927" i="19"/>
  <c r="D6928" i="19"/>
  <c r="D6929" i="19"/>
  <c r="D6930" i="19"/>
  <c r="D6931" i="19"/>
  <c r="D6932" i="19"/>
  <c r="D6933" i="19"/>
  <c r="D6934" i="19"/>
  <c r="D6935" i="19"/>
  <c r="D6936" i="19"/>
  <c r="D6937" i="19"/>
  <c r="D6938" i="19"/>
  <c r="D6939" i="19"/>
  <c r="D6940" i="19"/>
  <c r="D6941" i="19"/>
  <c r="D6942" i="19"/>
  <c r="D6943" i="19"/>
  <c r="D6944" i="19"/>
  <c r="D6945" i="19"/>
  <c r="D6946" i="19"/>
  <c r="D6947" i="19"/>
  <c r="D6948" i="19"/>
  <c r="D6949" i="19"/>
  <c r="D6950" i="19"/>
  <c r="D6951" i="19"/>
  <c r="D6952" i="19"/>
  <c r="D6953" i="19"/>
  <c r="D6954" i="19"/>
  <c r="D6955" i="19"/>
  <c r="D6956" i="19"/>
  <c r="D6957" i="19"/>
  <c r="D6958" i="19"/>
  <c r="D6959" i="19"/>
  <c r="D6960" i="19"/>
  <c r="D6961" i="19"/>
  <c r="D6962" i="19"/>
  <c r="D6963" i="19"/>
  <c r="D6964" i="19"/>
  <c r="D6965" i="19"/>
  <c r="D6966" i="19"/>
  <c r="D6967" i="19"/>
  <c r="D6968" i="19"/>
  <c r="D6969" i="19"/>
  <c r="D6970" i="19"/>
  <c r="D6971" i="19"/>
  <c r="D6972" i="19"/>
  <c r="D6973" i="19"/>
  <c r="D6974" i="19"/>
  <c r="D6975" i="19"/>
  <c r="D6976" i="19"/>
  <c r="D6977" i="19"/>
  <c r="D6978" i="19"/>
  <c r="D6979" i="19"/>
  <c r="D6980" i="19"/>
  <c r="D6981" i="19"/>
  <c r="D6982" i="19"/>
  <c r="D6983" i="19"/>
  <c r="D6984" i="19"/>
  <c r="D6985" i="19"/>
  <c r="D6986" i="19"/>
  <c r="D6987" i="19"/>
  <c r="D6988" i="19"/>
  <c r="D6989" i="19"/>
  <c r="D6990" i="19"/>
  <c r="D6991" i="19"/>
  <c r="D6992" i="19"/>
  <c r="D6993" i="19"/>
  <c r="D6994" i="19"/>
  <c r="D6995" i="19"/>
  <c r="D6996" i="19"/>
  <c r="D6997" i="19"/>
  <c r="D6998" i="19"/>
  <c r="D6999" i="19"/>
  <c r="D7000" i="19"/>
  <c r="D7001" i="19"/>
  <c r="D7002" i="19"/>
  <c r="D7003" i="19"/>
  <c r="D7004" i="19"/>
  <c r="D7005" i="19"/>
  <c r="D7006" i="19"/>
  <c r="D7007" i="19"/>
  <c r="D7008" i="19"/>
  <c r="D7009" i="19"/>
  <c r="D7010" i="19"/>
  <c r="D7011" i="19"/>
  <c r="D7012" i="19"/>
  <c r="D7013" i="19"/>
  <c r="D7014" i="19"/>
  <c r="D7015" i="19"/>
  <c r="D7016" i="19"/>
  <c r="D7017" i="19"/>
  <c r="D7018" i="19"/>
  <c r="D7019" i="19"/>
  <c r="D7020" i="19"/>
  <c r="D7021" i="19"/>
  <c r="D7022" i="19"/>
  <c r="D7023" i="19"/>
  <c r="D7024" i="19"/>
  <c r="D7025" i="19"/>
  <c r="D7026" i="19"/>
  <c r="D7027" i="19"/>
  <c r="D7028" i="19"/>
  <c r="D7029" i="19"/>
  <c r="D7030" i="19"/>
  <c r="D7031" i="19"/>
  <c r="D7032" i="19"/>
  <c r="D7033" i="19"/>
  <c r="D7034" i="19"/>
  <c r="D7035" i="19"/>
  <c r="D7036" i="19"/>
  <c r="D7037" i="19"/>
  <c r="D7038" i="19"/>
  <c r="D7039" i="19"/>
  <c r="D7040" i="19"/>
  <c r="D7041" i="19"/>
  <c r="D7042" i="19"/>
  <c r="D7043" i="19"/>
  <c r="D7044" i="19"/>
  <c r="D2" i="19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<sst xmlns="http://schemas.openxmlformats.org/spreadsheetml/2006/main" count="155186" uniqueCount="7123">
  <si>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</si>
  <si>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</si>
  <si>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</si>
  <si>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</si>
  <si>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</si>
  <si>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</si>
  <si>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</si>
  <si>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</si>
  <si>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</si>
  <si>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</si>
  <si>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</si>
  <si>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</si>
  <si>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</si>
  <si>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</si>
  <si>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</si>
  <si>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</si>
  <si>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</si>
  <si>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</si>
  <si>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</si>
  <si>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</si>
  <si>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</si>
  <si>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</si>
  <si>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</si>
  <si>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</si>
  <si>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</si>
  <si>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</si>
  <si>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</si>
  <si>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</si>
  <si>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</si>
  <si>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</si>
  <si>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</si>
  <si>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</si>
  <si>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</si>
  <si>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</si>
  <si>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</si>
  <si>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</si>
  <si>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</si>
  <si>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</si>
  <si>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</si>
  <si>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</si>
  <si>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</si>
  <si>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</si>
  <si>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</si>
  <si>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</si>
  <si>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</si>
  <si>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</si>
  <si>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</si>
  <si>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</si>
  <si>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</si>
  <si>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</si>
  <si>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</si>
  <si>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</si>
  <si>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</si>
  <si>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</si>
  <si>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</si>
  <si>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</si>
  <si>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</si>
  <si>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</si>
  <si>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</si>
  <si>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</si>
  <si>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</si>
  <si>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</si>
  <si>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</si>
  <si>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</si>
  <si>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</si>
  <si>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</si>
  <si>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</si>
  <si>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</si>
  <si>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</si>
  <si>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</si>
  <si>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</si>
  <si>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</si>
  <si>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</si>
  <si>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</si>
  <si>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</si>
  <si>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</si>
  <si>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</si>
  <si>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</si>
  <si>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</si>
  <si>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</si>
  <si>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</si>
  <si>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</si>
  <si>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</si>
  <si>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</si>
  <si>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</si>
  <si>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</si>
  <si>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</si>
  <si>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</si>
  <si>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</si>
  <si>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</si>
  <si>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</si>
  <si>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</si>
  <si>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</si>
  <si>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</si>
  <si>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</si>
  <si>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</si>
  <si>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</si>
  <si>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</si>
  <si>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</si>
  <si>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</si>
  <si>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</si>
  <si>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</si>
  <si>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</si>
  <si>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</si>
  <si>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</si>
  <si>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</si>
  <si>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</si>
  <si>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</si>
  <si>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</si>
  <si>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</si>
  <si>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</si>
  <si>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</si>
  <si>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</si>
  <si>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</si>
  <si>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</si>
  <si>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</si>
  <si>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</si>
  <si>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</si>
  <si>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</si>
  <si>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</si>
  <si>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</si>
  <si>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</si>
  <si>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</si>
  <si>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</si>
  <si>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</si>
  <si>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</si>
  <si>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</si>
  <si>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</si>
  <si>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</si>
  <si>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</si>
  <si>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</si>
  <si>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</si>
  <si>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</si>
  <si>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</si>
  <si>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</si>
  <si>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</si>
  <si>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</si>
  <si>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</si>
  <si>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</si>
  <si>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</si>
  <si>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</si>
  <si>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</si>
  <si>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</si>
  <si>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</si>
  <si>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</si>
  <si>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</si>
  <si>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</si>
  <si>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</si>
  <si>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</si>
  <si>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</si>
  <si>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</si>
  <si>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</si>
  <si>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</si>
  <si>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</si>
  <si>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</si>
  <si>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</si>
  <si>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</si>
  <si>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</si>
  <si>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</si>
  <si>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</si>
  <si>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</si>
  <si>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</si>
  <si>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</si>
  <si>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</si>
  <si>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</si>
  <si>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</si>
  <si>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</si>
  <si>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</si>
  <si>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</si>
  <si>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</si>
  <si>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</si>
  <si>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</si>
  <si>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</si>
  <si>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</si>
  <si>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</si>
  <si>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</si>
  <si>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</si>
  <si>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</si>
  <si>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</si>
  <si>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</si>
  <si>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</si>
  <si>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</si>
  <si>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</si>
  <si>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</si>
  <si>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</si>
  <si>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</si>
  <si>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</si>
  <si>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</si>
  <si>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</si>
  <si>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</si>
  <si>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</si>
  <si>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</si>
  <si>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</si>
  <si>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</si>
  <si>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</si>
  <si>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</si>
  <si>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</si>
  <si>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</si>
  <si>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</si>
  <si>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</si>
  <si>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</si>
  <si>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</si>
  <si>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</si>
  <si>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</si>
  <si>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</si>
  <si>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</si>
  <si>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</si>
  <si>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</si>
  <si>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</si>
  <si>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</si>
  <si>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</si>
  <si>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</si>
  <si>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</si>
  <si>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</si>
  <si>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</si>
  <si>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</si>
  <si>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</si>
  <si>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</si>
  <si>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</si>
  <si>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</si>
  <si>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</si>
  <si>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</si>
  <si>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</si>
  <si>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</si>
  <si>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</si>
  <si>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</si>
  <si>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</si>
  <si>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</si>
  <si>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</si>
  <si>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</si>
  <si>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</si>
  <si>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</si>
  <si>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</si>
  <si>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</si>
  <si>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</si>
  <si>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</si>
  <si>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</si>
  <si>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</si>
  <si>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</si>
  <si>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</si>
  <si>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</si>
  <si>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</si>
  <si>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</si>
  <si>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</si>
  <si>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</si>
  <si>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</si>
  <si>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</si>
  <si>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</si>
  <si>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</si>
  <si>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</si>
  <si>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</si>
  <si>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</si>
  <si>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</si>
  <si>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</si>
  <si>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</si>
  <si>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</si>
  <si>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</si>
  <si>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</si>
  <si>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</si>
  <si>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</si>
  <si>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</si>
  <si>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</si>
  <si>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</si>
  <si>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</si>
  <si>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</si>
  <si>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</si>
  <si>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</si>
  <si>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</si>
  <si>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</si>
  <si>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</si>
  <si>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</si>
  <si>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</si>
  <si>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</si>
  <si>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</si>
  <si>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</si>
  <si>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</si>
  <si>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</si>
  <si>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</si>
  <si>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</si>
  <si>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</si>
  <si>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</si>
  <si>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</si>
  <si>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</si>
  <si>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</si>
  <si>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</si>
  <si>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</si>
  <si>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</si>
  <si>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</si>
  <si>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</si>
  <si>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</si>
  <si>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</si>
  <si>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</si>
  <si>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</si>
  <si>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</si>
  <si>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</si>
  <si>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</si>
  <si>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</si>
  <si>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</si>
  <si>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</si>
  <si>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</si>
  <si>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</si>
  <si>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</si>
  <si>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</si>
  <si>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</si>
  <si>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</si>
  <si>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</si>
  <si>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</si>
  <si>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</si>
  <si>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</si>
  <si>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</si>
  <si>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</si>
  <si>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</si>
  <si>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</si>
  <si>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</si>
  <si>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</si>
  <si>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</si>
  <si>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</si>
  <si>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</si>
  <si>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</si>
  <si>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</si>
  <si>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</si>
  <si>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</si>
  <si>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</si>
  <si>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</si>
  <si>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</si>
  <si>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</si>
  <si>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</si>
  <si>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</si>
  <si>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</si>
  <si>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</si>
  <si>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</si>
  <si>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</si>
  <si>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</si>
  <si>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</si>
  <si>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</si>
  <si>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</si>
  <si>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</si>
  <si>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</si>
  <si>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</si>
  <si>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</si>
  <si>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</si>
  <si>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</si>
  <si>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</si>
  <si>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</si>
  <si>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</si>
  <si>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</si>
  <si>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</si>
  <si>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</si>
  <si>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</si>
  <si>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</si>
  <si>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</si>
  <si>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</si>
  <si>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</si>
  <si>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</si>
  <si>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</si>
  <si>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</si>
  <si>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</si>
  <si>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</si>
  <si>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</si>
  <si>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</si>
  <si>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</si>
  <si>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</si>
  <si>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</si>
  <si>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</si>
  <si>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</si>
  <si>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</si>
  <si>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</si>
  <si>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</si>
  <si>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</si>
  <si>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</si>
  <si>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</si>
  <si>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</si>
  <si>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</si>
  <si>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</si>
  <si>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</si>
  <si>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</si>
  <si>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</si>
  <si>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</si>
  <si>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</si>
  <si>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</si>
  <si>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</si>
  <si>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</si>
  <si>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</si>
  <si>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</si>
  <si>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</si>
  <si>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</si>
  <si>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</si>
  <si>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</si>
  <si>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</si>
  <si>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</si>
  <si>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</si>
  <si>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</si>
  <si>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</si>
  <si>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</si>
  <si>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</si>
  <si>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</si>
  <si>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</si>
  <si>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</si>
  <si>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</si>
  <si>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</si>
  <si>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</si>
  <si>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</si>
  <si>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</si>
  <si>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</si>
  <si>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</si>
  <si>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</si>
  <si>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</si>
  <si>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</si>
  <si>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</si>
  <si>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</si>
  <si>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</si>
  <si>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</si>
  <si>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</si>
  <si>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</si>
  <si>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</si>
  <si>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</si>
  <si>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</si>
  <si>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</si>
  <si>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</si>
  <si>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</si>
  <si>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</si>
  <si>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</si>
  <si>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</si>
  <si>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</si>
  <si>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</si>
  <si>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</si>
  <si>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</si>
  <si>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</si>
  <si>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</si>
  <si>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</si>
  <si>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</si>
  <si>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</si>
  <si>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</si>
  <si>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</si>
  <si>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</si>
  <si>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</si>
  <si>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</si>
  <si>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</si>
  <si>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</si>
  <si>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</si>
  <si>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</si>
  <si>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</si>
  <si>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</si>
  <si>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</si>
  <si>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</si>
  <si>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</si>
  <si>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</si>
  <si>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</si>
  <si>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</si>
  <si>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</si>
  <si>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</si>
  <si>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</si>
  <si>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</si>
  <si>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</si>
  <si>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</si>
  <si>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</si>
  <si>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</si>
  <si>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</si>
  <si>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</si>
  <si>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</si>
  <si>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</si>
  <si>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</si>
  <si>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</si>
  <si>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</si>
  <si>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</si>
  <si>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</si>
  <si>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</si>
  <si>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</si>
  <si>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</si>
  <si>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</si>
  <si>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</si>
  <si>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</si>
  <si>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</si>
  <si>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</si>
  <si>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</si>
  <si>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</si>
  <si>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</si>
  <si>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</si>
  <si>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</si>
  <si>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</si>
  <si>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</si>
  <si>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</si>
  <si>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</si>
  <si>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</si>
  <si>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</si>
  <si>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</si>
  <si>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</si>
  <si>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</si>
  <si>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</si>
  <si>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</si>
  <si>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</si>
  <si>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</si>
  <si>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</si>
  <si>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</si>
  <si>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</si>
  <si>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</si>
  <si>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</si>
  <si>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</si>
  <si>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</si>
  <si>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</si>
  <si>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</si>
  <si>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</si>
  <si>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</si>
  <si>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</si>
  <si>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</si>
  <si>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</si>
  <si>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</si>
  <si>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</si>
  <si>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</si>
  <si>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</si>
  <si>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</si>
  <si>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</si>
  <si>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</si>
  <si>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</si>
  <si>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</si>
  <si>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</si>
  <si>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</si>
  <si>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</si>
  <si>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</si>
  <si>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</si>
  <si>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</si>
  <si>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</si>
  <si>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</si>
  <si>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</si>
  <si>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</si>
  <si>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</si>
  <si>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</si>
  <si>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</si>
  <si>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</si>
  <si>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</si>
  <si>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</si>
  <si>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</si>
  <si>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</si>
  <si>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</si>
  <si>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</si>
  <si>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</si>
  <si>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</si>
  <si>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</si>
  <si>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</si>
  <si>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</si>
  <si>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</si>
  <si>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</si>
  <si>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</si>
  <si>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</si>
  <si>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</si>
  <si>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</si>
  <si>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</si>
  <si>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</si>
  <si>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</si>
  <si>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</si>
  <si>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</si>
  <si>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</si>
  <si>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</si>
  <si>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</si>
  <si>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</si>
  <si>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</si>
  <si>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</si>
  <si>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</si>
  <si>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</si>
  <si>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</si>
  <si>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</si>
  <si>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</si>
  <si>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</si>
  <si>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</si>
  <si>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</si>
  <si>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</si>
  <si>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</si>
  <si>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</si>
  <si>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</si>
  <si>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</si>
  <si>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</si>
  <si>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</si>
  <si>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</si>
  <si>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</si>
  <si>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</si>
  <si>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</si>
  <si>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</si>
  <si>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</si>
  <si>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</si>
  <si>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</si>
  <si>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</si>
  <si>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</si>
  <si>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</si>
  <si>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</si>
  <si>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</si>
  <si>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</si>
  <si>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</si>
  <si>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</si>
  <si>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</si>
  <si>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</si>
  <si>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</si>
  <si>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</si>
  <si>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</si>
  <si>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</si>
  <si>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</si>
  <si>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</si>
  <si>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</si>
  <si>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</si>
  <si>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</si>
  <si>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</si>
  <si>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</si>
  <si>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</si>
  <si>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</si>
  <si>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</si>
  <si>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</si>
  <si>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</si>
  <si>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</si>
  <si>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</si>
  <si>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</si>
  <si>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</si>
  <si>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</si>
  <si>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</si>
  <si>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</si>
  <si>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</si>
  <si>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</si>
  <si>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</si>
  <si>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</si>
  <si>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</si>
  <si>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</si>
  <si>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</si>
  <si>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</si>
  <si>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</si>
  <si>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</si>
  <si>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</si>
  <si>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</si>
  <si>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</si>
  <si>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</si>
  <si>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</si>
  <si>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</si>
  <si>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</si>
  <si>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</si>
  <si>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</si>
  <si>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</si>
  <si>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</si>
  <si>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</si>
  <si>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</si>
  <si>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</si>
  <si>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</si>
  <si>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</si>
  <si>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</si>
  <si>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</si>
  <si>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</si>
  <si>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</si>
  <si>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</si>
  <si>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</si>
  <si>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</si>
  <si>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</si>
  <si>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</si>
  <si>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</si>
  <si>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</si>
  <si>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</si>
  <si>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</si>
  <si>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</si>
  <si>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</si>
  <si>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</si>
  <si>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</si>
  <si>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</si>
  <si>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</si>
  <si>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</si>
  <si>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</si>
  <si>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</si>
  <si>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</si>
  <si>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</si>
  <si>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</si>
  <si>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</si>
  <si>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</si>
  <si>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</si>
  <si>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</si>
  <si>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</si>
  <si>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</si>
  <si>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</si>
  <si>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</si>
  <si>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</si>
  <si>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</si>
  <si>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</si>
  <si>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</si>
  <si>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</si>
  <si>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</si>
  <si>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</si>
  <si>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</si>
  <si>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</si>
  <si>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</si>
  <si>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</si>
  <si>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</si>
  <si>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</si>
  <si>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</si>
  <si>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</si>
  <si>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</si>
  <si>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</si>
  <si>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</si>
  <si>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</si>
  <si>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</si>
  <si>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</si>
  <si>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</si>
  <si>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</si>
  <si>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</si>
  <si>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</si>
  <si>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</si>
  <si>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</si>
  <si>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</si>
  <si>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</si>
  <si>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</si>
  <si>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</si>
  <si>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</si>
  <si>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</si>
  <si>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</si>
  <si>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</si>
  <si>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</si>
  <si>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</si>
  <si>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</si>
  <si>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</si>
  <si>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</si>
  <si>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</si>
  <si>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</si>
  <si>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</si>
  <si>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</si>
  <si>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</si>
  <si>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</si>
  <si>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</si>
  <si>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</si>
  <si>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</si>
  <si>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</si>
  <si>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</si>
  <si>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</si>
  <si>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</si>
  <si>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</si>
  <si>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</si>
  <si>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</si>
  <si>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</si>
  <si>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</si>
  <si>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</si>
  <si>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</si>
  <si>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</si>
  <si>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</si>
  <si>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</si>
  <si>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</si>
  <si>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</si>
  <si>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</si>
  <si>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</si>
  <si>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</si>
  <si>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</si>
  <si>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</si>
  <si>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</si>
  <si>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</si>
  <si>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</si>
  <si>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</si>
  <si>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</si>
  <si>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</si>
  <si>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</si>
  <si>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</si>
  <si>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</si>
  <si>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</si>
  <si>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</si>
  <si>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</si>
  <si>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</si>
  <si>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</si>
  <si>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</si>
  <si>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</si>
  <si>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</si>
  <si>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</si>
  <si>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</si>
  <si>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</si>
  <si>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</si>
  <si>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</si>
  <si>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</si>
  <si>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</si>
  <si>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</si>
  <si>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</si>
  <si>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</si>
  <si>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</si>
  <si>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</si>
  <si>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</si>
  <si>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</si>
  <si>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</si>
  <si>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</si>
  <si>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</si>
  <si>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</si>
  <si>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</si>
  <si>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</si>
  <si>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</si>
  <si>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</si>
  <si>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</si>
  <si>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</si>
  <si>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</si>
  <si>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</si>
  <si>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</si>
  <si>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</si>
  <si>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</si>
  <si>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</si>
  <si>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</si>
  <si>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</si>
  <si>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</si>
  <si>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</si>
  <si>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</si>
  <si>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</si>
  <si>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</si>
  <si>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</si>
  <si>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</si>
  <si>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</si>
  <si>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</si>
  <si>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</si>
  <si>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</si>
  <si>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</si>
  <si>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</si>
  <si>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</si>
  <si>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</si>
  <si>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</si>
  <si>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</si>
  <si>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</si>
  <si>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</si>
  <si>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</si>
  <si>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</si>
  <si>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</si>
  <si>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</si>
  <si>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</si>
  <si>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</si>
  <si>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</si>
  <si>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</si>
  <si>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</si>
  <si>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</si>
  <si>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</si>
  <si>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</si>
  <si>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</si>
  <si>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</si>
  <si>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</si>
  <si>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</si>
  <si>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</si>
  <si>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</si>
  <si>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</si>
  <si>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</si>
  <si>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</si>
  <si>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</si>
  <si>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</si>
  <si>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</si>
  <si>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</si>
  <si>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</si>
  <si>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</si>
  <si>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</si>
  <si>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</si>
  <si>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</si>
  <si>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</si>
  <si>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</si>
  <si>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</si>
  <si>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</si>
  <si>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</si>
  <si>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</si>
  <si>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</si>
  <si>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</si>
  <si>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</si>
  <si>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</si>
  <si>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</si>
  <si>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</si>
  <si>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</si>
  <si>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</si>
  <si>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</si>
  <si>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</si>
  <si>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</si>
  <si>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</si>
  <si>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</si>
  <si>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</si>
  <si>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</si>
  <si>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</si>
  <si>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</si>
  <si>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</si>
  <si>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</si>
  <si>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</si>
  <si>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</si>
  <si>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</si>
  <si>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</si>
  <si>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</si>
  <si>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</si>
  <si>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</si>
  <si>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</si>
  <si>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</si>
  <si>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</si>
  <si>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</si>
  <si>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</si>
  <si>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</si>
  <si>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</si>
  <si>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</si>
  <si>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</si>
  <si>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</si>
  <si>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</si>
  <si>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</si>
  <si>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</si>
  <si>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</si>
  <si>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</si>
  <si>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</si>
  <si>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</si>
  <si>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</si>
  <si>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</si>
  <si>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</si>
  <si>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</si>
  <si>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</si>
  <si>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</si>
  <si>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</si>
  <si>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</si>
  <si>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</si>
  <si>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</si>
  <si>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</si>
  <si>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</si>
  <si>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</si>
  <si>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</si>
  <si>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</si>
  <si>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</si>
  <si>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</si>
  <si>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</si>
  <si>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</si>
  <si>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</si>
  <si>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</si>
  <si>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</si>
  <si>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</si>
  <si>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</si>
  <si>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</si>
  <si>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</si>
  <si>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</si>
  <si>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</si>
  <si>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</si>
  <si>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</si>
  <si>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</si>
  <si>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</si>
  <si>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</si>
  <si>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</si>
  <si>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</si>
  <si>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</si>
  <si>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</si>
  <si>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</si>
  <si>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</si>
  <si>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</si>
  <si>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</si>
  <si>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</si>
  <si>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</si>
  <si>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</si>
  <si>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</si>
  <si>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</si>
  <si>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</si>
  <si>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</si>
  <si>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</si>
  <si>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</si>
  <si>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</si>
  <si>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</si>
  <si>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</si>
  <si>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</si>
  <si>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</si>
  <si>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</si>
  <si>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</si>
  <si>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</si>
  <si>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</si>
  <si>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</si>
  <si>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</si>
  <si>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</si>
  <si>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</si>
  <si>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</si>
  <si>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</si>
  <si>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</si>
  <si>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</si>
  <si>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</si>
  <si>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</si>
  <si>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</si>
  <si>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</si>
  <si>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</si>
  <si>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</si>
  <si>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</si>
  <si>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</si>
  <si>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</si>
  <si>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</si>
  <si>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</si>
  <si>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</si>
  <si>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</si>
  <si>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</si>
  <si>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</si>
  <si>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</si>
  <si>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</si>
  <si>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</si>
  <si>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</si>
  <si>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</si>
  <si>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</si>
  <si>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</si>
  <si>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</si>
  <si>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</si>
  <si>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</si>
  <si>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</si>
  <si>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</si>
  <si>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</si>
  <si>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</si>
  <si>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</si>
  <si>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</si>
  <si>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</si>
  <si>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</si>
  <si>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</si>
  <si>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</si>
  <si>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</si>
  <si>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</si>
  <si>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</si>
  <si>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</si>
  <si>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</si>
  <si>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</si>
  <si>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</si>
  <si>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</si>
  <si>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</si>
  <si>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</si>
  <si>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</si>
  <si>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</si>
  <si>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</si>
  <si>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</si>
  <si>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</si>
  <si>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</si>
  <si>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</si>
  <si>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</si>
  <si>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</si>
  <si>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</si>
  <si>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</si>
  <si>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</si>
  <si>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</si>
  <si>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</si>
  <si>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</si>
  <si>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</si>
  <si>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</si>
  <si>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</si>
  <si>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</si>
  <si>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</si>
  <si>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</si>
  <si>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</si>
  <si>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</si>
  <si>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</si>
  <si>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</si>
  <si>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</si>
  <si>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</si>
  <si>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</si>
  <si>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</si>
  <si>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</si>
  <si>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</si>
  <si>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</si>
  <si>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</si>
  <si>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</si>
  <si>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</si>
  <si>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</si>
  <si>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</si>
  <si>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</si>
  <si>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</si>
  <si>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</si>
  <si>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</si>
  <si>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</si>
  <si>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</si>
  <si>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</si>
  <si>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</si>
  <si>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</si>
  <si>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</si>
  <si>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</si>
  <si>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</si>
  <si>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</si>
  <si>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</si>
  <si>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</si>
  <si>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</si>
  <si>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</si>
  <si>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</si>
  <si>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</si>
  <si>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</si>
  <si>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</si>
  <si>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</si>
  <si>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</si>
  <si>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</si>
  <si>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</si>
  <si>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</si>
  <si>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</si>
  <si>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</si>
  <si>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</si>
  <si>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</si>
  <si>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</si>
  <si>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</si>
  <si>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</si>
  <si>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</si>
  <si>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</si>
  <si>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</si>
  <si>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</si>
  <si>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</si>
  <si>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</si>
  <si>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</si>
  <si>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</si>
  <si>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</si>
  <si>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</si>
  <si>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</si>
  <si>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</si>
  <si>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</si>
  <si>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</si>
  <si>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</si>
  <si>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</si>
  <si>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</si>
  <si>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</si>
  <si>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</si>
  <si>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</si>
  <si>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</si>
  <si>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</si>
  <si>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</si>
  <si>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</si>
  <si>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</si>
  <si>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</si>
  <si>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</si>
  <si>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</si>
  <si>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</si>
  <si>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</si>
  <si>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</si>
  <si>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</si>
  <si>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</si>
  <si>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</si>
  <si>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</si>
  <si>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</si>
  <si>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</si>
  <si>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</si>
  <si>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</si>
  <si>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</si>
  <si>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</si>
  <si>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</si>
  <si>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</si>
  <si>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</si>
  <si>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</si>
  <si>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</si>
  <si>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</si>
  <si>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</si>
  <si>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</si>
  <si>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</si>
  <si>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</si>
  <si>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</si>
  <si>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</si>
  <si>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</si>
  <si>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</si>
  <si>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</si>
  <si>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</si>
  <si>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</si>
  <si>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</si>
  <si>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</si>
  <si>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</si>
  <si>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</si>
  <si>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</si>
  <si>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</si>
  <si>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</si>
  <si>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</si>
  <si>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</si>
  <si>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</si>
  <si>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</si>
  <si>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</si>
  <si>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</si>
  <si>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</si>
  <si>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</si>
  <si>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</si>
  <si>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</si>
  <si>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</si>
  <si>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</si>
  <si>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</si>
  <si>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</si>
  <si>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</si>
  <si>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</si>
  <si>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</si>
  <si>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</si>
  <si>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</si>
  <si>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</si>
  <si>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</si>
  <si>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</si>
  <si>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</si>
  <si>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</si>
  <si>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</si>
  <si>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</si>
  <si>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</si>
  <si>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</si>
  <si>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</si>
  <si>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</si>
  <si>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</si>
  <si>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</si>
  <si>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</si>
  <si>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</si>
  <si>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</si>
  <si>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</si>
  <si>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</si>
  <si>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</si>
  <si>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</si>
  <si>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</si>
  <si>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</si>
  <si>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</si>
  <si>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</si>
  <si>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</si>
  <si>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</si>
  <si>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</si>
  <si>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</si>
  <si>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</si>
  <si>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</si>
  <si>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</si>
  <si>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</si>
  <si>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</si>
  <si>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</si>
  <si>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</si>
  <si>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</si>
  <si>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</si>
  <si>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</si>
  <si>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</si>
  <si>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</si>
  <si>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</si>
  <si>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</si>
  <si>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</si>
  <si>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</si>
  <si>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</si>
  <si>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</si>
  <si>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</si>
  <si>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</si>
  <si>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</si>
  <si>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</si>
  <si>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</si>
  <si>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</si>
  <si>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</si>
  <si>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</si>
  <si>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</si>
  <si>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</si>
  <si>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</si>
  <si>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</si>
  <si>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</si>
  <si>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</si>
  <si>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</si>
  <si>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</si>
  <si>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</si>
  <si>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</si>
  <si>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</si>
  <si>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</si>
  <si>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</si>
  <si>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</si>
  <si>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</si>
  <si>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</si>
  <si>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</si>
  <si>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</si>
  <si>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</si>
  <si>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</si>
  <si>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</si>
  <si>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</si>
  <si>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</si>
  <si>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</si>
  <si>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</si>
  <si>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</si>
  <si>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</si>
  <si>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</si>
  <si>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</si>
  <si>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</si>
  <si>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</si>
  <si>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</si>
  <si>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</si>
  <si>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</si>
  <si>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</si>
  <si>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</si>
  <si>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</si>
  <si>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</si>
  <si>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</si>
  <si>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</si>
  <si>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</si>
  <si>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</si>
  <si>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</si>
  <si>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</si>
  <si>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</si>
  <si>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</si>
  <si>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</si>
  <si>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</si>
  <si>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</si>
  <si>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</si>
  <si>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</si>
  <si>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</si>
  <si>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</si>
  <si>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</si>
  <si>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</si>
  <si>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</si>
  <si>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</si>
  <si>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</si>
  <si>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</si>
  <si>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</si>
  <si>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</si>
  <si>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</si>
  <si>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</si>
  <si>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</si>
  <si>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</si>
  <si>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</si>
  <si>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</si>
  <si>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</si>
  <si>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</si>
  <si>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</si>
  <si>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</si>
  <si>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</si>
  <si>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</si>
  <si>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</si>
  <si>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</si>
  <si>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</si>
  <si>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</si>
  <si>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</si>
  <si>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</si>
  <si>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</si>
  <si>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</si>
  <si>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</si>
  <si>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</si>
  <si>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</si>
  <si>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</si>
  <si>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</si>
  <si>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</si>
  <si>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</si>
  <si>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</si>
  <si>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</si>
  <si>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</si>
  <si>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</si>
  <si>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</si>
  <si>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</si>
  <si>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</si>
  <si>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</si>
  <si>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</si>
  <si>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</si>
  <si>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</si>
  <si>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</si>
  <si>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</si>
  <si>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</si>
  <si>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</si>
  <si>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</si>
  <si>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</si>
  <si>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</si>
  <si>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</si>
  <si>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</si>
  <si>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</si>
  <si>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</si>
  <si>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</si>
  <si>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</si>
  <si>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</si>
  <si>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</si>
  <si>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</si>
  <si>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</si>
  <si>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</si>
  <si>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</si>
  <si>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</si>
  <si>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</si>
  <si>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</si>
  <si>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</si>
  <si>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</si>
  <si>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</si>
  <si>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</si>
  <si>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</si>
  <si>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</si>
  <si>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</si>
  <si>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</si>
  <si>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</si>
  <si>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</si>
  <si>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</si>
  <si>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</si>
  <si>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</si>
  <si>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</si>
  <si>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</si>
  <si>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</si>
  <si>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</si>
  <si>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</si>
  <si>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</si>
  <si>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</si>
  <si>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</si>
  <si>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</si>
  <si>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</si>
  <si>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</si>
  <si>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</si>
  <si>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</si>
  <si>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</si>
  <si>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</si>
  <si>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</si>
  <si>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</si>
  <si>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</si>
  <si>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</si>
  <si>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</si>
  <si>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</si>
  <si>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</si>
  <si>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</si>
  <si>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</si>
  <si>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</si>
  <si>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</si>
  <si>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</si>
  <si>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</si>
  <si>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</si>
  <si>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</si>
  <si>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</si>
  <si>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</si>
  <si>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</si>
  <si>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</si>
  <si>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</si>
  <si>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</si>
  <si>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</si>
  <si>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</si>
  <si>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</si>
  <si>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</si>
  <si>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</si>
  <si>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</si>
  <si>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</si>
  <si>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</si>
  <si>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</si>
  <si>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</si>
  <si>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</si>
  <si>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</si>
  <si>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</si>
  <si>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</si>
  <si>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</si>
  <si>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</si>
  <si>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</si>
  <si>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</si>
  <si>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</si>
  <si>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</si>
  <si>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</si>
  <si>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</si>
  <si>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</si>
  <si>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</si>
  <si>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</si>
  <si>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</si>
  <si>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</si>
  <si>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</si>
  <si>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</si>
  <si>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</si>
  <si>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</si>
  <si>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</si>
  <si>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</si>
  <si>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</si>
  <si>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</si>
  <si>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</si>
  <si>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</si>
  <si>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</si>
  <si>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</si>
  <si>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</si>
  <si>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</si>
  <si>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</si>
  <si>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</si>
  <si>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</si>
  <si>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</si>
  <si>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</si>
  <si>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</si>
  <si>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</si>
  <si>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</si>
  <si>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</si>
  <si>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</si>
  <si>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</si>
  <si>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</si>
  <si>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</si>
  <si>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</si>
  <si>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</si>
  <si>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</si>
  <si>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</si>
  <si>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</si>
  <si>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</si>
  <si>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</si>
  <si>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</si>
  <si>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</si>
  <si>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</si>
  <si>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</si>
  <si>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</si>
  <si>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</si>
  <si>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</si>
  <si>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</si>
  <si>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</si>
  <si>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</si>
  <si>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</si>
  <si>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</si>
  <si>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</si>
  <si>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</si>
  <si>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</si>
  <si>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</si>
  <si>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</si>
  <si>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</si>
  <si>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</si>
  <si>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</si>
  <si>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</si>
  <si>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</si>
  <si>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</si>
  <si>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</si>
  <si>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</si>
  <si>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</si>
  <si>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</si>
  <si>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</si>
  <si>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</si>
  <si>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</si>
  <si>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</si>
  <si>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</si>
  <si>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</si>
  <si>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</si>
  <si>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</si>
  <si>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</si>
  <si>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</si>
  <si>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</si>
  <si>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</si>
  <si>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</si>
  <si>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</si>
  <si>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</si>
  <si>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</si>
  <si>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</si>
  <si>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</si>
  <si>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</si>
  <si>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</si>
  <si>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</si>
  <si>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</si>
  <si>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</si>
  <si>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</si>
  <si>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</si>
  <si>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</si>
  <si>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</si>
  <si>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</si>
  <si>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</si>
  <si>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</si>
  <si>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</si>
  <si>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</si>
  <si>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</si>
  <si>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</si>
  <si>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</si>
  <si>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</si>
  <si>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</si>
  <si>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</si>
  <si>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</si>
  <si>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</si>
  <si>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</si>
  <si>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</si>
  <si>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</si>
  <si>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</si>
  <si>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</si>
  <si>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</si>
  <si>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</si>
  <si>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</si>
  <si>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</si>
  <si>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</si>
  <si>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</si>
  <si>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</si>
  <si>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</si>
  <si>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</si>
  <si>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</si>
  <si>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</si>
  <si>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</si>
  <si>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</si>
  <si>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</si>
  <si>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</si>
  <si>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</si>
  <si>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</si>
  <si>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</si>
  <si>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</si>
  <si>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</si>
  <si>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</si>
  <si>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</si>
  <si>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</si>
  <si>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</si>
  <si>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</si>
  <si>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</si>
  <si>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</si>
  <si>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</si>
  <si>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</si>
  <si>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</si>
  <si>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</si>
  <si>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</si>
  <si>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</si>
  <si>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</si>
  <si>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</si>
  <si>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</si>
  <si>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</si>
  <si>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</si>
  <si>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</si>
  <si>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</si>
  <si>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</si>
  <si>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</si>
  <si>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</si>
  <si>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</si>
  <si>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</si>
  <si>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</si>
  <si>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</si>
  <si>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</si>
  <si>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</si>
  <si>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</si>
  <si>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</si>
  <si>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</si>
  <si>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</si>
  <si>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</si>
  <si>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</si>
  <si>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</si>
  <si>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</si>
  <si>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</si>
  <si>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</si>
  <si>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</si>
  <si>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</si>
  <si>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</si>
  <si>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</si>
  <si>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</si>
  <si>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</si>
  <si>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</si>
  <si>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</si>
  <si>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</si>
  <si>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</si>
  <si>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</si>
  <si>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</si>
  <si>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</si>
  <si>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</si>
  <si>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</si>
  <si>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</si>
  <si>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</si>
  <si>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</si>
  <si>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</si>
  <si>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</si>
  <si>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</si>
  <si>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</si>
  <si>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</si>
  <si>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</si>
  <si>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</si>
  <si>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</si>
  <si>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</si>
  <si>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</si>
  <si>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</si>
  <si>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</si>
  <si>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</si>
  <si>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</si>
  <si>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</si>
  <si>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</si>
  <si>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</si>
  <si>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</si>
  <si>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</si>
  <si>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</si>
  <si>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</si>
  <si>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</si>
  <si>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</si>
  <si>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</si>
  <si>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</si>
  <si>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</si>
  <si>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</si>
  <si>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</si>
  <si>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</si>
  <si>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</si>
  <si>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</si>
  <si>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</si>
  <si>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</si>
  <si>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</si>
  <si>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</si>
  <si>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</si>
  <si>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</si>
  <si>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</si>
  <si>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</si>
  <si>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</si>
  <si>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</si>
  <si>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</si>
  <si>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</si>
  <si>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</si>
  <si>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</si>
  <si>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</si>
  <si>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</si>
  <si>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</si>
  <si>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</si>
  <si>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</si>
  <si>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</si>
  <si>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</si>
  <si>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</si>
  <si>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</si>
  <si>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</si>
  <si>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</si>
  <si>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</si>
  <si>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</si>
  <si>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</si>
  <si>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</si>
  <si>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</si>
  <si>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</si>
  <si>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</si>
  <si>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</si>
  <si>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</si>
  <si>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</si>
  <si>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</si>
  <si>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</si>
  <si>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</si>
  <si>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</si>
  <si>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</si>
  <si>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</si>
  <si>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</si>
  <si>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</si>
  <si>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</si>
  <si>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</si>
  <si>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</si>
  <si>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</si>
  <si>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</si>
  <si>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</si>
  <si>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</si>
  <si>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</si>
  <si>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</si>
  <si>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</si>
  <si>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</si>
  <si>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</si>
  <si>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</si>
  <si>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</si>
  <si>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</si>
  <si>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</si>
  <si>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</si>
  <si>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</si>
  <si>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</si>
  <si>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</si>
  <si>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</si>
  <si>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</si>
  <si>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</si>
  <si>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</si>
  <si>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</si>
  <si>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</si>
  <si>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</si>
  <si>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</si>
  <si>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</si>
  <si>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</si>
  <si>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</si>
  <si>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</si>
  <si>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</si>
  <si>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</si>
  <si>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</si>
  <si>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</si>
  <si>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</si>
  <si>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</si>
  <si>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</si>
  <si>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</si>
  <si>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</si>
  <si>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</si>
  <si>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</si>
  <si>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</si>
  <si>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</si>
  <si>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</si>
  <si>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</si>
  <si>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</si>
  <si>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</si>
  <si>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</si>
  <si>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</si>
  <si>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</si>
  <si>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</si>
  <si>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</si>
  <si>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</si>
  <si>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</si>
  <si>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</si>
  <si>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</si>
  <si>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</si>
  <si>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</si>
  <si>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</si>
  <si>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</si>
  <si>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</si>
  <si>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</si>
  <si>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</si>
  <si>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</si>
  <si>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</si>
  <si>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</si>
  <si>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</si>
  <si>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</si>
  <si>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</si>
  <si>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</si>
  <si>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</si>
  <si>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</si>
  <si>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</si>
  <si>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</si>
  <si>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</si>
  <si>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</si>
  <si>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</si>
  <si>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</si>
  <si>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</si>
  <si>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</si>
  <si>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</si>
  <si>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</si>
  <si>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</si>
  <si>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</si>
  <si>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</si>
  <si>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</si>
  <si>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</si>
  <si>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</si>
  <si>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</si>
  <si>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</si>
  <si>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</si>
  <si>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</si>
  <si>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</si>
  <si>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</si>
  <si>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</si>
  <si>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</si>
  <si>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</si>
  <si>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</si>
  <si>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</si>
  <si>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</si>
  <si>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</si>
  <si>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</si>
  <si>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</si>
  <si>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</si>
  <si>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</si>
  <si>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</si>
  <si>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</si>
  <si>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</si>
  <si>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</si>
  <si>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</si>
  <si>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</si>
  <si>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</si>
  <si>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</si>
  <si>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</si>
  <si>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</si>
  <si>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</si>
  <si>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</si>
  <si>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</si>
  <si>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</si>
  <si>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</si>
  <si>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</si>
  <si>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</si>
  <si>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</si>
  <si>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</si>
  <si>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</si>
  <si>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</si>
  <si>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</si>
  <si>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</si>
  <si>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</si>
  <si>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</si>
  <si>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</si>
  <si>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</si>
  <si>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</si>
  <si>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</si>
  <si>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</si>
  <si>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</si>
  <si>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</si>
  <si>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</si>
  <si>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</si>
  <si>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</si>
  <si>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</si>
  <si>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</si>
  <si>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</si>
  <si>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</si>
  <si>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</si>
  <si>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</si>
  <si>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</si>
  <si>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</si>
  <si>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</si>
  <si>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</si>
  <si>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</si>
  <si>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</si>
  <si>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</si>
  <si>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</si>
  <si>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</si>
  <si>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</si>
  <si>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</si>
  <si>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</si>
  <si>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</si>
  <si>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</si>
  <si>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</si>
  <si>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</si>
  <si>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</si>
  <si>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</si>
  <si>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</si>
  <si>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</si>
  <si>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</si>
  <si>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</si>
  <si>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</si>
  <si>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</si>
  <si>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</si>
  <si>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</si>
  <si>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</si>
  <si>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</si>
  <si>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</si>
  <si>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</si>
  <si>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</si>
  <si>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</si>
  <si>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</si>
  <si>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</si>
  <si>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</si>
  <si>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</si>
  <si>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</si>
  <si>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</si>
  <si>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</si>
  <si>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</si>
  <si>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</si>
  <si>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</si>
  <si>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</si>
  <si>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</si>
  <si>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</si>
  <si>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</si>
  <si>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</si>
  <si>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</si>
  <si>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</si>
  <si>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</si>
  <si>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</si>
  <si>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</si>
  <si>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</si>
  <si>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</si>
  <si>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</si>
  <si>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</si>
  <si>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</si>
  <si>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</si>
  <si>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</si>
  <si>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</si>
  <si>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</si>
  <si>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</si>
  <si>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</si>
  <si>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</si>
  <si>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</si>
  <si>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</si>
  <si>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</si>
  <si>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</si>
  <si>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</si>
  <si>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</si>
  <si>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</si>
  <si>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</si>
  <si>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</si>
  <si>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</si>
  <si>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</si>
  <si>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</si>
  <si>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</si>
  <si>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</si>
  <si>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</si>
  <si>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</si>
  <si>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</si>
  <si>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</si>
  <si>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</si>
  <si>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</si>
  <si>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</si>
  <si>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</si>
  <si>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</si>
  <si>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</si>
  <si>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</si>
  <si>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</si>
  <si>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</si>
  <si>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</si>
  <si>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</si>
  <si>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</si>
  <si>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</si>
  <si>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</si>
  <si>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</si>
  <si>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</si>
  <si>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</si>
  <si>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</si>
  <si>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</si>
  <si>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</si>
  <si>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</si>
  <si>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</si>
  <si>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</si>
  <si>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</si>
  <si>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</si>
  <si>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</si>
  <si>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</si>
  <si>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</si>
  <si>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</si>
  <si>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</si>
  <si>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</si>
  <si>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</si>
  <si>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</si>
  <si>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</si>
  <si>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</si>
  <si>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</si>
  <si>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</si>
  <si>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</si>
  <si>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</si>
  <si>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</si>
  <si>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</si>
  <si>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</si>
  <si>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</si>
  <si>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</si>
  <si>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</si>
  <si>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</si>
  <si>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</si>
  <si>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</si>
  <si>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</si>
  <si>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</si>
  <si>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</si>
  <si>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</si>
  <si>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</si>
  <si>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</si>
  <si>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</si>
  <si>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</si>
  <si>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</si>
  <si>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</si>
  <si>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</si>
  <si>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</si>
  <si>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</si>
  <si>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</si>
  <si>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</si>
  <si>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</si>
  <si>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</si>
  <si>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</si>
  <si>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</si>
  <si>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</si>
  <si>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</si>
  <si>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</si>
  <si>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</si>
  <si>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</si>
  <si>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</si>
  <si>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</si>
  <si>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</si>
  <si>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</si>
  <si>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</si>
  <si>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</si>
  <si>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</si>
  <si>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</si>
  <si>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</si>
  <si>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</si>
  <si>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</si>
  <si>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</si>
  <si>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</si>
  <si>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</si>
  <si>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</si>
  <si>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</si>
  <si>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</si>
  <si>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</si>
  <si>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</si>
  <si>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</si>
  <si>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</si>
  <si>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</si>
  <si>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</si>
  <si>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</si>
  <si>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</si>
  <si>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</si>
  <si>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</si>
  <si>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</si>
  <si>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</si>
  <si>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</si>
  <si>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</si>
  <si>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</si>
  <si>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</si>
  <si>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</si>
  <si>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</si>
  <si>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</si>
  <si>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</si>
  <si>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</si>
  <si>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</si>
  <si>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</si>
  <si>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</si>
  <si>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</si>
  <si>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</si>
  <si>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</si>
  <si>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</si>
  <si>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</si>
  <si>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</si>
  <si>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</si>
  <si>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</si>
  <si>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</si>
  <si>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</si>
  <si>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</si>
  <si>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</si>
  <si>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</si>
  <si>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</si>
  <si>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</si>
  <si>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</si>
  <si>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</si>
  <si>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</si>
  <si>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</si>
  <si>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</si>
  <si>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</si>
  <si>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</si>
  <si>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</si>
  <si>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</si>
  <si>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</si>
  <si>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</si>
  <si>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</si>
  <si>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</si>
  <si>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</si>
  <si>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</si>
  <si>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</si>
  <si>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</si>
  <si>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</si>
  <si>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</si>
  <si>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</si>
  <si>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</si>
  <si>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</si>
  <si>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</si>
  <si>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</si>
  <si>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</si>
  <si>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</si>
  <si>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</si>
  <si>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</si>
  <si>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</si>
  <si>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</si>
  <si>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</si>
  <si>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</si>
  <si>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</si>
  <si>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</si>
  <si>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</si>
  <si>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</si>
  <si>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</si>
  <si>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</si>
  <si>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</si>
  <si>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</si>
  <si>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</si>
  <si>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</si>
  <si>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</si>
  <si>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</si>
  <si>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</si>
  <si>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</si>
  <si>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</si>
  <si>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</si>
  <si>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</si>
  <si>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</si>
  <si>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</si>
  <si>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</si>
  <si>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</si>
  <si>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</si>
  <si>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</si>
  <si>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</si>
  <si>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</si>
  <si>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</si>
  <si>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</si>
  <si>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</si>
  <si>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</si>
  <si>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</si>
  <si>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</si>
  <si>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</si>
  <si>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</si>
  <si>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</si>
  <si>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</si>
  <si>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</si>
  <si>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</si>
  <si>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</si>
  <si>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</si>
  <si>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</si>
  <si>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</si>
  <si>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</si>
  <si>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</si>
  <si>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</si>
  <si>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</si>
  <si>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</si>
  <si>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</si>
  <si>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</si>
  <si>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</si>
  <si>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</si>
  <si>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</si>
  <si>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</si>
  <si>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</si>
  <si>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</si>
  <si>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</si>
  <si>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</si>
  <si>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</si>
  <si>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</si>
  <si>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</si>
  <si>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</si>
  <si>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</si>
  <si>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</si>
  <si>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</si>
  <si>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</si>
  <si>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</si>
  <si>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</si>
  <si>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</si>
  <si>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</si>
  <si>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</si>
  <si>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</si>
  <si>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</si>
  <si>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</si>
  <si>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</si>
  <si>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</si>
  <si>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</si>
  <si>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</si>
  <si>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</si>
  <si>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</si>
  <si>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</si>
  <si>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</si>
  <si>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</si>
  <si>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</si>
  <si>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</si>
  <si>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</si>
  <si>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</si>
  <si>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</si>
  <si>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</si>
  <si>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</si>
  <si>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</si>
  <si>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</si>
  <si>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</si>
  <si>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</si>
  <si>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</si>
  <si>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</si>
  <si>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</si>
  <si>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</si>
  <si>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</si>
  <si>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</si>
  <si>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</si>
  <si>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</si>
  <si>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</si>
  <si>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</si>
  <si>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</si>
  <si>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</si>
  <si>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</si>
  <si>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</si>
  <si>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</si>
  <si>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</si>
  <si>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</si>
  <si>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</si>
  <si>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</si>
  <si>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</si>
  <si>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</si>
  <si>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</si>
  <si>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</si>
  <si>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</si>
  <si>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</si>
  <si>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</si>
  <si>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</si>
  <si>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</si>
  <si>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</si>
  <si>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</si>
  <si>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</si>
  <si>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</si>
  <si>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</si>
  <si>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</si>
  <si>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</si>
  <si>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</si>
  <si>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</si>
  <si>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</si>
  <si>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</si>
  <si>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</si>
  <si>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</si>
  <si>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</si>
  <si>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</si>
  <si>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</si>
  <si>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</si>
  <si>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</si>
  <si>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</si>
  <si>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</si>
  <si>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</si>
  <si>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</si>
  <si>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</si>
  <si>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</si>
  <si>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</si>
  <si>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</si>
  <si>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</si>
  <si>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</si>
  <si>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</si>
  <si>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</si>
  <si>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</si>
  <si>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</si>
  <si>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</si>
  <si>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</si>
  <si>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</si>
  <si>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</si>
  <si>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</si>
  <si>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</si>
  <si>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</si>
  <si>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</si>
  <si>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</si>
  <si>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</si>
  <si>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</si>
  <si>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</si>
  <si>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</si>
  <si>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</si>
  <si>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</si>
  <si>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</si>
  <si>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</si>
  <si>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</si>
  <si>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</si>
  <si>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</si>
  <si>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</si>
  <si>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</si>
  <si>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</si>
  <si>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</si>
  <si>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</si>
  <si>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</si>
  <si>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</si>
  <si>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</si>
  <si>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</si>
  <si>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</si>
  <si>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</si>
  <si>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</si>
  <si>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</si>
  <si>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</si>
  <si>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</si>
  <si>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</si>
  <si>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</si>
  <si>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</si>
  <si>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</si>
  <si>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</si>
  <si>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</si>
  <si>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</si>
  <si>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</si>
  <si>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</si>
  <si>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</si>
  <si>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</si>
  <si>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</si>
  <si>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</si>
  <si>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</si>
  <si>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</si>
  <si>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</si>
  <si>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</si>
  <si>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</si>
  <si>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</si>
  <si>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</si>
  <si>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</si>
  <si>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</si>
  <si>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</si>
  <si>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</si>
  <si>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</si>
  <si>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</si>
  <si>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</si>
  <si>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</si>
  <si>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</si>
  <si>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</si>
  <si>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</si>
  <si>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</si>
  <si>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</si>
  <si>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</si>
  <si>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</si>
  <si>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</si>
  <si>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</si>
  <si>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</si>
  <si>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</si>
  <si>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</si>
  <si>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</si>
  <si>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</si>
  <si>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</si>
  <si>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</si>
  <si>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</si>
  <si>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</si>
  <si>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</si>
  <si>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</si>
  <si>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</si>
  <si>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</si>
  <si>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</si>
  <si>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</si>
  <si>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</si>
  <si>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</si>
  <si>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</si>
  <si>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</si>
  <si>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</si>
  <si>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</si>
  <si>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</si>
  <si>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</si>
  <si>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</si>
  <si>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</si>
  <si>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</si>
  <si>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</si>
  <si>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</si>
  <si>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</si>
  <si>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</si>
  <si>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</si>
  <si>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</si>
  <si>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</si>
  <si>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</si>
  <si>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</si>
  <si>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</si>
  <si>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</si>
  <si>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</si>
  <si>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</si>
  <si>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</si>
  <si>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</si>
  <si>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</si>
  <si>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</si>
  <si>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</si>
  <si>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</si>
  <si>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</si>
  <si>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</si>
  <si>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</si>
  <si>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</si>
  <si>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</si>
  <si>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</si>
  <si>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</si>
  <si>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</si>
  <si>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</si>
  <si>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</si>
  <si>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</si>
  <si>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</si>
  <si>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</si>
  <si>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</si>
  <si>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</si>
  <si>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</si>
  <si>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</si>
  <si>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</si>
  <si>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</si>
  <si>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</si>
  <si>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</si>
  <si>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</si>
  <si>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</si>
  <si>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</si>
  <si>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</si>
  <si>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</si>
  <si>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</si>
  <si>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</si>
  <si>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</si>
  <si>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</si>
  <si>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</si>
  <si>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</si>
  <si>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</si>
  <si>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</si>
  <si>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</si>
  <si>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</si>
  <si>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</si>
  <si>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</si>
  <si>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</si>
  <si>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</si>
  <si>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</si>
  <si>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</si>
  <si>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</si>
  <si>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</si>
  <si>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</si>
  <si>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</si>
  <si>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</si>
  <si>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</si>
  <si>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</si>
  <si>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</si>
  <si>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</si>
  <si>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</si>
  <si>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</si>
  <si>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</si>
  <si>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</si>
  <si>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</si>
  <si>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</si>
  <si>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</si>
  <si>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</si>
  <si>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</si>
  <si>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</si>
  <si>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</si>
  <si>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</si>
  <si>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</si>
  <si>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</si>
  <si>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</si>
  <si>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</si>
  <si>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</si>
  <si>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</si>
  <si>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</si>
  <si>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</si>
  <si>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</si>
  <si>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</si>
  <si>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</si>
  <si>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</si>
  <si>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</si>
  <si>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</si>
  <si>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</si>
  <si>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</si>
  <si>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</si>
  <si>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</si>
  <si>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</si>
  <si>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</si>
  <si>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</si>
  <si>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</si>
  <si>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</si>
  <si>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</si>
  <si>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</si>
  <si>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</si>
  <si>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</si>
  <si>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</si>
  <si>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</si>
  <si>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</si>
  <si>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</si>
  <si>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</si>
  <si>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</si>
  <si>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</si>
  <si>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</si>
  <si>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</si>
  <si>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</si>
  <si>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</si>
  <si>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</si>
  <si>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</si>
  <si>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</si>
  <si>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</si>
  <si>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</si>
  <si>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</si>
  <si>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</si>
  <si>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</si>
  <si>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</si>
  <si>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</si>
  <si>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</si>
  <si>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</si>
  <si>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</si>
  <si>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</si>
  <si>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</si>
  <si>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</si>
  <si>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</si>
  <si>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</si>
  <si>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</si>
  <si>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</si>
  <si>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</si>
  <si>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</si>
  <si>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</si>
  <si>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</si>
  <si>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</si>
  <si>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</si>
  <si>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</si>
  <si>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</si>
  <si>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</si>
  <si>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</si>
  <si>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</si>
  <si>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</si>
  <si>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</si>
  <si>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</si>
  <si>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</si>
  <si>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</si>
  <si>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</si>
  <si>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</si>
  <si>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</si>
  <si>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</si>
  <si>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</si>
  <si>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</si>
  <si>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</si>
  <si>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</si>
  <si>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</si>
  <si>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</si>
  <si>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</si>
  <si>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</si>
  <si>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</si>
  <si>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</si>
  <si>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</si>
  <si>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</si>
  <si>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</si>
  <si>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</si>
  <si>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</si>
  <si>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</si>
  <si>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</si>
  <si>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</si>
  <si>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</si>
  <si>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</si>
  <si>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</si>
  <si>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</si>
  <si>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</si>
  <si>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</si>
  <si>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</si>
  <si>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</si>
  <si>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</si>
  <si>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</si>
  <si>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</si>
  <si>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</si>
  <si>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</si>
  <si>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</si>
  <si>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</si>
  <si>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</si>
  <si>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</si>
  <si>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</si>
  <si>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</si>
  <si>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</si>
  <si>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</si>
  <si>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</si>
  <si>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</si>
  <si>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</si>
  <si>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</si>
  <si>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</si>
  <si>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</si>
  <si>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</si>
  <si>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</si>
  <si>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</si>
  <si>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</si>
  <si>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</si>
  <si>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</si>
  <si>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</si>
  <si>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</si>
  <si>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</si>
  <si>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</si>
  <si>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</si>
  <si>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</si>
  <si>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</si>
  <si>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</si>
  <si>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</si>
  <si>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</si>
  <si>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</si>
  <si>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</si>
  <si>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</si>
  <si>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</si>
  <si>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</si>
  <si>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</si>
  <si>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</si>
  <si>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</si>
  <si>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</si>
  <si>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</si>
  <si>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</si>
  <si>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</si>
  <si>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</si>
  <si>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</si>
  <si>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</si>
  <si>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</si>
  <si>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</si>
  <si>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</si>
  <si>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</si>
  <si>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</si>
  <si>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</si>
  <si>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</si>
  <si>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</si>
  <si>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</si>
  <si>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</si>
  <si>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</si>
  <si>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</si>
  <si>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</si>
  <si>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</si>
  <si>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</si>
  <si>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</si>
  <si>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</si>
  <si>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</si>
  <si>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</si>
  <si>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</si>
  <si>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</si>
  <si>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</si>
  <si>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</si>
  <si>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</si>
  <si>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</si>
  <si>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</si>
  <si>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</si>
  <si>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</si>
  <si>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</si>
  <si>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</si>
  <si>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</si>
  <si>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</si>
  <si>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</si>
  <si>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</si>
  <si>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</si>
  <si>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</si>
  <si>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</si>
  <si>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</si>
  <si>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</si>
  <si>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</si>
  <si>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</si>
  <si>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</si>
  <si>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</si>
  <si>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</si>
  <si>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</si>
  <si>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</si>
  <si>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</si>
  <si>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</si>
  <si>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</si>
  <si>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</si>
  <si>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</si>
  <si>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</si>
  <si>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</si>
  <si>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</si>
  <si>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</si>
  <si>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</si>
  <si>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</si>
  <si>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</si>
  <si>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</si>
  <si>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</si>
  <si>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</si>
  <si>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</si>
  <si>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</si>
  <si>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</si>
  <si>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</si>
  <si>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</si>
  <si>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</si>
  <si>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</si>
  <si>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</si>
  <si>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</si>
  <si>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</si>
  <si>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</si>
  <si>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</si>
  <si>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</si>
  <si>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</si>
  <si>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</si>
  <si>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</si>
  <si>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</si>
  <si>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</si>
  <si>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</si>
  <si>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</si>
  <si>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</si>
  <si>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</si>
  <si>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</si>
  <si>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</si>
  <si>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</si>
  <si>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</si>
  <si>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</si>
  <si>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</si>
  <si>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</si>
  <si>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</si>
  <si>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</si>
  <si>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</si>
  <si>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</si>
  <si>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</si>
  <si>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</si>
  <si>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</si>
  <si>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</si>
  <si>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</si>
  <si>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</si>
  <si>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</si>
  <si>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</si>
  <si>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</si>
  <si>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</si>
  <si>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</si>
  <si>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</si>
  <si>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</si>
  <si>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</si>
  <si>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</si>
  <si>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</si>
  <si>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</si>
  <si>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</si>
  <si>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</si>
  <si>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</si>
  <si>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</si>
  <si>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</si>
  <si>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</si>
  <si>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</si>
  <si>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</si>
  <si>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</si>
  <si>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</si>
  <si>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</si>
  <si>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</si>
  <si>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</si>
  <si>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</si>
  <si>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</si>
  <si>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</si>
  <si>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</si>
  <si>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</si>
  <si>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</si>
  <si>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</si>
  <si>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</si>
  <si>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</si>
  <si>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</si>
  <si>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</si>
  <si>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</si>
  <si>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</si>
  <si>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</si>
  <si>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</si>
  <si>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</si>
  <si>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</si>
  <si>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</si>
  <si>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</si>
  <si>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</si>
  <si>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</si>
  <si>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</si>
  <si>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</si>
  <si>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</si>
  <si>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</si>
  <si>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</si>
  <si>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</si>
  <si>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</si>
  <si>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</si>
  <si>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</si>
  <si>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</si>
  <si>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</si>
  <si>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</si>
  <si>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</si>
  <si>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</si>
  <si>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</si>
  <si>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</si>
  <si>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</si>
  <si>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</si>
  <si>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</si>
  <si>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</si>
  <si>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</si>
  <si>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</si>
  <si>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</si>
  <si>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</si>
  <si>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</si>
  <si>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</si>
  <si>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</si>
  <si>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</si>
  <si>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</si>
  <si>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</si>
  <si>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</si>
  <si>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</si>
  <si>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</si>
  <si>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</si>
  <si>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</si>
  <si>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</si>
  <si>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</si>
  <si>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</si>
  <si>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</si>
  <si>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</si>
  <si>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</si>
  <si>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</si>
  <si>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</si>
  <si>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</si>
  <si>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</si>
  <si>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</si>
  <si>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</si>
  <si>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</si>
  <si>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</si>
  <si>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</si>
  <si>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</si>
  <si>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</si>
  <si>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</si>
  <si>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</si>
  <si>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</si>
  <si>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</si>
  <si>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</si>
  <si>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</si>
  <si>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</si>
  <si>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</si>
  <si>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</si>
  <si>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</si>
  <si>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</si>
  <si>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</si>
  <si>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</si>
  <si>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</si>
  <si>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</si>
  <si>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</si>
  <si>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</si>
  <si>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</si>
  <si>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</si>
  <si>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</si>
  <si>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</si>
  <si>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</si>
  <si>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</si>
  <si>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</si>
  <si>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</si>
  <si>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</si>
  <si>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</si>
  <si>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</si>
  <si>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</si>
  <si>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</si>
  <si>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</si>
  <si>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</si>
  <si>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</si>
  <si>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</si>
  <si>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</si>
  <si>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</si>
  <si>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</si>
  <si>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</si>
  <si>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</si>
  <si>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</si>
  <si>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</si>
  <si>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</si>
  <si>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</si>
  <si>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</si>
  <si>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</si>
  <si>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</si>
  <si>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</si>
  <si>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</si>
  <si>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</si>
  <si>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</si>
  <si>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</si>
  <si>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</si>
  <si>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</si>
  <si>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</si>
  <si>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</si>
  <si>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</si>
  <si>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</si>
  <si>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</si>
  <si>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</si>
  <si>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</si>
  <si>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</si>
  <si>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</si>
  <si>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</si>
  <si>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</si>
  <si>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</si>
  <si>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</si>
  <si>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</si>
  <si>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</si>
  <si>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</si>
  <si>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</si>
  <si>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</si>
  <si>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</si>
  <si>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</si>
  <si>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</si>
  <si>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</si>
  <si>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</si>
  <si>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</si>
  <si>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</si>
  <si>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</si>
  <si>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</si>
  <si>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</si>
  <si>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</si>
  <si>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</si>
  <si>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</si>
  <si>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</si>
  <si>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</si>
  <si>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</si>
  <si>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</si>
  <si>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</si>
  <si>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</si>
  <si>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</si>
  <si>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</si>
  <si>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</si>
  <si>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</si>
  <si>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</si>
  <si>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</si>
  <si>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</si>
  <si>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</si>
  <si>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</si>
  <si>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</si>
  <si>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</si>
  <si>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</si>
  <si>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</si>
  <si>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</si>
  <si>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</si>
  <si>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</si>
  <si>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</si>
  <si>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</si>
  <si>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</si>
  <si>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</si>
  <si>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</si>
  <si>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</si>
  <si>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</si>
  <si>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</si>
  <si>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</si>
  <si>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</si>
  <si>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</si>
  <si>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</si>
  <si>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</si>
  <si>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</si>
  <si>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</si>
  <si>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</si>
  <si>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</si>
  <si>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</si>
  <si>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</si>
  <si>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</si>
  <si>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</si>
  <si>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</si>
  <si>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</si>
  <si>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</si>
  <si>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</si>
  <si>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</si>
  <si>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</si>
  <si>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</si>
  <si>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</si>
  <si>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</si>
  <si>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</si>
  <si>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</si>
  <si>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</si>
  <si>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</si>
  <si>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</si>
  <si>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</si>
  <si>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</si>
  <si>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</si>
  <si>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</si>
  <si>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</si>
  <si>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</si>
  <si>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</si>
  <si>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</si>
  <si>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</si>
  <si>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</si>
  <si>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</si>
  <si>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</si>
  <si>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</si>
  <si>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</si>
  <si>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</si>
  <si>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</si>
  <si>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</si>
  <si>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</si>
  <si>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</si>
  <si>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</si>
  <si>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</si>
  <si>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</si>
  <si>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</si>
  <si>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</si>
  <si>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</si>
  <si>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</si>
  <si>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</si>
  <si>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</si>
  <si>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</si>
  <si>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</si>
  <si>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</si>
  <si>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</si>
  <si>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</si>
  <si>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</si>
  <si>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</si>
  <si>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</si>
  <si>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</si>
  <si>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</si>
  <si>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</si>
  <si>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</si>
  <si>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</si>
  <si>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</si>
  <si>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</si>
  <si>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</si>
  <si>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</si>
  <si>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</si>
  <si>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</si>
  <si>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</si>
  <si>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</si>
  <si>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</si>
  <si>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</si>
  <si>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</si>
  <si>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</si>
  <si>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</si>
  <si>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</si>
  <si>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</si>
  <si>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</si>
  <si>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</si>
  <si>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</si>
  <si>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</si>
  <si>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</si>
  <si>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</si>
  <si>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</si>
  <si>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</si>
  <si>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</si>
  <si>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</si>
  <si>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</si>
  <si>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</si>
  <si>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</si>
  <si>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</si>
  <si>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</si>
  <si>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</si>
  <si>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</si>
  <si>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</si>
  <si>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</si>
  <si>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</si>
  <si>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</si>
  <si>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</si>
  <si>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</si>
  <si>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</si>
  <si>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</si>
  <si>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</si>
  <si>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</si>
  <si>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</si>
  <si>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</si>
  <si>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</si>
  <si>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</si>
  <si>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</si>
  <si>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</si>
  <si>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</si>
  <si>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</si>
  <si>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</si>
  <si>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</si>
  <si>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</si>
  <si>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</si>
  <si>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</si>
  <si>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</si>
  <si>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</si>
  <si>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</si>
  <si>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</si>
  <si>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</si>
  <si>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</si>
  <si>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</si>
  <si>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</si>
  <si>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</si>
  <si>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</si>
  <si>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</si>
  <si>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</si>
  <si>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</si>
  <si>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</si>
  <si>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</si>
  <si>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</si>
  <si>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</si>
  <si>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</si>
  <si>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</si>
  <si>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</si>
  <si>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</si>
  <si>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</si>
  <si>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</si>
  <si>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</si>
  <si>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</si>
  <si>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</si>
  <si>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</si>
  <si>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</si>
  <si>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</si>
  <si>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</si>
  <si>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</si>
  <si>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</si>
  <si>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</si>
  <si>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</si>
  <si>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</si>
  <si>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</si>
  <si>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</si>
  <si>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</si>
  <si>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</si>
  <si>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</si>
  <si>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</si>
  <si>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</si>
  <si>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</si>
  <si>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</si>
  <si>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</si>
  <si>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</si>
  <si>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</si>
  <si>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</si>
  <si>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</si>
  <si>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</si>
  <si>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</si>
  <si>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</si>
  <si>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</si>
  <si>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</si>
  <si>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</si>
  <si>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</si>
  <si>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</si>
  <si>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</si>
  <si>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</si>
  <si>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</si>
  <si>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</si>
  <si>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</si>
  <si>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</si>
  <si>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</si>
  <si>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</si>
  <si>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</si>
  <si>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</si>
  <si>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</si>
  <si>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</si>
  <si>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</si>
  <si>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</si>
  <si>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</si>
  <si>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</si>
  <si>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</si>
  <si>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</si>
  <si>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</si>
  <si>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</si>
  <si>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</si>
  <si>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</si>
  <si>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</si>
  <si>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</si>
  <si>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</si>
  <si>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</si>
  <si>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</si>
  <si>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</si>
  <si>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</si>
  <si>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</si>
  <si>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</si>
  <si>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</si>
  <si>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</si>
  <si>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</si>
  <si>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</si>
  <si>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</si>
  <si>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</si>
  <si>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</si>
  <si>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</si>
  <si>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</si>
  <si>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</si>
  <si>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</si>
  <si>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</si>
  <si>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</si>
  <si>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</si>
  <si>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</si>
  <si>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</si>
  <si>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</si>
  <si>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</si>
  <si>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</si>
  <si>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</si>
  <si>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</si>
  <si>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</si>
  <si>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</si>
  <si>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</si>
  <si>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</si>
  <si>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</si>
  <si>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</si>
  <si>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</si>
  <si>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</si>
  <si>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</si>
  <si>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</si>
  <si>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</si>
  <si>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</si>
  <si>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</si>
  <si>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</si>
  <si>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</si>
  <si>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</si>
  <si>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</si>
  <si>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</si>
  <si>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</si>
  <si>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</si>
  <si>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</si>
  <si>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</si>
  <si>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</si>
  <si>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</si>
  <si>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</si>
  <si>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</si>
  <si>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</si>
  <si>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</si>
  <si>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</si>
  <si>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</si>
  <si>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</si>
  <si>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</si>
  <si>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</si>
  <si>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</si>
  <si>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</si>
  <si>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</si>
  <si>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</si>
  <si>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</si>
  <si>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</si>
  <si>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</si>
  <si>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</si>
  <si>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</si>
  <si>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</si>
  <si>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</si>
  <si>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</si>
  <si>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</si>
  <si>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</si>
  <si>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</si>
  <si>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</si>
  <si>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</si>
  <si>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</si>
  <si>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</si>
  <si>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</si>
  <si>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</si>
  <si>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</si>
  <si>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</si>
  <si>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</si>
  <si>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</si>
  <si>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</si>
  <si>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</si>
  <si>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</si>
  <si>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</si>
  <si>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</si>
  <si>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</si>
  <si>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</si>
  <si>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</si>
  <si>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</si>
  <si>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</si>
  <si>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</si>
  <si>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</si>
  <si>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</si>
  <si>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</si>
  <si>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</si>
  <si>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</si>
  <si>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</si>
  <si>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</si>
  <si>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</si>
  <si>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</si>
  <si>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</si>
  <si>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</si>
  <si>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</si>
  <si>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</si>
  <si>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</si>
  <si>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</si>
  <si>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</si>
  <si>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</si>
  <si>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</si>
  <si>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</si>
  <si>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</si>
  <si>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</si>
  <si>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</si>
  <si>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</si>
  <si>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</si>
  <si>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</si>
  <si>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</si>
  <si>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</si>
  <si>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</si>
  <si>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</si>
  <si>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</si>
  <si>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</si>
  <si>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</si>
  <si>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</si>
  <si>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</si>
  <si>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</si>
  <si>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</si>
  <si>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</si>
  <si>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</si>
  <si>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</si>
  <si>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</si>
  <si>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</si>
  <si>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</si>
  <si>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</si>
  <si>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</si>
  <si>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</si>
  <si>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</si>
  <si>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</si>
  <si>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</si>
  <si>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</si>
  <si>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</si>
  <si>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</si>
  <si>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</si>
  <si>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</si>
  <si>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</si>
  <si>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</si>
  <si>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</si>
  <si>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</si>
  <si>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</si>
  <si>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</si>
  <si>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</si>
  <si>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</si>
  <si>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</si>
  <si>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</si>
  <si>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</si>
  <si>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</si>
  <si>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</si>
  <si>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</si>
  <si>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</si>
  <si>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</si>
  <si>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</si>
  <si>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</si>
  <si>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</si>
  <si>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</si>
  <si>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</si>
  <si>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</si>
  <si>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</si>
  <si>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</si>
  <si>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</si>
  <si>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</si>
  <si>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</si>
  <si>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</si>
  <si>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</si>
  <si>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</si>
  <si>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</si>
  <si>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</si>
  <si>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</si>
  <si>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</si>
  <si>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</si>
  <si>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</si>
  <si>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</si>
  <si>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</si>
  <si>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</si>
  <si>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</si>
  <si>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</si>
  <si>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</si>
  <si>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</si>
  <si>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</si>
  <si>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</si>
  <si>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</si>
  <si>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</si>
  <si>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</si>
  <si>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</si>
  <si>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</si>
  <si>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</si>
  <si>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</si>
  <si>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</si>
  <si>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</si>
  <si>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</si>
  <si>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</si>
  <si>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</si>
  <si>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</si>
  <si>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</si>
  <si>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</si>
  <si>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</si>
  <si>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</si>
  <si>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</si>
  <si>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</si>
  <si>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</si>
  <si>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</si>
  <si>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</si>
  <si>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</si>
  <si>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</si>
  <si>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</si>
  <si>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</si>
  <si>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</si>
  <si>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</si>
  <si>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</si>
  <si>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</si>
  <si>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</si>
  <si>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</si>
  <si>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</si>
  <si>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</si>
  <si>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</si>
  <si>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</si>
  <si>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</si>
  <si>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</si>
  <si>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</si>
  <si>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</si>
  <si>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</si>
  <si>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</si>
  <si>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</si>
  <si>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</si>
  <si>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</si>
  <si>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</si>
  <si>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</si>
  <si>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</si>
  <si>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</si>
  <si>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</si>
  <si>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</si>
  <si>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</si>
  <si>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</si>
  <si>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</si>
  <si>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</si>
  <si>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</si>
  <si>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</si>
  <si>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</si>
  <si>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</si>
  <si>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</si>
  <si>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</si>
  <si>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</si>
  <si>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</si>
  <si>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</si>
  <si>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</si>
  <si>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</si>
  <si>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</si>
  <si>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</si>
  <si>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</si>
  <si>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</si>
  <si>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</si>
  <si>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</si>
  <si>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</si>
  <si>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</si>
  <si>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</si>
  <si>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</si>
  <si>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</si>
  <si>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</si>
  <si>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</si>
  <si>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</si>
  <si>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</si>
  <si>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</si>
  <si>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</si>
  <si>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</si>
  <si>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</si>
  <si>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</si>
  <si>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</si>
  <si>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</si>
  <si>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</si>
  <si>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</si>
  <si>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</si>
  <si>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</si>
  <si>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</si>
  <si>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</si>
  <si>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</si>
  <si>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</si>
  <si>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</si>
  <si>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</si>
  <si>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</si>
  <si>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</si>
  <si>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</si>
  <si>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</si>
  <si>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</si>
  <si>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</si>
  <si>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</si>
  <si>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</si>
  <si>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</si>
  <si>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</si>
  <si>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</si>
  <si>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</si>
  <si>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</si>
  <si>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</si>
  <si>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</si>
  <si>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</si>
  <si>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</si>
  <si>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</si>
  <si>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</si>
  <si>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</si>
  <si>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</si>
  <si>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</si>
  <si>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</si>
  <si>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</si>
  <si>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</si>
  <si>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</si>
  <si>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</si>
  <si>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</si>
  <si>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</si>
  <si>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</si>
  <si>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</si>
  <si>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</si>
  <si>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</si>
  <si>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</si>
  <si>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</si>
  <si>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</si>
  <si>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</si>
  <si>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</si>
  <si>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</si>
  <si>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</si>
  <si>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</si>
  <si>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</si>
  <si>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</si>
  <si>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</si>
  <si>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</si>
  <si>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</si>
  <si>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</si>
  <si>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</si>
  <si>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</si>
  <si>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</si>
  <si>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</si>
  <si>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</si>
  <si>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</si>
  <si>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</si>
  <si>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</si>
  <si>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</si>
  <si>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</si>
  <si>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</si>
  <si>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</si>
  <si>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</si>
  <si>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</si>
  <si>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</si>
  <si>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</si>
  <si>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</si>
  <si>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</si>
  <si>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</si>
  <si>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</si>
  <si>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</si>
  <si>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</si>
  <si>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</si>
  <si>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</si>
  <si>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</si>
  <si>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</si>
  <si>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</si>
  <si>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</si>
  <si>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</si>
  <si>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</si>
  <si>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</si>
  <si>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</si>
  <si>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</si>
  <si>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</si>
  <si>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</si>
  <si>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</si>
  <si>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</si>
  <si>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</si>
  <si>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</si>
  <si>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</si>
  <si>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</si>
  <si>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</si>
  <si>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</si>
  <si>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</si>
  <si>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</si>
  <si>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</si>
  <si>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</si>
  <si>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</si>
  <si>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</si>
  <si>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</si>
  <si>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</si>
  <si>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</si>
  <si>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</si>
  <si>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</si>
  <si>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</si>
  <si>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</si>
  <si>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</si>
  <si>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</si>
  <si>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</si>
  <si>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</si>
  <si>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</si>
  <si>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</si>
  <si>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</si>
  <si>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</si>
  <si>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</si>
  <si>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</si>
  <si>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</si>
  <si>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</si>
  <si>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</si>
  <si>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</si>
  <si>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</si>
  <si>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</si>
  <si>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</si>
  <si>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</si>
  <si>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</si>
  <si>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</si>
  <si>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</si>
  <si>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</si>
  <si>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</si>
  <si>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</si>
  <si>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</si>
  <si>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</si>
  <si>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</si>
  <si>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</si>
  <si>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</si>
  <si>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</si>
  <si>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</si>
  <si>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</si>
  <si>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</si>
  <si>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</si>
  <si>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</si>
  <si>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</si>
  <si>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</si>
  <si>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</si>
  <si>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</si>
  <si>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</si>
  <si>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</si>
  <si>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</si>
  <si>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</si>
  <si>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</si>
  <si>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</si>
  <si>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</si>
  <si>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</si>
  <si>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</si>
  <si>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</si>
  <si>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</si>
  <si>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</si>
  <si>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</si>
  <si>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</si>
  <si>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</si>
  <si>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</si>
  <si>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</si>
  <si>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</si>
  <si>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</si>
  <si>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</si>
  <si>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</si>
  <si>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</si>
  <si>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</si>
  <si>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</si>
  <si>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</si>
  <si>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</si>
  <si>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</si>
  <si>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</si>
  <si>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</si>
  <si>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</si>
  <si>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</si>
  <si>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</si>
  <si>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</si>
  <si>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</si>
  <si>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</si>
  <si>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</si>
  <si>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</si>
  <si>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</si>
  <si>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</si>
  <si>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</si>
  <si>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</si>
  <si>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</si>
  <si>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</si>
  <si>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</si>
  <si>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</si>
  <si>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</si>
  <si>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</si>
  <si>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</si>
  <si>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</si>
  <si>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</si>
  <si>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</si>
  <si>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</si>
  <si>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</si>
  <si>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</si>
  <si>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</si>
  <si>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</si>
  <si>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</si>
  <si>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</si>
  <si>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</si>
  <si>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</si>
  <si>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</si>
  <si>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</si>
  <si>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</si>
  <si>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</si>
  <si>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</si>
  <si>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</si>
  <si>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</si>
  <si>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</si>
  <si>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</si>
  <si>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</si>
  <si>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</si>
  <si>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</si>
  <si>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</si>
  <si>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</si>
  <si>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</si>
  <si>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</si>
  <si>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</si>
  <si>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</si>
  <si>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</si>
  <si>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</si>
  <si>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</si>
  <si>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</si>
  <si>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</si>
  <si>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</si>
  <si>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</si>
  <si>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</si>
  <si>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</si>
  <si>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</si>
  <si>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</si>
  <si>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</si>
  <si>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</si>
  <si>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</si>
  <si>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</si>
  <si>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</si>
  <si>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</si>
  <si>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</si>
  <si>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</si>
  <si>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</si>
  <si>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</si>
  <si>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</si>
  <si>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</si>
  <si>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</si>
  <si>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</si>
  <si>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</si>
  <si>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</si>
  <si>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</si>
  <si>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</si>
  <si>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</si>
  <si>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</si>
  <si>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</si>
  <si>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</si>
  <si>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</si>
  <si>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</si>
  <si>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</si>
  <si>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</si>
  <si>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</si>
  <si>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</si>
  <si>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</si>
  <si>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</si>
  <si>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</si>
  <si>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</si>
  <si>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</si>
  <si>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</si>
  <si>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</si>
  <si>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</si>
  <si>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</si>
  <si>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</si>
  <si>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</si>
  <si>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</si>
  <si>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</si>
  <si>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</si>
  <si>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</si>
  <si>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</si>
  <si>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</si>
  <si>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</si>
  <si>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</si>
  <si>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</si>
  <si>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</si>
  <si>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</si>
  <si>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</si>
  <si>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</si>
  <si>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</si>
  <si>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</si>
  <si>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</si>
  <si>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</si>
  <si>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</si>
  <si>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</si>
  <si>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</si>
  <si>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</si>
  <si>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</si>
  <si>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</si>
  <si>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</si>
  <si>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</si>
  <si>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</si>
  <si>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</si>
  <si>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</si>
  <si>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</si>
  <si>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</si>
  <si>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</si>
  <si>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</si>
  <si>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</si>
  <si>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</si>
  <si>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</si>
  <si>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</si>
  <si>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</si>
  <si>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</si>
  <si>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</si>
  <si>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</si>
  <si>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</si>
  <si>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</si>
  <si>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</si>
  <si>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</si>
  <si>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</si>
  <si>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</si>
  <si>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</si>
  <si>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</si>
  <si>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</si>
  <si>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</si>
  <si>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</si>
  <si>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</si>
  <si>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</si>
  <si>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</si>
  <si>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</si>
  <si>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</si>
  <si>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</si>
  <si>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</si>
  <si>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</si>
  <si>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</si>
  <si>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</si>
  <si>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</si>
  <si>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</si>
  <si>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</si>
  <si>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</si>
  <si>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</si>
  <si>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</si>
  <si>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</si>
  <si>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</si>
  <si>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</si>
  <si>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</si>
  <si>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</si>
  <si>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</si>
  <si>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</si>
  <si>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</si>
  <si>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</si>
  <si>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</si>
  <si>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</si>
  <si>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</si>
  <si>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</si>
  <si>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</si>
  <si>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</si>
  <si>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</si>
  <si>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</si>
  <si>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</si>
  <si>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</si>
  <si>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</si>
  <si>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</si>
  <si>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</si>
  <si>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</si>
  <si>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</si>
  <si>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</si>
  <si>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</si>
  <si>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</si>
  <si>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</si>
  <si>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</si>
  <si>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</si>
  <si>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</si>
  <si>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</si>
  <si>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</si>
  <si>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</si>
  <si>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</si>
  <si>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</si>
  <si>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</si>
  <si>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</si>
  <si>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</si>
  <si>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</si>
  <si>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</si>
  <si>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</si>
  <si>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</si>
  <si>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</si>
  <si>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</si>
  <si>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</si>
  <si>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</si>
  <si>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</si>
  <si>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</si>
  <si>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</si>
  <si>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</si>
  <si>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</si>
  <si>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</si>
  <si>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</si>
  <si>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</si>
  <si>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</si>
  <si>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</si>
  <si>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</si>
  <si>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</si>
  <si>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</si>
  <si>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</si>
  <si>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</si>
  <si>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</si>
  <si>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</si>
  <si>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</si>
  <si>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</si>
  <si>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</si>
  <si>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</si>
  <si>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</si>
  <si>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</si>
  <si>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</si>
  <si>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</si>
  <si>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</si>
  <si>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</si>
  <si>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</si>
  <si>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</si>
  <si>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</si>
  <si>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</si>
  <si>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</si>
  <si>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</si>
  <si>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</si>
  <si>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</si>
  <si>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</si>
  <si>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</si>
  <si>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</si>
  <si>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</si>
  <si>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</si>
  <si>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</si>
  <si>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</si>
  <si>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</si>
  <si>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</si>
  <si>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</si>
  <si>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</si>
  <si>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</si>
  <si>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</si>
  <si>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</si>
  <si>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</si>
  <si>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</si>
  <si>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</si>
  <si>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</si>
  <si>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</si>
  <si>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</si>
  <si>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</si>
  <si>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</si>
  <si>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</si>
  <si>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</si>
  <si>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</si>
  <si>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</si>
  <si>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</si>
  <si>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</si>
  <si>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</si>
  <si>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</si>
  <si>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</si>
  <si>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</si>
  <si>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</si>
  <si>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</si>
  <si>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</si>
  <si>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</si>
  <si>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</si>
  <si>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</si>
  <si>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</si>
  <si>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</si>
  <si>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</si>
  <si>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</si>
  <si>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</si>
  <si>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</si>
  <si>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</si>
  <si>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</si>
  <si>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</si>
  <si>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</si>
  <si>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</si>
  <si>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</si>
  <si>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</si>
  <si>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</si>
  <si>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</si>
  <si>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</si>
  <si>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</si>
  <si>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</si>
  <si>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</si>
  <si>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</si>
  <si>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</si>
  <si>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</si>
  <si>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</si>
  <si>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</si>
  <si>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</si>
  <si>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</si>
  <si>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</si>
  <si>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</si>
  <si>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</si>
  <si>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</si>
  <si>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</si>
  <si>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</si>
  <si>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</si>
  <si>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</si>
  <si>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</si>
  <si>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</si>
  <si>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</si>
  <si>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</si>
  <si>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</si>
  <si>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</si>
  <si>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</si>
  <si>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</si>
  <si>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</si>
  <si>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</si>
  <si>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</si>
  <si>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</si>
  <si>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</si>
  <si>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</si>
  <si>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</si>
  <si>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</si>
  <si>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</si>
  <si>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</si>
  <si>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</si>
  <si>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</si>
  <si>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</si>
  <si>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</si>
  <si>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</si>
  <si>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</si>
  <si>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</si>
  <si>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</si>
  <si>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</si>
  <si>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</si>
  <si>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</si>
  <si>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</si>
  <si>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</si>
  <si>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</si>
  <si>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</si>
  <si>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</si>
  <si>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</si>
  <si>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</si>
  <si>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</si>
  <si>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</si>
  <si>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</si>
  <si>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</si>
  <si>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</si>
  <si>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</si>
  <si>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</si>
  <si>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</si>
  <si>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</si>
  <si>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</si>
  <si>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</si>
  <si>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</si>
  <si>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</si>
  <si>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</si>
  <si>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</si>
  <si>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</si>
  <si>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</si>
  <si>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</si>
  <si>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</si>
  <si>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</si>
  <si>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</si>
  <si>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</si>
  <si>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</si>
  <si>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</si>
  <si>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</si>
  <si>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</si>
  <si>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</si>
  <si>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</si>
  <si>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</si>
  <si>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</si>
  <si>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</si>
  <si>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</si>
  <si>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</si>
  <si>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</si>
  <si>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</si>
  <si>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</si>
  <si>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</si>
  <si>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</si>
  <si>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</si>
  <si>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</si>
  <si>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</si>
  <si>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</si>
  <si>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</si>
  <si>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</si>
  <si>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</si>
  <si>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</si>
  <si>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</si>
  <si>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</si>
  <si>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</si>
  <si>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</si>
  <si>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</si>
  <si>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</si>
  <si>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</si>
  <si>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</si>
  <si>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</si>
  <si>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</si>
  <si>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</si>
  <si>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</si>
  <si>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</si>
  <si>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</si>
  <si>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</si>
  <si>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</si>
  <si>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</si>
  <si>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</si>
  <si>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</si>
  <si>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</si>
  <si>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</si>
  <si>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</si>
  <si>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</si>
  <si>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</si>
  <si>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</si>
  <si>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</si>
  <si>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</si>
  <si>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</si>
  <si>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</si>
  <si>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</si>
  <si>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</si>
  <si>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</si>
  <si>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</si>
  <si>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</si>
  <si>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</si>
  <si>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</si>
  <si>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</si>
  <si>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</si>
  <si>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</si>
  <si>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</si>
  <si>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</si>
  <si>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</si>
  <si>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</si>
  <si>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</si>
  <si>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</si>
  <si>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</si>
  <si>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</si>
  <si>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</si>
  <si>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</si>
  <si>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</si>
  <si>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</si>
  <si>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</si>
  <si>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</si>
  <si>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</si>
  <si>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</si>
  <si>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</si>
  <si>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</si>
  <si>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</si>
  <si>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</si>
  <si>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</si>
  <si>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</si>
  <si>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</si>
  <si>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</si>
  <si>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</si>
  <si>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</si>
  <si>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</si>
  <si>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</si>
  <si>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</si>
  <si>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</si>
  <si>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</si>
  <si>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</si>
  <si>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</si>
  <si>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</si>
  <si>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</si>
  <si>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</si>
  <si>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</si>
  <si>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</si>
  <si>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</si>
  <si>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</si>
  <si>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</si>
  <si>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</si>
  <si>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</si>
  <si>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</si>
  <si>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</si>
  <si>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</si>
  <si>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</si>
  <si>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</si>
  <si>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</si>
  <si>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</si>
  <si>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</si>
  <si>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</si>
  <si>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</si>
  <si>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</si>
  <si>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</si>
  <si>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</si>
  <si>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</si>
  <si>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</si>
  <si>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</si>
  <si>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</si>
  <si>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</si>
  <si>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</si>
  <si>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</si>
  <si>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</si>
  <si>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</si>
  <si>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</si>
  <si>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</si>
  <si>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</si>
  <si>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</si>
  <si>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</si>
  <si>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</si>
  <si>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</si>
  <si>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</si>
  <si>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</si>
  <si>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</si>
  <si>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</si>
  <si>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</si>
  <si>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</si>
  <si>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</si>
  <si>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</si>
  <si>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</si>
  <si>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</si>
  <si>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</si>
  <si>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</si>
  <si>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</si>
  <si>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</si>
  <si>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</si>
  <si>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</si>
  <si>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</si>
  <si>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</si>
  <si>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</si>
  <si>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</si>
  <si>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</si>
  <si>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</si>
  <si>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</si>
  <si>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</si>
  <si>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</si>
  <si>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</si>
  <si>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</si>
  <si>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</si>
  <si>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</si>
  <si>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</si>
  <si>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</si>
  <si>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</si>
  <si>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</si>
  <si>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</si>
  <si>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</si>
  <si>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</si>
  <si>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</si>
  <si>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</si>
  <si>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</si>
  <si>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</si>
  <si>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</si>
  <si>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</si>
  <si>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</si>
  <si>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</si>
  <si>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</si>
  <si>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</si>
  <si>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</si>
  <si>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</si>
  <si>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</si>
  <si>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</si>
  <si>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</si>
  <si>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</si>
  <si>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</si>
  <si>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</si>
  <si>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</si>
  <si>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</si>
  <si>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</si>
  <si>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</si>
  <si>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</si>
  <si>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</si>
  <si>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</si>
  <si>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</si>
  <si>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</si>
  <si>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</si>
  <si>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</si>
  <si>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</si>
  <si>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</si>
  <si>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</si>
  <si>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</si>
  <si>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</si>
  <si>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</si>
  <si>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</si>
  <si>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</si>
  <si>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</si>
  <si>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</si>
  <si>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</si>
  <si>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</si>
  <si>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</si>
  <si>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</si>
  <si>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</si>
  <si>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</si>
  <si>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</si>
  <si>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</si>
  <si>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</si>
  <si>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</si>
  <si>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</si>
  <si>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</si>
  <si>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</si>
  <si>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</si>
  <si>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</si>
  <si>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</si>
  <si>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</si>
  <si>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</si>
  <si>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</si>
  <si>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</si>
  <si>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</si>
  <si>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</si>
  <si>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</si>
  <si>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</si>
  <si>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</si>
  <si>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</si>
  <si>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</si>
  <si>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</si>
  <si>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</si>
  <si>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</si>
  <si>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</si>
  <si>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</si>
  <si>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</si>
  <si>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</si>
  <si>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</si>
  <si>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</si>
  <si>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</si>
  <si>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</si>
  <si>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</si>
  <si>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</si>
  <si>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</si>
  <si>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</si>
  <si>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</si>
  <si>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</si>
  <si>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</si>
  <si>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</si>
  <si>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</si>
  <si>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</si>
  <si>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</si>
  <si>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</si>
  <si>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</si>
  <si>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</si>
  <si>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</si>
  <si>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</si>
  <si>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</si>
  <si>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</si>
  <si>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</si>
  <si>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</si>
  <si>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</si>
  <si>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</si>
  <si>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</si>
  <si>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</si>
  <si>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</si>
  <si>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</si>
  <si>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</si>
  <si>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</si>
  <si>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</si>
  <si>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</si>
  <si>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</si>
  <si>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</si>
  <si>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</si>
  <si>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</si>
  <si>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</si>
  <si>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</si>
  <si>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</si>
  <si>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</si>
  <si>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</si>
  <si>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</si>
  <si>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</si>
  <si>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</si>
  <si>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</si>
  <si>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</si>
  <si>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</si>
  <si>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</si>
  <si>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</si>
  <si>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</si>
  <si>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</si>
  <si>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</si>
  <si>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</si>
  <si>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</si>
  <si>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</si>
  <si>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</si>
  <si>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</si>
  <si>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</si>
  <si>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</si>
  <si>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</si>
  <si>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</si>
  <si>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</si>
  <si>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</si>
  <si>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</si>
  <si>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</si>
  <si>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</si>
  <si>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</si>
  <si>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</si>
  <si>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</si>
  <si>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</si>
  <si>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</si>
  <si>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</si>
  <si>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</si>
  <si>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</si>
  <si>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</si>
  <si>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</si>
  <si>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</si>
  <si>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</si>
  <si>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</si>
  <si>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</si>
  <si>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</si>
  <si>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</si>
  <si>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</si>
  <si>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</si>
  <si>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</si>
  <si>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</si>
  <si>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</si>
  <si>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</si>
  <si>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</si>
  <si>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</si>
  <si>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</si>
  <si>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</si>
  <si>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</si>
  <si>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</si>
  <si>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</si>
  <si>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</si>
  <si>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</si>
  <si>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</si>
  <si>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</si>
  <si>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</si>
  <si>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</si>
  <si>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</si>
  <si>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</si>
  <si>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</si>
  <si>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</si>
  <si>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</si>
  <si>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</si>
  <si>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</si>
  <si>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</si>
  <si>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</si>
  <si>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</si>
  <si>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</si>
  <si>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</si>
  <si>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</si>
  <si>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</si>
  <si>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</si>
  <si>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</si>
  <si>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</si>
  <si>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</si>
  <si>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</si>
  <si>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</si>
  <si>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</si>
  <si>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</si>
  <si>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</si>
  <si>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</si>
  <si>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</si>
  <si>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</si>
  <si>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</si>
  <si>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</si>
  <si>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</si>
  <si>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</si>
  <si>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</si>
  <si>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</si>
  <si>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</si>
  <si>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</si>
  <si>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</si>
  <si>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</si>
  <si>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</si>
  <si>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</si>
  <si>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</si>
  <si>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</si>
  <si>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</si>
  <si>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</si>
  <si>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</si>
  <si>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</si>
  <si>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</si>
  <si>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</si>
  <si>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</si>
  <si>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</si>
  <si>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</si>
  <si>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</si>
  <si>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</si>
  <si>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</si>
  <si>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</si>
  <si>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</si>
  <si>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</si>
  <si>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</si>
  <si>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</si>
  <si>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</si>
  <si>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</si>
  <si>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</si>
  <si>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</si>
  <si>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</si>
  <si>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</si>
  <si>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</si>
  <si>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</si>
  <si>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</si>
  <si>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</si>
  <si>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</si>
  <si>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</si>
  <si>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</si>
  <si>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</si>
  <si>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</si>
  <si>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</si>
  <si>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</si>
  <si>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</si>
  <si>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</si>
  <si>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</si>
  <si>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</si>
  <si>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</si>
  <si>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</si>
  <si>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</si>
  <si>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</si>
  <si>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</si>
  <si>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</si>
  <si>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</si>
  <si>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</si>
  <si>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</si>
  <si>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</si>
  <si>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</si>
  <si>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</si>
  <si>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</si>
  <si>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</si>
  <si>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</si>
  <si>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</si>
  <si>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</si>
  <si>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</si>
  <si>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</si>
  <si>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</si>
  <si>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</si>
  <si>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</si>
  <si>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</si>
  <si>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</si>
  <si>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</si>
  <si>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</si>
  <si>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</si>
  <si>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</si>
  <si>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</si>
  <si>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</si>
  <si>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</si>
  <si>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</si>
  <si>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</si>
  <si>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</si>
  <si>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</si>
  <si>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</si>
  <si>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</si>
  <si>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</si>
  <si>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</si>
  <si>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</si>
  <si>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</si>
  <si>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</si>
  <si>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</si>
  <si>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</si>
  <si>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</si>
  <si>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</si>
  <si>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</si>
  <si>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</si>
  <si>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</si>
  <si>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</si>
  <si>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</si>
  <si>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</si>
  <si>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</si>
  <si>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</si>
  <si>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</si>
  <si>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</si>
  <si>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</si>
  <si>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</si>
  <si>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</si>
  <si>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</si>
  <si>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</si>
  <si>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</si>
  <si>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</si>
  <si>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</si>
  <si>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</si>
  <si>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</si>
  <si>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</si>
  <si>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</si>
  <si>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</si>
  <si>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</si>
  <si>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</si>
  <si>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</si>
  <si>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</si>
  <si>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</si>
  <si>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</si>
  <si>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</si>
  <si>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</si>
  <si>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</si>
  <si>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</si>
  <si>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</si>
  <si>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</si>
  <si>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</si>
  <si>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</si>
  <si>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</si>
  <si>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</si>
  <si>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</si>
  <si>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</si>
  <si>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</si>
  <si>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</si>
  <si>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</si>
  <si>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</si>
  <si>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</si>
  <si>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</si>
  <si>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</si>
  <si>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</si>
  <si>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</si>
  <si>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</si>
  <si>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</si>
  <si>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</si>
  <si>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</si>
  <si>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</si>
  <si>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</si>
  <si>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</si>
  <si>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</si>
  <si>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</si>
  <si>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</si>
  <si>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</si>
  <si>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</si>
  <si>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</si>
  <si>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</si>
  <si>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</si>
  <si>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</si>
  <si>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</si>
  <si>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</si>
  <si>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</si>
  <si>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</si>
  <si>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</si>
  <si>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</si>
  <si>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</si>
  <si>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</si>
  <si>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</si>
  <si>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</si>
  <si>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</si>
  <si>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</si>
  <si>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</si>
  <si>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</si>
  <si>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</si>
  <si>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</si>
  <si>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</si>
  <si>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</si>
  <si>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</si>
  <si>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</si>
  <si>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</si>
  <si>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</si>
  <si>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</si>
  <si>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</si>
  <si>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</si>
  <si>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</si>
  <si>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</si>
  <si>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</si>
  <si>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</si>
  <si>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</si>
  <si>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</si>
  <si>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</si>
  <si>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</si>
  <si>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</si>
  <si>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</si>
  <si>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</si>
  <si>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</si>
  <si>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</si>
  <si>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</si>
  <si>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</si>
  <si>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</si>
  <si>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</si>
  <si>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</si>
  <si>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</si>
  <si>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</si>
  <si>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</si>
  <si>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</si>
  <si>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</si>
  <si>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</si>
  <si>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</si>
  <si>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</si>
  <si>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</si>
  <si>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</si>
  <si>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</si>
  <si>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</si>
  <si>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</si>
  <si>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</si>
  <si>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</si>
  <si>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</si>
  <si>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</si>
  <si>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</si>
  <si>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</si>
  <si>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</si>
  <si>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</si>
  <si>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</si>
  <si>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</si>
  <si>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</si>
  <si>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</si>
  <si>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</si>
  <si>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</si>
  <si>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</si>
  <si>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</si>
  <si>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</si>
  <si>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</si>
  <si>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</si>
  <si>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</si>
  <si>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</si>
  <si>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</si>
  <si>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</si>
  <si>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</si>
  <si>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</si>
  <si>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</si>
  <si>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</si>
  <si>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</si>
  <si>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</si>
  <si>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</si>
  <si>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</si>
  <si>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</si>
  <si>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</si>
  <si>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</si>
  <si>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</si>
  <si>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</si>
  <si>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</si>
  <si>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</si>
  <si>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</si>
  <si>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</si>
  <si>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</si>
  <si>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</si>
  <si>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</si>
  <si>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</si>
  <si>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</si>
  <si>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</si>
  <si>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</si>
  <si>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</si>
  <si>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</si>
  <si>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</si>
  <si>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</si>
  <si>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</si>
  <si>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</si>
  <si>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</si>
  <si>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</si>
  <si>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</si>
  <si>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</si>
  <si>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</si>
  <si>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</si>
  <si>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</si>
  <si>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</si>
  <si>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</si>
  <si>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</si>
  <si>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</si>
  <si>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</si>
  <si>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</si>
  <si>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</si>
  <si>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</si>
  <si>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</si>
  <si>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</si>
  <si>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</si>
  <si>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</si>
  <si>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</si>
  <si>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</si>
  <si>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</si>
  <si>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</si>
  <si>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</si>
  <si>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</si>
  <si>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</si>
  <si>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</si>
  <si>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</si>
  <si>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</si>
  <si>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</si>
  <si>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</si>
  <si>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</si>
  <si>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</si>
  <si>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</si>
  <si>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</si>
  <si>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</si>
  <si>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</si>
  <si>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</si>
  <si>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</si>
  <si>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</si>
  <si>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</si>
  <si>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</si>
  <si>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</si>
  <si>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</si>
  <si>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</si>
  <si>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</si>
  <si>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</si>
  <si>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</si>
  <si>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</si>
  <si>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</si>
  <si>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</si>
  <si>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</si>
  <si>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</si>
  <si>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</si>
  <si>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</si>
  <si>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</si>
  <si>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</si>
  <si>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</si>
  <si>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</si>
  <si>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</si>
  <si>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</si>
  <si>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</si>
  <si>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</si>
  <si>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</si>
  <si>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</si>
  <si>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</si>
  <si>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</si>
  <si>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</si>
  <si>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</si>
  <si>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</si>
  <si>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</si>
  <si>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</si>
  <si>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</si>
  <si>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</si>
  <si>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</si>
  <si>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</si>
  <si>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</si>
  <si>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</si>
  <si>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</si>
  <si>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</si>
  <si>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</si>
  <si>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</si>
  <si>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</si>
  <si>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</si>
  <si>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</si>
  <si>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</si>
  <si>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</si>
  <si>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</si>
  <si>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</si>
  <si>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</si>
  <si>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</si>
  <si>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</si>
  <si>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</si>
  <si>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</si>
  <si>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</si>
  <si>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</si>
  <si>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</si>
  <si>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</si>
  <si>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</si>
  <si>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</si>
  <si>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</si>
  <si>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</si>
  <si>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</si>
  <si>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</si>
  <si>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</si>
  <si>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</si>
  <si>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</si>
  <si>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</si>
  <si>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</si>
  <si>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</si>
  <si>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</si>
  <si>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</si>
  <si>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</si>
  <si>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</si>
  <si>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</si>
  <si>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</si>
  <si>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</si>
  <si>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</si>
  <si>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</si>
  <si>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</si>
  <si>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</si>
  <si>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</si>
  <si>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</si>
  <si>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</si>
  <si>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</si>
  <si>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</si>
  <si>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</si>
  <si>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</si>
  <si>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</si>
  <si>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</si>
  <si>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</si>
  <si>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</si>
  <si>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</si>
  <si>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</si>
  <si>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</si>
  <si>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</si>
  <si>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</si>
  <si>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</si>
  <si>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</si>
  <si>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</si>
  <si>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</si>
  <si>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</si>
  <si>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</si>
  <si>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</si>
  <si>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</si>
  <si>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</si>
  <si>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</si>
  <si>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</si>
  <si>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</si>
  <si>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</si>
  <si>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</si>
  <si>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</si>
  <si>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</si>
  <si>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</si>
  <si>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</si>
  <si>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</si>
  <si>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</si>
  <si>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</si>
  <si>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</si>
  <si>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</si>
  <si>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</si>
  <si>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</si>
  <si>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</si>
  <si>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</si>
  <si>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</si>
  <si>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</si>
  <si>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</si>
  <si>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</si>
  <si>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</si>
  <si>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</si>
  <si>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</si>
  <si>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</si>
  <si>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</si>
  <si>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</si>
  <si>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</si>
  <si>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</si>
  <si>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</si>
  <si>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</si>
  <si>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</si>
  <si>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</si>
  <si>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</si>
  <si>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</si>
  <si>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</si>
  <si>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</si>
  <si>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</si>
  <si>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</si>
  <si>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</si>
  <si>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</si>
  <si>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</si>
  <si>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</si>
  <si>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</si>
  <si>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</si>
  <si>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</si>
  <si>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</si>
  <si>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</si>
  <si>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</si>
  <si>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</si>
  <si>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</si>
  <si>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</si>
  <si>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</si>
  <si>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</si>
  <si>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</si>
  <si>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</si>
  <si>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</si>
  <si>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</si>
  <si>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</si>
  <si>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</si>
  <si>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</si>
  <si>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</si>
  <si>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</si>
  <si>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</si>
  <si>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</si>
  <si>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</si>
  <si>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</si>
  <si>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</si>
  <si>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</si>
  <si>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</si>
  <si>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</si>
  <si>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</si>
  <si>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</si>
  <si>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</si>
  <si>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</si>
  <si>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</si>
  <si>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</si>
  <si>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</si>
  <si>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</si>
  <si>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</si>
  <si>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</si>
  <si>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</si>
  <si>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</si>
  <si>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</si>
  <si>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</si>
  <si>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</si>
  <si>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</si>
  <si>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</si>
  <si>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</si>
  <si>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</si>
  <si>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</si>
  <si>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</si>
  <si>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</si>
  <si>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</si>
  <si>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</si>
  <si>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</si>
  <si>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</si>
  <si>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</si>
  <si>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</si>
  <si>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</si>
  <si>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</si>
  <si>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</si>
  <si>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</si>
  <si>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</si>
  <si>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</si>
  <si>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</si>
  <si>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</si>
  <si>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</si>
  <si>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</si>
  <si>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</si>
  <si>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</si>
  <si>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</si>
  <si>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</si>
  <si>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</si>
  <si>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</si>
  <si>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</si>
  <si>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</si>
  <si>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</si>
  <si>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</si>
  <si>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</si>
  <si>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</si>
  <si>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</si>
  <si>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</si>
  <si>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</si>
  <si>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</si>
  <si>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</si>
  <si>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</si>
  <si>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</si>
  <si>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</si>
  <si>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</si>
  <si>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</si>
  <si>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</si>
  <si>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</si>
  <si>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</si>
  <si>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</si>
  <si>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</si>
  <si>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</si>
  <si>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</si>
  <si>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</si>
  <si>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</si>
  <si>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</si>
  <si>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</si>
  <si>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</si>
  <si>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</si>
  <si>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</si>
  <si>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</si>
  <si>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</si>
  <si>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</si>
  <si>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</si>
  <si>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</si>
  <si>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</si>
  <si>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</si>
  <si>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</si>
  <si>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</si>
  <si>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</si>
  <si>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</si>
  <si>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</si>
  <si>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</si>
  <si>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</si>
  <si>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</si>
  <si>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</si>
  <si>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</si>
  <si>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</si>
  <si>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</si>
  <si>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</si>
  <si>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</si>
  <si>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</si>
  <si>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</si>
  <si>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</si>
  <si>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</si>
  <si>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</si>
  <si>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</si>
  <si>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</si>
  <si>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</si>
  <si>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</si>
  <si>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</si>
  <si>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</si>
  <si>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</si>
  <si>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</si>
  <si>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</si>
  <si>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</si>
  <si>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</si>
  <si>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</si>
  <si>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</si>
  <si>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</si>
  <si>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</si>
  <si>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</si>
  <si>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</si>
  <si>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</si>
  <si>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</si>
  <si>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</si>
  <si>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</si>
  <si>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</si>
  <si>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</si>
  <si>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</si>
  <si>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</si>
  <si>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</si>
  <si>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</si>
  <si>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</si>
  <si>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</si>
  <si>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</si>
  <si>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</si>
  <si>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</si>
  <si>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</si>
  <si>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</si>
  <si>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</si>
  <si>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</si>
  <si>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</si>
  <si>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</si>
  <si>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</si>
  <si>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</si>
  <si>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</si>
  <si>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</si>
  <si>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</si>
  <si>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</si>
  <si>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</si>
  <si>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</si>
  <si>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</si>
  <si>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</si>
  <si>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</si>
  <si>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</si>
  <si>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</si>
  <si>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</si>
  <si>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</si>
  <si>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</si>
  <si>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</si>
  <si>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</si>
  <si>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</si>
  <si>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</si>
  <si>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</si>
  <si>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</si>
  <si>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</si>
  <si>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</si>
  <si>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</si>
  <si>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</si>
  <si>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</si>
  <si>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</si>
  <si>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</si>
  <si>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</si>
  <si>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</si>
  <si>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</si>
  <si>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</si>
  <si>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</si>
  <si>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</si>
  <si>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</si>
  <si>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</si>
  <si>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</si>
  <si>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</si>
  <si>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</si>
  <si>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</si>
  <si>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</si>
  <si>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</si>
  <si>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</si>
  <si>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</si>
  <si>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</si>
  <si>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</si>
  <si>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</si>
  <si>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</si>
  <si>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</si>
  <si>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</si>
  <si>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</si>
  <si>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</si>
  <si>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</si>
  <si>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</si>
  <si>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</si>
  <si>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</si>
  <si>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</si>
  <si>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</si>
  <si>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</si>
  <si>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</si>
  <si>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</si>
  <si>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</si>
  <si>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</si>
  <si>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</si>
  <si>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</si>
  <si>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</si>
  <si>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</si>
  <si>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</si>
  <si>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</si>
  <si>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</si>
  <si>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</si>
  <si>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</si>
  <si>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</si>
  <si>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</si>
  <si>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</si>
  <si>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</si>
  <si>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</si>
  <si>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</si>
  <si>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</si>
  <si>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</si>
  <si>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</si>
  <si>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</si>
  <si>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</si>
  <si>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</si>
  <si>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</si>
  <si>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</si>
  <si>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</si>
  <si>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</si>
  <si>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</si>
  <si>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</si>
  <si>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</si>
  <si>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</si>
  <si>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</si>
  <si>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</si>
  <si>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</si>
  <si>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</si>
  <si>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</si>
  <si>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</si>
  <si>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</si>
  <si>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</si>
  <si>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</si>
  <si>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</si>
  <si>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</si>
  <si>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</si>
  <si>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</si>
  <si>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</si>
  <si>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</si>
  <si>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</si>
  <si>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</si>
  <si>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</si>
  <si>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</si>
  <si>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</si>
  <si>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</si>
  <si>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</si>
  <si>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</si>
  <si>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</si>
  <si>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</si>
  <si>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</si>
  <si>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</si>
  <si>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</si>
  <si>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</si>
  <si>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</si>
  <si>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</si>
  <si>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</si>
  <si>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</si>
  <si>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</si>
  <si>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</si>
  <si>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</si>
  <si>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</si>
  <si>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</si>
  <si>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</si>
  <si>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</si>
  <si>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</si>
  <si>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</si>
  <si>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</si>
  <si>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</si>
  <si>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</si>
  <si>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</si>
  <si>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</si>
  <si>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</si>
  <si>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</si>
  <si>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</si>
  <si>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</si>
  <si>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</si>
  <si>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</si>
  <si>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</si>
  <si>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</si>
  <si>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</si>
  <si>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</si>
  <si>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</si>
  <si>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</si>
  <si>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</si>
  <si>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</si>
  <si>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</si>
  <si>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</si>
  <si>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</si>
  <si>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</si>
  <si>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</si>
  <si>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</si>
  <si>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</si>
  <si>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</si>
  <si>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</si>
  <si>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</si>
  <si>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</si>
  <si>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</si>
  <si>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</si>
  <si>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</si>
  <si>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</si>
  <si>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</si>
  <si>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</si>
  <si>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</si>
  <si>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</si>
  <si>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</si>
  <si>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</si>
  <si>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</si>
  <si>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</si>
  <si>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</si>
  <si>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</si>
  <si>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</si>
  <si>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</si>
  <si>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</si>
  <si>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</si>
  <si>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</si>
  <si>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</si>
  <si>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</si>
  <si>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</si>
  <si>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</si>
  <si>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</si>
  <si>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</si>
  <si>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</si>
  <si>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</si>
  <si>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</si>
  <si>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</si>
  <si>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</si>
  <si>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</si>
  <si>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</si>
  <si>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</si>
  <si>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</si>
  <si>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</si>
  <si>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</si>
  <si>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</si>
  <si>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</si>
  <si>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</si>
  <si>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</si>
  <si>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</si>
  <si>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</si>
  <si>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</si>
  <si>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</si>
  <si>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</si>
  <si>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</si>
  <si>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</si>
  <si>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</si>
  <si>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</si>
  <si>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</si>
  <si>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</si>
  <si>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</si>
  <si>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</si>
  <si>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</si>
  <si>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</si>
  <si>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</si>
  <si>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</si>
  <si>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</si>
  <si>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</si>
  <si>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</si>
  <si>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</si>
  <si>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</si>
  <si>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</si>
  <si>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</si>
  <si>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</si>
  <si>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</si>
  <si>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</si>
  <si>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</si>
  <si>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</si>
  <si>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</si>
  <si>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</si>
  <si>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</si>
  <si>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</si>
  <si>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</si>
  <si>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</si>
  <si>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</si>
  <si>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</si>
  <si>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</si>
  <si>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</si>
  <si>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</si>
  <si>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</si>
  <si>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</si>
  <si>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</si>
  <si>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</si>
  <si>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</si>
  <si>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</si>
  <si>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</si>
  <si>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</si>
  <si>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</si>
  <si>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</si>
  <si>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</si>
  <si>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</si>
  <si>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</si>
  <si>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</si>
  <si>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</si>
  <si>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</si>
  <si>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</si>
  <si>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</si>
  <si>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</si>
  <si>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</si>
  <si>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</si>
  <si>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</si>
  <si>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</si>
  <si>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</si>
  <si>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</si>
  <si>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</si>
  <si>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</si>
  <si>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</si>
  <si>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</si>
  <si>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</si>
  <si>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</si>
  <si>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</si>
  <si>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</si>
  <si>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</si>
  <si>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</si>
  <si>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</si>
  <si>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</si>
  <si>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</si>
  <si>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</si>
  <si>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</si>
  <si>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</si>
  <si>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</si>
  <si>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</si>
  <si>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</si>
  <si>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</si>
  <si>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</si>
  <si>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</si>
  <si>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</si>
  <si>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</si>
  <si>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</si>
  <si>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</si>
  <si>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</si>
  <si>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</si>
  <si>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</si>
  <si>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</si>
  <si>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</si>
  <si>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</si>
  <si>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</si>
  <si>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</si>
  <si>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</si>
  <si>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</si>
  <si>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</si>
  <si>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</si>
  <si>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</si>
  <si>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</si>
  <si>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</si>
  <si>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</si>
  <si>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</si>
  <si>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</si>
  <si>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</si>
  <si>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</si>
  <si>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</si>
  <si>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</si>
  <si>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</si>
  <si>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</si>
  <si>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</si>
  <si>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</si>
  <si>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</si>
  <si>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</si>
  <si>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</si>
  <si>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</si>
  <si>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</si>
  <si>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</si>
  <si>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</si>
  <si>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</si>
  <si>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</si>
  <si>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</si>
  <si>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</si>
  <si>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</si>
  <si>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</si>
  <si>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</si>
  <si>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</si>
  <si>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</si>
  <si>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</si>
  <si>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</si>
  <si>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</si>
  <si>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</si>
  <si>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</si>
  <si>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</si>
  <si>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</si>
  <si>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</si>
  <si>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</si>
  <si>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</si>
  <si>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</si>
  <si>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</si>
  <si>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</si>
  <si>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</si>
  <si>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</si>
  <si>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</si>
  <si>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</si>
  <si>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</si>
  <si>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</si>
  <si>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</si>
  <si>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</si>
  <si>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</si>
  <si>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</si>
  <si>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</si>
  <si>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</si>
  <si>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</si>
  <si>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</si>
  <si>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</si>
  <si>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</si>
  <si>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</si>
  <si>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</si>
  <si>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</si>
  <si>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</si>
  <si>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</si>
  <si>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</si>
  <si>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</si>
  <si>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</si>
  <si>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</si>
  <si>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</si>
  <si>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</si>
  <si>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</si>
  <si>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</si>
  <si>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</si>
  <si>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</si>
  <si>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</si>
  <si>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</si>
  <si>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</si>
  <si>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</si>
  <si>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</si>
  <si>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</si>
  <si>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</si>
  <si>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</si>
  <si>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</si>
  <si>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</si>
  <si>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</si>
  <si>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</si>
  <si>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</si>
  <si>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</si>
  <si>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</si>
  <si>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</si>
  <si>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</si>
  <si>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</si>
  <si>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</si>
  <si>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</si>
  <si>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</si>
  <si>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</si>
  <si>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</si>
  <si>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</si>
  <si>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</si>
  <si>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</si>
  <si>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</si>
  <si>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</si>
  <si>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</si>
  <si>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</si>
  <si>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</si>
  <si>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</si>
  <si>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</si>
  <si>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</si>
  <si>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</si>
  <si>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</si>
  <si>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</si>
  <si>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</si>
  <si>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</si>
  <si>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</si>
  <si>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</si>
  <si>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</si>
  <si>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</si>
  <si>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</si>
  <si>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</si>
  <si>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</si>
  <si>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</si>
  <si>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</si>
  <si>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</si>
  <si>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</si>
  <si>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</si>
  <si>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</si>
  <si>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</si>
  <si>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</si>
  <si>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</si>
  <si>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</si>
  <si>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</si>
  <si>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</si>
  <si>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</si>
  <si>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</si>
  <si>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</si>
  <si>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</si>
  <si>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</si>
  <si>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</si>
  <si>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</si>
  <si>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</si>
  <si>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</si>
  <si>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</si>
  <si>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</si>
  <si>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</si>
  <si>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</si>
  <si>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</si>
  <si>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</si>
  <si>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</si>
  <si>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</si>
  <si>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</si>
  <si>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</si>
  <si>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</si>
  <si>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</si>
  <si>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</si>
  <si>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</si>
  <si>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</si>
  <si>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</si>
  <si>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</si>
  <si>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</si>
  <si>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</si>
  <si>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</si>
  <si>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</si>
  <si>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</si>
  <si>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</si>
  <si>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</si>
  <si>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</si>
  <si>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</si>
  <si>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</si>
  <si>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</si>
  <si>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</si>
  <si>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</si>
  <si>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</si>
  <si>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</si>
  <si>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</si>
  <si>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</si>
  <si>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</si>
  <si>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</si>
  <si>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</si>
  <si>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</si>
  <si>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</si>
  <si>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</si>
  <si>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</si>
  <si>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</si>
  <si>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</si>
  <si>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</si>
  <si>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</si>
  <si>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</si>
  <si>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</si>
  <si>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</si>
  <si>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</si>
  <si>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</si>
  <si>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</si>
  <si>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</si>
  <si>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</si>
  <si>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</si>
  <si>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</si>
  <si>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</si>
  <si>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</si>
  <si>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</si>
  <si>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</si>
  <si>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</si>
  <si>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</si>
  <si>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</si>
  <si>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</si>
  <si>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</si>
  <si>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</si>
  <si>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</si>
  <si>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</si>
  <si>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</si>
  <si>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</si>
  <si>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</si>
  <si>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</si>
  <si>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</si>
  <si>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</si>
  <si>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</si>
  <si>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</si>
  <si>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</si>
  <si>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</si>
  <si>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</si>
  <si>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</si>
  <si>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</si>
  <si>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</si>
  <si>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</si>
  <si>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</si>
  <si>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</si>
  <si>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</si>
  <si>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</si>
  <si>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</si>
  <si>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</si>
  <si>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</si>
  <si>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</si>
  <si>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</si>
  <si>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</si>
  <si>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</si>
  <si>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</si>
  <si>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</si>
  <si>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</si>
  <si>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</si>
  <si>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</si>
  <si>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</si>
  <si>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</si>
  <si>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</si>
  <si>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</si>
  <si>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</si>
  <si>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</si>
  <si>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</si>
  <si>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</si>
  <si>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</si>
  <si>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</si>
  <si>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</si>
  <si>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</si>
  <si>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</si>
  <si>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</si>
  <si>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</si>
  <si>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</si>
  <si>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</si>
  <si>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</si>
  <si>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</si>
  <si>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</si>
  <si>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</si>
  <si>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</si>
  <si>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</si>
  <si>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</si>
  <si>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</si>
  <si>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</si>
  <si>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</si>
  <si>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</si>
  <si>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</si>
  <si>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</si>
  <si>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</si>
  <si>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</si>
  <si>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</si>
  <si>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</si>
  <si>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</si>
  <si>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</si>
  <si>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</si>
  <si>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</si>
  <si>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</si>
  <si>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</si>
  <si>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</si>
  <si>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</si>
  <si>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</si>
  <si>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</si>
  <si>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</si>
  <si>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</si>
  <si>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</si>
  <si>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</si>
  <si>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</si>
  <si>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</si>
  <si>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</si>
  <si>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</si>
  <si>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</si>
  <si>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</si>
  <si>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</si>
  <si>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</si>
  <si>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</si>
  <si>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</si>
  <si>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</si>
  <si>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</si>
  <si>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</si>
  <si>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</si>
  <si>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</si>
  <si>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</si>
  <si>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</si>
  <si>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</si>
  <si>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</si>
  <si>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</si>
  <si>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</si>
  <si>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</si>
  <si>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</si>
  <si>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</si>
  <si>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</si>
  <si>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</si>
  <si>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</si>
  <si>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</si>
  <si>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</si>
  <si>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</si>
  <si>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</si>
  <si>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</si>
  <si>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</si>
  <si>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</si>
  <si>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</si>
  <si>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</si>
  <si>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</si>
  <si>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</si>
  <si>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</si>
  <si>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</si>
  <si>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</si>
  <si>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</si>
  <si>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</si>
  <si>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</si>
  <si>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</si>
  <si>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</si>
  <si>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</si>
  <si>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</si>
  <si>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</si>
  <si>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</si>
  <si>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</si>
  <si>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</si>
  <si>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</si>
  <si>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</si>
  <si>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</si>
  <si>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</si>
  <si>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</si>
  <si>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</si>
  <si>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</si>
  <si>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</si>
  <si>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</si>
  <si>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</si>
  <si>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</si>
  <si>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</si>
  <si>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</si>
  <si>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</si>
  <si>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</si>
  <si>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</si>
  <si>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</si>
  <si>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</si>
  <si>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</si>
  <si>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</si>
  <si>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</si>
  <si>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</si>
  <si>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</si>
  <si>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</si>
  <si>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</si>
  <si>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</si>
  <si>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</si>
  <si>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</si>
  <si>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</si>
  <si>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</si>
  <si>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</si>
  <si>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</si>
  <si>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</si>
  <si>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</si>
  <si>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</si>
  <si>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</si>
  <si>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</si>
  <si>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</si>
  <si>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</si>
  <si>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</si>
  <si>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</si>
  <si>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</si>
  <si>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</si>
  <si>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</si>
  <si>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</si>
  <si>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</si>
  <si>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</si>
  <si>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</si>
  <si>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</si>
  <si>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</si>
  <si>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</si>
  <si>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</si>
  <si>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</si>
  <si>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</si>
  <si>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</si>
  <si>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</si>
  <si>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</si>
  <si>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</si>
  <si>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</si>
  <si>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</si>
  <si>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</si>
  <si>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</si>
  <si>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</si>
  <si>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</si>
  <si>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</si>
  <si>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</si>
  <si>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</si>
  <si>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</si>
  <si>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</si>
  <si>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</si>
  <si>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</si>
  <si>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</si>
  <si>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</si>
  <si>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</si>
  <si>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</si>
  <si>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</si>
  <si>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</si>
  <si>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</si>
  <si>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</si>
  <si>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</si>
  <si>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</si>
  <si>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</si>
  <si>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</si>
  <si>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</si>
  <si>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</si>
  <si>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</si>
  <si>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</si>
  <si>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</si>
  <si>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</si>
  <si>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</si>
  <si>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</si>
  <si>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</si>
  <si>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</si>
  <si>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</si>
  <si>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</si>
  <si>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</si>
  <si>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</si>
  <si>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</si>
  <si>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</si>
  <si>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</si>
  <si>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</si>
  <si>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</si>
  <si>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</si>
  <si>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</si>
  <si>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</si>
  <si>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</si>
  <si>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</si>
  <si>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</si>
  <si>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</si>
  <si>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</si>
  <si>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</si>
  <si>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</si>
  <si>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</si>
  <si>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</si>
  <si>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</si>
  <si>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</si>
  <si>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</si>
  <si>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</si>
  <si>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</si>
  <si>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</si>
  <si>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</si>
  <si>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</si>
  <si>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</si>
  <si>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</si>
  <si>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</si>
  <si>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</si>
  <si>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</si>
  <si>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</si>
  <si>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</si>
  <si>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</si>
  <si>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</si>
  <si>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</si>
  <si>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</si>
  <si>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</si>
  <si>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</si>
  <si>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</si>
  <si>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</si>
  <si>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</si>
  <si>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</si>
  <si>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</si>
  <si>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</si>
  <si>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</si>
  <si>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</si>
  <si>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</si>
  <si>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</si>
  <si>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</si>
  <si>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</si>
  <si>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</si>
  <si>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</si>
  <si>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</si>
  <si>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</si>
  <si>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</si>
  <si>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</si>
  <si>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</si>
  <si>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</si>
  <si>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</si>
  <si>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</si>
  <si>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</si>
  <si>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</si>
  <si>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</si>
  <si>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</si>
  <si>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</si>
  <si>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</si>
  <si>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</si>
  <si>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</si>
  <si>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</si>
  <si>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</si>
  <si>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</si>
  <si>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</si>
  <si>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</si>
  <si>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</si>
  <si>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</si>
  <si>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</si>
  <si>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</si>
  <si>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</si>
  <si>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</si>
  <si>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</si>
  <si>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</si>
  <si>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</si>
  <si>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</si>
  <si>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</si>
  <si>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</si>
  <si>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</si>
  <si>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</si>
  <si>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</si>
  <si>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</si>
  <si>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</si>
  <si>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</si>
  <si>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</si>
  <si>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</si>
  <si>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</si>
  <si>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</si>
  <si>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</si>
  <si>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</si>
  <si>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</si>
  <si>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</si>
  <si>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</si>
  <si>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</si>
  <si>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</si>
  <si>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</si>
  <si>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</si>
  <si>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</si>
  <si>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</si>
  <si>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</si>
  <si>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</si>
  <si>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</si>
  <si>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</si>
  <si>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</si>
  <si>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</si>
  <si>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</si>
  <si>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</si>
  <si>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</si>
  <si>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</si>
  <si>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</si>
  <si>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</si>
  <si>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</si>
  <si>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</si>
  <si>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</si>
  <si>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</si>
  <si>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</si>
  <si>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</si>
  <si>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</si>
  <si>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</si>
  <si>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</si>
  <si>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</si>
  <si>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</si>
  <si>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</si>
  <si>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</si>
  <si>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</si>
  <si>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</si>
  <si>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</si>
  <si>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</si>
  <si>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</si>
  <si>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</si>
  <si>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</si>
  <si>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</si>
  <si>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</si>
  <si>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</si>
  <si>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</si>
  <si>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</si>
  <si>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</si>
  <si>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</si>
  <si>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</si>
  <si>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</si>
  <si>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</si>
  <si>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</si>
  <si>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</si>
  <si>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</si>
  <si>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</si>
  <si>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</si>
  <si>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</si>
  <si>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</si>
  <si>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</si>
  <si>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</si>
  <si>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</si>
  <si>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</si>
  <si>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</si>
  <si>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</si>
  <si>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</si>
  <si>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</si>
  <si>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</si>
  <si>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</si>
  <si>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</si>
  <si>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</si>
  <si>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</si>
  <si>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</si>
  <si>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</si>
  <si>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</si>
  <si>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</si>
  <si>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</si>
  <si>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</si>
  <si>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</si>
  <si>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</si>
  <si>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</si>
  <si>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</si>
  <si>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</si>
  <si>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</si>
  <si>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</si>
  <si>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</si>
  <si>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</si>
  <si>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</si>
  <si>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</si>
  <si>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</si>
  <si>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</si>
  <si>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</si>
  <si>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</si>
  <si>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</si>
  <si>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</si>
  <si>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</si>
  <si>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</si>
  <si>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</si>
  <si>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</si>
  <si>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</si>
  <si>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</si>
  <si>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</si>
  <si>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</si>
  <si>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</si>
  <si>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</si>
  <si>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</si>
  <si>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</si>
  <si>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</si>
  <si>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</si>
  <si>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</si>
  <si>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</si>
  <si>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</si>
  <si>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</si>
  <si>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</si>
  <si>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</si>
  <si>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</si>
  <si>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</si>
  <si>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</si>
  <si>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</si>
  <si>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</si>
  <si>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</si>
  <si>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</si>
  <si>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</si>
  <si>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</si>
  <si>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</si>
  <si>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</si>
  <si>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</si>
  <si>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</si>
  <si>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</si>
  <si>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</si>
  <si>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</si>
  <si>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</si>
  <si>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</si>
  <si>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</si>
  <si>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</si>
  <si>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</si>
  <si>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</si>
  <si>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</si>
  <si>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</si>
  <si>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</si>
  <si>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</si>
  <si>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</si>
  <si>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</si>
  <si>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</si>
  <si>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</si>
  <si>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</si>
  <si>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</si>
  <si>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</si>
  <si>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</si>
  <si>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</si>
  <si>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</si>
  <si>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</si>
  <si>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</si>
  <si>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</si>
  <si>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</si>
  <si>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</si>
  <si>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</si>
  <si>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</si>
  <si>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</si>
  <si>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</si>
  <si>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</si>
  <si>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</si>
  <si>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</si>
  <si>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</si>
  <si>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</si>
  <si>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</si>
  <si>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</si>
  <si>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</si>
  <si>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</si>
  <si>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</si>
  <si>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</si>
  <si>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</si>
  <si>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</si>
  <si>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</si>
  <si>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</si>
  <si>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</si>
  <si>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</si>
  <si>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</si>
  <si>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</si>
  <si>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</si>
  <si>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</si>
  <si>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</si>
  <si>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</si>
  <si>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</si>
  <si>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</si>
  <si>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</si>
  <si>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</si>
  <si>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</si>
  <si>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</si>
  <si>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</si>
  <si>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</si>
  <si>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</si>
  <si>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</si>
  <si>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</si>
  <si>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</si>
  <si>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</si>
  <si>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</si>
  <si>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</si>
  <si>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</si>
  <si>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</si>
  <si>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</si>
  <si>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</si>
  <si>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</si>
  <si>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</si>
  <si>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</si>
  <si>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</si>
  <si>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</si>
  <si>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</si>
  <si>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</si>
  <si>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</si>
  <si>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</si>
  <si>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</si>
  <si>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</si>
  <si>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</si>
  <si>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</si>
  <si>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</si>
  <si>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</si>
  <si>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</si>
  <si>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</si>
  <si>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</si>
  <si>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</si>
  <si>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</si>
  <si>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</si>
  <si>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</si>
  <si>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</si>
  <si>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</si>
  <si>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</si>
  <si>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</si>
  <si>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</si>
  <si>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</si>
  <si>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</si>
  <si>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</si>
  <si>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</si>
  <si>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</si>
  <si>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</si>
  <si>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</si>
  <si>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</si>
  <si>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</si>
  <si>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</si>
  <si>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</si>
  <si>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</si>
  <si>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</si>
  <si>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</si>
  <si>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</si>
  <si>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</si>
  <si>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</si>
  <si>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</si>
  <si>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</si>
  <si>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</si>
  <si>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</si>
  <si>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</si>
  <si>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</si>
  <si>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</si>
  <si>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</si>
  <si>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</si>
  <si>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</si>
  <si>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</si>
  <si>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</si>
  <si>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</si>
  <si>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</si>
  <si>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</si>
  <si>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</si>
  <si>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</si>
  <si>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</si>
  <si>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</si>
  <si>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</si>
  <si>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</si>
  <si>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</si>
  <si>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</si>
  <si>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</si>
  <si>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</si>
  <si>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</si>
  <si>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</si>
  <si>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</si>
  <si>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</si>
  <si>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</si>
  <si>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</si>
  <si>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</si>
  <si>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</si>
  <si>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</si>
  <si>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</si>
  <si>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</si>
  <si>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</si>
  <si>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</si>
  <si>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</si>
  <si>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</si>
  <si>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</si>
  <si>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</si>
  <si>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</si>
  <si>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</si>
  <si>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</si>
  <si>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</si>
  <si>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</si>
  <si>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</si>
  <si>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</si>
  <si>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</si>
  <si>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</si>
  <si>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</si>
  <si>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</si>
  <si>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</si>
  <si>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</si>
  <si>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</si>
  <si>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</si>
  <si>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</si>
  <si>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</si>
  <si>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</si>
  <si>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</si>
  <si>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</si>
  <si>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</si>
  <si>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</si>
  <si>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</si>
  <si>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</si>
  <si>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</si>
  <si>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</si>
  <si>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</si>
  <si>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</si>
  <si>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</si>
  <si>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</si>
  <si>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</si>
  <si>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</si>
  <si>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</si>
  <si>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</si>
  <si>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</si>
  <si>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</si>
  <si>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</si>
  <si>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</si>
  <si>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</si>
  <si>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</si>
  <si>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</si>
  <si>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</si>
  <si>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</si>
  <si>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</si>
  <si>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</si>
  <si>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</si>
  <si>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</si>
  <si>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</si>
  <si>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</si>
  <si>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</si>
  <si>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</si>
  <si>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</si>
  <si>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</si>
  <si>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</si>
  <si>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</si>
  <si>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</si>
  <si>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</si>
  <si>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</si>
  <si>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</si>
  <si>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</si>
  <si>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</si>
  <si>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</si>
  <si>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</si>
  <si>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</si>
  <si>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</si>
  <si>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</si>
  <si>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</si>
  <si>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</si>
  <si>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</si>
  <si>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</si>
  <si>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</si>
  <si>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</si>
  <si>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</si>
  <si>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</si>
  <si>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</si>
  <si>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</si>
  <si>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</si>
  <si>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</si>
  <si>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</si>
  <si>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</si>
  <si>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</si>
  <si>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</si>
  <si>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</si>
  <si>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</si>
  <si>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</si>
  <si>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</si>
  <si>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</si>
  <si>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</si>
  <si>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</si>
  <si>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</si>
  <si>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</si>
  <si>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</si>
  <si>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</si>
  <si>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</si>
  <si>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</si>
  <si>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</si>
  <si>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</si>
  <si>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</si>
  <si>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</si>
  <si>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</si>
  <si>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</si>
  <si>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</si>
  <si>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</si>
  <si>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</si>
  <si>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</si>
  <si>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</si>
  <si>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</si>
  <si>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</si>
  <si>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</si>
  <si>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</si>
  <si>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</si>
  <si>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</si>
  <si>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</si>
  <si>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</si>
  <si>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</si>
  <si>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</si>
  <si>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</si>
  <si>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</si>
  <si>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</si>
  <si>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</si>
  <si>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</si>
  <si>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</si>
  <si>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</si>
  <si>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</si>
  <si>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</si>
  <si>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</si>
  <si>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</si>
  <si>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</si>
  <si>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</si>
  <si>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</si>
  <si>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</si>
  <si>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</si>
  <si>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</si>
  <si>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</si>
  <si>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</si>
  <si>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</si>
  <si>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</si>
  <si>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</si>
  <si>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</si>
  <si>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</si>
  <si>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</si>
  <si>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</si>
  <si>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</si>
  <si>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</si>
  <si>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</si>
  <si>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</si>
  <si>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</si>
  <si>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</si>
  <si>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</si>
  <si>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</si>
  <si>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</si>
  <si>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</si>
  <si>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</si>
  <si>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</si>
  <si>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</si>
  <si>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</si>
  <si>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</si>
  <si>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</si>
  <si>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</si>
  <si>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</si>
  <si>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</si>
  <si>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</si>
  <si>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</si>
  <si>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</si>
  <si>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</si>
  <si>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</si>
  <si>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</si>
  <si>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</si>
  <si>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</si>
  <si>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</si>
  <si>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</si>
  <si>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</si>
  <si>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</si>
  <si>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</si>
  <si>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</si>
  <si>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</si>
  <si>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</si>
  <si>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</si>
  <si>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</si>
  <si>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</si>
  <si>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</si>
  <si>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</si>
  <si>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</si>
  <si>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</si>
  <si>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</si>
  <si>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</si>
  <si>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</si>
  <si>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</si>
  <si>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</si>
  <si>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</si>
  <si>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</si>
  <si>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</si>
  <si>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</si>
  <si>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</si>
  <si>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</si>
  <si>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</si>
  <si>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</si>
  <si>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</si>
  <si>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</si>
  <si>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</si>
  <si>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</si>
  <si>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</si>
  <si>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</si>
  <si>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</si>
  <si>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</si>
  <si>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</si>
  <si>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</si>
  <si>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</si>
  <si>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</si>
  <si>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</si>
  <si>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</si>
  <si>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</si>
  <si>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</si>
  <si>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</si>
  <si>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</si>
  <si>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</si>
  <si>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</si>
  <si>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</si>
  <si>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</si>
  <si>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</si>
  <si>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</si>
  <si>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</si>
  <si>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</si>
  <si>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</si>
  <si>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</si>
  <si>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</si>
  <si>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</si>
  <si>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</si>
  <si>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</si>
  <si>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</si>
  <si>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</si>
  <si>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</si>
  <si>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</si>
  <si>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</si>
  <si>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</si>
  <si>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</si>
  <si>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</si>
  <si>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</si>
  <si>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</si>
  <si>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</si>
  <si>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</si>
  <si>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</si>
  <si>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</si>
  <si>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</si>
  <si>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</si>
  <si>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</si>
  <si>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</si>
  <si>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</si>
  <si>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</si>
  <si>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</si>
  <si>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</si>
  <si>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</si>
  <si>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</si>
  <si>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</si>
  <si>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</si>
  <si>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</si>
  <si>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</si>
  <si>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</si>
  <si>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</si>
  <si>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</si>
  <si>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</si>
  <si>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</si>
  <si>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</si>
  <si>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</si>
  <si>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</si>
  <si>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</si>
  <si>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</si>
  <si>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</si>
  <si>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</si>
  <si>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</si>
  <si>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</si>
  <si>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</si>
  <si>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</si>
  <si>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</si>
  <si>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</si>
  <si>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</si>
  <si>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</si>
  <si>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</si>
  <si>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</si>
  <si>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</si>
  <si>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</si>
  <si>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</si>
  <si>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</si>
  <si>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</si>
  <si>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</si>
  <si>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</si>
  <si>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</si>
  <si>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</si>
  <si>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</si>
  <si>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</si>
  <si>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</si>
  <si>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</si>
  <si>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</si>
  <si>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</si>
  <si>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</si>
  <si>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</si>
  <si>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</si>
  <si>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</si>
  <si>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</si>
  <si>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</si>
  <si>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</si>
  <si>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</si>
  <si>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</si>
  <si>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</si>
  <si>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</si>
  <si>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</si>
  <si>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</si>
  <si>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</si>
  <si>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</si>
  <si>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</si>
  <si>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</si>
  <si>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</si>
  <si>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</si>
  <si>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</si>
  <si>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</si>
  <si>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</si>
  <si>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</si>
  <si>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</si>
  <si>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</si>
  <si>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</si>
  <si>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</si>
  <si>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</si>
  <si>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</si>
  <si>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</si>
  <si>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</si>
  <si>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</si>
  <si>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</si>
  <si>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</si>
  <si>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</si>
  <si>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</si>
  <si>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</si>
  <si>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</si>
  <si>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</si>
  <si>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</si>
  <si>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</si>
  <si>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</si>
  <si>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</si>
  <si>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</si>
  <si>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</si>
  <si>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</si>
  <si>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</si>
  <si>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</si>
  <si>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</si>
  <si>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</si>
  <si>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</si>
  <si>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</si>
  <si>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</si>
  <si>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</si>
  <si>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</si>
  <si>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</si>
  <si>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</si>
  <si>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</si>
  <si>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</si>
  <si>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</si>
  <si>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</si>
  <si>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</si>
  <si>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</si>
  <si>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</si>
  <si>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</si>
  <si>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</si>
  <si>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</si>
  <si>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</si>
  <si>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</si>
  <si>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</si>
  <si>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</si>
  <si>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</si>
  <si>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</si>
  <si>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</si>
  <si>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</si>
  <si>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</si>
  <si>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</si>
  <si>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</si>
  <si>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</si>
  <si>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</si>
  <si>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</si>
  <si>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</si>
  <si>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</si>
  <si>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</si>
  <si>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</si>
  <si>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</si>
  <si>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</si>
  <si>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</si>
  <si>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</si>
  <si>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</si>
  <si>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</si>
  <si>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</si>
  <si>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</si>
  <si>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</si>
  <si>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</si>
  <si>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</si>
  <si>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</si>
  <si>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</si>
  <si>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</si>
  <si>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</si>
  <si>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</si>
  <si>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</si>
  <si>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</si>
  <si>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</si>
  <si>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</si>
  <si>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</si>
  <si>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</si>
  <si>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</si>
  <si>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</si>
  <si>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</si>
  <si>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</si>
  <si>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</si>
  <si>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</si>
  <si>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</si>
  <si>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</si>
  <si>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</si>
  <si>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</si>
  <si>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</si>
  <si>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</si>
  <si>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</si>
  <si>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</si>
  <si>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</si>
  <si>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</si>
  <si>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</si>
  <si>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</si>
  <si>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</si>
  <si>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</si>
  <si>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</si>
  <si>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</si>
  <si>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</si>
  <si>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</si>
  <si>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</si>
  <si>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</si>
  <si>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</si>
  <si>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</si>
  <si>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</si>
  <si>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</si>
  <si>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</si>
  <si>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</si>
  <si>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</si>
  <si>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</si>
  <si>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</si>
  <si>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</si>
  <si>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</si>
  <si>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</si>
  <si>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</si>
  <si>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</si>
  <si>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</si>
  <si>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</si>
  <si>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</si>
  <si>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</si>
  <si>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</si>
  <si>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</si>
  <si>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</si>
  <si>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</si>
  <si>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</si>
  <si>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</si>
  <si>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</si>
  <si>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</si>
  <si>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</si>
  <si>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</si>
  <si>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</si>
  <si>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</si>
  <si>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</si>
  <si>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</si>
  <si>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</si>
  <si>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</si>
  <si>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</si>
  <si>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</si>
  <si>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</si>
  <si>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</si>
  <si>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</si>
  <si>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</si>
  <si>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</si>
  <si>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</si>
  <si>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</si>
  <si>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</si>
  <si>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</si>
  <si>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</si>
  <si>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</si>
  <si>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</si>
  <si>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</si>
  <si>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</si>
  <si>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</si>
  <si>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</si>
  <si>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</si>
  <si>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</si>
  <si>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</si>
  <si>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</si>
  <si>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</si>
  <si>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</si>
  <si>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</si>
  <si>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</si>
  <si>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</si>
  <si>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</si>
  <si>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</si>
  <si>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</si>
  <si>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</si>
  <si>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</si>
  <si>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</si>
  <si>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</si>
  <si>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</si>
  <si>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</si>
  <si>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</si>
  <si>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</si>
  <si>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</si>
  <si>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</si>
  <si>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</si>
  <si>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</si>
  <si>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</si>
  <si>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</si>
  <si>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</si>
  <si>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</si>
  <si>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</si>
  <si>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</si>
  <si>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</si>
  <si>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</si>
  <si>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</si>
  <si>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</si>
  <si>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</si>
  <si>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</si>
  <si>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</si>
  <si>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</si>
  <si>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</si>
  <si>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</si>
  <si>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</si>
  <si>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</si>
  <si>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</si>
  <si>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</si>
  <si>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</si>
  <si>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</si>
  <si>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</si>
  <si>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</si>
  <si>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</si>
  <si>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</si>
  <si>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</si>
  <si>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</si>
  <si>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</si>
  <si>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</si>
  <si>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</si>
  <si>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</si>
  <si>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</si>
  <si>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</si>
  <si>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</si>
  <si>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</si>
  <si>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</si>
  <si>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</si>
  <si>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</si>
  <si>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</si>
  <si>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</si>
  <si>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</si>
  <si>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</si>
  <si>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</si>
  <si>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</si>
  <si>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</si>
  <si>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</si>
  <si>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</si>
  <si>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</si>
  <si>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</si>
  <si>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</si>
  <si>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</si>
  <si>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</si>
  <si>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</si>
  <si>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</si>
  <si>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</si>
  <si>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</si>
  <si>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</si>
  <si>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</si>
  <si>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</si>
  <si>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</si>
  <si>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</si>
  <si>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</si>
  <si>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</si>
  <si>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</si>
  <si>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</si>
  <si>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</si>
  <si>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</si>
  <si>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</si>
  <si>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</si>
  <si>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</si>
  <si>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</si>
  <si>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</si>
  <si>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</si>
  <si>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</si>
  <si>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</si>
  <si>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</si>
  <si>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</si>
  <si>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</si>
  <si>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</si>
  <si>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</si>
  <si>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</si>
  <si>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</si>
  <si>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</si>
  <si>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</si>
  <si>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</si>
  <si>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</si>
  <si>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</si>
  <si>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</si>
  <si>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</si>
  <si>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</si>
  <si>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</si>
  <si>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</si>
  <si>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</si>
  <si>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</si>
  <si>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</si>
  <si>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</si>
  <si>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</si>
  <si>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</si>
  <si>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</si>
  <si>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</si>
  <si>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</si>
  <si>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</si>
  <si>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</si>
  <si>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</si>
  <si>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</si>
  <si>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</si>
  <si>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</si>
  <si>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</si>
  <si>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</si>
  <si>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</si>
  <si>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</si>
  <si>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</si>
  <si>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</si>
  <si>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</si>
  <si>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</si>
  <si>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</si>
  <si>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</si>
  <si>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</si>
  <si>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</si>
  <si>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</si>
  <si>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</si>
  <si>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</si>
  <si>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</si>
  <si>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</si>
  <si>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</si>
  <si>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</si>
  <si>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</si>
  <si>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</si>
  <si>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</si>
  <si>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</si>
  <si>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</si>
  <si>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</si>
  <si>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</si>
  <si>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</si>
  <si>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</si>
  <si>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</si>
  <si>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</si>
  <si>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</si>
  <si>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</si>
  <si>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</si>
  <si>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</si>
  <si>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</si>
  <si>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</si>
  <si>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</si>
  <si>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</si>
  <si>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</si>
  <si>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</si>
  <si>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</si>
  <si>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</si>
  <si>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</si>
  <si>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</si>
  <si>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</si>
  <si>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</si>
  <si>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</si>
  <si>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</si>
  <si>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</si>
  <si>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</si>
  <si>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</si>
  <si>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</si>
  <si>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</si>
  <si>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</si>
  <si>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</si>
  <si>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</si>
  <si>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</si>
  <si>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</si>
  <si>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</si>
  <si>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</si>
  <si>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</si>
  <si>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</si>
  <si>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</si>
  <si>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</si>
  <si>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</si>
  <si>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</si>
  <si>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</si>
  <si>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</si>
  <si>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</si>
  <si>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</si>
  <si>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</si>
  <si>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</si>
  <si>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</si>
  <si>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</si>
  <si>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</si>
  <si>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</si>
  <si>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</si>
  <si>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</si>
  <si>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</si>
  <si>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</si>
  <si>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</si>
  <si>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</si>
  <si>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</si>
  <si>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</si>
  <si>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</si>
  <si>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</si>
  <si>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</si>
  <si>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</si>
  <si>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</si>
  <si>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</si>
  <si>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</si>
  <si>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</si>
  <si>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</si>
  <si>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</si>
  <si>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</si>
  <si>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</si>
  <si>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</si>
  <si>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</si>
  <si>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</si>
  <si>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</si>
  <si>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</si>
  <si>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</si>
  <si>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</si>
  <si>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</si>
  <si>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</si>
  <si>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</si>
  <si>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</si>
  <si>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</si>
  <si>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</si>
  <si>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</si>
  <si>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</si>
  <si>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</si>
  <si>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</si>
  <si>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</si>
  <si>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</si>
  <si>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</si>
  <si>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</si>
  <si>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</si>
  <si>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</si>
  <si>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</si>
  <si>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</si>
  <si>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</si>
  <si>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</si>
  <si>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</si>
  <si>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</si>
  <si>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</si>
  <si>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</si>
  <si>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</si>
  <si>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</si>
  <si>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</si>
  <si>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</si>
  <si>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</si>
  <si>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</si>
  <si>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</si>
  <si>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</si>
  <si>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</si>
  <si>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</si>
  <si>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</si>
  <si>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</si>
  <si>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</si>
  <si>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</si>
  <si>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</si>
  <si>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</si>
  <si>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</si>
  <si>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</si>
  <si>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</si>
  <si>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</si>
  <si>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</si>
  <si>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</si>
  <si>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</si>
  <si>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</si>
  <si>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</si>
  <si>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</si>
  <si>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</si>
  <si>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</si>
  <si>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</si>
  <si>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</si>
  <si>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</si>
  <si>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</si>
  <si>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</si>
  <si>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</si>
  <si>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</si>
  <si>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</si>
  <si>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</si>
  <si>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</si>
  <si>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</si>
  <si>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</si>
  <si>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</si>
  <si>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</si>
  <si>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</si>
  <si>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</si>
  <si>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</si>
  <si>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</si>
  <si>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</si>
  <si>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</si>
  <si>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</si>
  <si>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</si>
  <si>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</si>
  <si>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</si>
  <si>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</si>
  <si>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</si>
  <si>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</si>
  <si>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</si>
  <si>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</si>
  <si>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</si>
  <si>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</si>
  <si>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</si>
  <si>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</si>
  <si>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</si>
  <si>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</si>
  <si>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</si>
  <si>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</si>
  <si>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</si>
  <si>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</si>
  <si>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</si>
  <si>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</si>
  <si>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</si>
  <si>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</si>
  <si>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</si>
  <si>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</si>
  <si>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</si>
  <si>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</si>
  <si>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</si>
  <si>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</si>
  <si>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</si>
  <si>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</si>
  <si>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</si>
  <si>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</si>
  <si>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</si>
  <si>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</si>
  <si>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</si>
  <si>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</si>
  <si>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</si>
  <si>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</si>
  <si>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</si>
  <si>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</si>
  <si>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</si>
  <si>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</si>
  <si>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</si>
  <si>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</si>
  <si>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</si>
  <si>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</si>
  <si>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</si>
  <si>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</si>
  <si>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</si>
  <si>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</si>
  <si>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</si>
  <si>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</si>
  <si>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</si>
  <si>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</si>
  <si>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</si>
  <si>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</si>
  <si>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</si>
  <si>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</si>
  <si>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</si>
  <si>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</si>
  <si>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</si>
  <si>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</si>
  <si>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</si>
  <si>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</si>
  <si>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</si>
  <si>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</si>
  <si>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</si>
  <si>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</si>
  <si>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</si>
  <si>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</si>
  <si>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</si>
  <si>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</si>
  <si>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</si>
  <si>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</si>
  <si>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</si>
  <si>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</si>
  <si>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</si>
  <si>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</si>
  <si>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</si>
  <si>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</si>
  <si>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</si>
  <si>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</si>
  <si>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</si>
  <si>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</si>
  <si>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</si>
  <si>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</si>
  <si>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</si>
  <si>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</si>
  <si>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</si>
  <si>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</si>
  <si>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</si>
  <si>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</si>
  <si>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</si>
  <si>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</si>
  <si>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</si>
  <si>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</si>
  <si>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</si>
  <si>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</si>
  <si>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</si>
  <si>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</si>
  <si>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</si>
  <si>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</si>
  <si>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</si>
  <si>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</si>
  <si>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</si>
  <si>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</si>
  <si>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</si>
  <si>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</si>
  <si>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</si>
  <si>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</si>
  <si>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</si>
  <si>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</si>
  <si>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</si>
  <si>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</si>
  <si>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</si>
  <si>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</si>
  <si>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</si>
  <si>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</si>
  <si>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</si>
  <si>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</si>
  <si>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</si>
  <si>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</si>
  <si>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</si>
  <si>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</si>
  <si>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</si>
  <si>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</si>
  <si>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</si>
  <si>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</si>
  <si>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</si>
  <si>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</si>
  <si>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</si>
  <si>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</si>
  <si>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</si>
  <si>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</si>
  <si>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</si>
  <si>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</si>
  <si>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</si>
  <si>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</si>
  <si>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</si>
  <si>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</si>
  <si>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</si>
  <si>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</si>
  <si>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</si>
  <si>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</si>
  <si>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</si>
  <si>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</si>
  <si>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</si>
  <si>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</si>
  <si>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</si>
  <si>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</si>
  <si>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</si>
  <si>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</si>
  <si>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</si>
  <si>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</si>
  <si>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</si>
  <si>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</si>
  <si>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</si>
  <si>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</si>
  <si>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</si>
  <si>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</si>
  <si>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</si>
  <si>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</si>
  <si>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</si>
  <si>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</si>
  <si>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</si>
  <si>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</si>
  <si>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</si>
  <si>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</si>
  <si>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</si>
  <si>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</si>
  <si>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</si>
  <si>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</si>
  <si>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</si>
  <si>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</si>
  <si>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</si>
  <si>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</si>
  <si>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</si>
  <si>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</si>
  <si>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</si>
  <si>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</si>
  <si>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</si>
  <si>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</si>
  <si>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</si>
  <si>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</si>
  <si>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</si>
  <si>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</si>
  <si>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</si>
  <si>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</si>
  <si>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</si>
  <si>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</si>
  <si>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</si>
  <si>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</si>
  <si>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</si>
  <si>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</si>
  <si>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</si>
  <si>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</si>
  <si>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</si>
  <si>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</si>
  <si>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</si>
  <si>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</si>
  <si>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</si>
  <si>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</si>
  <si>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</si>
  <si>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</si>
  <si>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</si>
  <si>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</si>
  <si>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</si>
  <si>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</si>
  <si>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</si>
  <si>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</si>
  <si>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</si>
  <si>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</si>
  <si>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</si>
  <si>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</si>
  <si>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</si>
  <si>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</si>
  <si>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</si>
  <si>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</si>
  <si>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</si>
  <si>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</si>
  <si>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</si>
  <si>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</si>
  <si>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</si>
  <si>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</si>
  <si>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</si>
  <si>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</si>
  <si>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</si>
  <si>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</si>
  <si>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</si>
  <si>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</si>
  <si>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</si>
  <si>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</si>
  <si>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</si>
  <si>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</si>
  <si>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</si>
  <si>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</si>
  <si>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</si>
  <si>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</si>
  <si>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</si>
  <si>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</si>
  <si>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</si>
  <si>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</si>
  <si>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</si>
  <si>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</si>
  <si>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</si>
  <si>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</si>
  <si>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</si>
  <si>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</si>
  <si>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</si>
  <si>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</si>
  <si>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</si>
  <si>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</si>
  <si>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</si>
  <si>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</si>
  <si>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</si>
  <si>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</si>
  <si>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</si>
  <si>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</si>
  <si>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</si>
  <si>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</si>
  <si>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</si>
  <si>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</si>
  <si>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</si>
  <si>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</si>
  <si>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</si>
  <si>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</si>
  <si>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</si>
  <si>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</si>
  <si>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</si>
  <si>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</si>
  <si>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</si>
  <si>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TenureGroup</t>
  </si>
  <si>
    <t>0-12 Months</t>
  </si>
  <si>
    <t>13-24 Months</t>
  </si>
  <si>
    <t>25-48 Months</t>
  </si>
  <si>
    <t>49-72 Months</t>
  </si>
  <si>
    <t>Monthly Charge Group</t>
  </si>
  <si>
    <t>0-30</t>
  </si>
  <si>
    <t>31-60</t>
  </si>
  <si>
    <t>61-90</t>
  </si>
  <si>
    <t>91+</t>
  </si>
  <si>
    <t>Risk Points</t>
  </si>
  <si>
    <t>Risk Tier</t>
  </si>
  <si>
    <t>High Risk</t>
  </si>
  <si>
    <t>Low Risk</t>
  </si>
  <si>
    <t>Medium Risk</t>
  </si>
  <si>
    <t>Total Customers</t>
  </si>
  <si>
    <t>Churned Customers</t>
  </si>
  <si>
    <t>Churn Rate %</t>
  </si>
  <si>
    <t>Customer Risk Tier Analysis</t>
  </si>
  <si>
    <t>Key Finding:
High-risk customers show a churn rate of 53.60%, compared to only 3.49% for low-risk customers. This validates the predictive risk scoring model and helps identify customers likely to churn before they leave.</t>
  </si>
  <si>
    <t>Tenure Group</t>
  </si>
  <si>
    <t>Service Count</t>
  </si>
  <si>
    <t>Metric</t>
  </si>
  <si>
    <t>Value</t>
  </si>
  <si>
    <t>Campaign Cost</t>
  </si>
  <si>
    <t>Net Monthly Gain</t>
  </si>
  <si>
    <t>$20</t>
  </si>
  <si>
    <t>$3,320</t>
  </si>
  <si>
    <t>Total M2M Churners</t>
  </si>
  <si>
    <t>Avg Monthly Charge</t>
  </si>
  <si>
    <t>Incentive Cost</t>
  </si>
  <si>
    <t>Customers Saved (10%)</t>
  </si>
  <si>
    <t>Revenue Recovered</t>
  </si>
  <si>
    <t>Payback Period</t>
  </si>
  <si>
    <t xml:space="preserve">         </t>
  </si>
  <si>
    <t>$64.76</t>
  </si>
  <si>
    <t>$10,751</t>
  </si>
  <si>
    <t>$7431</t>
  </si>
  <si>
    <t>0.45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</si>
</sst>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" refreshedDate="46174.749249884262" createdVersion="8" refreshedVersion="8" minRefreshableVersion="3" recordCount="7043" xr:uid="{1FF4C6E7-2970-453F-87B7-C351C8387D9C}">
  <cacheSource type="worksheet">
    <worksheetSource name="Table2"/>
  </cacheSource>
  <cacheFields count="23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enureGroup" numFmtId="0">
      <sharedItems count="4">
        <s v="0-12 Months"/>
        <s v="25-48 Months"/>
        <s v="13-24 Months"/>
        <s v="49-72 Months"/>
      </sharedItems>
    </cacheField>
    <cacheField name="Monthly Charge Group" numFmtId="0">
      <sharedItems count="4">
        <s v="0-30"/>
        <s v="31-60"/>
        <s v="61-90"/>
        <s v="91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" refreshedDate="46175.813825578705" createdVersion="8" refreshedVersion="8" minRefreshableVersion="3" recordCount="7043" xr:uid="{0AB8BD74-4421-4685-A9ED-B3D6779A75F7}">
  <cacheSource type="worksheet">
    <worksheetSource ref="A1:I7044" sheet="Risk Score"/>
  </cacheSource>
  <cacheFields count="9">
    <cacheField name="customerID" numFmtId="0">
      <sharedItems/>
    </cacheField>
    <cacheField name="Contract" numFmtId="0">
      <sharedItems/>
    </cacheField>
    <cacheField name="tenure" numFmtId="0">
      <sharedItems containsSemiMixedTypes="0" containsString="0" containsNumber="1" containsInteger="1" minValue="0" maxValue="72"/>
    </cacheField>
    <cacheField name="TenureGroup" numFmtId="0">
      <sharedItems/>
    </cacheField>
    <cacheField name="InternetService" numFmtId="0">
      <sharedItems/>
    </cacheField>
    <cacheField name="PaymentMethod" numFmtId="0">
      <sharedItems/>
    </cacheField>
    <cacheField name="Churn" numFmtId="0">
      <sharedItems count="2">
        <s v="No"/>
        <s v="Yes"/>
      </sharedItems>
    </cacheField>
    <cacheField name="Risk Points" numFmtId="0">
      <sharedItems containsSemiMixedTypes="0" containsString="0" containsNumber="1" containsInteger="1" minValue="0" maxValue="6"/>
    </cacheField>
    <cacheField name="Risk Tier" numFmtId="0">
      <sharedItems count="3">
        <s v="High Risk"/>
        <s v="Low Risk"/>
        <s v="Medium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" refreshedDate="46175.910778819445" createdVersion="8" refreshedVersion="8" minRefreshableVersion="3" recordCount="7044" xr:uid="{723F9E87-14B0-43D7-BC38-8F0F9CAD3AF0}">
  <cacheSource type="worksheet">
    <worksheetSource ref="A1:X1048576" sheet="IBM_Telecom_Customer_Churn_Anal"/>
  </cacheSource>
  <cacheFields count="24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  <cacheField name="TenureGroup" numFmtId="0">
      <sharedItems containsBlank="1"/>
    </cacheField>
    <cacheField name="Monthly Charge Group" numFmtId="0">
      <sharedItems containsBlank="1"/>
    </cacheField>
    <cacheField name="Service Count" numFmtId="0">
      <sharedItems containsString="0" containsBlank="1" containsNumber="1" containsInteger="1" minValue="0" maxValue="8" count="10">
        <n v="1"/>
        <n v="3"/>
        <n v="5"/>
        <n v="4"/>
        <n v="6"/>
        <n v="2"/>
        <n v="8"/>
        <n v="7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  <x v="0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  <x v="1"/>
    <x v="1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  <x v="0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  <x v="1"/>
    <x v="1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  <x v="0"/>
    <x v="2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  <x v="0"/>
    <x v="3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  <x v="2"/>
    <x v="2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89999999999998"/>
    <x v="0"/>
    <x v="0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  <x v="1"/>
    <x v="3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  <x v="3"/>
    <x v="1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000000000005"/>
    <x v="0"/>
    <x v="2"/>
    <x v="1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  <x v="2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  <x v="3"/>
    <x v="3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  <x v="3"/>
    <x v="3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  <x v="1"/>
    <x v="3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  <x v="3"/>
    <x v="3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  <x v="3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  <x v="3"/>
    <x v="3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  <x v="0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  <x v="2"/>
    <x v="3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  <x v="0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  <x v="0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49999999999999"/>
    <x v="1"/>
    <x v="0"/>
    <x v="0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  <x v="3"/>
    <x v="1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  <x v="3"/>
    <x v="1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  <x v="1"/>
    <x v="1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499999999996"/>
    <x v="1"/>
    <x v="1"/>
    <x v="3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  <x v="0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  <x v="3"/>
    <x v="3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0999999999999"/>
    <x v="1"/>
    <x v="2"/>
    <x v="2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  <x v="3"/>
    <x v="3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  <x v="0"/>
    <x v="3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  <x v="1"/>
    <x v="2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  <x v="0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  <x v="0"/>
    <x v="1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  <x v="3"/>
    <x v="3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89999999999998"/>
    <x v="1"/>
    <x v="0"/>
    <x v="2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  <x v="1"/>
    <x v="2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  <x v="1"/>
    <x v="3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000000000001"/>
    <x v="1"/>
    <x v="0"/>
    <x v="3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  <x v="0"/>
    <x v="1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00000000004"/>
    <x v="0"/>
    <x v="3"/>
    <x v="2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  <x v="2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  <x v="3"/>
    <x v="2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  <x v="2"/>
    <x v="2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  <x v="3"/>
    <x v="2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  <x v="0"/>
    <x v="1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  <x v="0"/>
    <x v="2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  <x v="3"/>
    <x v="2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000000000004"/>
    <x v="0"/>
    <x v="3"/>
    <x v="2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  <x v="1"/>
    <x v="3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  <x v="2"/>
    <x v="3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  <x v="1"/>
    <x v="2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29999999999995"/>
    <x v="1"/>
    <x v="0"/>
    <x v="2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00000000004"/>
    <x v="0"/>
    <x v="3"/>
    <x v="2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  <x v="2"/>
    <x v="3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  <x v="3"/>
    <x v="3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  <x v="3"/>
    <x v="3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  <x v="1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  <x v="3"/>
    <x v="3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000000000004"/>
    <x v="0"/>
    <x v="1"/>
    <x v="3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  <x v="3"/>
    <x v="2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  <x v="3"/>
    <x v="1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  <x v="2"/>
    <x v="1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  <x v="0"/>
    <x v="3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  <x v="0"/>
    <x v="2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  <x v="1"/>
    <x v="2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1999999999998"/>
    <x v="0"/>
    <x v="1"/>
    <x v="2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  <x v="3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  <x v="0"/>
    <x v="2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  <x v="0"/>
    <x v="1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00000000001"/>
    <x v="0"/>
    <x v="3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  <x v="3"/>
    <x v="3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  <x v="3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  <x v="0"/>
    <x v="2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  <x v="3"/>
    <x v="3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  <x v="1"/>
    <x v="1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  <x v="0"/>
    <x v="1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000000000002"/>
    <x v="0"/>
    <x v="1"/>
    <x v="2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5999999999999"/>
    <x v="0"/>
    <x v="1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49999999999994"/>
    <x v="1"/>
    <x v="0"/>
    <x v="2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  <x v="0"/>
    <x v="1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  <x v="0"/>
    <x v="2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  <x v="1"/>
    <x v="3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  <x v="3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  <x v="0"/>
    <x v="3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499999999998"/>
    <x v="0"/>
    <x v="1"/>
    <x v="2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  <x v="1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  <x v="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  <x v="1"/>
    <x v="1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1999999999998"/>
    <x v="0"/>
    <x v="1"/>
    <x v="2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  <x v="0"/>
    <x v="2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  <x v="3"/>
    <x v="2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  <x v="3"/>
    <x v="3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  <x v="3"/>
    <x v="3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  <x v="0"/>
    <x v="2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  <x v="3"/>
    <x v="2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  <x v="0"/>
    <x v="0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  <x v="3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  <x v="1"/>
    <x v="3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  <x v="0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  <x v="0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  <x v="1"/>
    <x v="3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  <x v="3"/>
    <x v="1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  <x v="3"/>
    <x v="3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  <x v="0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  <x v="3"/>
    <x v="3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  <x v="1"/>
    <x v="1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  <x v="1"/>
    <x v="3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  <x v="3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8999999999996"/>
    <x v="1"/>
    <x v="3"/>
    <x v="3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  <x v="3"/>
    <x v="1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  <x v="1"/>
    <x v="3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  <x v="1"/>
    <x v="2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  <x v="3"/>
    <x v="1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  <x v="0"/>
    <x v="2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499999999999"/>
    <x v="0"/>
    <x v="1"/>
    <x v="1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00000000001"/>
    <x v="1"/>
    <x v="0"/>
    <x v="3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  <x v="1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  <x v="1"/>
    <x v="2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  <x v="3"/>
    <x v="3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  <x v="0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  <x v="0"/>
    <x v="2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  <x v="0"/>
    <x v="1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  <x v="0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  <x v="1"/>
    <x v="2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  <x v="1"/>
    <x v="2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  <x v="3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  <x v="0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  <x v="3"/>
    <x v="1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00000000001"/>
    <x v="0"/>
    <x v="2"/>
    <x v="2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  <x v="1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  <x v="3"/>
    <x v="1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0000000000003"/>
    <x v="1"/>
    <x v="0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  <x v="0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  <x v="1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  <x v="2"/>
    <x v="2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  <x v="3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  <x v="3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  <x v="0"/>
    <x v="2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  <x v="3"/>
    <x v="2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  <x v="0"/>
    <x v="2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  <x v="3"/>
    <x v="3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  <x v="3"/>
    <x v="2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  <x v="3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  <x v="3"/>
    <x v="3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  <x v="0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  <x v="0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  <x v="1"/>
    <x v="2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000000000001"/>
    <x v="0"/>
    <x v="2"/>
    <x v="2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  <x v="0"/>
    <x v="2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  <x v="0"/>
    <x v="3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  <x v="3"/>
    <x v="3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  <x v="3"/>
    <x v="2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  <x v="0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  <x v="2"/>
    <x v="2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  <x v="2"/>
    <x v="2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  <x v="2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  <x v="2"/>
    <x v="2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  <x v="0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  <x v="2"/>
    <x v="1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  <x v="2"/>
    <x v="2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19999999999999"/>
    <x v="0"/>
    <x v="0"/>
    <x v="2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  <x v="3"/>
    <x v="2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  <x v="0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  <x v="3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  <x v="0"/>
    <x v="2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  <x v="3"/>
    <x v="2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  <x v="3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39999999999998"/>
    <x v="0"/>
    <x v="2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  <x v="1"/>
    <x v="2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  <x v="0"/>
    <x v="3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  <x v="2"/>
    <x v="2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  <x v="3"/>
    <x v="3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4999999999995"/>
    <x v="0"/>
    <x v="1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  <x v="1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  <x v="2"/>
    <x v="2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  <x v="0"/>
    <x v="2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  <x v="2"/>
    <x v="3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  <x v="3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  <x v="0"/>
    <x v="0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  <x v="0"/>
    <x v="1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  <x v="0"/>
    <x v="2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000000000002"/>
    <x v="0"/>
    <x v="1"/>
    <x v="2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00000000001"/>
    <x v="1"/>
    <x v="2"/>
    <x v="2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  <x v="0"/>
    <x v="0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  <x v="2"/>
    <x v="1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  <x v="0"/>
    <x v="1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  <x v="2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  <x v="1"/>
    <x v="1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  <x v="1"/>
    <x v="2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  <x v="0"/>
    <x v="3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  <x v="3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  <x v="3"/>
    <x v="3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  <x v="3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  <x v="2"/>
    <x v="3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  <x v="2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  <x v="3"/>
    <x v="3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  <x v="3"/>
    <x v="3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  <x v="0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  <x v="1"/>
    <x v="3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  <x v="2"/>
    <x v="2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  <x v="3"/>
    <x v="3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  <x v="2"/>
    <x v="2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  <x v="1"/>
    <x v="2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  <x v="1"/>
    <x v="2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  <x v="3"/>
    <x v="1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00000000000006"/>
    <x v="1"/>
    <x v="0"/>
    <x v="2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  <x v="2"/>
    <x v="3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  <x v="3"/>
    <x v="3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  <x v="0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  <x v="0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  <x v="3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4999999999995"/>
    <x v="0"/>
    <x v="1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  <x v="2"/>
    <x v="2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  <x v="3"/>
    <x v="1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  <x v="3"/>
    <x v="1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  <x v="3"/>
    <x v="1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  <x v="3"/>
    <x v="2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  <x v="0"/>
    <x v="2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000000000002"/>
    <x v="1"/>
    <x v="0"/>
    <x v="2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  <x v="3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  <x v="0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  <x v="0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  <x v="0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  <x v="2"/>
    <x v="1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  <x v="1"/>
    <x v="2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  <x v="0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  <x v="1"/>
    <x v="2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  <x v="1"/>
    <x v="2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  <x v="3"/>
    <x v="3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  <x v="3"/>
    <x v="3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  <x v="0"/>
    <x v="2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  <x v="3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  <x v="1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  <x v="0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  <x v="0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  <x v="2"/>
    <x v="2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  <x v="0"/>
    <x v="3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000000000002"/>
    <x v="0"/>
    <x v="2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  <x v="3"/>
    <x v="2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  <x v="3"/>
    <x v="3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  <x v="1"/>
    <x v="2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  <x v="3"/>
    <x v="3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  <x v="2"/>
    <x v="1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39999999999998"/>
    <x v="0"/>
    <x v="0"/>
    <x v="2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000000000002"/>
    <x v="0"/>
    <x v="1"/>
    <x v="2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  <x v="2"/>
    <x v="2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  <x v="0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  <x v="1"/>
    <x v="3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  <x v="3"/>
    <x v="3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  <x v="0"/>
    <x v="2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00000000000003"/>
    <x v="1"/>
    <x v="0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  <x v="1"/>
    <x v="2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  <x v="0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8999999999996"/>
    <x v="0"/>
    <x v="3"/>
    <x v="1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  <x v="3"/>
    <x v="3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  <x v="3"/>
    <x v="3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  <x v="0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00000000001"/>
    <x v="0"/>
    <x v="1"/>
    <x v="1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19999999999999"/>
    <x v="1"/>
    <x v="0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  <x v="2"/>
    <x v="3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00000000004"/>
    <x v="0"/>
    <x v="3"/>
    <x v="2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  <x v="1"/>
    <x v="1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  <x v="1"/>
    <x v="3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  <x v="3"/>
    <x v="2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  <x v="3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  <x v="2"/>
    <x v="3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5999999999999"/>
    <x v="1"/>
    <x v="3"/>
    <x v="0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  <x v="3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  <x v="2"/>
    <x v="3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  <x v="3"/>
    <x v="1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  <x v="0"/>
    <x v="0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00000000002"/>
    <x v="0"/>
    <x v="2"/>
    <x v="3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599999999999994"/>
    <x v="1"/>
    <x v="0"/>
    <x v="2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  <x v="0"/>
    <x v="2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  <x v="3"/>
    <x v="3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  <x v="2"/>
    <x v="2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  <x v="2"/>
    <x v="1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  <x v="0"/>
    <x v="1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89999999999998"/>
    <x v="0"/>
    <x v="0"/>
    <x v="1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  <x v="0"/>
    <x v="1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  <x v="0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  <x v="3"/>
    <x v="1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  <x v="2"/>
    <x v="3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  <x v="2"/>
    <x v="2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  <x v="2"/>
    <x v="1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  <x v="0"/>
    <x v="2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4999999999995"/>
    <x v="1"/>
    <x v="0"/>
    <x v="2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  <x v="0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  <x v="2"/>
    <x v="2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  <x v="1"/>
    <x v="2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  <x v="2"/>
    <x v="2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79999999999995"/>
    <x v="0"/>
    <x v="0"/>
    <x v="2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  <x v="0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  <x v="0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  <x v="3"/>
    <x v="2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  <x v="1"/>
    <x v="3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  <x v="1"/>
    <x v="2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599999999999994"/>
    <x v="1"/>
    <x v="0"/>
    <x v="2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  <x v="2"/>
    <x v="2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  <x v="0"/>
    <x v="3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  <x v="0"/>
    <x v="3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  <x v="3"/>
    <x v="2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  <x v="1"/>
    <x v="2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0999999999999"/>
    <x v="0"/>
    <x v="3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  <x v="1"/>
    <x v="2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  <x v="1"/>
    <x v="2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  <x v="1"/>
    <x v="3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  <x v="1"/>
    <x v="2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  <x v="0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  <x v="2"/>
    <x v="2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000000000004"/>
    <x v="0"/>
    <x v="1"/>
    <x v="3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  <x v="0"/>
    <x v="2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  <x v="0"/>
    <x v="2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  <x v="3"/>
    <x v="3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  <x v="3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  <x v="1"/>
    <x v="2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00000000002"/>
    <x v="1"/>
    <x v="2"/>
    <x v="3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  <x v="1"/>
    <x v="3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000000000004"/>
    <x v="1"/>
    <x v="3"/>
    <x v="2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  <x v="3"/>
    <x v="1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  <x v="0"/>
    <x v="1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  <x v="0"/>
    <x v="1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  <x v="3"/>
    <x v="2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000000000004"/>
    <x v="0"/>
    <x v="3"/>
    <x v="3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  <x v="0"/>
    <x v="2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000000000001"/>
    <x v="1"/>
    <x v="0"/>
    <x v="2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  <x v="1"/>
    <x v="1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  <x v="2"/>
    <x v="2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  <x v="1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4999999999999"/>
    <x v="0"/>
    <x v="0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  <x v="1"/>
    <x v="3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  <x v="0"/>
    <x v="2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0000000000001"/>
    <x v="1"/>
    <x v="0"/>
    <x v="2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  <x v="3"/>
    <x v="2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00000000004"/>
    <x v="1"/>
    <x v="1"/>
    <x v="3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  <x v="3"/>
    <x v="2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  <x v="1"/>
    <x v="3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  <x v="3"/>
    <x v="3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  <x v="1"/>
    <x v="1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  <x v="3"/>
    <x v="2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499999999996"/>
    <x v="0"/>
    <x v="3"/>
    <x v="2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  <x v="3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  <x v="1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099999999999994"/>
    <x v="0"/>
    <x v="0"/>
    <x v="2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  <x v="0"/>
    <x v="3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  <x v="3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  <x v="2"/>
    <x v="1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  <x v="3"/>
    <x v="3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  <x v="1"/>
    <x v="2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  <x v="2"/>
    <x v="1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  <x v="0"/>
    <x v="2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  <x v="0"/>
    <x v="2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  <x v="2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  <x v="0"/>
    <x v="2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  <x v="2"/>
    <x v="1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  <x v="3"/>
    <x v="3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  <x v="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  <x v="1"/>
    <x v="3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  <x v="0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  <x v="1"/>
    <x v="3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  <x v="3"/>
    <x v="1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  <x v="1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  <x v="2"/>
    <x v="2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  <x v="0"/>
    <x v="3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  <x v="2"/>
    <x v="1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49999999999999"/>
    <x v="0"/>
    <x v="0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  <x v="3"/>
    <x v="3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  <x v="3"/>
    <x v="3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  <x v="1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  <x v="0"/>
    <x v="2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  <x v="2"/>
    <x v="1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  <x v="3"/>
    <x v="3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  <x v="1"/>
    <x v="3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  <x v="1"/>
    <x v="2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  <x v="0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  <x v="1"/>
    <x v="3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  <x v="3"/>
    <x v="2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  <x v="2"/>
    <x v="2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  <x v="1"/>
    <x v="2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  <x v="0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00000000004"/>
    <x v="0"/>
    <x v="3"/>
    <x v="2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  <x v="0"/>
    <x v="3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  <x v="1"/>
    <x v="3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  <x v="0"/>
    <x v="0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  <x v="3"/>
    <x v="2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499999999998"/>
    <x v="0"/>
    <x v="1"/>
    <x v="1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  <x v="1"/>
    <x v="3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  <x v="0"/>
    <x v="1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  <x v="1"/>
    <x v="3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00000000002"/>
    <x v="0"/>
    <x v="1"/>
    <x v="2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  <x v="0"/>
    <x v="1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  <x v="2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  <x v="1"/>
    <x v="3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  <x v="3"/>
    <x v="3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  <x v="1"/>
    <x v="3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499999999998"/>
    <x v="1"/>
    <x v="1"/>
    <x v="2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  <x v="1"/>
    <x v="1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  <x v="2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  <x v="1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  <x v="0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  <x v="3"/>
    <x v="3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  <x v="3"/>
    <x v="1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  <x v="2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  <x v="3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  <x v="3"/>
    <x v="3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  <x v="1"/>
    <x v="3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899999999999999"/>
    <x v="1"/>
    <x v="0"/>
    <x v="0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00000000000001"/>
    <x v="1"/>
    <x v="0"/>
    <x v="0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  <x v="0"/>
    <x v="2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00000000001"/>
    <x v="0"/>
    <x v="1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00000000002"/>
    <x v="0"/>
    <x v="1"/>
    <x v="2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  <x v="3"/>
    <x v="2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  <x v="1"/>
    <x v="2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  <x v="2"/>
    <x v="2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  <x v="3"/>
    <x v="3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  <x v="1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  <x v="2"/>
    <x v="2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  <x v="0"/>
    <x v="2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  <x v="0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000000000005"/>
    <x v="0"/>
    <x v="0"/>
    <x v="2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  <x v="1"/>
    <x v="3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  <x v="1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  <x v="0"/>
    <x v="1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  <x v="3"/>
    <x v="1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  <x v="3"/>
    <x v="3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  <x v="0"/>
    <x v="2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  <x v="2"/>
    <x v="2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  <x v="3"/>
    <x v="1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  <x v="3"/>
    <x v="0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  <x v="3"/>
    <x v="2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  <x v="0"/>
    <x v="1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  <x v="0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  <x v="1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  <x v="1"/>
    <x v="1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  <x v="1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000000000007"/>
    <x v="0"/>
    <x v="3"/>
    <x v="3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  <x v="1"/>
    <x v="2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  <x v="0"/>
    <x v="1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  <x v="2"/>
    <x v="3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3999999999996"/>
    <x v="0"/>
    <x v="3"/>
    <x v="3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  <x v="3"/>
    <x v="3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  <x v="2"/>
    <x v="2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  <x v="1"/>
    <x v="2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  <x v="3"/>
    <x v="3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  <x v="0"/>
    <x v="2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  <x v="3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  <x v="0"/>
    <x v="3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  <x v="3"/>
    <x v="3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  <x v="3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  <x v="2"/>
    <x v="2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  <x v="3"/>
    <x v="2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  <x v="1"/>
    <x v="2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  <x v="3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  <x v="2"/>
    <x v="3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  <x v="1"/>
    <x v="3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000000000002"/>
    <x v="0"/>
    <x v="1"/>
    <x v="2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  <x v="0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099999999999994"/>
    <x v="0"/>
    <x v="0"/>
    <x v="2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  <x v="0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  <x v="2"/>
    <x v="2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  <x v="0"/>
    <x v="3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  <x v="0"/>
    <x v="3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  <x v="3"/>
    <x v="3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  <x v="3"/>
    <x v="1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  <x v="3"/>
    <x v="3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  <x v="3"/>
    <x v="2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  <x v="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  <x v="2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  <x v="2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  <x v="0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  <x v="0"/>
    <x v="2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  <x v="2"/>
    <x v="1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  <x v="0"/>
    <x v="2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  <x v="2"/>
    <x v="2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  <x v="1"/>
    <x v="2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4999999999995"/>
    <x v="0"/>
    <x v="0"/>
    <x v="2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  <x v="0"/>
    <x v="3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  <x v="2"/>
    <x v="2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  <x v="0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  <x v="1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  <x v="2"/>
    <x v="2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  <x v="3"/>
    <x v="3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  <x v="0"/>
    <x v="2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  <x v="3"/>
    <x v="2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  <x v="2"/>
    <x v="3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  <x v="3"/>
    <x v="2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  <x v="0"/>
    <x v="1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49999999999994"/>
    <x v="1"/>
    <x v="0"/>
    <x v="2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  <x v="3"/>
    <x v="3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  <x v="0"/>
    <x v="1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  <x v="0"/>
    <x v="2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  <x v="3"/>
    <x v="2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399999999999999"/>
    <x v="0"/>
    <x v="0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  <x v="2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  <x v="1"/>
    <x v="2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  <x v="3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000000000001"/>
    <x v="1"/>
    <x v="0"/>
    <x v="0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  <x v="0"/>
    <x v="3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  <x v="1"/>
    <x v="3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  <x v="3"/>
    <x v="2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499999999996"/>
    <x v="0"/>
    <x v="3"/>
    <x v="2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  <x v="3"/>
    <x v="2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  <x v="3"/>
    <x v="2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  <x v="2"/>
    <x v="3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  <x v="0"/>
    <x v="2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  <x v="0"/>
    <x v="3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  <x v="0"/>
    <x v="2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0000000000001"/>
    <x v="0"/>
    <x v="0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  <x v="2"/>
    <x v="3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  <x v="3"/>
    <x v="3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  <x v="0"/>
    <x v="2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  <x v="3"/>
    <x v="3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  <x v="1"/>
    <x v="3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  <x v="1"/>
    <x v="3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  <x v="1"/>
    <x v="1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0000000000002"/>
    <x v="0"/>
    <x v="0"/>
    <x v="2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  <x v="1"/>
    <x v="2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  <x v="0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  <x v="3"/>
    <x v="3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  <x v="1"/>
    <x v="1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3999999999996"/>
    <x v="0"/>
    <x v="3"/>
    <x v="2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  <x v="2"/>
    <x v="2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  <x v="1"/>
    <x v="3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  <x v="3"/>
    <x v="3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  <x v="3"/>
    <x v="3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  <x v="3"/>
    <x v="3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  <x v="1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  <x v="3"/>
    <x v="3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  <x v="2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  <x v="3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  <x v="0"/>
    <x v="2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  <x v="3"/>
    <x v="3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  <x v="0"/>
    <x v="2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  <x v="0"/>
    <x v="2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  <x v="3"/>
    <x v="2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  <x v="1"/>
    <x v="1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  <x v="3"/>
    <x v="3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  <x v="3"/>
    <x v="2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  <x v="3"/>
    <x v="3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  <x v="0"/>
    <x v="1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  <x v="0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  <x v="0"/>
    <x v="2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  <x v="2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  <x v="1"/>
    <x v="2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  <x v="1"/>
    <x v="2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  <x v="3"/>
    <x v="3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  <x v="3"/>
    <x v="3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0000000000002"/>
    <x v="0"/>
    <x v="2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  <x v="3"/>
    <x v="3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  <x v="3"/>
    <x v="3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  <x v="3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  <x v="2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  <x v="1"/>
    <x v="2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  <x v="3"/>
    <x v="2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899999999999999"/>
    <x v="0"/>
    <x v="0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  <x v="1"/>
    <x v="2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  <x v="0"/>
    <x v="2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  <x v="0"/>
    <x v="1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  <x v="3"/>
    <x v="3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  <x v="0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  <x v="0"/>
    <x v="2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  <x v="3"/>
    <x v="3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  <x v="0"/>
    <x v="2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3999999999996"/>
    <x v="0"/>
    <x v="3"/>
    <x v="2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  <x v="2"/>
    <x v="3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  <x v="3"/>
    <x v="2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  <x v="1"/>
    <x v="3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  <x v="0"/>
    <x v="1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  <x v="3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  <x v="1"/>
    <x v="1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  <x v="0"/>
    <x v="2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  <x v="3"/>
    <x v="3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  <x v="1"/>
    <x v="3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499999999996"/>
    <x v="0"/>
    <x v="3"/>
    <x v="2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  <x v="1"/>
    <x v="3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  <x v="0"/>
    <x v="2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  <x v="1"/>
    <x v="3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799999999999997"/>
    <x v="0"/>
    <x v="0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  <x v="0"/>
    <x v="0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  <x v="0"/>
    <x v="2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  <x v="0"/>
    <x v="2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  <x v="0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  <x v="0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  <x v="0"/>
    <x v="2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  <x v="3"/>
    <x v="2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  <x v="0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  <x v="3"/>
    <x v="3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  <x v="3"/>
    <x v="3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  <x v="3"/>
    <x v="3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  <x v="1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  <x v="3"/>
    <x v="2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  <x v="1"/>
    <x v="2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  <x v="0"/>
    <x v="1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  <x v="0"/>
    <x v="2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  <x v="2"/>
    <x v="1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  <x v="0"/>
    <x v="2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  <x v="3"/>
    <x v="3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  <x v="3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  <x v="2"/>
    <x v="2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  <x v="0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  <x v="3"/>
    <x v="2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  <x v="1"/>
    <x v="3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  <x v="1"/>
    <x v="3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  <x v="3"/>
    <x v="2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  <x v="1"/>
    <x v="2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  <x v="3"/>
    <x v="1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499999999993"/>
    <x v="0"/>
    <x v="3"/>
    <x v="3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  <x v="3"/>
    <x v="3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  <x v="0"/>
    <x v="0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  <x v="0"/>
    <x v="2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  <x v="3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00000000004"/>
    <x v="0"/>
    <x v="1"/>
    <x v="3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  <x v="3"/>
    <x v="2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  <x v="2"/>
    <x v="1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  <x v="0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  <x v="3"/>
    <x v="3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00000000004"/>
    <x v="0"/>
    <x v="3"/>
    <x v="2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000000000005"/>
    <x v="0"/>
    <x v="0"/>
    <x v="2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  <x v="0"/>
    <x v="1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  <x v="3"/>
    <x v="3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  <x v="1"/>
    <x v="2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  <x v="2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  <x v="0"/>
    <x v="0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6999999999998"/>
    <x v="0"/>
    <x v="1"/>
    <x v="3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  <x v="2"/>
    <x v="2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  <x v="3"/>
    <x v="3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  <x v="3"/>
    <x v="3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  <x v="3"/>
    <x v="3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8999999999996"/>
    <x v="1"/>
    <x v="1"/>
    <x v="3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499999999998"/>
    <x v="0"/>
    <x v="1"/>
    <x v="1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  <x v="3"/>
    <x v="2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  <x v="0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1999999999998"/>
    <x v="0"/>
    <x v="1"/>
    <x v="1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  <x v="3"/>
    <x v="3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  <x v="1"/>
    <x v="3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00000000004"/>
    <x v="0"/>
    <x v="3"/>
    <x v="2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  <x v="3"/>
    <x v="3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  <x v="0"/>
    <x v="2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  <x v="3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000000000002"/>
    <x v="1"/>
    <x v="1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  <x v="0"/>
    <x v="2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  <x v="3"/>
    <x v="2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  <x v="2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  <x v="2"/>
    <x v="3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  <x v="0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  <x v="3"/>
    <x v="2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  <x v="0"/>
    <x v="2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  <x v="2"/>
    <x v="2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  <x v="0"/>
    <x v="2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599999999999994"/>
    <x v="1"/>
    <x v="0"/>
    <x v="2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29999999999995"/>
    <x v="0"/>
    <x v="1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  <x v="2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  <x v="0"/>
    <x v="0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  <x v="0"/>
    <x v="3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  <x v="3"/>
    <x v="2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  <x v="1"/>
    <x v="2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  <x v="0"/>
    <x v="0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  <x v="1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  <x v="0"/>
    <x v="0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  <x v="0"/>
    <x v="1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499999999996"/>
    <x v="0"/>
    <x v="3"/>
    <x v="2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5999999999999"/>
    <x v="0"/>
    <x v="3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  <x v="0"/>
    <x v="2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  <x v="0"/>
    <x v="2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  <x v="3"/>
    <x v="1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  <x v="0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  <x v="3"/>
    <x v="1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  <x v="3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  <x v="3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  <x v="0"/>
    <x v="2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  <x v="2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  <x v="3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  <x v="3"/>
    <x v="3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  <x v="1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  <x v="0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0000000000002"/>
    <x v="0"/>
    <x v="0"/>
    <x v="3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  <x v="1"/>
    <x v="2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  <x v="0"/>
    <x v="2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  <x v="3"/>
    <x v="2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  <x v="0"/>
    <x v="2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3999999999996"/>
    <x v="0"/>
    <x v="1"/>
    <x v="3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099999999999994"/>
    <x v="0"/>
    <x v="0"/>
    <x v="2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  <x v="0"/>
    <x v="1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000000000001"/>
    <x v="0"/>
    <x v="3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  <x v="0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  <x v="3"/>
    <x v="1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  <x v="3"/>
    <x v="2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  <x v="0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  <x v="1"/>
    <x v="2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  <x v="1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  <x v="0"/>
    <x v="2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  <x v="2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  <x v="0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  <x v="3"/>
    <x v="2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  <x v="0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  <x v="1"/>
    <x v="2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000000000004"/>
    <x v="0"/>
    <x v="3"/>
    <x v="2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  <x v="3"/>
    <x v="2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  <x v="1"/>
    <x v="2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1999999999998"/>
    <x v="0"/>
    <x v="1"/>
    <x v="2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  <x v="0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  <x v="0"/>
    <x v="1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  <x v="1"/>
    <x v="2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  <x v="3"/>
    <x v="1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  <x v="1"/>
    <x v="3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  <x v="1"/>
    <x v="2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000000000002"/>
    <x v="0"/>
    <x v="1"/>
    <x v="2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  <x v="0"/>
    <x v="0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  <x v="2"/>
    <x v="2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  <x v="3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  <x v="2"/>
    <x v="2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  <x v="3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  <x v="1"/>
    <x v="2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8999999999996"/>
    <x v="0"/>
    <x v="3"/>
    <x v="1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  <x v="1"/>
    <x v="2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  <x v="1"/>
    <x v="1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  <x v="3"/>
    <x v="2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  <x v="0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  <x v="3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  <x v="0"/>
    <x v="2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  <x v="0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  <x v="1"/>
    <x v="3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  <x v="0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  <x v="2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  <x v="0"/>
    <x v="2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  <x v="1"/>
    <x v="3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499999999996"/>
    <x v="0"/>
    <x v="3"/>
    <x v="2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  <x v="1"/>
    <x v="2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  <x v="0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  <x v="1"/>
    <x v="2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  <x v="3"/>
    <x v="2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  <x v="1"/>
    <x v="3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  <x v="1"/>
    <x v="1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  <x v="1"/>
    <x v="3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  <x v="3"/>
    <x v="3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  <x v="1"/>
    <x v="2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  <x v="3"/>
    <x v="2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  <x v="1"/>
    <x v="2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  <x v="0"/>
    <x v="2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  <x v="0"/>
    <x v="3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  <x v="3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  <x v="0"/>
    <x v="1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  <x v="3"/>
    <x v="3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  <x v="3"/>
    <x v="3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  <x v="0"/>
    <x v="2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  <x v="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  <x v="3"/>
    <x v="3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  <x v="1"/>
    <x v="1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  <x v="3"/>
    <x v="2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  <x v="0"/>
    <x v="2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  <x v="0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  <x v="0"/>
    <x v="3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  <x v="2"/>
    <x v="3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  <x v="3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  <x v="0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  <x v="2"/>
    <x v="2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  <x v="3"/>
    <x v="3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  <x v="0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  <x v="2"/>
    <x v="2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  <x v="0"/>
    <x v="2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  <x v="3"/>
    <x v="2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5999999999999"/>
    <x v="0"/>
    <x v="3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  <x v="0"/>
    <x v="1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  <x v="2"/>
    <x v="2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  <x v="2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  <x v="1"/>
    <x v="2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5999999999999"/>
    <x v="0"/>
    <x v="2"/>
    <x v="2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  <x v="0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  <x v="2"/>
    <x v="3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899999999999999"/>
    <x v="1"/>
    <x v="0"/>
    <x v="0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  <x v="0"/>
    <x v="2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  <x v="1"/>
    <x v="3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  <x v="3"/>
    <x v="3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  <x v="0"/>
    <x v="1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  <x v="0"/>
    <x v="2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  <x v="3"/>
    <x v="3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  <x v="0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  <x v="3"/>
    <x v="2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  <x v="0"/>
    <x v="1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  <x v="1"/>
    <x v="1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  <x v="0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499999999998"/>
    <x v="0"/>
    <x v="3"/>
    <x v="1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  <x v="1"/>
    <x v="3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  <x v="3"/>
    <x v="1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  <x v="1"/>
    <x v="2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  <x v="2"/>
    <x v="2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  <x v="3"/>
    <x v="2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  <x v="3"/>
    <x v="1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  <x v="3"/>
    <x v="2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  <x v="0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000000000002"/>
    <x v="0"/>
    <x v="1"/>
    <x v="2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  <x v="0"/>
    <x v="1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  <x v="0"/>
    <x v="2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  <x v="1"/>
    <x v="2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  <x v="2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  <x v="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  <x v="3"/>
    <x v="3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  <x v="3"/>
    <x v="2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  <x v="0"/>
    <x v="3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  <x v="1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  <x v="1"/>
    <x v="2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  <x v="0"/>
    <x v="2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  <x v="3"/>
    <x v="2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0999999999999"/>
    <x v="0"/>
    <x v="2"/>
    <x v="1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  <x v="3"/>
    <x v="3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000000000004"/>
    <x v="1"/>
    <x v="1"/>
    <x v="3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  <x v="0"/>
    <x v="2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  <x v="3"/>
    <x v="3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  <x v="3"/>
    <x v="3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  <x v="1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  <x v="1"/>
    <x v="1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  <x v="0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00000000002"/>
    <x v="0"/>
    <x v="1"/>
    <x v="2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  <x v="0"/>
    <x v="2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  <x v="3"/>
    <x v="3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  <x v="2"/>
    <x v="3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  <x v="3"/>
    <x v="2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  <x v="3"/>
    <x v="3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  <x v="1"/>
    <x v="2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  <x v="1"/>
    <x v="3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0000000000002"/>
    <x v="0"/>
    <x v="0"/>
    <x v="2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  <x v="3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  <x v="2"/>
    <x v="2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  <x v="0"/>
    <x v="3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  <x v="2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  <x v="3"/>
    <x v="3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  <x v="1"/>
    <x v="1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  <x v="3"/>
    <x v="3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  <x v="1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  <x v="3"/>
    <x v="2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  <x v="1"/>
    <x v="2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  <x v="0"/>
    <x v="2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  <x v="3"/>
    <x v="3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  <x v="3"/>
    <x v="2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  <x v="0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  <x v="1"/>
    <x v="2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  <x v="1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  <x v="3"/>
    <x v="3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  <x v="3"/>
    <x v="3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  <x v="0"/>
    <x v="0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  <x v="2"/>
    <x v="1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  <x v="0"/>
    <x v="2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  <x v="2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  <x v="3"/>
    <x v="2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  <x v="0"/>
    <x v="1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  <x v="3"/>
    <x v="3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  <x v="3"/>
    <x v="2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  <x v="3"/>
    <x v="3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00000000004"/>
    <x v="0"/>
    <x v="3"/>
    <x v="2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  <x v="0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  <x v="0"/>
    <x v="2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  <x v="3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  <x v="3"/>
    <x v="3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  <x v="3"/>
    <x v="2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  <x v="0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  <x v="3"/>
    <x v="2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  <x v="3"/>
    <x v="2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  <x v="1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  <x v="3"/>
    <x v="3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  <x v="2"/>
    <x v="2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39999999999998"/>
    <x v="1"/>
    <x v="0"/>
    <x v="3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00000000002"/>
    <x v="1"/>
    <x v="2"/>
    <x v="3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4999999999998"/>
    <x v="1"/>
    <x v="0"/>
    <x v="2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499999999998"/>
    <x v="0"/>
    <x v="3"/>
    <x v="1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  <x v="0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499999999996"/>
    <x v="1"/>
    <x v="3"/>
    <x v="2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  <x v="0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  <x v="3"/>
    <x v="3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  <x v="3"/>
    <x v="3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0999999999999"/>
    <x v="0"/>
    <x v="3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  <x v="3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00000000004"/>
    <x v="0"/>
    <x v="1"/>
    <x v="3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  <x v="0"/>
    <x v="1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  <x v="2"/>
    <x v="3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  <x v="3"/>
    <x v="2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  <x v="3"/>
    <x v="2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  <x v="1"/>
    <x v="1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  <x v="0"/>
    <x v="3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  <x v="1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  <x v="0"/>
    <x v="2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  <x v="3"/>
    <x v="3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  <x v="3"/>
    <x v="1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  <x v="0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  <x v="0"/>
    <x v="2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  <x v="1"/>
    <x v="3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  <x v="1"/>
    <x v="3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  <x v="3"/>
    <x v="3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  <x v="1"/>
    <x v="2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8999999999996"/>
    <x v="1"/>
    <x v="3"/>
    <x v="3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  <x v="1"/>
    <x v="2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  <x v="0"/>
    <x v="0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000000000004"/>
    <x v="0"/>
    <x v="3"/>
    <x v="2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  <x v="1"/>
    <x v="3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499999999993"/>
    <x v="0"/>
    <x v="3"/>
    <x v="3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  <x v="3"/>
    <x v="3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  <x v="0"/>
    <x v="3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8999999999996"/>
    <x v="0"/>
    <x v="3"/>
    <x v="3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  <x v="0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  <x v="0"/>
    <x v="3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  <x v="2"/>
    <x v="3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  <x v="3"/>
    <x v="3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  <x v="3"/>
    <x v="2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  <x v="0"/>
    <x v="3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  <x v="0"/>
    <x v="1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499999999999"/>
    <x v="0"/>
    <x v="2"/>
    <x v="2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  <x v="0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  <x v="3"/>
    <x v="3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  <x v="0"/>
    <x v="2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  <x v="2"/>
    <x v="2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  <x v="3"/>
    <x v="3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  <x v="0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  <x v="3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  <x v="0"/>
    <x v="2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  <x v="2"/>
    <x v="2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  <x v="3"/>
    <x v="2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  <x v="1"/>
    <x v="2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  <x v="2"/>
    <x v="3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  <x v="3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  <x v="0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000000000001"/>
    <x v="0"/>
    <x v="2"/>
    <x v="2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499999999996"/>
    <x v="0"/>
    <x v="3"/>
    <x v="2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  <x v="2"/>
    <x v="2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  <x v="1"/>
    <x v="2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  <x v="0"/>
    <x v="2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  <x v="2"/>
    <x v="2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  <x v="3"/>
    <x v="3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00000000002"/>
    <x v="0"/>
    <x v="1"/>
    <x v="2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499999999999"/>
    <x v="0"/>
    <x v="2"/>
    <x v="2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  <x v="1"/>
    <x v="2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  <x v="3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  <x v="0"/>
    <x v="2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  <x v="0"/>
    <x v="1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  <x v="0"/>
    <x v="2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  <x v="0"/>
    <x v="2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  <x v="0"/>
    <x v="2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  <x v="3"/>
    <x v="3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  <x v="2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4999999999995"/>
    <x v="0"/>
    <x v="2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  <x v="2"/>
    <x v="1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  <x v="2"/>
    <x v="2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  <x v="3"/>
    <x v="2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  <x v="3"/>
    <x v="3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  <x v="0"/>
    <x v="2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599999999999994"/>
    <x v="0"/>
    <x v="0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  <x v="1"/>
    <x v="3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  <x v="1"/>
    <x v="3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  <x v="1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  <x v="0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4999999999995"/>
    <x v="0"/>
    <x v="0"/>
    <x v="2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00000000001"/>
    <x v="0"/>
    <x v="2"/>
    <x v="1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  <x v="2"/>
    <x v="1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  <x v="2"/>
    <x v="3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  <x v="0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  <x v="3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  <x v="0"/>
    <x v="1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  <x v="1"/>
    <x v="2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  <x v="1"/>
    <x v="2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  <x v="0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  <x v="2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000000000005"/>
    <x v="0"/>
    <x v="0"/>
    <x v="2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  <x v="3"/>
    <x v="2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  <x v="0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  <x v="0"/>
    <x v="3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  <x v="0"/>
    <x v="0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  <x v="0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  <x v="3"/>
    <x v="2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  <x v="0"/>
    <x v="3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  <x v="0"/>
    <x v="3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000000000004"/>
    <x v="0"/>
    <x v="3"/>
    <x v="3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  <x v="3"/>
    <x v="2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  <x v="1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00000000004"/>
    <x v="0"/>
    <x v="3"/>
    <x v="2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  <x v="3"/>
    <x v="3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00000000000006"/>
    <x v="1"/>
    <x v="0"/>
    <x v="2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  <x v="0"/>
    <x v="2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  <x v="3"/>
    <x v="3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  <x v="1"/>
    <x v="1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  <x v="2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  <x v="1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  <x v="1"/>
    <x v="1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  <x v="0"/>
    <x v="2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  <x v="3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  <x v="1"/>
    <x v="2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000000000005"/>
    <x v="0"/>
    <x v="0"/>
    <x v="1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  <x v="0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  <x v="1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  <x v="1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499999999996"/>
    <x v="0"/>
    <x v="3"/>
    <x v="2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  <x v="3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  <x v="2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  <x v="0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  <x v="2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  <x v="1"/>
    <x v="2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  <x v="1"/>
    <x v="2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  <x v="0"/>
    <x v="3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  <x v="3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  <x v="0"/>
    <x v="2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  <x v="0"/>
    <x v="3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  <x v="1"/>
    <x v="2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89999999999998"/>
    <x v="0"/>
    <x v="0"/>
    <x v="2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  <x v="1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  <x v="2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  <x v="3"/>
    <x v="3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  <x v="2"/>
    <x v="3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  <x v="0"/>
    <x v="2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  <x v="1"/>
    <x v="3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  <x v="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  <x v="0"/>
    <x v="1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  <x v="3"/>
    <x v="1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  <x v="0"/>
    <x v="3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  <x v="0"/>
    <x v="1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  <x v="2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  <x v="0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  <x v="3"/>
    <x v="2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  <x v="3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4999999999999"/>
    <x v="0"/>
    <x v="0"/>
    <x v="1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  <x v="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  <x v="1"/>
    <x v="1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  <x v="1"/>
    <x v="1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  <x v="0"/>
    <x v="2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  <x v="1"/>
    <x v="2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  <x v="1"/>
    <x v="2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  <x v="3"/>
    <x v="3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  <x v="0"/>
    <x v="3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  <x v="1"/>
    <x v="3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  <x v="1"/>
    <x v="2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  <x v="0"/>
    <x v="2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  <x v="3"/>
    <x v="2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  <x v="1"/>
    <x v="2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  <x v="0"/>
    <x v="3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  <x v="3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  <x v="3"/>
    <x v="2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  <x v="3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  <x v="3"/>
    <x v="3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  <x v="2"/>
    <x v="1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  <x v="3"/>
    <x v="2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  <x v="1"/>
    <x v="2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0999999999999"/>
    <x v="1"/>
    <x v="2"/>
    <x v="3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  <x v="2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  <x v="2"/>
    <x v="2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  <x v="1"/>
    <x v="2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  <x v="0"/>
    <x v="1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  <x v="1"/>
    <x v="3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  <x v="3"/>
    <x v="2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0000000000001"/>
    <x v="0"/>
    <x v="0"/>
    <x v="1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0000000000005"/>
    <x v="0"/>
    <x v="1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1"/>
    <x v="0"/>
    <x v="0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000000000005"/>
    <x v="1"/>
    <x v="0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0000000000005"/>
    <x v="0"/>
    <x v="2"/>
    <x v="1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  <x v="1"/>
    <x v="2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  <x v="0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  <x v="1"/>
    <x v="3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  <x v="1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  <x v="0"/>
    <x v="2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  <x v="0"/>
    <x v="2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  <x v="0"/>
    <x v="2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  <x v="2"/>
    <x v="3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  <x v="1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  <x v="3"/>
    <x v="3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  <x v="1"/>
    <x v="1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000000000005"/>
    <x v="0"/>
    <x v="0"/>
    <x v="2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  <x v="2"/>
    <x v="1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000000000002"/>
    <x v="1"/>
    <x v="2"/>
    <x v="3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  <x v="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1999999999998"/>
    <x v="0"/>
    <x v="2"/>
    <x v="2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  <x v="3"/>
    <x v="3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000000000001"/>
    <x v="0"/>
    <x v="2"/>
    <x v="1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000000000001"/>
    <x v="1"/>
    <x v="0"/>
    <x v="2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  <x v="0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499999999999"/>
    <x v="0"/>
    <x v="2"/>
    <x v="1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  <x v="0"/>
    <x v="3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  <x v="0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  <x v="3"/>
    <x v="3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  <x v="3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  <x v="1"/>
    <x v="3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00000000004"/>
    <x v="0"/>
    <x v="3"/>
    <x v="2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  <x v="0"/>
    <x v="2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000000000005"/>
    <x v="0"/>
    <x v="1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8999999999996"/>
    <x v="0"/>
    <x v="1"/>
    <x v="3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  <x v="0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  <x v="0"/>
    <x v="2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  <x v="3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  <x v="2"/>
    <x v="2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  <x v="0"/>
    <x v="2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  <x v="1"/>
    <x v="2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  <x v="2"/>
    <x v="3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499999999999"/>
    <x v="0"/>
    <x v="2"/>
    <x v="2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  <x v="3"/>
    <x v="3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  <x v="1"/>
    <x v="2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  <x v="3"/>
    <x v="2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  <x v="3"/>
    <x v="3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  <x v="1"/>
    <x v="2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  <x v="0"/>
    <x v="2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  <x v="0"/>
    <x v="2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  <x v="1"/>
    <x v="3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  <x v="3"/>
    <x v="2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39999999999998"/>
    <x v="0"/>
    <x v="0"/>
    <x v="1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4999999999998"/>
    <x v="0"/>
    <x v="2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  <x v="2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  <x v="0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  <x v="3"/>
    <x v="3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  <x v="1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  <x v="0"/>
    <x v="2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  <x v="3"/>
    <x v="3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  <x v="3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  <x v="3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  <x v="1"/>
    <x v="1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  <x v="3"/>
    <x v="1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  <x v="0"/>
    <x v="3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  <x v="3"/>
    <x v="2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  <x v="1"/>
    <x v="2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  <x v="1"/>
    <x v="3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6999999999998"/>
    <x v="0"/>
    <x v="1"/>
    <x v="1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  <x v="1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  <x v="3"/>
    <x v="2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  <x v="1"/>
    <x v="3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  <x v="3"/>
    <x v="1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  <x v="2"/>
    <x v="2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000000000004"/>
    <x v="0"/>
    <x v="3"/>
    <x v="2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  <x v="2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  <x v="1"/>
    <x v="2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4999999999995"/>
    <x v="0"/>
    <x v="0"/>
    <x v="1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  <x v="1"/>
    <x v="3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4999999999995"/>
    <x v="1"/>
    <x v="0"/>
    <x v="2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  <x v="2"/>
    <x v="2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79999999999995"/>
    <x v="0"/>
    <x v="1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  <x v="1"/>
    <x v="2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  <x v="1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  <x v="2"/>
    <x v="2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00000000001"/>
    <x v="1"/>
    <x v="0"/>
    <x v="3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  <x v="0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00000000002"/>
    <x v="0"/>
    <x v="1"/>
    <x v="2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00000000007"/>
    <x v="0"/>
    <x v="3"/>
    <x v="3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  <x v="3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  <x v="3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  <x v="0"/>
    <x v="2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  <x v="2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  <x v="2"/>
    <x v="2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  <x v="0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  <x v="0"/>
    <x v="2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00000000001"/>
    <x v="0"/>
    <x v="2"/>
    <x v="1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49999999999997"/>
    <x v="1"/>
    <x v="0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6999999999998"/>
    <x v="0"/>
    <x v="1"/>
    <x v="2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5999999999999"/>
    <x v="0"/>
    <x v="1"/>
    <x v="1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  <x v="0"/>
    <x v="2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  <x v="0"/>
    <x v="3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499999999999"/>
    <x v="1"/>
    <x v="2"/>
    <x v="3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  <x v="1"/>
    <x v="1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0000000000001"/>
    <x v="0"/>
    <x v="0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  <x v="0"/>
    <x v="1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  <x v="3"/>
    <x v="2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  <x v="1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  <x v="3"/>
    <x v="2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  <x v="3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  <x v="3"/>
    <x v="3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  <x v="3"/>
    <x v="3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  <x v="0"/>
    <x v="2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00000000002"/>
    <x v="0"/>
    <x v="2"/>
    <x v="3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  <x v="0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  <x v="3"/>
    <x v="2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000000000001"/>
    <x v="1"/>
    <x v="0"/>
    <x v="2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  <x v="3"/>
    <x v="2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  <x v="1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  <x v="0"/>
    <x v="1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000000000001"/>
    <x v="0"/>
    <x v="1"/>
    <x v="1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49999999999999"/>
    <x v="0"/>
    <x v="0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  <x v="3"/>
    <x v="1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  <x v="3"/>
    <x v="3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  <x v="3"/>
    <x v="3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  <x v="1"/>
    <x v="3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0000000000001"/>
    <x v="1"/>
    <x v="0"/>
    <x v="0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  <x v="2"/>
    <x v="1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499999999999"/>
    <x v="0"/>
    <x v="2"/>
    <x v="2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  <x v="0"/>
    <x v="3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  <x v="1"/>
    <x v="2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  <x v="2"/>
    <x v="3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  <x v="1"/>
    <x v="3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  <x v="1"/>
    <x v="1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00000000001"/>
    <x v="1"/>
    <x v="2"/>
    <x v="2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  <x v="3"/>
    <x v="1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  <x v="3"/>
    <x v="3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  <x v="2"/>
    <x v="2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  <x v="0"/>
    <x v="2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  <x v="3"/>
    <x v="2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  <x v="3"/>
    <x v="3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  <x v="1"/>
    <x v="3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  <x v="0"/>
    <x v="2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  <x v="1"/>
    <x v="3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  <x v="1"/>
    <x v="2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000000000005"/>
    <x v="1"/>
    <x v="0"/>
    <x v="3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  <x v="1"/>
    <x v="2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  <x v="2"/>
    <x v="1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499999999999"/>
    <x v="0"/>
    <x v="2"/>
    <x v="1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  <x v="3"/>
    <x v="2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  <x v="2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  <x v="1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  <x v="2"/>
    <x v="2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  <x v="1"/>
    <x v="3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  <x v="0"/>
    <x v="1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  <x v="3"/>
    <x v="3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  <x v="3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  <x v="2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00000000000006"/>
    <x v="1"/>
    <x v="0"/>
    <x v="2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  <x v="0"/>
    <x v="2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000000000005"/>
    <x v="0"/>
    <x v="0"/>
    <x v="2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  <x v="0"/>
    <x v="2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  <x v="3"/>
    <x v="3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00000000001"/>
    <x v="1"/>
    <x v="2"/>
    <x v="2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  <x v="0"/>
    <x v="2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  <x v="0"/>
    <x v="2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  <x v="3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  <x v="2"/>
    <x v="2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  <x v="0"/>
    <x v="2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5999999999999"/>
    <x v="0"/>
    <x v="3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  <x v="3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00000000002"/>
    <x v="1"/>
    <x v="2"/>
    <x v="3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  <x v="3"/>
    <x v="2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  <x v="2"/>
    <x v="2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  <x v="0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  <x v="3"/>
    <x v="2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  <x v="0"/>
    <x v="2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  <x v="0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  <x v="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  <x v="3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  <x v="1"/>
    <x v="3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00000000004"/>
    <x v="0"/>
    <x v="3"/>
    <x v="3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  <x v="3"/>
    <x v="2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  <x v="1"/>
    <x v="2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  <x v="2"/>
    <x v="2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000000000002"/>
    <x v="1"/>
    <x v="1"/>
    <x v="2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  <x v="3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  <x v="3"/>
    <x v="3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  <x v="3"/>
    <x v="3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  <x v="0"/>
    <x v="2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  <x v="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  <x v="2"/>
    <x v="3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  <x v="0"/>
    <x v="1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  <x v="1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  <x v="1"/>
    <x v="2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  <x v="2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  <x v="0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  <x v="2"/>
    <x v="0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  <x v="2"/>
    <x v="3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8999999999996"/>
    <x v="0"/>
    <x v="1"/>
    <x v="3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  <x v="2"/>
    <x v="2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  <x v="0"/>
    <x v="3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  <x v="0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  <x v="3"/>
    <x v="3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  <x v="0"/>
    <x v="2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  <x v="0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  <x v="0"/>
    <x v="2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  <x v="3"/>
    <x v="2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  <x v="0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  <x v="3"/>
    <x v="2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  <x v="1"/>
    <x v="1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  <x v="1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  <x v="1"/>
    <x v="3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  <x v="0"/>
    <x v="1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  <x v="0"/>
    <x v="2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  <x v="0"/>
    <x v="1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  <x v="3"/>
    <x v="2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  <x v="3"/>
    <x v="3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  <x v="3"/>
    <x v="3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  <x v="0"/>
    <x v="2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  <x v="3"/>
    <x v="2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  <x v="3"/>
    <x v="3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  <x v="3"/>
    <x v="3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  <x v="3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  <x v="3"/>
    <x v="1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  <x v="0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  <x v="3"/>
    <x v="2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  <x v="3"/>
    <x v="3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  <x v="3"/>
    <x v="1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  <x v="3"/>
    <x v="3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  <x v="3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00000000002"/>
    <x v="0"/>
    <x v="1"/>
    <x v="2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  <x v="1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00000000007"/>
    <x v="0"/>
    <x v="3"/>
    <x v="3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  <x v="1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  <x v="0"/>
    <x v="2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  <x v="3"/>
    <x v="3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  <x v="3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  <x v="0"/>
    <x v="2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099999999999994"/>
    <x v="0"/>
    <x v="0"/>
    <x v="2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  <x v="1"/>
    <x v="3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00000000001"/>
    <x v="0"/>
    <x v="3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00000000004"/>
    <x v="0"/>
    <x v="3"/>
    <x v="2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  <x v="3"/>
    <x v="2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000000000005"/>
    <x v="1"/>
    <x v="0"/>
    <x v="2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  <x v="3"/>
    <x v="2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  <x v="3"/>
    <x v="3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  <x v="0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  <x v="3"/>
    <x v="2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  <x v="2"/>
    <x v="2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  <x v="0"/>
    <x v="2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  <x v="2"/>
    <x v="1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  <x v="0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  <x v="3"/>
    <x v="3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  <x v="3"/>
    <x v="1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  <x v="1"/>
    <x v="2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  <x v="3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  <x v="2"/>
    <x v="2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  <x v="1"/>
    <x v="1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  <x v="3"/>
    <x v="3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  <x v="1"/>
    <x v="2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  <x v="2"/>
    <x v="2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  <x v="2"/>
    <x v="2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  <x v="1"/>
    <x v="3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00000000002"/>
    <x v="0"/>
    <x v="1"/>
    <x v="1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  <x v="1"/>
    <x v="2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  <x v="1"/>
    <x v="3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  <x v="1"/>
    <x v="2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  <x v="0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  <x v="0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  <x v="0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  <x v="0"/>
    <x v="2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  <x v="0"/>
    <x v="0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  <x v="1"/>
    <x v="3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  <x v="3"/>
    <x v="2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  <x v="0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  <x v="3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49999999999994"/>
    <x v="1"/>
    <x v="0"/>
    <x v="0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  <x v="0"/>
    <x v="2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  <x v="1"/>
    <x v="1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  <x v="3"/>
    <x v="3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  <x v="2"/>
    <x v="1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  <x v="3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  <x v="2"/>
    <x v="1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  <x v="0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  <x v="3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  <x v="3"/>
    <x v="1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  <x v="0"/>
    <x v="0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  <x v="0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  <x v="2"/>
    <x v="2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  <x v="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49999999999999"/>
    <x v="1"/>
    <x v="0"/>
    <x v="0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  <x v="3"/>
    <x v="3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  <x v="0"/>
    <x v="1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  <x v="0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  <x v="0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499999999996"/>
    <x v="0"/>
    <x v="3"/>
    <x v="2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4999999999995"/>
    <x v="0"/>
    <x v="1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  <x v="3"/>
    <x v="3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5999999999999"/>
    <x v="1"/>
    <x v="2"/>
    <x v="2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  <x v="2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  <x v="0"/>
    <x v="2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  <x v="3"/>
    <x v="1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00000000004"/>
    <x v="0"/>
    <x v="3"/>
    <x v="2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  <x v="0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  <x v="3"/>
    <x v="2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  <x v="3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  <x v="2"/>
    <x v="2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  <x v="0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  <x v="0"/>
    <x v="2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  <x v="1"/>
    <x v="3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  <x v="0"/>
    <x v="2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  <x v="0"/>
    <x v="3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  <x v="2"/>
    <x v="3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  <x v="0"/>
    <x v="2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  <x v="0"/>
    <x v="2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  <x v="3"/>
    <x v="3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  <x v="3"/>
    <x v="2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6999999999998"/>
    <x v="1"/>
    <x v="3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  <x v="0"/>
    <x v="2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00000000004"/>
    <x v="0"/>
    <x v="3"/>
    <x v="2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  <x v="3"/>
    <x v="2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  <x v="1"/>
    <x v="2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0000000000005"/>
    <x v="0"/>
    <x v="1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  <x v="0"/>
    <x v="2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  <x v="2"/>
    <x v="3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0000000000001"/>
    <x v="0"/>
    <x v="0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  <x v="1"/>
    <x v="2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  <x v="1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  <x v="0"/>
    <x v="2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  <x v="3"/>
    <x v="2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  <x v="3"/>
    <x v="2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  <x v="3"/>
    <x v="1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  <x v="3"/>
    <x v="3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19999999999999"/>
    <x v="0"/>
    <x v="0"/>
    <x v="2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000000000001"/>
    <x v="0"/>
    <x v="1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  <x v="0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  <x v="2"/>
    <x v="2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  <x v="1"/>
    <x v="3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  <x v="3"/>
    <x v="2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  <x v="3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  <x v="0"/>
    <x v="1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  <x v="1"/>
    <x v="3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  <x v="3"/>
    <x v="2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  <x v="1"/>
    <x v="2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4999999999995"/>
    <x v="0"/>
    <x v="1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0000000000001"/>
    <x v="0"/>
    <x v="0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  <x v="3"/>
    <x v="3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  <x v="1"/>
    <x v="2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  <x v="3"/>
    <x v="3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0000000000002"/>
    <x v="0"/>
    <x v="0"/>
    <x v="2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  <x v="2"/>
    <x v="2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  <x v="2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  <x v="0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  <x v="0"/>
    <x v="3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  <x v="2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000000000005"/>
    <x v="0"/>
    <x v="0"/>
    <x v="2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  <x v="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  <x v="0"/>
    <x v="2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  <x v="3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  <x v="0"/>
    <x v="1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  <x v="3"/>
    <x v="3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  <x v="1"/>
    <x v="3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  <x v="0"/>
    <x v="3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  <x v="1"/>
    <x v="3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000000000001"/>
    <x v="1"/>
    <x v="2"/>
    <x v="2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  <x v="3"/>
    <x v="3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  <x v="1"/>
    <x v="3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  <x v="3"/>
    <x v="3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  <x v="3"/>
    <x v="1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  <x v="2"/>
    <x v="1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  <x v="3"/>
    <x v="2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  <x v="3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  <x v="3"/>
    <x v="3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  <x v="0"/>
    <x v="2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  <x v="3"/>
    <x v="3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  <x v="2"/>
    <x v="3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  <x v="1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  <x v="0"/>
    <x v="2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  <x v="3"/>
    <x v="3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  <x v="1"/>
    <x v="2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  <x v="0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  <x v="1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  <x v="2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  <x v="1"/>
    <x v="2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  <x v="1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  <x v="0"/>
    <x v="2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  <x v="0"/>
    <x v="3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  <x v="3"/>
    <x v="3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  <x v="0"/>
    <x v="3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499999999999"/>
    <x v="0"/>
    <x v="1"/>
    <x v="1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  <x v="1"/>
    <x v="1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  <x v="0"/>
    <x v="2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4999999999999"/>
    <x v="0"/>
    <x v="0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  <x v="3"/>
    <x v="3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  <x v="3"/>
    <x v="3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000000000001"/>
    <x v="0"/>
    <x v="0"/>
    <x v="1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499999999996"/>
    <x v="0"/>
    <x v="1"/>
    <x v="3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  <x v="2"/>
    <x v="3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  <x v="0"/>
    <x v="1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  <x v="0"/>
    <x v="2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  <x v="2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  <x v="0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  <x v="0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000000000001"/>
    <x v="0"/>
    <x v="2"/>
    <x v="2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00000000002"/>
    <x v="0"/>
    <x v="3"/>
    <x v="1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  <x v="1"/>
    <x v="3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  <x v="1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  <x v="1"/>
    <x v="3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  <x v="2"/>
    <x v="3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499999999996"/>
    <x v="0"/>
    <x v="1"/>
    <x v="3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  <x v="0"/>
    <x v="0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  <x v="3"/>
    <x v="3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  <x v="0"/>
    <x v="2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499999999998"/>
    <x v="0"/>
    <x v="2"/>
    <x v="3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  <x v="1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  <x v="0"/>
    <x v="2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79999999999995"/>
    <x v="0"/>
    <x v="0"/>
    <x v="2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599999999999994"/>
    <x v="0"/>
    <x v="0"/>
    <x v="2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  <x v="0"/>
    <x v="1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  <x v="2"/>
    <x v="2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  <x v="3"/>
    <x v="3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  <x v="1"/>
    <x v="3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  <x v="0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  <x v="1"/>
    <x v="2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  <x v="2"/>
    <x v="2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000000000002"/>
    <x v="1"/>
    <x v="2"/>
    <x v="3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499999999996"/>
    <x v="0"/>
    <x v="1"/>
    <x v="3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  <x v="3"/>
    <x v="3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799999999999997"/>
    <x v="0"/>
    <x v="0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  <x v="3"/>
    <x v="3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3999999999996"/>
    <x v="1"/>
    <x v="1"/>
    <x v="3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  <x v="1"/>
    <x v="1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00000000001"/>
    <x v="0"/>
    <x v="1"/>
    <x v="1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  <x v="3"/>
    <x v="2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  <x v="2"/>
    <x v="3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  <x v="3"/>
    <x v="2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  <x v="3"/>
    <x v="3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499999999998"/>
    <x v="1"/>
    <x v="2"/>
    <x v="3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  <x v="0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  <x v="3"/>
    <x v="3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  <x v="0"/>
    <x v="1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499999999999"/>
    <x v="0"/>
    <x v="2"/>
    <x v="1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00000000004"/>
    <x v="0"/>
    <x v="3"/>
    <x v="2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  <x v="0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  <x v="2"/>
    <x v="2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  <x v="0"/>
    <x v="2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  <x v="0"/>
    <x v="0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3999999999996"/>
    <x v="0"/>
    <x v="3"/>
    <x v="3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  <x v="0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  <x v="3"/>
    <x v="2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00000000001"/>
    <x v="1"/>
    <x v="2"/>
    <x v="2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  <x v="3"/>
    <x v="3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  <x v="1"/>
    <x v="1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  <x v="2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  <x v="3"/>
    <x v="1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00000000004"/>
    <x v="0"/>
    <x v="1"/>
    <x v="3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  <x v="2"/>
    <x v="2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  <x v="0"/>
    <x v="2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  <x v="3"/>
    <x v="1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  <x v="3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00000000002"/>
    <x v="0"/>
    <x v="2"/>
    <x v="2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  <x v="2"/>
    <x v="2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  <x v="3"/>
    <x v="2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  <x v="3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000000000001"/>
    <x v="0"/>
    <x v="2"/>
    <x v="2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  <x v="0"/>
    <x v="0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0999999999999"/>
    <x v="0"/>
    <x v="3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  <x v="1"/>
    <x v="2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  <x v="2"/>
    <x v="3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  <x v="3"/>
    <x v="3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  <x v="0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00000000000006"/>
    <x v="1"/>
    <x v="0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  <x v="0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000000000002"/>
    <x v="0"/>
    <x v="1"/>
    <x v="2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  <x v="1"/>
    <x v="2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  <x v="0"/>
    <x v="1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  <x v="3"/>
    <x v="3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4999999999999"/>
    <x v="0"/>
    <x v="0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4999999999998"/>
    <x v="0"/>
    <x v="0"/>
    <x v="3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  <x v="3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000000000001"/>
    <x v="0"/>
    <x v="2"/>
    <x v="1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499999999999"/>
    <x v="0"/>
    <x v="3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  <x v="0"/>
    <x v="2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  <x v="1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39999999999998"/>
    <x v="0"/>
    <x v="2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  <x v="2"/>
    <x v="2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  <x v="3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  <x v="0"/>
    <x v="2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  <x v="3"/>
    <x v="2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  <x v="3"/>
    <x v="2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  <x v="0"/>
    <x v="3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  <x v="0"/>
    <x v="1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00000000004"/>
    <x v="0"/>
    <x v="3"/>
    <x v="2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  <x v="3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  <x v="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  <x v="0"/>
    <x v="2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  <x v="1"/>
    <x v="1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  <x v="3"/>
    <x v="3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0999999999999"/>
    <x v="0"/>
    <x v="3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  <x v="3"/>
    <x v="3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00000000002"/>
    <x v="0"/>
    <x v="1"/>
    <x v="2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  <x v="0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  <x v="0"/>
    <x v="2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  <x v="2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  <x v="1"/>
    <x v="2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  <x v="1"/>
    <x v="2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29999999999995"/>
    <x v="0"/>
    <x v="1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  <x v="3"/>
    <x v="3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  <x v="0"/>
    <x v="3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  <x v="0"/>
    <x v="2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  <x v="2"/>
    <x v="3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  <x v="0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  <x v="1"/>
    <x v="1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  <x v="0"/>
    <x v="2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  <x v="0"/>
    <x v="1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4999999999998"/>
    <x v="0"/>
    <x v="0"/>
    <x v="2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  <x v="0"/>
    <x v="3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  <x v="3"/>
    <x v="2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  <x v="3"/>
    <x v="2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  <x v="0"/>
    <x v="2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  <x v="0"/>
    <x v="3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000000000005"/>
    <x v="0"/>
    <x v="2"/>
    <x v="1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  <x v="2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  <x v="0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  <x v="1"/>
    <x v="3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0000000000002"/>
    <x v="0"/>
    <x v="2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  <x v="3"/>
    <x v="3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  <x v="3"/>
    <x v="2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  <x v="2"/>
    <x v="3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  <x v="0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  <x v="0"/>
    <x v="2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  <x v="2"/>
    <x v="2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  <x v="2"/>
    <x v="1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  <x v="3"/>
    <x v="2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  <x v="0"/>
    <x v="1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  <x v="3"/>
    <x v="1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  <x v="1"/>
    <x v="2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  <x v="3"/>
    <x v="3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  <x v="1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  <x v="3"/>
    <x v="3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  <x v="0"/>
    <x v="2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499999999999"/>
    <x v="0"/>
    <x v="3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  <x v="2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  <x v="1"/>
    <x v="2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  <x v="0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  <x v="3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  <x v="0"/>
    <x v="2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  <x v="0"/>
    <x v="2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  <x v="1"/>
    <x v="3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4999999999995"/>
    <x v="0"/>
    <x v="1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  <x v="3"/>
    <x v="2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  <x v="0"/>
    <x v="2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  <x v="1"/>
    <x v="3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  <x v="1"/>
    <x v="3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  <x v="2"/>
    <x v="2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  <x v="3"/>
    <x v="3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00000000001"/>
    <x v="0"/>
    <x v="3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  <x v="3"/>
    <x v="3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499999999999"/>
    <x v="1"/>
    <x v="2"/>
    <x v="2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  <x v="2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  <x v="3"/>
    <x v="3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  <x v="3"/>
    <x v="2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  <x v="3"/>
    <x v="3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  <x v="3"/>
    <x v="2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  <x v="1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  <x v="3"/>
    <x v="1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  <x v="3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499999999999"/>
    <x v="0"/>
    <x v="3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  <x v="1"/>
    <x v="1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  <x v="2"/>
    <x v="3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  <x v="3"/>
    <x v="2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  <x v="0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  <x v="1"/>
    <x v="2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  <x v="1"/>
    <x v="2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  <x v="3"/>
    <x v="3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  <x v="3"/>
    <x v="3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  <x v="0"/>
    <x v="2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  <x v="2"/>
    <x v="1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  <x v="0"/>
    <x v="2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  <x v="1"/>
    <x v="3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  <x v="3"/>
    <x v="2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  <x v="1"/>
    <x v="3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  <x v="2"/>
    <x v="2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  <x v="1"/>
    <x v="3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  <x v="0"/>
    <x v="1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  <x v="3"/>
    <x v="1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  <x v="0"/>
    <x v="2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  <x v="1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  <x v="3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  <x v="3"/>
    <x v="2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  <x v="2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000000000001"/>
    <x v="0"/>
    <x v="0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  <x v="3"/>
    <x v="2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4999999999995"/>
    <x v="0"/>
    <x v="1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  <x v="1"/>
    <x v="3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  <x v="1"/>
    <x v="3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  <x v="1"/>
    <x v="2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  <x v="3"/>
    <x v="2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  <x v="0"/>
    <x v="2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000000000004"/>
    <x v="0"/>
    <x v="3"/>
    <x v="2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  <x v="1"/>
    <x v="1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  <x v="0"/>
    <x v="2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099999999999994"/>
    <x v="1"/>
    <x v="0"/>
    <x v="2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  <x v="2"/>
    <x v="1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  <x v="3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  <x v="0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  <x v="0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  <x v="3"/>
    <x v="3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  <x v="1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  <x v="3"/>
    <x v="3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  <x v="3"/>
    <x v="2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  <x v="1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  <x v="3"/>
    <x v="3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0000000000002"/>
    <x v="1"/>
    <x v="0"/>
    <x v="2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  <x v="3"/>
    <x v="3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  <x v="1"/>
    <x v="3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  <x v="0"/>
    <x v="2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  <x v="0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  <x v="2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  <x v="1"/>
    <x v="3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  <x v="0"/>
    <x v="2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  <x v="0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  <x v="3"/>
    <x v="3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499999999996"/>
    <x v="0"/>
    <x v="3"/>
    <x v="2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  <x v="1"/>
    <x v="3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000000000005"/>
    <x v="0"/>
    <x v="2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  <x v="1"/>
    <x v="2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000000000002"/>
    <x v="0"/>
    <x v="0"/>
    <x v="2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0000000000001"/>
    <x v="0"/>
    <x v="0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  <x v="3"/>
    <x v="3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  <x v="0"/>
    <x v="1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  <x v="3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  <x v="3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  <x v="3"/>
    <x v="2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  <x v="2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  <x v="1"/>
    <x v="1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  <x v="1"/>
    <x v="2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  <x v="1"/>
    <x v="2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  <x v="0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  <x v="1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  <x v="0"/>
    <x v="1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  <x v="3"/>
    <x v="3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  <x v="3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  <x v="1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499999999993"/>
    <x v="0"/>
    <x v="3"/>
    <x v="3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00000000000003"/>
    <x v="1"/>
    <x v="0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  <x v="3"/>
    <x v="2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  <x v="0"/>
    <x v="2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00000000004"/>
    <x v="0"/>
    <x v="3"/>
    <x v="2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  <x v="3"/>
    <x v="2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  <x v="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  <x v="1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  <x v="3"/>
    <x v="3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  <x v="2"/>
    <x v="3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  <x v="0"/>
    <x v="1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  <x v="0"/>
    <x v="3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  <x v="3"/>
    <x v="3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  <x v="3"/>
    <x v="3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  <x v="0"/>
    <x v="2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  <x v="0"/>
    <x v="2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  <x v="1"/>
    <x v="2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  <x v="0"/>
    <x v="2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  <x v="3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  <x v="1"/>
    <x v="1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  <x v="3"/>
    <x v="2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  <x v="3"/>
    <x v="2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  <x v="1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  <x v="0"/>
    <x v="1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  <x v="3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4999999999998"/>
    <x v="0"/>
    <x v="2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0000000000002"/>
    <x v="0"/>
    <x v="0"/>
    <x v="3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69999999999999"/>
    <x v="0"/>
    <x v="0"/>
    <x v="2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  <x v="0"/>
    <x v="2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  <x v="3"/>
    <x v="1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  <x v="0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  <x v="0"/>
    <x v="3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  <x v="2"/>
    <x v="3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  <x v="1"/>
    <x v="1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  <x v="1"/>
    <x v="2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  <x v="1"/>
    <x v="2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  <x v="3"/>
    <x v="2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  <x v="0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599999999999994"/>
    <x v="1"/>
    <x v="0"/>
    <x v="2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  <x v="3"/>
    <x v="3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  <x v="0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  <x v="0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  <x v="3"/>
    <x v="3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  <x v="0"/>
    <x v="0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  <x v="0"/>
    <x v="1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  <x v="3"/>
    <x v="3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00000000000006"/>
    <x v="1"/>
    <x v="0"/>
    <x v="2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  <x v="1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0999999999999"/>
    <x v="0"/>
    <x v="2"/>
    <x v="2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  <x v="0"/>
    <x v="2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  <x v="3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  <x v="1"/>
    <x v="3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000000000001"/>
    <x v="0"/>
    <x v="3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  <x v="3"/>
    <x v="3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000000000002"/>
    <x v="1"/>
    <x v="0"/>
    <x v="2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000000000001"/>
    <x v="0"/>
    <x v="3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  <x v="3"/>
    <x v="3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  <x v="3"/>
    <x v="2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000000000001"/>
    <x v="1"/>
    <x v="2"/>
    <x v="2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  <x v="1"/>
    <x v="1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  <x v="3"/>
    <x v="3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  <x v="3"/>
    <x v="2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  <x v="0"/>
    <x v="1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  <x v="1"/>
    <x v="2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  <x v="3"/>
    <x v="2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  <x v="3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  <x v="2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  <x v="3"/>
    <x v="1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  <x v="3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  <x v="1"/>
    <x v="2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  <x v="0"/>
    <x v="1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  <x v="3"/>
    <x v="2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  <x v="3"/>
    <x v="3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29999999999995"/>
    <x v="0"/>
    <x v="1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  <x v="3"/>
    <x v="3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  <x v="3"/>
    <x v="1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  <x v="3"/>
    <x v="3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  <x v="1"/>
    <x v="3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00000000001"/>
    <x v="1"/>
    <x v="2"/>
    <x v="3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  <x v="0"/>
    <x v="2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00000000001"/>
    <x v="0"/>
    <x v="3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  <x v="0"/>
    <x v="1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  <x v="3"/>
    <x v="3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  <x v="3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  <x v="1"/>
    <x v="1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  <x v="3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  <x v="0"/>
    <x v="3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  <x v="2"/>
    <x v="0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  <x v="3"/>
    <x v="3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  <x v="1"/>
    <x v="2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0000000000006"/>
    <x v="1"/>
    <x v="0"/>
    <x v="2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  <x v="0"/>
    <x v="0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  <x v="3"/>
    <x v="3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  <x v="1"/>
    <x v="2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499999999996"/>
    <x v="0"/>
    <x v="1"/>
    <x v="3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  <x v="3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  <x v="3"/>
    <x v="1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  <x v="0"/>
    <x v="2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  <x v="1"/>
    <x v="2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  <x v="1"/>
    <x v="2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  <x v="3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  <x v="3"/>
    <x v="3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  <x v="2"/>
    <x v="2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  <x v="2"/>
    <x v="2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  <x v="1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  <x v="1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  <x v="0"/>
    <x v="3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  <x v="0"/>
    <x v="1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  <x v="2"/>
    <x v="2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  <x v="0"/>
    <x v="1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  <x v="1"/>
    <x v="1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  <x v="1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  <x v="3"/>
    <x v="2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  <x v="1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49999999999994"/>
    <x v="1"/>
    <x v="0"/>
    <x v="2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  <x v="2"/>
    <x v="2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  <x v="1"/>
    <x v="2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  <x v="3"/>
    <x v="3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  <x v="2"/>
    <x v="2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  <x v="2"/>
    <x v="3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  <x v="0"/>
    <x v="2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000000000002"/>
    <x v="0"/>
    <x v="0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  <x v="3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  <x v="0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  <x v="3"/>
    <x v="3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  <x v="3"/>
    <x v="2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  <x v="3"/>
    <x v="1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  <x v="0"/>
    <x v="1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  <x v="1"/>
    <x v="2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  <x v="1"/>
    <x v="2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  <x v="2"/>
    <x v="2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  <x v="3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  <x v="1"/>
    <x v="1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  <x v="3"/>
    <x v="3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  <x v="1"/>
    <x v="1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  <x v="1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000000000005"/>
    <x v="0"/>
    <x v="0"/>
    <x v="2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  <x v="1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  <x v="2"/>
    <x v="2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499999999998"/>
    <x v="1"/>
    <x v="3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  <x v="0"/>
    <x v="1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  <x v="0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  <x v="0"/>
    <x v="1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499999999998"/>
    <x v="1"/>
    <x v="2"/>
    <x v="3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  <x v="0"/>
    <x v="0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  <x v="3"/>
    <x v="3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  <x v="0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  <x v="3"/>
    <x v="3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  <x v="3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  <x v="1"/>
    <x v="2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  <x v="3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  <x v="3"/>
    <x v="2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  <x v="3"/>
    <x v="1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  <x v="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  <x v="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  <x v="1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  <x v="0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  <x v="1"/>
    <x v="2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  <x v="0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  <x v="0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  <x v="0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  <x v="0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  <x v="1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  <x v="1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  <x v="3"/>
    <x v="1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  <x v="2"/>
    <x v="2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000000000004"/>
    <x v="1"/>
    <x v="3"/>
    <x v="2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  <x v="3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  <x v="0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000000000002"/>
    <x v="0"/>
    <x v="3"/>
    <x v="1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  <x v="0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  <x v="1"/>
    <x v="2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00000000004"/>
    <x v="0"/>
    <x v="1"/>
    <x v="3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  <x v="3"/>
    <x v="3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  <x v="0"/>
    <x v="2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  <x v="0"/>
    <x v="1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  <x v="3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  <x v="0"/>
    <x v="1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00000000004"/>
    <x v="0"/>
    <x v="3"/>
    <x v="3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  <x v="1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499999999996"/>
    <x v="0"/>
    <x v="3"/>
    <x v="2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  <x v="1"/>
    <x v="2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  <x v="3"/>
    <x v="3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  <x v="1"/>
    <x v="3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  <x v="3"/>
    <x v="2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099999999999994"/>
    <x v="0"/>
    <x v="0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  <x v="0"/>
    <x v="2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  <x v="0"/>
    <x v="2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  <x v="1"/>
    <x v="1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  <x v="1"/>
    <x v="2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  <x v="1"/>
    <x v="3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  <x v="1"/>
    <x v="1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  <x v="2"/>
    <x v="2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  <x v="3"/>
    <x v="2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  <x v="2"/>
    <x v="2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  <x v="2"/>
    <x v="1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  <x v="2"/>
    <x v="1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  <x v="0"/>
    <x v="0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  <x v="0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  <x v="0"/>
    <x v="1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  <x v="2"/>
    <x v="2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  <x v="1"/>
    <x v="1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  <x v="3"/>
    <x v="2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  <x v="1"/>
    <x v="2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  <x v="1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  <x v="0"/>
    <x v="2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  <x v="2"/>
    <x v="3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0000000000006"/>
    <x v="0"/>
    <x v="0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  <x v="0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  <x v="3"/>
    <x v="3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  <x v="0"/>
    <x v="3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000000000004"/>
    <x v="1"/>
    <x v="3"/>
    <x v="3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  <x v="1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  <x v="1"/>
    <x v="1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4999999999995"/>
    <x v="0"/>
    <x v="0"/>
    <x v="2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  <x v="3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  <x v="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  <x v="0"/>
    <x v="1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  <x v="3"/>
    <x v="3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  <x v="1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  <x v="3"/>
    <x v="3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  <x v="0"/>
    <x v="2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5999999999999"/>
    <x v="0"/>
    <x v="2"/>
    <x v="1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  <x v="1"/>
    <x v="2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  <x v="3"/>
    <x v="2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  <x v="2"/>
    <x v="1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  <x v="0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  <x v="2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  <x v="3"/>
    <x v="2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  <x v="1"/>
    <x v="2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  <x v="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  <x v="2"/>
    <x v="2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00000000004"/>
    <x v="0"/>
    <x v="3"/>
    <x v="2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  <x v="3"/>
    <x v="3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  <x v="1"/>
    <x v="3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  <x v="1"/>
    <x v="0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  <x v="0"/>
    <x v="2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  <x v="0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  <x v="3"/>
    <x v="3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  <x v="0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  <x v="2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  <x v="0"/>
    <x v="2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  <x v="3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  <x v="3"/>
    <x v="2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  <x v="2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  <x v="0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  <x v="0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  <x v="3"/>
    <x v="2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  <x v="0"/>
    <x v="1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  <x v="1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  <x v="0"/>
    <x v="1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  <x v="0"/>
    <x v="0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  <x v="3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499999999996"/>
    <x v="0"/>
    <x v="3"/>
    <x v="3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  <x v="3"/>
    <x v="3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4999999999999"/>
    <x v="1"/>
    <x v="0"/>
    <x v="2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  <x v="3"/>
    <x v="3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  <x v="3"/>
    <x v="3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  <x v="2"/>
    <x v="1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  <x v="2"/>
    <x v="3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49999999999994"/>
    <x v="1"/>
    <x v="0"/>
    <x v="2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  <x v="0"/>
    <x v="2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  <x v="3"/>
    <x v="3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  <x v="3"/>
    <x v="3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000000000002"/>
    <x v="0"/>
    <x v="1"/>
    <x v="1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000000000002"/>
    <x v="0"/>
    <x v="2"/>
    <x v="2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000000000001"/>
    <x v="0"/>
    <x v="0"/>
    <x v="1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  <x v="1"/>
    <x v="2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  <x v="1"/>
    <x v="2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  <x v="2"/>
    <x v="3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  <x v="0"/>
    <x v="2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  <x v="3"/>
    <x v="1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000000000001"/>
    <x v="1"/>
    <x v="2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  <x v="2"/>
    <x v="1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  <x v="3"/>
    <x v="2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  <x v="3"/>
    <x v="3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  <x v="3"/>
    <x v="1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  <x v="0"/>
    <x v="2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  <x v="2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  <x v="2"/>
    <x v="2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  <x v="3"/>
    <x v="2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  <x v="0"/>
    <x v="2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  <x v="2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  <x v="0"/>
    <x v="3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  <x v="1"/>
    <x v="3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  <x v="3"/>
    <x v="2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  <x v="1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  <x v="0"/>
    <x v="3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  <x v="3"/>
    <x v="3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39999999999998"/>
    <x v="0"/>
    <x v="2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  <x v="1"/>
    <x v="2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  <x v="2"/>
    <x v="3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0000000000002"/>
    <x v="1"/>
    <x v="0"/>
    <x v="0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  <x v="3"/>
    <x v="3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  <x v="1"/>
    <x v="2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  <x v="3"/>
    <x v="3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  <x v="1"/>
    <x v="1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  <x v="2"/>
    <x v="2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  <x v="1"/>
    <x v="2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  <x v="2"/>
    <x v="2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  <x v="0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  <x v="2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  <x v="0"/>
    <x v="2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499999999996"/>
    <x v="0"/>
    <x v="3"/>
    <x v="2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  <x v="3"/>
    <x v="3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  <x v="0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  <x v="2"/>
    <x v="2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  <x v="0"/>
    <x v="2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  <x v="0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00000000002"/>
    <x v="0"/>
    <x v="3"/>
    <x v="1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  <x v="3"/>
    <x v="3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00000000002"/>
    <x v="1"/>
    <x v="2"/>
    <x v="2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  <x v="3"/>
    <x v="3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  <x v="0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  <x v="0"/>
    <x v="2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  <x v="0"/>
    <x v="2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  <x v="3"/>
    <x v="2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  <x v="0"/>
    <x v="2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000000000004"/>
    <x v="0"/>
    <x v="3"/>
    <x v="2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  <x v="1"/>
    <x v="3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  <x v="1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  <x v="2"/>
    <x v="2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  <x v="1"/>
    <x v="1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  <x v="0"/>
    <x v="2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  <x v="1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  <x v="0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  <x v="3"/>
    <x v="3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  <x v="3"/>
    <x v="2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  <x v="3"/>
    <x v="3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  <x v="2"/>
    <x v="2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  <x v="0"/>
    <x v="2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  <x v="0"/>
    <x v="3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000000000007"/>
    <x v="0"/>
    <x v="3"/>
    <x v="3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  <x v="3"/>
    <x v="3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  <x v="2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  <x v="2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  <x v="3"/>
    <x v="3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  <x v="0"/>
    <x v="2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  <x v="0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  <x v="2"/>
    <x v="2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  <x v="0"/>
    <x v="0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000000000002"/>
    <x v="0"/>
    <x v="1"/>
    <x v="2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  <x v="1"/>
    <x v="2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  <x v="0"/>
    <x v="2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599999999999994"/>
    <x v="0"/>
    <x v="0"/>
    <x v="2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000000000002"/>
    <x v="1"/>
    <x v="1"/>
    <x v="3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  <x v="2"/>
    <x v="2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  <x v="3"/>
    <x v="3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  <x v="0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  <x v="1"/>
    <x v="2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  <x v="2"/>
    <x v="2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  <x v="0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  <x v="3"/>
    <x v="3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  <x v="0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  <x v="0"/>
    <x v="2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  <x v="2"/>
    <x v="3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  <x v="3"/>
    <x v="2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  <x v="3"/>
    <x v="1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  <x v="3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  <x v="1"/>
    <x v="3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  <x v="1"/>
    <x v="2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  <x v="0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  <x v="1"/>
    <x v="3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  <x v="3"/>
    <x v="2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  <x v="2"/>
    <x v="2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  <x v="3"/>
    <x v="2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  <x v="1"/>
    <x v="3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  <x v="3"/>
    <x v="3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  <x v="0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  <x v="3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  <x v="3"/>
    <x v="2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  <x v="1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  <x v="1"/>
    <x v="2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  <x v="3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  <x v="3"/>
    <x v="3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  <x v="1"/>
    <x v="3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  <x v="0"/>
    <x v="3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  <x v="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  <x v="3"/>
    <x v="3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  <x v="1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  <x v="2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  <x v="1"/>
    <x v="3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  <x v="3"/>
    <x v="3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  <x v="2"/>
    <x v="1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49999999999994"/>
    <x v="1"/>
    <x v="0"/>
    <x v="2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  <x v="2"/>
    <x v="1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  <x v="3"/>
    <x v="3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  <x v="3"/>
    <x v="2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  <x v="2"/>
    <x v="2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  <x v="2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49999999999999"/>
    <x v="1"/>
    <x v="0"/>
    <x v="0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  <x v="0"/>
    <x v="2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  <x v="1"/>
    <x v="3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  <x v="2"/>
    <x v="2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  <x v="0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  <x v="1"/>
    <x v="1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  <x v="3"/>
    <x v="1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  <x v="1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  <x v="3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  <x v="3"/>
    <x v="2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  <x v="0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  <x v="2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  <x v="0"/>
    <x v="2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  <x v="0"/>
    <x v="0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  <x v="0"/>
    <x v="3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  <x v="0"/>
    <x v="3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  <x v="1"/>
    <x v="2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  <x v="3"/>
    <x v="3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  <x v="1"/>
    <x v="3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  <x v="2"/>
    <x v="2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  <x v="0"/>
    <x v="2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  <x v="0"/>
    <x v="2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  <x v="0"/>
    <x v="2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  <x v="3"/>
    <x v="1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  <x v="1"/>
    <x v="3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  <x v="1"/>
    <x v="1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  <x v="1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  <x v="0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  <x v="1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  <x v="1"/>
    <x v="1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00000000004"/>
    <x v="0"/>
    <x v="1"/>
    <x v="3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  <x v="1"/>
    <x v="2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  <x v="3"/>
    <x v="3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  <x v="0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  <x v="3"/>
    <x v="2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  <x v="2"/>
    <x v="2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  <x v="1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  <x v="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  <x v="0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  <x v="0"/>
    <x v="2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  <x v="1"/>
    <x v="2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  <x v="0"/>
    <x v="0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  <x v="3"/>
    <x v="2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  <x v="0"/>
    <x v="1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  <x v="1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  <x v="1"/>
    <x v="2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  <x v="0"/>
    <x v="2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000000000004"/>
    <x v="1"/>
    <x v="3"/>
    <x v="3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  <x v="1"/>
    <x v="1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  <x v="2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  <x v="0"/>
    <x v="2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49999999999999"/>
    <x v="0"/>
    <x v="0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  <x v="3"/>
    <x v="3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  <x v="2"/>
    <x v="3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  <x v="0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  <x v="3"/>
    <x v="2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  <x v="0"/>
    <x v="2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  <x v="1"/>
    <x v="2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  <x v="2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  <x v="2"/>
    <x v="2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  <x v="1"/>
    <x v="2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  <x v="0"/>
    <x v="1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  <x v="0"/>
    <x v="2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  <x v="3"/>
    <x v="3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  <x v="2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  <x v="0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3999999999996"/>
    <x v="0"/>
    <x v="1"/>
    <x v="3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  <x v="2"/>
    <x v="2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  <x v="3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  <x v="0"/>
    <x v="1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  <x v="1"/>
    <x v="2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  <x v="2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  <x v="1"/>
    <x v="2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  <x v="0"/>
    <x v="2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  <x v="3"/>
    <x v="3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3999999999996"/>
    <x v="0"/>
    <x v="3"/>
    <x v="2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  <x v="2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  <x v="3"/>
    <x v="2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  <x v="0"/>
    <x v="2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  <x v="1"/>
    <x v="3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  <x v="1"/>
    <x v="3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  <x v="3"/>
    <x v="3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  <x v="2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  <x v="3"/>
    <x v="3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00000000001"/>
    <x v="1"/>
    <x v="2"/>
    <x v="3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  <x v="0"/>
    <x v="2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8999999999996"/>
    <x v="0"/>
    <x v="3"/>
    <x v="2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499999999999"/>
    <x v="0"/>
    <x v="2"/>
    <x v="2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  <x v="0"/>
    <x v="2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  <x v="0"/>
    <x v="1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0000000000002"/>
    <x v="0"/>
    <x v="0"/>
    <x v="2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  <x v="2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  <x v="1"/>
    <x v="2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  <x v="3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  <x v="3"/>
    <x v="3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  <x v="3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  <x v="0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  <x v="3"/>
    <x v="3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3999999999996"/>
    <x v="0"/>
    <x v="3"/>
    <x v="2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  <x v="3"/>
    <x v="3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  <x v="0"/>
    <x v="1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  <x v="0"/>
    <x v="2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  <x v="2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  <x v="1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  <x v="3"/>
    <x v="3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  <x v="1"/>
    <x v="1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  <x v="3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  <x v="3"/>
    <x v="2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  <x v="0"/>
    <x v="3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  <x v="3"/>
    <x v="2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00000000001"/>
    <x v="0"/>
    <x v="3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  <x v="0"/>
    <x v="2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  <x v="1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  <x v="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000000000004"/>
    <x v="0"/>
    <x v="3"/>
    <x v="2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  <x v="2"/>
    <x v="2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  <x v="3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  <x v="2"/>
    <x v="1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  <x v="1"/>
    <x v="2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  <x v="0"/>
    <x v="2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  <x v="3"/>
    <x v="3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  <x v="3"/>
    <x v="3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  <x v="1"/>
    <x v="3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  <x v="3"/>
    <x v="3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  <x v="0"/>
    <x v="2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  <x v="0"/>
    <x v="3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  <x v="0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  <x v="3"/>
    <x v="3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8999999999996"/>
    <x v="0"/>
    <x v="3"/>
    <x v="3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  <x v="0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  <x v="0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  <x v="2"/>
    <x v="2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  <x v="3"/>
    <x v="1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  <x v="3"/>
    <x v="3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  <x v="3"/>
    <x v="2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  <x v="3"/>
    <x v="2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  <x v="2"/>
    <x v="2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  <x v="3"/>
    <x v="2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8999999999996"/>
    <x v="0"/>
    <x v="3"/>
    <x v="2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  <x v="1"/>
    <x v="3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  <x v="1"/>
    <x v="2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000000000001"/>
    <x v="1"/>
    <x v="2"/>
    <x v="2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  <x v="1"/>
    <x v="1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  <x v="2"/>
    <x v="1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  <x v="3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  <x v="3"/>
    <x v="3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  <x v="0"/>
    <x v="2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  <x v="1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  <x v="0"/>
    <x v="2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  <x v="1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  <x v="3"/>
    <x v="2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  <x v="2"/>
    <x v="1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  <x v="1"/>
    <x v="2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  <x v="0"/>
    <x v="2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000000000001"/>
    <x v="0"/>
    <x v="1"/>
    <x v="1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  <x v="0"/>
    <x v="3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6999999999998"/>
    <x v="0"/>
    <x v="3"/>
    <x v="1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  <x v="3"/>
    <x v="2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  <x v="3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  <x v="1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  <x v="3"/>
    <x v="3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  <x v="1"/>
    <x v="2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  <x v="3"/>
    <x v="3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  <x v="0"/>
    <x v="3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  <x v="1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  <x v="1"/>
    <x v="1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  <x v="0"/>
    <x v="2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  <x v="2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  <x v="0"/>
    <x v="2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  <x v="3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  <x v="3"/>
    <x v="2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  <x v="3"/>
    <x v="3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  <x v="0"/>
    <x v="1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  <x v="2"/>
    <x v="2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  <x v="3"/>
    <x v="2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  <x v="3"/>
    <x v="1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  <x v="0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  <x v="0"/>
    <x v="2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  <x v="3"/>
    <x v="1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000000000001"/>
    <x v="1"/>
    <x v="0"/>
    <x v="2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000000000005"/>
    <x v="1"/>
    <x v="0"/>
    <x v="3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  <x v="3"/>
    <x v="3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  <x v="0"/>
    <x v="3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  <x v="3"/>
    <x v="3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  <x v="3"/>
    <x v="3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  <x v="1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00000000000006"/>
    <x v="1"/>
    <x v="0"/>
    <x v="2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  <x v="0"/>
    <x v="2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  <x v="1"/>
    <x v="3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  <x v="0"/>
    <x v="1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  <x v="1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000000000002"/>
    <x v="1"/>
    <x v="2"/>
    <x v="3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  <x v="0"/>
    <x v="2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499999999996"/>
    <x v="0"/>
    <x v="1"/>
    <x v="3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  <x v="3"/>
    <x v="3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  <x v="0"/>
    <x v="1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  <x v="3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  <x v="0"/>
    <x v="3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499999999999"/>
    <x v="1"/>
    <x v="2"/>
    <x v="2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  <x v="3"/>
    <x v="3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  <x v="0"/>
    <x v="2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000000000001"/>
    <x v="0"/>
    <x v="0"/>
    <x v="1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  <x v="3"/>
    <x v="3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0000000000005"/>
    <x v="0"/>
    <x v="0"/>
    <x v="2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  <x v="3"/>
    <x v="3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  <x v="0"/>
    <x v="2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  <x v="3"/>
    <x v="3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  <x v="2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4999999999998"/>
    <x v="1"/>
    <x v="0"/>
    <x v="2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  <x v="3"/>
    <x v="3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  <x v="3"/>
    <x v="2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000000000001"/>
    <x v="1"/>
    <x v="0"/>
    <x v="3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  <x v="0"/>
    <x v="0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  <x v="0"/>
    <x v="1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  <x v="3"/>
    <x v="3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  <x v="3"/>
    <x v="2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  <x v="1"/>
    <x v="1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  <x v="1"/>
    <x v="3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  <x v="0"/>
    <x v="3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  <x v="3"/>
    <x v="3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  <x v="0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  <x v="3"/>
    <x v="3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  <x v="1"/>
    <x v="3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  <x v="0"/>
    <x v="2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29999999999995"/>
    <x v="0"/>
    <x v="0"/>
    <x v="2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  <x v="3"/>
    <x v="3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  <x v="3"/>
    <x v="3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  <x v="3"/>
    <x v="2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  <x v="1"/>
    <x v="3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  <x v="2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00000000004"/>
    <x v="0"/>
    <x v="1"/>
    <x v="3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  <x v="3"/>
    <x v="3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  <x v="1"/>
    <x v="2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  <x v="0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00000000001"/>
    <x v="0"/>
    <x v="3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  <x v="3"/>
    <x v="3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  <x v="0"/>
    <x v="3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  <x v="3"/>
    <x v="2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  <x v="3"/>
    <x v="3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00000000001"/>
    <x v="0"/>
    <x v="3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  <x v="1"/>
    <x v="3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  <x v="2"/>
    <x v="2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  <x v="0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  <x v="3"/>
    <x v="3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  <x v="1"/>
    <x v="2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  <x v="1"/>
    <x v="3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  <x v="3"/>
    <x v="3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  <x v="1"/>
    <x v="2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  <x v="1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  <x v="1"/>
    <x v="2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  <x v="3"/>
    <x v="2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  <x v="2"/>
    <x v="2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000000000002"/>
    <x v="0"/>
    <x v="0"/>
    <x v="1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  <x v="2"/>
    <x v="2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  <x v="3"/>
    <x v="3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  <x v="3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  <x v="2"/>
    <x v="3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000000000002"/>
    <x v="0"/>
    <x v="1"/>
    <x v="1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  <x v="3"/>
    <x v="3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  <x v="1"/>
    <x v="3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  <x v="0"/>
    <x v="1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  <x v="2"/>
    <x v="1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  <x v="0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  <x v="3"/>
    <x v="3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  <x v="0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1999999999998"/>
    <x v="0"/>
    <x v="3"/>
    <x v="1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  <x v="3"/>
    <x v="3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  <x v="0"/>
    <x v="2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  <x v="3"/>
    <x v="2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  <x v="0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  <x v="0"/>
    <x v="2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  <x v="0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  <x v="3"/>
    <x v="1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  <x v="1"/>
    <x v="1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  <x v="3"/>
    <x v="2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  <x v="3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499999999998"/>
    <x v="0"/>
    <x v="1"/>
    <x v="2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000000000001"/>
    <x v="0"/>
    <x v="3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  <x v="0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  <x v="3"/>
    <x v="1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  <x v="0"/>
    <x v="1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  <x v="2"/>
    <x v="2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  <x v="2"/>
    <x v="3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0000000000006"/>
    <x v="1"/>
    <x v="0"/>
    <x v="2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  <x v="0"/>
    <x v="2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  <x v="3"/>
    <x v="3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  <x v="3"/>
    <x v="3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  <x v="3"/>
    <x v="3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  <x v="0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  <x v="3"/>
    <x v="3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  <x v="3"/>
    <x v="1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  <x v="0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  <x v="3"/>
    <x v="3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  <x v="0"/>
    <x v="2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  <x v="1"/>
    <x v="1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00000000002"/>
    <x v="1"/>
    <x v="1"/>
    <x v="2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  <x v="1"/>
    <x v="3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  <x v="3"/>
    <x v="3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  <x v="0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  <x v="1"/>
    <x v="1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  <x v="2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  <x v="1"/>
    <x v="3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  <x v="0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  <x v="1"/>
    <x v="1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  <x v="0"/>
    <x v="3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  <x v="0"/>
    <x v="1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  <x v="3"/>
    <x v="2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000000000001"/>
    <x v="0"/>
    <x v="0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  <x v="0"/>
    <x v="1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  <x v="2"/>
    <x v="3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  <x v="1"/>
    <x v="3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  <x v="3"/>
    <x v="2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  <x v="1"/>
    <x v="3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  <x v="1"/>
    <x v="3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  <x v="0"/>
    <x v="2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  <x v="0"/>
    <x v="1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  <x v="0"/>
    <x v="1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  <x v="0"/>
    <x v="3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  <x v="0"/>
    <x v="1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  <x v="0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  <x v="3"/>
    <x v="2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  <x v="1"/>
    <x v="3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  <x v="0"/>
    <x v="3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000000000005"/>
    <x v="1"/>
    <x v="0"/>
    <x v="3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4999999999999"/>
    <x v="1"/>
    <x v="0"/>
    <x v="2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  <x v="1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  <x v="1"/>
    <x v="1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  <x v="1"/>
    <x v="2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00000000004"/>
    <x v="0"/>
    <x v="3"/>
    <x v="2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  <x v="1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  <x v="0"/>
    <x v="1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  <x v="1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  <x v="1"/>
    <x v="3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  <x v="1"/>
    <x v="3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  <x v="0"/>
    <x v="1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00000000002"/>
    <x v="0"/>
    <x v="1"/>
    <x v="2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4999999999995"/>
    <x v="0"/>
    <x v="0"/>
    <x v="1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  <x v="0"/>
    <x v="1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  <x v="3"/>
    <x v="1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  <x v="0"/>
    <x v="2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  <x v="2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  <x v="3"/>
    <x v="3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  <x v="1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4999999999995"/>
    <x v="0"/>
    <x v="2"/>
    <x v="1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  <x v="0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  <x v="1"/>
    <x v="3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499999999996"/>
    <x v="0"/>
    <x v="3"/>
    <x v="2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  <x v="1"/>
    <x v="1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  <x v="0"/>
    <x v="0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  <x v="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  <x v="0"/>
    <x v="1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  <x v="0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  <x v="2"/>
    <x v="1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  <x v="1"/>
    <x v="2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  <x v="0"/>
    <x v="2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  <x v="0"/>
    <x v="3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  <x v="2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  <x v="1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000000000001"/>
    <x v="0"/>
    <x v="0"/>
    <x v="2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000000000005"/>
    <x v="1"/>
    <x v="0"/>
    <x v="2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  <x v="3"/>
    <x v="3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  <x v="1"/>
    <x v="3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  <x v="1"/>
    <x v="2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  <x v="2"/>
    <x v="2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  <x v="0"/>
    <x v="2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  <x v="2"/>
    <x v="3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  <x v="0"/>
    <x v="1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  <x v="3"/>
    <x v="3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  <x v="1"/>
    <x v="3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000000000001"/>
    <x v="1"/>
    <x v="2"/>
    <x v="2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  <x v="0"/>
    <x v="2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  <x v="3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  <x v="0"/>
    <x v="2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  <x v="1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  <x v="3"/>
    <x v="3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  <x v="3"/>
    <x v="3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0000000000001"/>
    <x v="0"/>
    <x v="0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  <x v="1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  <x v="3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  <x v="0"/>
    <x v="2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  <x v="0"/>
    <x v="2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0000000000006"/>
    <x v="1"/>
    <x v="0"/>
    <x v="2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  <x v="0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  <x v="3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8999999999996"/>
    <x v="0"/>
    <x v="3"/>
    <x v="3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  <x v="0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29999999999995"/>
    <x v="0"/>
    <x v="1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  <x v="3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  <x v="3"/>
    <x v="3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000000000004"/>
    <x v="0"/>
    <x v="3"/>
    <x v="2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  <x v="0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000000000004"/>
    <x v="0"/>
    <x v="1"/>
    <x v="3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  <x v="3"/>
    <x v="3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  <x v="3"/>
    <x v="2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  <x v="0"/>
    <x v="2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  <x v="0"/>
    <x v="1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  <x v="3"/>
    <x v="2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  <x v="3"/>
    <x v="3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  <x v="3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  <x v="0"/>
    <x v="1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  <x v="1"/>
    <x v="3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  <x v="0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  <x v="2"/>
    <x v="2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  <x v="1"/>
    <x v="3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  <x v="2"/>
    <x v="2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  <x v="1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  <x v="3"/>
    <x v="2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  <x v="1"/>
    <x v="3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  <x v="1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  <x v="2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  <x v="0"/>
    <x v="3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  <x v="1"/>
    <x v="2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  <x v="1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  <x v="2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  <x v="0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  <x v="1"/>
    <x v="1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  <x v="1"/>
    <x v="2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  <x v="3"/>
    <x v="2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  <x v="3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  <x v="3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  <x v="1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  <x v="0"/>
    <x v="2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  <x v="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  <x v="3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  <x v="3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  <x v="3"/>
    <x v="3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  <x v="3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  <x v="0"/>
    <x v="2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  <x v="1"/>
    <x v="3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  <x v="2"/>
    <x v="2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  <x v="3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00000000002"/>
    <x v="1"/>
    <x v="1"/>
    <x v="2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  <x v="3"/>
    <x v="3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  <x v="2"/>
    <x v="3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  <x v="0"/>
    <x v="2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  <x v="2"/>
    <x v="3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  <x v="0"/>
    <x v="3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  <x v="1"/>
    <x v="2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  <x v="1"/>
    <x v="2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  <x v="3"/>
    <x v="2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  <x v="1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  <x v="3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  <x v="3"/>
    <x v="3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399999999999999"/>
    <x v="1"/>
    <x v="0"/>
    <x v="0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  <x v="0"/>
    <x v="2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  <x v="0"/>
    <x v="2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  <x v="1"/>
    <x v="2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  <x v="0"/>
    <x v="3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  <x v="3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  <x v="1"/>
    <x v="3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  <x v="3"/>
    <x v="1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  <x v="3"/>
    <x v="3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  <x v="3"/>
    <x v="3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  <x v="1"/>
    <x v="0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  <x v="3"/>
    <x v="3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  <x v="1"/>
    <x v="1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  <x v="3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  <x v="3"/>
    <x v="3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  <x v="3"/>
    <x v="1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  <x v="1"/>
    <x v="2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  <x v="2"/>
    <x v="3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  <x v="0"/>
    <x v="2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  <x v="3"/>
    <x v="2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  <x v="1"/>
    <x v="2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  <x v="3"/>
    <x v="1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0000000000005"/>
    <x v="0"/>
    <x v="0"/>
    <x v="2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00000000000003"/>
    <x v="0"/>
    <x v="0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0999999999999"/>
    <x v="0"/>
    <x v="3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  <x v="0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499999999999"/>
    <x v="0"/>
    <x v="1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00000000000003"/>
    <x v="0"/>
    <x v="0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  <x v="2"/>
    <x v="1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  <x v="0"/>
    <x v="1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  <x v="1"/>
    <x v="2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69999999999999"/>
    <x v="0"/>
    <x v="0"/>
    <x v="1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  <x v="1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2999999999993"/>
    <x v="0"/>
    <x v="3"/>
    <x v="3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  <x v="1"/>
    <x v="3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  <x v="3"/>
    <x v="3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  <x v="3"/>
    <x v="1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  <x v="1"/>
    <x v="3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  <x v="2"/>
    <x v="2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  <x v="2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  <x v="3"/>
    <x v="3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  <x v="3"/>
    <x v="3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000000000002"/>
    <x v="0"/>
    <x v="2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  <x v="3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  <x v="1"/>
    <x v="3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499999999996"/>
    <x v="0"/>
    <x v="1"/>
    <x v="3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  <x v="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  <x v="0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  <x v="1"/>
    <x v="3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  <x v="1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  <x v="3"/>
    <x v="3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  <x v="0"/>
    <x v="3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  <x v="1"/>
    <x v="3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  <x v="1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  <x v="1"/>
    <x v="3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  <x v="0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00000000001"/>
    <x v="0"/>
    <x v="0"/>
    <x v="3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  <x v="3"/>
    <x v="2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  <x v="3"/>
    <x v="2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  <x v="1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  <x v="1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  <x v="1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  <x v="0"/>
    <x v="1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  <x v="0"/>
    <x v="2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  <x v="1"/>
    <x v="2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  <x v="3"/>
    <x v="3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  <x v="0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00000000001"/>
    <x v="0"/>
    <x v="3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  <x v="3"/>
    <x v="3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  <x v="3"/>
    <x v="2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  <x v="2"/>
    <x v="1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  <x v="3"/>
    <x v="3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  <x v="0"/>
    <x v="2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  <x v="3"/>
    <x v="2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099999999999994"/>
    <x v="0"/>
    <x v="0"/>
    <x v="2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  <x v="3"/>
    <x v="3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  <x v="3"/>
    <x v="3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000000000007"/>
    <x v="0"/>
    <x v="3"/>
    <x v="3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  <x v="1"/>
    <x v="3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  <x v="2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  <x v="1"/>
    <x v="3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  <x v="0"/>
    <x v="2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  <x v="0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  <x v="3"/>
    <x v="3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  <x v="1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  <x v="0"/>
    <x v="2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  <x v="2"/>
    <x v="2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  <x v="0"/>
    <x v="2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  <x v="3"/>
    <x v="3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  <x v="3"/>
    <x v="3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  <x v="0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00000000000001"/>
    <x v="1"/>
    <x v="0"/>
    <x v="0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  <x v="1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  <x v="1"/>
    <x v="3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  <x v="2"/>
    <x v="2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  <x v="3"/>
    <x v="2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  <x v="1"/>
    <x v="1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  <x v="0"/>
    <x v="2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  <x v="2"/>
    <x v="2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3999999999996"/>
    <x v="0"/>
    <x v="3"/>
    <x v="2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  <x v="3"/>
    <x v="1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  <x v="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  <x v="0"/>
    <x v="2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69999999999999"/>
    <x v="1"/>
    <x v="0"/>
    <x v="2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  <x v="3"/>
    <x v="2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  <x v="0"/>
    <x v="3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  <x v="3"/>
    <x v="2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  <x v="3"/>
    <x v="3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  <x v="0"/>
    <x v="2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  <x v="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  <x v="3"/>
    <x v="3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  <x v="1"/>
    <x v="1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  <x v="3"/>
    <x v="3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499999999999"/>
    <x v="1"/>
    <x v="2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000000000002"/>
    <x v="0"/>
    <x v="2"/>
    <x v="3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000000000002"/>
    <x v="0"/>
    <x v="0"/>
    <x v="1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  <x v="1"/>
    <x v="2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  <x v="1"/>
    <x v="2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  <x v="2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  <x v="0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  <x v="3"/>
    <x v="2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  <x v="0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  <x v="1"/>
    <x v="1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  <x v="3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00000000001"/>
    <x v="0"/>
    <x v="2"/>
    <x v="2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  <x v="2"/>
    <x v="3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  <x v="0"/>
    <x v="1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  <x v="3"/>
    <x v="2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  <x v="0"/>
    <x v="3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  <x v="0"/>
    <x v="2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  <x v="1"/>
    <x v="1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  <x v="1"/>
    <x v="2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  <x v="2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  <x v="3"/>
    <x v="2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  <x v="2"/>
    <x v="1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  <x v="3"/>
    <x v="1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  <x v="0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  <x v="3"/>
    <x v="3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  <x v="3"/>
    <x v="3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  <x v="1"/>
    <x v="3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000000000004"/>
    <x v="0"/>
    <x v="3"/>
    <x v="2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  <x v="3"/>
    <x v="3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  <x v="0"/>
    <x v="0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  <x v="2"/>
    <x v="3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  <x v="3"/>
    <x v="3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  <x v="3"/>
    <x v="3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  <x v="1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  <x v="2"/>
    <x v="3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  <x v="0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  <x v="1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  <x v="1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89999999999998"/>
    <x v="1"/>
    <x v="0"/>
    <x v="2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4999999999995"/>
    <x v="0"/>
    <x v="1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39999999999998"/>
    <x v="1"/>
    <x v="0"/>
    <x v="2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  <x v="3"/>
    <x v="2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  <x v="1"/>
    <x v="1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  <x v="0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0000000000005"/>
    <x v="1"/>
    <x v="0"/>
    <x v="2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  <x v="3"/>
    <x v="3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  <x v="3"/>
    <x v="3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  <x v="2"/>
    <x v="2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  <x v="1"/>
    <x v="3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  <x v="0"/>
    <x v="2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499999999993"/>
    <x v="0"/>
    <x v="3"/>
    <x v="3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000000000005"/>
    <x v="1"/>
    <x v="0"/>
    <x v="2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  <x v="0"/>
    <x v="1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  <x v="2"/>
    <x v="1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  <x v="3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  <x v="0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  <x v="3"/>
    <x v="2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  <x v="3"/>
    <x v="1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  <x v="3"/>
    <x v="2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  <x v="0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  <x v="1"/>
    <x v="3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  <x v="1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  <x v="3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  <x v="0"/>
    <x v="1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  <x v="0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  <x v="3"/>
    <x v="2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  <x v="3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0000000000001"/>
    <x v="1"/>
    <x v="0"/>
    <x v="2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4999999999998"/>
    <x v="1"/>
    <x v="0"/>
    <x v="3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0999999999999"/>
    <x v="1"/>
    <x v="2"/>
    <x v="3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  <x v="1"/>
    <x v="1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  <x v="2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499999999998"/>
    <x v="1"/>
    <x v="1"/>
    <x v="3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  <x v="0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  <x v="0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00000000004"/>
    <x v="0"/>
    <x v="3"/>
    <x v="3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  <x v="1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  <x v="2"/>
    <x v="1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  <x v="3"/>
    <x v="3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000000000002"/>
    <x v="0"/>
    <x v="3"/>
    <x v="1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  <x v="3"/>
    <x v="2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  <x v="2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  <x v="0"/>
    <x v="2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000000000005"/>
    <x v="0"/>
    <x v="1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  <x v="2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  <x v="3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  <x v="0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  <x v="1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  <x v="0"/>
    <x v="3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  <x v="1"/>
    <x v="2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  <x v="0"/>
    <x v="2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000000000004"/>
    <x v="0"/>
    <x v="3"/>
    <x v="3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  <x v="3"/>
    <x v="3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  <x v="0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  <x v="0"/>
    <x v="1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  <x v="0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  <x v="3"/>
    <x v="2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  <x v="3"/>
    <x v="2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  <x v="3"/>
    <x v="3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  <x v="1"/>
    <x v="2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  <x v="3"/>
    <x v="3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  <x v="0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  <x v="0"/>
    <x v="2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  <x v="3"/>
    <x v="2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  <x v="3"/>
    <x v="3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  <x v="1"/>
    <x v="3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  <x v="0"/>
    <x v="2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  <x v="1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  <x v="0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  <x v="0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  <x v="1"/>
    <x v="2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  <x v="0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  <x v="2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  <x v="1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  <x v="0"/>
    <x v="3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  <x v="0"/>
    <x v="1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  <x v="1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  <x v="0"/>
    <x v="0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  <x v="3"/>
    <x v="2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  <x v="0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49999999999999"/>
    <x v="0"/>
    <x v="0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  <x v="1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  <x v="0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  <x v="1"/>
    <x v="3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00000000004"/>
    <x v="0"/>
    <x v="3"/>
    <x v="2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  <x v="1"/>
    <x v="2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  <x v="2"/>
    <x v="2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  <x v="3"/>
    <x v="3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  <x v="1"/>
    <x v="2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89999999999998"/>
    <x v="0"/>
    <x v="0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  <x v="2"/>
    <x v="0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  <x v="2"/>
    <x v="3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  <x v="2"/>
    <x v="2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3999999999996"/>
    <x v="0"/>
    <x v="3"/>
    <x v="2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  <x v="2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000000000002"/>
    <x v="0"/>
    <x v="0"/>
    <x v="1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  <x v="3"/>
    <x v="2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  <x v="2"/>
    <x v="2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  <x v="0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  <x v="2"/>
    <x v="2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  <x v="0"/>
    <x v="2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  <x v="1"/>
    <x v="2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  <x v="0"/>
    <x v="1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  <x v="1"/>
    <x v="2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  <x v="1"/>
    <x v="3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  <x v="0"/>
    <x v="3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  <x v="1"/>
    <x v="3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  <x v="1"/>
    <x v="1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  <x v="3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  <x v="3"/>
    <x v="2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  <x v="2"/>
    <x v="2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  <x v="3"/>
    <x v="3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00000000004"/>
    <x v="0"/>
    <x v="3"/>
    <x v="2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  <x v="2"/>
    <x v="1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  <x v="0"/>
    <x v="2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  <x v="1"/>
    <x v="1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  <x v="0"/>
    <x v="2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000000000004"/>
    <x v="0"/>
    <x v="3"/>
    <x v="2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  <x v="0"/>
    <x v="3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499999999999"/>
    <x v="1"/>
    <x v="0"/>
    <x v="3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  <x v="3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  <x v="2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  <x v="3"/>
    <x v="3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  <x v="1"/>
    <x v="3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  <x v="1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  <x v="0"/>
    <x v="0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  <x v="3"/>
    <x v="1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  <x v="3"/>
    <x v="2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  <x v="0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  <x v="0"/>
    <x v="3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  <x v="1"/>
    <x v="1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  <x v="3"/>
    <x v="3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  <x v="1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  <x v="3"/>
    <x v="3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  <x v="3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  <x v="3"/>
    <x v="1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  <x v="0"/>
    <x v="2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  <x v="3"/>
    <x v="3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  <x v="1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  <x v="1"/>
    <x v="3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  <x v="0"/>
    <x v="1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000000000001"/>
    <x v="0"/>
    <x v="3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00000000000006"/>
    <x v="1"/>
    <x v="0"/>
    <x v="2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  <x v="1"/>
    <x v="2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  <x v="1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00000000001"/>
    <x v="0"/>
    <x v="3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  <x v="2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  <x v="2"/>
    <x v="1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  <x v="0"/>
    <x v="1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  <x v="0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  <x v="0"/>
    <x v="2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  <x v="3"/>
    <x v="2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  <x v="0"/>
    <x v="3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  <x v="1"/>
    <x v="2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  <x v="3"/>
    <x v="2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  <x v="1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00000000004"/>
    <x v="0"/>
    <x v="3"/>
    <x v="2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  <x v="3"/>
    <x v="3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  <x v="0"/>
    <x v="0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  <x v="1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  <x v="1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  <x v="2"/>
    <x v="2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  <x v="0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  <x v="0"/>
    <x v="1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  <x v="3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  <x v="0"/>
    <x v="3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  <x v="0"/>
    <x v="3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  <x v="0"/>
    <x v="2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  <x v="1"/>
    <x v="2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  <x v="2"/>
    <x v="1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  <x v="0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  <x v="3"/>
    <x v="3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  <x v="3"/>
    <x v="3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  <x v="3"/>
    <x v="2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  <x v="3"/>
    <x v="2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00000000001"/>
    <x v="0"/>
    <x v="2"/>
    <x v="2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  <x v="1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  <x v="0"/>
    <x v="1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  <x v="1"/>
    <x v="2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  <x v="0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  <x v="3"/>
    <x v="2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  <x v="3"/>
    <x v="3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  <x v="0"/>
    <x v="2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  <x v="0"/>
    <x v="2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  <x v="0"/>
    <x v="1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  <x v="0"/>
    <x v="2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  <x v="3"/>
    <x v="3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  <x v="0"/>
    <x v="2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  <x v="2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  <x v="1"/>
    <x v="2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  <x v="0"/>
    <x v="3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  <x v="3"/>
    <x v="3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  <x v="2"/>
    <x v="2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  <x v="1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  <x v="1"/>
    <x v="3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00000000001"/>
    <x v="0"/>
    <x v="3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  <x v="2"/>
    <x v="2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  <x v="2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  <x v="3"/>
    <x v="3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  <x v="2"/>
    <x v="2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  <x v="3"/>
    <x v="3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000000000001"/>
    <x v="0"/>
    <x v="0"/>
    <x v="2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  <x v="1"/>
    <x v="2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  <x v="0"/>
    <x v="2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  <x v="3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  <x v="3"/>
    <x v="3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  <x v="3"/>
    <x v="3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  <x v="3"/>
    <x v="3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  <x v="0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  <x v="0"/>
    <x v="2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  <x v="3"/>
    <x v="1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  <x v="1"/>
    <x v="2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  <x v="0"/>
    <x v="2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  <x v="0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  <x v="2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  <x v="1"/>
    <x v="2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  <x v="1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  <x v="2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  <x v="1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  <x v="0"/>
    <x v="2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  <x v="3"/>
    <x v="1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  <x v="0"/>
    <x v="2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  <x v="3"/>
    <x v="3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  <x v="0"/>
    <x v="2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  <x v="0"/>
    <x v="1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  <x v="1"/>
    <x v="2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  <x v="2"/>
    <x v="2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000000000002"/>
    <x v="0"/>
    <x v="0"/>
    <x v="1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  <x v="2"/>
    <x v="2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  <x v="2"/>
    <x v="3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  <x v="1"/>
    <x v="1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  <x v="1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  <x v="0"/>
    <x v="2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  <x v="1"/>
    <x v="3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  <x v="3"/>
    <x v="2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  <x v="1"/>
    <x v="2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  <x v="3"/>
    <x v="2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00000000002"/>
    <x v="0"/>
    <x v="3"/>
    <x v="1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  <x v="3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  <x v="0"/>
    <x v="1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  <x v="3"/>
    <x v="1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  <x v="3"/>
    <x v="2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  <x v="0"/>
    <x v="3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  <x v="1"/>
    <x v="3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  <x v="3"/>
    <x v="2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  <x v="0"/>
    <x v="2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  <x v="3"/>
    <x v="3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  <x v="3"/>
    <x v="3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00000000000006"/>
    <x v="0"/>
    <x v="0"/>
    <x v="2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  <x v="3"/>
    <x v="3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  <x v="1"/>
    <x v="1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  <x v="1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  <x v="1"/>
    <x v="3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  <x v="3"/>
    <x v="3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  <x v="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  <x v="0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  <x v="3"/>
    <x v="2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499999999996"/>
    <x v="0"/>
    <x v="1"/>
    <x v="3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  <x v="3"/>
    <x v="3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  <x v="3"/>
    <x v="3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  <x v="0"/>
    <x v="2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  <x v="3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  <x v="3"/>
    <x v="3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  <x v="1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  <x v="1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  <x v="0"/>
    <x v="1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  <x v="0"/>
    <x v="2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8999999999996"/>
    <x v="0"/>
    <x v="3"/>
    <x v="2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499999999996"/>
    <x v="0"/>
    <x v="3"/>
    <x v="3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  <x v="1"/>
    <x v="3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  <x v="3"/>
    <x v="2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  <x v="0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  <x v="2"/>
    <x v="2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  <x v="1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  <x v="2"/>
    <x v="3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  <x v="0"/>
    <x v="2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  <x v="0"/>
    <x v="3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499999999996"/>
    <x v="0"/>
    <x v="3"/>
    <x v="3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  <x v="0"/>
    <x v="2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  <x v="0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  <x v="1"/>
    <x v="3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  <x v="2"/>
    <x v="3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  <x v="0"/>
    <x v="1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  <x v="0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  <x v="1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  <x v="2"/>
    <x v="1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00000000004"/>
    <x v="1"/>
    <x v="3"/>
    <x v="2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  <x v="2"/>
    <x v="1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  <x v="3"/>
    <x v="3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  <x v="0"/>
    <x v="3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  <x v="3"/>
    <x v="3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  <x v="0"/>
    <x v="2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  <x v="3"/>
    <x v="3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00000000004"/>
    <x v="0"/>
    <x v="3"/>
    <x v="2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  <x v="3"/>
    <x v="3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  <x v="1"/>
    <x v="3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  <x v="0"/>
    <x v="2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  <x v="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  <x v="0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  <x v="2"/>
    <x v="2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  <x v="3"/>
    <x v="1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  <x v="3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  <x v="3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5999999999999"/>
    <x v="0"/>
    <x v="3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  <x v="3"/>
    <x v="2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  <x v="1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  <x v="1"/>
    <x v="3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  <x v="3"/>
    <x v="2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  <x v="1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  <x v="3"/>
    <x v="3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  <x v="0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  <x v="0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  <x v="1"/>
    <x v="2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  <x v="0"/>
    <x v="1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399999999999999"/>
    <x v="0"/>
    <x v="0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00000000002"/>
    <x v="0"/>
    <x v="3"/>
    <x v="1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  <x v="0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499999999999"/>
    <x v="0"/>
    <x v="2"/>
    <x v="2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  <x v="3"/>
    <x v="2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0000000000001"/>
    <x v="0"/>
    <x v="0"/>
    <x v="2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  <x v="2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  <x v="0"/>
    <x v="2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  <x v="0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00000000002"/>
    <x v="0"/>
    <x v="1"/>
    <x v="2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00000000002"/>
    <x v="1"/>
    <x v="1"/>
    <x v="2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  <x v="0"/>
    <x v="2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  <x v="2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  <x v="2"/>
    <x v="2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499999999998"/>
    <x v="1"/>
    <x v="1"/>
    <x v="2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  <x v="0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  <x v="0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  <x v="1"/>
    <x v="2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  <x v="0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  <x v="3"/>
    <x v="2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  <x v="1"/>
    <x v="2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  <x v="1"/>
    <x v="2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  <x v="3"/>
    <x v="2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  <x v="0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  <x v="2"/>
    <x v="2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  <x v="3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  <x v="2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  <x v="1"/>
    <x v="1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  <x v="0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  <x v="0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  <x v="3"/>
    <x v="2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  <x v="0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  <x v="3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  <x v="2"/>
    <x v="2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  <x v="0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  <x v="0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00000000001"/>
    <x v="1"/>
    <x v="2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  <x v="0"/>
    <x v="2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  <x v="3"/>
    <x v="2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  <x v="2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  <x v="3"/>
    <x v="3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  <x v="0"/>
    <x v="2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  <x v="1"/>
    <x v="2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  <x v="3"/>
    <x v="1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  <x v="1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  <x v="3"/>
    <x v="3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000000000004"/>
    <x v="0"/>
    <x v="3"/>
    <x v="2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  <x v="3"/>
    <x v="3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  <x v="0"/>
    <x v="1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  <x v="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0000000000006"/>
    <x v="1"/>
    <x v="0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  <x v="0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  <x v="1"/>
    <x v="2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  <x v="3"/>
    <x v="3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499999999998"/>
    <x v="1"/>
    <x v="1"/>
    <x v="2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  <x v="0"/>
    <x v="1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  <x v="0"/>
    <x v="0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  <x v="0"/>
    <x v="2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  <x v="3"/>
    <x v="2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  <x v="1"/>
    <x v="1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  <x v="3"/>
    <x v="3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  <x v="3"/>
    <x v="3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  <x v="3"/>
    <x v="2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  <x v="3"/>
    <x v="2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  <x v="1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  <x v="2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  <x v="3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  <x v="1"/>
    <x v="1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  <x v="2"/>
    <x v="3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  <x v="2"/>
    <x v="1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  <x v="1"/>
    <x v="3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  <x v="2"/>
    <x v="2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  <x v="0"/>
    <x v="1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  <x v="0"/>
    <x v="2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  <x v="0"/>
    <x v="2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  <x v="3"/>
    <x v="3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  <x v="0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0000000000002"/>
    <x v="0"/>
    <x v="0"/>
    <x v="1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00000000004"/>
    <x v="0"/>
    <x v="1"/>
    <x v="3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  <x v="3"/>
    <x v="2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  <x v="3"/>
    <x v="1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  <x v="1"/>
    <x v="1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  <x v="3"/>
    <x v="3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  <x v="0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  <x v="1"/>
    <x v="1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  <x v="0"/>
    <x v="2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  <x v="0"/>
    <x v="2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0000000000003"/>
    <x v="0"/>
    <x v="0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  <x v="0"/>
    <x v="2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  <x v="3"/>
    <x v="1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  <x v="3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69999999999999"/>
    <x v="0"/>
    <x v="0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  <x v="0"/>
    <x v="3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  <x v="2"/>
    <x v="3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  <x v="0"/>
    <x v="2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  <x v="1"/>
    <x v="2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  <x v="3"/>
    <x v="2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  <x v="0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  <x v="0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  <x v="0"/>
    <x v="0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  <x v="1"/>
    <x v="1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  <x v="1"/>
    <x v="1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  <x v="0"/>
    <x v="2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00000000004"/>
    <x v="0"/>
    <x v="3"/>
    <x v="2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  <x v="0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  <x v="1"/>
    <x v="2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  <x v="2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000000000004"/>
    <x v="0"/>
    <x v="3"/>
    <x v="3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00000000004"/>
    <x v="0"/>
    <x v="3"/>
    <x v="2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  <x v="0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  <x v="0"/>
    <x v="0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  <x v="0"/>
    <x v="2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  <x v="1"/>
    <x v="1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  <x v="3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  <x v="3"/>
    <x v="3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  <x v="1"/>
    <x v="3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  <x v="3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00000000000001"/>
    <x v="0"/>
    <x v="0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  <x v="3"/>
    <x v="3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  <x v="3"/>
    <x v="3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  <x v="1"/>
    <x v="3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  <x v="0"/>
    <x v="2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5999999999999"/>
    <x v="1"/>
    <x v="2"/>
    <x v="2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  <x v="1"/>
    <x v="2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  <x v="3"/>
    <x v="3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  <x v="1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  <x v="1"/>
    <x v="2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  <x v="3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  <x v="2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  <x v="3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  <x v="2"/>
    <x v="2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  <x v="3"/>
    <x v="2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00000000000006"/>
    <x v="0"/>
    <x v="0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00000000001"/>
    <x v="0"/>
    <x v="1"/>
    <x v="1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  <x v="1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  <x v="0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  <x v="3"/>
    <x v="3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  <x v="2"/>
    <x v="2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  <x v="3"/>
    <x v="2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  <x v="0"/>
    <x v="2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  <x v="3"/>
    <x v="1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  <x v="1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  <x v="1"/>
    <x v="3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  <x v="2"/>
    <x v="2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  <x v="1"/>
    <x v="3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  <x v="0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599999999999994"/>
    <x v="1"/>
    <x v="0"/>
    <x v="0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  <x v="2"/>
    <x v="2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  <x v="0"/>
    <x v="3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  <x v="0"/>
    <x v="0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  <x v="2"/>
    <x v="2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  <x v="0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  <x v="0"/>
    <x v="2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  <x v="0"/>
    <x v="3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  <x v="2"/>
    <x v="3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  <x v="1"/>
    <x v="2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  <x v="0"/>
    <x v="2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  <x v="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  <x v="2"/>
    <x v="2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  <x v="1"/>
    <x v="3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  <x v="2"/>
    <x v="1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  <x v="0"/>
    <x v="2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4999999999995"/>
    <x v="0"/>
    <x v="1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  <x v="1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  <x v="0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  <x v="2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  <x v="0"/>
    <x v="3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  <x v="3"/>
    <x v="1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  <x v="2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  <x v="2"/>
    <x v="2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  <x v="1"/>
    <x v="3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  <x v="1"/>
    <x v="3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  <x v="2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  <x v="2"/>
    <x v="1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  <x v="3"/>
    <x v="2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  <x v="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  <x v="3"/>
    <x v="2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  <x v="1"/>
    <x v="3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  <x v="2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  <x v="1"/>
    <x v="3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  <x v="2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  <x v="3"/>
    <x v="1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  <x v="2"/>
    <x v="2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  <x v="3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  <x v="3"/>
    <x v="1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499999999996"/>
    <x v="1"/>
    <x v="3"/>
    <x v="2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  <x v="1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  <x v="0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  <x v="3"/>
    <x v="2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  <x v="1"/>
    <x v="3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  <x v="0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  <x v="3"/>
    <x v="2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  <x v="0"/>
    <x v="0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  <x v="3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  <x v="1"/>
    <x v="2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  <x v="0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  <x v="2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  <x v="3"/>
    <x v="1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  <x v="0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  <x v="3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  <x v="0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1999999999998"/>
    <x v="1"/>
    <x v="1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  <x v="0"/>
    <x v="2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  <x v="0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  <x v="2"/>
    <x v="2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499999999996"/>
    <x v="0"/>
    <x v="1"/>
    <x v="3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  <x v="3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  <x v="3"/>
    <x v="3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  <x v="3"/>
    <x v="2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  <x v="0"/>
    <x v="1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  <x v="3"/>
    <x v="2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  <x v="1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  <x v="3"/>
    <x v="3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  <x v="0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  <x v="0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  <x v="1"/>
    <x v="2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  <x v="0"/>
    <x v="3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  <x v="3"/>
    <x v="2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  <x v="2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  <x v="1"/>
    <x v="2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  <x v="1"/>
    <x v="1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  <x v="3"/>
    <x v="2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  <x v="1"/>
    <x v="2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  <x v="0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  <x v="0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  <x v="3"/>
    <x v="2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  <x v="2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  <x v="3"/>
    <x v="2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  <x v="0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  <x v="0"/>
    <x v="1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  <x v="0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  <x v="0"/>
    <x v="2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  <x v="2"/>
    <x v="2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  <x v="0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  <x v="0"/>
    <x v="1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  <x v="3"/>
    <x v="3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0999999999999"/>
    <x v="1"/>
    <x v="0"/>
    <x v="3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5999999999999"/>
    <x v="0"/>
    <x v="3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499999999999"/>
    <x v="0"/>
    <x v="2"/>
    <x v="2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  <x v="1"/>
    <x v="1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  <x v="0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  <x v="2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  <x v="3"/>
    <x v="1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  <x v="2"/>
    <x v="1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  <x v="3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  <x v="1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  <x v="2"/>
    <x v="1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  <x v="3"/>
    <x v="3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00000000000001"/>
    <x v="1"/>
    <x v="0"/>
    <x v="0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  <x v="0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  <x v="2"/>
    <x v="1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0000000000005"/>
    <x v="0"/>
    <x v="0"/>
    <x v="1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  <x v="2"/>
    <x v="2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  <x v="0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  <x v="3"/>
    <x v="3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  <x v="0"/>
    <x v="2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29999999999995"/>
    <x v="0"/>
    <x v="0"/>
    <x v="1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  <x v="0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  <x v="1"/>
    <x v="3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00000000001"/>
    <x v="0"/>
    <x v="2"/>
    <x v="2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  <x v="1"/>
    <x v="3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  <x v="2"/>
    <x v="3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  <x v="3"/>
    <x v="3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  <x v="3"/>
    <x v="2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000000000002"/>
    <x v="0"/>
    <x v="2"/>
    <x v="3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  <x v="0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  <x v="0"/>
    <x v="2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  <x v="1"/>
    <x v="2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  <x v="3"/>
    <x v="2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  <x v="1"/>
    <x v="2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  <x v="3"/>
    <x v="2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  <x v="0"/>
    <x v="3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  <x v="1"/>
    <x v="2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  <x v="3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  <x v="1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  <x v="2"/>
    <x v="2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  <x v="3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  <x v="0"/>
    <x v="3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  <x v="0"/>
    <x v="3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  <x v="0"/>
    <x v="2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  <x v="1"/>
    <x v="2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  <x v="1"/>
    <x v="3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39999999999998"/>
    <x v="0"/>
    <x v="2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  <x v="0"/>
    <x v="2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  <x v="2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8999999999996"/>
    <x v="0"/>
    <x v="3"/>
    <x v="2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  <x v="2"/>
    <x v="1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  <x v="3"/>
    <x v="1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499999999996"/>
    <x v="0"/>
    <x v="3"/>
    <x v="3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  <x v="3"/>
    <x v="3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  <x v="3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  <x v="1"/>
    <x v="2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499999999996"/>
    <x v="0"/>
    <x v="3"/>
    <x v="2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  <x v="1"/>
    <x v="3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  <x v="2"/>
    <x v="3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000000000002"/>
    <x v="0"/>
    <x v="2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  <x v="1"/>
    <x v="2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  <x v="0"/>
    <x v="1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  <x v="2"/>
    <x v="1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  <x v="0"/>
    <x v="1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  <x v="0"/>
    <x v="2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099999999999994"/>
    <x v="1"/>
    <x v="0"/>
    <x v="2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  <x v="3"/>
    <x v="2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  <x v="2"/>
    <x v="1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  <x v="1"/>
    <x v="2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  <x v="0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  <x v="3"/>
    <x v="3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  <x v="1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599999999999994"/>
    <x v="1"/>
    <x v="0"/>
    <x v="2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  <x v="1"/>
    <x v="3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  <x v="0"/>
    <x v="2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  <x v="3"/>
    <x v="3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  <x v="1"/>
    <x v="3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  <x v="0"/>
    <x v="2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  <x v="1"/>
    <x v="2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  <x v="2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  <x v="1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  <x v="0"/>
    <x v="2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00000000002"/>
    <x v="0"/>
    <x v="1"/>
    <x v="1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  <x v="0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  <x v="0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  <x v="1"/>
    <x v="2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  <x v="3"/>
    <x v="3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  <x v="1"/>
    <x v="1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  <x v="3"/>
    <x v="2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  <x v="0"/>
    <x v="0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  <x v="0"/>
    <x v="2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  <x v="2"/>
    <x v="1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  <x v="3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  <x v="0"/>
    <x v="2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  <x v="1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  <x v="0"/>
    <x v="2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  <x v="0"/>
    <x v="2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  <x v="1"/>
    <x v="2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  <x v="3"/>
    <x v="3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  <x v="0"/>
    <x v="2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  <x v="2"/>
    <x v="1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  <x v="3"/>
    <x v="3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  <x v="0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  <x v="0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  <x v="0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  <x v="1"/>
    <x v="3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  <x v="0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  <x v="3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  <x v="0"/>
    <x v="2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00000000001"/>
    <x v="1"/>
    <x v="0"/>
    <x v="2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  <x v="3"/>
    <x v="2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  <x v="0"/>
    <x v="2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00000000002"/>
    <x v="0"/>
    <x v="3"/>
    <x v="1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00000000002"/>
    <x v="0"/>
    <x v="1"/>
    <x v="2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0000000000002"/>
    <x v="0"/>
    <x v="2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  <x v="0"/>
    <x v="2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  <x v="3"/>
    <x v="3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  <x v="0"/>
    <x v="2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  <x v="2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  <x v="3"/>
    <x v="3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  <x v="0"/>
    <x v="3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  <x v="0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  <x v="2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  <x v="0"/>
    <x v="2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  <x v="0"/>
    <x v="2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6999999999998"/>
    <x v="0"/>
    <x v="3"/>
    <x v="1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  <x v="3"/>
    <x v="3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  <x v="0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  <x v="0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  <x v="1"/>
    <x v="1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  <x v="2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5999999999999"/>
    <x v="1"/>
    <x v="2"/>
    <x v="2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00000000004"/>
    <x v="0"/>
    <x v="3"/>
    <x v="2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  <x v="0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  <x v="3"/>
    <x v="1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1999999999998"/>
    <x v="1"/>
    <x v="2"/>
    <x v="3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  <x v="2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  <x v="1"/>
    <x v="3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3999999999996"/>
    <x v="0"/>
    <x v="3"/>
    <x v="2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  <x v="1"/>
    <x v="3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79999999999995"/>
    <x v="0"/>
    <x v="0"/>
    <x v="1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1999999999998"/>
    <x v="0"/>
    <x v="3"/>
    <x v="1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  <x v="0"/>
    <x v="0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  <x v="3"/>
    <x v="3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  <x v="0"/>
    <x v="2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  <x v="0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  <x v="3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399999999999999"/>
    <x v="0"/>
    <x v="0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  <x v="3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  <x v="3"/>
    <x v="2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  <x v="0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  <x v="0"/>
    <x v="3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  <x v="1"/>
    <x v="2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  <x v="3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  <x v="0"/>
    <x v="2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  <x v="0"/>
    <x v="2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0999999999999"/>
    <x v="1"/>
    <x v="0"/>
    <x v="3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  <x v="3"/>
    <x v="2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  <x v="0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  <x v="3"/>
    <x v="1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599999999999994"/>
    <x v="0"/>
    <x v="0"/>
    <x v="2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  <x v="3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  <x v="0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00000000002"/>
    <x v="0"/>
    <x v="3"/>
    <x v="1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  <x v="3"/>
    <x v="3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  <x v="1"/>
    <x v="2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  <x v="3"/>
    <x v="3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  <x v="3"/>
    <x v="3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  <x v="3"/>
    <x v="3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  <x v="3"/>
    <x v="3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  <x v="1"/>
    <x v="2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  <x v="2"/>
    <x v="2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  <x v="3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  <x v="0"/>
    <x v="2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  <x v="0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  <x v="1"/>
    <x v="1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  <x v="3"/>
    <x v="2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  <x v="1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  <x v="3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0000000000001"/>
    <x v="1"/>
    <x v="0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  <x v="3"/>
    <x v="3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  <x v="0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  <x v="3"/>
    <x v="3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  <x v="0"/>
    <x v="1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  <x v="1"/>
    <x v="2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  <x v="1"/>
    <x v="1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  <x v="3"/>
    <x v="2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  <x v="0"/>
    <x v="2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  <x v="0"/>
    <x v="1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  <x v="3"/>
    <x v="3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  <x v="3"/>
    <x v="3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  <x v="1"/>
    <x v="2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  <x v="3"/>
    <x v="3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  <x v="3"/>
    <x v="1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  <x v="0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  <x v="0"/>
    <x v="2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  <x v="1"/>
    <x v="2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  <x v="0"/>
    <x v="2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  <x v="2"/>
    <x v="3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  <x v="3"/>
    <x v="3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  <x v="3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8999999999996"/>
    <x v="0"/>
    <x v="3"/>
    <x v="3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000000000002"/>
    <x v="1"/>
    <x v="2"/>
    <x v="3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  <x v="3"/>
    <x v="3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  <x v="3"/>
    <x v="3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  <x v="0"/>
    <x v="1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  <x v="0"/>
    <x v="2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29999999999995"/>
    <x v="0"/>
    <x v="1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  <x v="1"/>
    <x v="1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  <x v="2"/>
    <x v="3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  <x v="3"/>
    <x v="3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  <x v="3"/>
    <x v="3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  <x v="1"/>
    <x v="2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  <x v="1"/>
    <x v="3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  <x v="1"/>
    <x v="3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  <x v="1"/>
    <x v="1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499999999996"/>
    <x v="0"/>
    <x v="1"/>
    <x v="3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  <x v="3"/>
    <x v="3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  <x v="1"/>
    <x v="2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  <x v="0"/>
    <x v="2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499999999996"/>
    <x v="0"/>
    <x v="3"/>
    <x v="3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  <x v="3"/>
    <x v="3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  <x v="3"/>
    <x v="2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  <x v="0"/>
    <x v="1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  <x v="3"/>
    <x v="3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00000000001"/>
    <x v="0"/>
    <x v="1"/>
    <x v="1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  <x v="0"/>
    <x v="3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  <x v="3"/>
    <x v="2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  <x v="0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  <x v="1"/>
    <x v="2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  <x v="1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  <x v="1"/>
    <x v="3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  <x v="3"/>
    <x v="1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4999999999995"/>
    <x v="1"/>
    <x v="0"/>
    <x v="2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  <x v="1"/>
    <x v="3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  <x v="1"/>
    <x v="2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  <x v="0"/>
    <x v="1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  <x v="3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  <x v="0"/>
    <x v="3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  <x v="0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  <x v="2"/>
    <x v="3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  <x v="0"/>
    <x v="1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  <x v="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  <x v="3"/>
    <x v="3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  <x v="1"/>
    <x v="3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  <x v="3"/>
    <x v="2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  <x v="0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  <x v="3"/>
    <x v="3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  <x v="2"/>
    <x v="2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  <x v="2"/>
    <x v="2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  <x v="0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  <x v="3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  <x v="0"/>
    <x v="1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  <x v="2"/>
    <x v="1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  <x v="2"/>
    <x v="2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  <x v="1"/>
    <x v="2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000000000001"/>
    <x v="1"/>
    <x v="0"/>
    <x v="2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00000000004"/>
    <x v="0"/>
    <x v="1"/>
    <x v="3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  <x v="3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  <x v="0"/>
    <x v="1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00000000002"/>
    <x v="0"/>
    <x v="1"/>
    <x v="3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  <x v="0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  <x v="1"/>
    <x v="2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  <x v="0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  <x v="0"/>
    <x v="1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  <x v="0"/>
    <x v="2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49999999999994"/>
    <x v="1"/>
    <x v="0"/>
    <x v="2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  <x v="1"/>
    <x v="2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0000000000001"/>
    <x v="0"/>
    <x v="0"/>
    <x v="2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  <x v="1"/>
    <x v="2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  <x v="0"/>
    <x v="0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  <x v="3"/>
    <x v="3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  <x v="3"/>
    <x v="2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  <x v="1"/>
    <x v="1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  <x v="3"/>
    <x v="3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  <x v="3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  <x v="0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  <x v="2"/>
    <x v="2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  <x v="0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  <x v="3"/>
    <x v="3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  <x v="0"/>
    <x v="1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0000000000005"/>
    <x v="0"/>
    <x v="0"/>
    <x v="2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  <x v="3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  <x v="3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000000000002"/>
    <x v="0"/>
    <x v="0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  <x v="3"/>
    <x v="3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  <x v="2"/>
    <x v="1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  <x v="0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  <x v="3"/>
    <x v="3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  <x v="0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  <x v="1"/>
    <x v="2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  <x v="2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  <x v="3"/>
    <x v="1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  <x v="1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  <x v="3"/>
    <x v="3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  <x v="0"/>
    <x v="2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  <x v="3"/>
    <x v="3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  <x v="0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599999999999994"/>
    <x v="1"/>
    <x v="0"/>
    <x v="2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  <x v="2"/>
    <x v="0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  <x v="0"/>
    <x v="2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  <x v="2"/>
    <x v="2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  <x v="2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  <x v="2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  <x v="0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00000000004"/>
    <x v="1"/>
    <x v="1"/>
    <x v="3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  <x v="3"/>
    <x v="3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0000000000006"/>
    <x v="0"/>
    <x v="0"/>
    <x v="2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  <x v="1"/>
    <x v="1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  <x v="3"/>
    <x v="3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  <x v="0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  <x v="3"/>
    <x v="3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  <x v="3"/>
    <x v="1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  <x v="1"/>
    <x v="1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  <x v="3"/>
    <x v="3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  <x v="1"/>
    <x v="3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  <x v="3"/>
    <x v="3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  <x v="3"/>
    <x v="2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  <x v="3"/>
    <x v="3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  <x v="3"/>
    <x v="3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  <x v="3"/>
    <x v="2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  <x v="1"/>
    <x v="3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599999999999994"/>
    <x v="1"/>
    <x v="0"/>
    <x v="2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  <x v="3"/>
    <x v="3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  <x v="3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  <x v="0"/>
    <x v="2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  <x v="2"/>
    <x v="2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  <x v="0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  <x v="1"/>
    <x v="1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  <x v="1"/>
    <x v="3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  <x v="1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39999999999998"/>
    <x v="0"/>
    <x v="0"/>
    <x v="1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000000000002"/>
    <x v="1"/>
    <x v="1"/>
    <x v="2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  <x v="0"/>
    <x v="2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  <x v="1"/>
    <x v="3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  <x v="3"/>
    <x v="3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  <x v="0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  <x v="3"/>
    <x v="2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499999999999"/>
    <x v="1"/>
    <x v="2"/>
    <x v="2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  <x v="2"/>
    <x v="3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0000000000002"/>
    <x v="0"/>
    <x v="2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  <x v="2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  <x v="1"/>
    <x v="2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  <x v="1"/>
    <x v="2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79999999999995"/>
    <x v="0"/>
    <x v="1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0000000000001"/>
    <x v="0"/>
    <x v="0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  <x v="3"/>
    <x v="1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  <x v="3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  <x v="1"/>
    <x v="2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  <x v="1"/>
    <x v="2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  <x v="1"/>
    <x v="2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  <x v="0"/>
    <x v="2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  <x v="3"/>
    <x v="2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  <x v="0"/>
    <x v="2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  <x v="1"/>
    <x v="2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  <x v="0"/>
    <x v="2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  <x v="1"/>
    <x v="3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  <x v="0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  <x v="0"/>
    <x v="3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000000000005"/>
    <x v="0"/>
    <x v="0"/>
    <x v="2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  <x v="1"/>
    <x v="1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  <x v="3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  <x v="0"/>
    <x v="2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  <x v="0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  <x v="0"/>
    <x v="2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  <x v="0"/>
    <x v="1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  <x v="0"/>
    <x v="2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  <x v="0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  <x v="1"/>
    <x v="3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  <x v="0"/>
    <x v="1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  <x v="1"/>
    <x v="2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  <x v="3"/>
    <x v="2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  <x v="3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  <x v="1"/>
    <x v="2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  <x v="0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  <x v="1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  <x v="1"/>
    <x v="1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  <x v="3"/>
    <x v="3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  <x v="2"/>
    <x v="1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  <x v="1"/>
    <x v="2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  <x v="3"/>
    <x v="3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  <x v="0"/>
    <x v="3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00000000004"/>
    <x v="0"/>
    <x v="1"/>
    <x v="3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  <x v="2"/>
    <x v="2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  <x v="3"/>
    <x v="1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  <x v="3"/>
    <x v="2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  <x v="1"/>
    <x v="3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  <x v="3"/>
    <x v="2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  <x v="2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1999999999998"/>
    <x v="0"/>
    <x v="1"/>
    <x v="1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  <x v="3"/>
    <x v="2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  <x v="1"/>
    <x v="1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49999999999997"/>
    <x v="1"/>
    <x v="0"/>
    <x v="0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  <x v="3"/>
    <x v="3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499999999998"/>
    <x v="0"/>
    <x v="1"/>
    <x v="2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  <x v="3"/>
    <x v="3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  <x v="3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  <x v="2"/>
    <x v="1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4999999999998"/>
    <x v="0"/>
    <x v="2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  <x v="0"/>
    <x v="2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  <x v="2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  <x v="0"/>
    <x v="0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  <x v="0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  <x v="2"/>
    <x v="2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  <x v="0"/>
    <x v="2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  <x v="3"/>
    <x v="3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  <x v="3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  <x v="0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  <x v="0"/>
    <x v="0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  <x v="0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  <x v="3"/>
    <x v="3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  <x v="1"/>
    <x v="3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  <x v="3"/>
    <x v="2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  <x v="1"/>
    <x v="3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  <x v="3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  <x v="1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  <x v="0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  <x v="1"/>
    <x v="2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  <x v="0"/>
    <x v="2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00000000004"/>
    <x v="0"/>
    <x v="3"/>
    <x v="3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  <x v="3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  <x v="3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  <x v="3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  <x v="0"/>
    <x v="0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1999999999998"/>
    <x v="0"/>
    <x v="1"/>
    <x v="1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  <x v="1"/>
    <x v="2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  <x v="1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  <x v="3"/>
    <x v="1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  <x v="1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  <x v="0"/>
    <x v="1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  <x v="3"/>
    <x v="3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  <x v="0"/>
    <x v="1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8999999999996"/>
    <x v="0"/>
    <x v="3"/>
    <x v="2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  <x v="0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  <x v="0"/>
    <x v="2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  <x v="0"/>
    <x v="1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  <x v="3"/>
    <x v="3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499999999996"/>
    <x v="1"/>
    <x v="3"/>
    <x v="2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499999999998"/>
    <x v="0"/>
    <x v="2"/>
    <x v="3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  <x v="2"/>
    <x v="1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499999999996"/>
    <x v="0"/>
    <x v="1"/>
    <x v="3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  <x v="1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099999999999994"/>
    <x v="1"/>
    <x v="0"/>
    <x v="2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  <x v="3"/>
    <x v="2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  <x v="1"/>
    <x v="3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  <x v="0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  <x v="0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  <x v="1"/>
    <x v="2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  <x v="0"/>
    <x v="1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  <x v="2"/>
    <x v="2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00000000000001"/>
    <x v="1"/>
    <x v="0"/>
    <x v="0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  <x v="0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  <x v="1"/>
    <x v="3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099999999999994"/>
    <x v="1"/>
    <x v="0"/>
    <x v="2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  <x v="3"/>
    <x v="1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  <x v="1"/>
    <x v="2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499999999998"/>
    <x v="0"/>
    <x v="3"/>
    <x v="1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  <x v="2"/>
    <x v="2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  <x v="2"/>
    <x v="3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  <x v="1"/>
    <x v="3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0000000000006"/>
    <x v="1"/>
    <x v="0"/>
    <x v="2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  <x v="2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  <x v="1"/>
    <x v="2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  <x v="0"/>
    <x v="2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  <x v="1"/>
    <x v="2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  <x v="3"/>
    <x v="3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  <x v="1"/>
    <x v="3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  <x v="0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  <x v="1"/>
    <x v="2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000000000004"/>
    <x v="0"/>
    <x v="3"/>
    <x v="2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  <x v="1"/>
    <x v="2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  <x v="2"/>
    <x v="0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  <x v="1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  <x v="2"/>
    <x v="2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  <x v="0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  <x v="3"/>
    <x v="2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  <x v="3"/>
    <x v="2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  <x v="1"/>
    <x v="2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  <x v="3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  <x v="0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  <x v="0"/>
    <x v="1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  <x v="0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  <x v="3"/>
    <x v="2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  <x v="1"/>
    <x v="2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  <x v="1"/>
    <x v="2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  <x v="3"/>
    <x v="1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  <x v="0"/>
    <x v="2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499999999999"/>
    <x v="1"/>
    <x v="0"/>
    <x v="3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  <x v="1"/>
    <x v="1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  <x v="3"/>
    <x v="3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0000000000005"/>
    <x v="0"/>
    <x v="1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00000000002"/>
    <x v="0"/>
    <x v="1"/>
    <x v="1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00000000000003"/>
    <x v="1"/>
    <x v="0"/>
    <x v="0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  <x v="2"/>
    <x v="1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  <x v="2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  <x v="3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  <x v="0"/>
    <x v="2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  <x v="2"/>
    <x v="2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89999999999998"/>
    <x v="1"/>
    <x v="0"/>
    <x v="3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  <x v="3"/>
    <x v="2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00000000001"/>
    <x v="0"/>
    <x v="3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  <x v="3"/>
    <x v="3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  <x v="0"/>
    <x v="2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  <x v="2"/>
    <x v="2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  <x v="1"/>
    <x v="1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  <x v="3"/>
    <x v="3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000000000001"/>
    <x v="0"/>
    <x v="0"/>
    <x v="2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4999999999999"/>
    <x v="0"/>
    <x v="0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  <x v="0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  <x v="1"/>
    <x v="1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  <x v="2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  <x v="0"/>
    <x v="2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  <x v="3"/>
    <x v="3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3999999999996"/>
    <x v="0"/>
    <x v="1"/>
    <x v="3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  <x v="0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  <x v="1"/>
    <x v="2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  <x v="0"/>
    <x v="3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  <x v="0"/>
    <x v="2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  <x v="0"/>
    <x v="1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  <x v="1"/>
    <x v="2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  <x v="0"/>
    <x v="3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  <x v="0"/>
    <x v="2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  <x v="3"/>
    <x v="3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  <x v="3"/>
    <x v="1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  <x v="0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89999999999998"/>
    <x v="1"/>
    <x v="0"/>
    <x v="2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  <x v="0"/>
    <x v="0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  <x v="1"/>
    <x v="2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  <x v="0"/>
    <x v="1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  <x v="0"/>
    <x v="2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  <x v="0"/>
    <x v="2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  <x v="3"/>
    <x v="2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  <x v="2"/>
    <x v="1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39999999999998"/>
    <x v="1"/>
    <x v="0"/>
    <x v="2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  <x v="0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  <x v="0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  <x v="0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  <x v="3"/>
    <x v="3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3999999999996"/>
    <x v="0"/>
    <x v="3"/>
    <x v="2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  <x v="1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5999999999999"/>
    <x v="0"/>
    <x v="3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  <x v="0"/>
    <x v="2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  <x v="0"/>
    <x v="3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  <x v="0"/>
    <x v="0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  <x v="3"/>
    <x v="2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  <x v="1"/>
    <x v="3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  <x v="1"/>
    <x v="1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  <x v="1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  <x v="0"/>
    <x v="1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000000000004"/>
    <x v="1"/>
    <x v="3"/>
    <x v="2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  <x v="3"/>
    <x v="1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  <x v="1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  <x v="0"/>
    <x v="2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  <x v="3"/>
    <x v="3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  <x v="1"/>
    <x v="3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  <x v="0"/>
    <x v="2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  <x v="1"/>
    <x v="2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  <x v="3"/>
    <x v="3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  <x v="3"/>
    <x v="3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  <x v="0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  <x v="0"/>
    <x v="0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  <x v="0"/>
    <x v="2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000000000002"/>
    <x v="1"/>
    <x v="1"/>
    <x v="3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  <x v="0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  <x v="0"/>
    <x v="1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  <x v="0"/>
    <x v="2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  <x v="2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  <x v="1"/>
    <x v="2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  <x v="1"/>
    <x v="3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  <x v="1"/>
    <x v="2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  <x v="3"/>
    <x v="3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  <x v="2"/>
    <x v="2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  <x v="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  <x v="3"/>
    <x v="3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  <x v="0"/>
    <x v="2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0000000000006"/>
    <x v="1"/>
    <x v="0"/>
    <x v="2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  <x v="2"/>
    <x v="2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499999999998"/>
    <x v="1"/>
    <x v="2"/>
    <x v="3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  <x v="0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  <x v="3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  <x v="0"/>
    <x v="1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  <x v="0"/>
    <x v="1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  <x v="2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  <x v="3"/>
    <x v="3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  <x v="3"/>
    <x v="2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  <x v="0"/>
    <x v="2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  <x v="3"/>
    <x v="2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  <x v="3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  <x v="3"/>
    <x v="3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  <x v="1"/>
    <x v="1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  <x v="3"/>
    <x v="3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  <x v="0"/>
    <x v="2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  <x v="0"/>
    <x v="3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  <x v="3"/>
    <x v="2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  <x v="0"/>
    <x v="1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  <x v="3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  <x v="0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799999999999997"/>
    <x v="0"/>
    <x v="0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  <x v="3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3999999999996"/>
    <x v="1"/>
    <x v="1"/>
    <x v="3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  <x v="0"/>
    <x v="3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499999999998"/>
    <x v="1"/>
    <x v="1"/>
    <x v="2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  <x v="3"/>
    <x v="2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  <x v="0"/>
    <x v="2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  <x v="3"/>
    <x v="2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  <x v="2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  <x v="3"/>
    <x v="1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  <x v="0"/>
    <x v="3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499999999998"/>
    <x v="0"/>
    <x v="1"/>
    <x v="3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  <x v="2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  <x v="3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  <x v="1"/>
    <x v="3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00000000002"/>
    <x v="0"/>
    <x v="1"/>
    <x v="3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49999999999994"/>
    <x v="1"/>
    <x v="0"/>
    <x v="2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  <x v="1"/>
    <x v="2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000000000002"/>
    <x v="1"/>
    <x v="0"/>
    <x v="2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  <x v="0"/>
    <x v="1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  <x v="0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  <x v="0"/>
    <x v="1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  <x v="3"/>
    <x v="3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  <x v="3"/>
    <x v="2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  <x v="1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49999999999999"/>
    <x v="0"/>
    <x v="0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  <x v="1"/>
    <x v="2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  <x v="3"/>
    <x v="3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  <x v="3"/>
    <x v="2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  <x v="3"/>
    <x v="3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  <x v="0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8999999999996"/>
    <x v="0"/>
    <x v="1"/>
    <x v="2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  <x v="3"/>
    <x v="3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  <x v="2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  <x v="1"/>
    <x v="3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  <x v="3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  <x v="2"/>
    <x v="3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  <x v="1"/>
    <x v="3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  <x v="0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  <x v="2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  <x v="1"/>
    <x v="2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  <x v="2"/>
    <x v="2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  <x v="3"/>
    <x v="3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  <x v="3"/>
    <x v="1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000000000002"/>
    <x v="1"/>
    <x v="0"/>
    <x v="3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  <x v="0"/>
    <x v="3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  <x v="3"/>
    <x v="1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  <x v="0"/>
    <x v="1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8999999999996"/>
    <x v="1"/>
    <x v="1"/>
    <x v="3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499999999998"/>
    <x v="0"/>
    <x v="2"/>
    <x v="3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  <x v="2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  <x v="3"/>
    <x v="3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  <x v="0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  <x v="1"/>
    <x v="2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  <x v="3"/>
    <x v="2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  <x v="0"/>
    <x v="1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  <x v="0"/>
    <x v="2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  <x v="2"/>
    <x v="2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  <x v="0"/>
    <x v="2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  <x v="3"/>
    <x v="3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  <x v="0"/>
    <x v="2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0000000000006"/>
    <x v="1"/>
    <x v="0"/>
    <x v="2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4999999999998"/>
    <x v="0"/>
    <x v="2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  <x v="3"/>
    <x v="3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  <x v="1"/>
    <x v="1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  <x v="2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  <x v="0"/>
    <x v="1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  <x v="3"/>
    <x v="3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  <x v="3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  <x v="1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  <x v="3"/>
    <x v="3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  <x v="1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  <x v="3"/>
    <x v="3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  <x v="1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  <x v="3"/>
    <x v="3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  <x v="0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000000000004"/>
    <x v="0"/>
    <x v="3"/>
    <x v="2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  <x v="1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  <x v="0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  <x v="0"/>
    <x v="2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  <x v="2"/>
    <x v="2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  <x v="3"/>
    <x v="3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  <x v="0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  <x v="1"/>
    <x v="3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  <x v="2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  <x v="3"/>
    <x v="3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  <x v="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  <x v="1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  <x v="3"/>
    <x v="2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  <x v="0"/>
    <x v="2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099999999999994"/>
    <x v="1"/>
    <x v="0"/>
    <x v="2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  <x v="2"/>
    <x v="3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  <x v="0"/>
    <x v="3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  <x v="3"/>
    <x v="2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  <x v="2"/>
    <x v="2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  <x v="3"/>
    <x v="3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49999999999994"/>
    <x v="1"/>
    <x v="0"/>
    <x v="2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  <x v="1"/>
    <x v="2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  <x v="1"/>
    <x v="2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  <x v="0"/>
    <x v="1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  <x v="0"/>
    <x v="0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  <x v="2"/>
    <x v="3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  <x v="3"/>
    <x v="1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  <x v="3"/>
    <x v="3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  <x v="1"/>
    <x v="2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000000000001"/>
    <x v="1"/>
    <x v="0"/>
    <x v="2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  <x v="0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  <x v="0"/>
    <x v="1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  <x v="3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000000000005"/>
    <x v="0"/>
    <x v="0"/>
    <x v="2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  <x v="0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  <x v="0"/>
    <x v="1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0000000000006"/>
    <x v="1"/>
    <x v="0"/>
    <x v="2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  <x v="2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  <x v="0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  <x v="0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  <x v="0"/>
    <x v="1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  <x v="0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  <x v="0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  <x v="0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39999999999998"/>
    <x v="0"/>
    <x v="0"/>
    <x v="1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  <x v="3"/>
    <x v="2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  <x v="2"/>
    <x v="1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  <x v="3"/>
    <x v="3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  <x v="3"/>
    <x v="2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  <x v="3"/>
    <x v="3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  <x v="0"/>
    <x v="2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  <x v="2"/>
    <x v="3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  <x v="1"/>
    <x v="1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0000000000005"/>
    <x v="1"/>
    <x v="0"/>
    <x v="3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  <x v="3"/>
    <x v="3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  <x v="2"/>
    <x v="2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  <x v="3"/>
    <x v="2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4999999999999"/>
    <x v="0"/>
    <x v="0"/>
    <x v="1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  <x v="0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  <x v="0"/>
    <x v="2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  <x v="3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  <x v="3"/>
    <x v="3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  <x v="3"/>
    <x v="3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  <x v="3"/>
    <x v="3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0000000000005"/>
    <x v="0"/>
    <x v="1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  <x v="3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  <x v="0"/>
    <x v="2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  <x v="1"/>
    <x v="2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  <x v="1"/>
    <x v="0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00000000002"/>
    <x v="0"/>
    <x v="1"/>
    <x v="1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  <x v="1"/>
    <x v="2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  <x v="1"/>
    <x v="2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  <x v="2"/>
    <x v="2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  <x v="0"/>
    <x v="0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  <x v="3"/>
    <x v="3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  <x v="0"/>
    <x v="3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  <x v="3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  <x v="1"/>
    <x v="3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  <x v="0"/>
    <x v="2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  <x v="3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  <x v="0"/>
    <x v="0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  <x v="3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  <x v="2"/>
    <x v="1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  <x v="3"/>
    <x v="3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  <x v="0"/>
    <x v="2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  <x v="3"/>
    <x v="2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  <x v="0"/>
    <x v="1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  <x v="2"/>
    <x v="3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  <x v="0"/>
    <x v="3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  <x v="3"/>
    <x v="2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  <x v="3"/>
    <x v="2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  <x v="3"/>
    <x v="3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00000000002"/>
    <x v="1"/>
    <x v="1"/>
    <x v="2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  <x v="2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  <x v="3"/>
    <x v="2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  <x v="1"/>
    <x v="1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  <x v="0"/>
    <x v="2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  <x v="1"/>
    <x v="3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499999999996"/>
    <x v="0"/>
    <x v="1"/>
    <x v="3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  <x v="3"/>
    <x v="2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  <x v="1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499999999996"/>
    <x v="0"/>
    <x v="3"/>
    <x v="2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  <x v="0"/>
    <x v="0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  <x v="3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  <x v="3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  <x v="3"/>
    <x v="1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  <x v="3"/>
    <x v="2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399999999999999"/>
    <x v="0"/>
    <x v="0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  <x v="2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  <x v="0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  <x v="0"/>
    <x v="1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  <x v="3"/>
    <x v="3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  <x v="1"/>
    <x v="1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  <x v="0"/>
    <x v="1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  <x v="1"/>
    <x v="1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  <x v="0"/>
    <x v="2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  <x v="2"/>
    <x v="3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  <x v="3"/>
    <x v="2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  <x v="0"/>
    <x v="0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19999999999999"/>
    <x v="0"/>
    <x v="0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  <x v="1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  <x v="0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89999999999998"/>
    <x v="1"/>
    <x v="0"/>
    <x v="2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  <x v="3"/>
    <x v="3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  <x v="2"/>
    <x v="0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  <x v="3"/>
    <x v="3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  <x v="3"/>
    <x v="1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  <x v="0"/>
    <x v="1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  <x v="3"/>
    <x v="3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  <x v="3"/>
    <x v="2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  <x v="3"/>
    <x v="2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  <x v="0"/>
    <x v="1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  <x v="3"/>
    <x v="3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  <x v="2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  <x v="3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  <x v="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  <x v="0"/>
    <x v="3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  <x v="3"/>
    <x v="1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  <x v="1"/>
    <x v="2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  <x v="0"/>
    <x v="1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  <x v="3"/>
    <x v="2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  <x v="3"/>
    <x v="2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  <x v="2"/>
    <x v="2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  <x v="1"/>
    <x v="1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  <x v="3"/>
    <x v="3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  <x v="3"/>
    <x v="1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00000000004"/>
    <x v="0"/>
    <x v="1"/>
    <x v="3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  <x v="3"/>
    <x v="3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  <x v="3"/>
    <x v="3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  <x v="1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  <x v="0"/>
    <x v="2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  <x v="1"/>
    <x v="1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499999999998"/>
    <x v="0"/>
    <x v="3"/>
    <x v="1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  <x v="0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  <x v="3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  <x v="1"/>
    <x v="2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  <x v="0"/>
    <x v="2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  <x v="3"/>
    <x v="2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  <x v="2"/>
    <x v="1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  <x v="0"/>
    <x v="2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  <x v="0"/>
    <x v="3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  <x v="0"/>
    <x v="1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  <x v="0"/>
    <x v="0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  <x v="3"/>
    <x v="2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  <x v="3"/>
    <x v="2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  <x v="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  <x v="3"/>
    <x v="3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  <x v="3"/>
    <x v="2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  <x v="2"/>
    <x v="1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  <x v="0"/>
    <x v="2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  <x v="2"/>
    <x v="2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  <x v="3"/>
    <x v="3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  <x v="3"/>
    <x v="1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  <x v="3"/>
    <x v="3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  <x v="2"/>
    <x v="3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  <x v="2"/>
    <x v="2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  <x v="0"/>
    <x v="2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  <x v="1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599999999999994"/>
    <x v="1"/>
    <x v="0"/>
    <x v="2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  <x v="3"/>
    <x v="2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  <x v="3"/>
    <x v="3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  <x v="0"/>
    <x v="2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  <x v="1"/>
    <x v="1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  <x v="3"/>
    <x v="2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  <x v="0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  <x v="0"/>
    <x v="2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  <x v="0"/>
    <x v="2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  <x v="0"/>
    <x v="1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  <x v="2"/>
    <x v="2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  <x v="0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  <x v="1"/>
    <x v="2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  <x v="0"/>
    <x v="2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  <x v="0"/>
    <x v="2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  <x v="2"/>
    <x v="2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  <x v="3"/>
    <x v="3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  <x v="0"/>
    <x v="0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4999999999999"/>
    <x v="0"/>
    <x v="0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  <x v="3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  <x v="0"/>
    <x v="1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  <x v="0"/>
    <x v="1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  <x v="3"/>
    <x v="3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  <x v="0"/>
    <x v="1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  <x v="3"/>
    <x v="3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00000000002"/>
    <x v="1"/>
    <x v="2"/>
    <x v="3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  <x v="3"/>
    <x v="3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  <x v="1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  <x v="0"/>
    <x v="0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499999999996"/>
    <x v="0"/>
    <x v="3"/>
    <x v="2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  <x v="2"/>
    <x v="2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  <x v="3"/>
    <x v="3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  <x v="1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  <x v="3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  <x v="3"/>
    <x v="2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  <x v="2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  <x v="3"/>
    <x v="3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  <x v="1"/>
    <x v="2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  <x v="1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  <x v="1"/>
    <x v="2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1999999999998"/>
    <x v="1"/>
    <x v="1"/>
    <x v="3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  <x v="3"/>
    <x v="2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  <x v="1"/>
    <x v="2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  <x v="2"/>
    <x v="3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  <x v="1"/>
    <x v="2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  <x v="0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  <x v="3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499999999998"/>
    <x v="1"/>
    <x v="3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  <x v="1"/>
    <x v="2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  <x v="0"/>
    <x v="1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  <x v="0"/>
    <x v="0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  <x v="2"/>
    <x v="0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  <x v="3"/>
    <x v="3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  <x v="3"/>
    <x v="3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  <x v="1"/>
    <x v="3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  <x v="1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  <x v="0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  <x v="0"/>
    <x v="2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499999999998"/>
    <x v="0"/>
    <x v="2"/>
    <x v="2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  <x v="3"/>
    <x v="3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  <x v="1"/>
    <x v="1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  <x v="3"/>
    <x v="2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  <x v="1"/>
    <x v="2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  <x v="2"/>
    <x v="3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  <x v="2"/>
    <x v="2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1999999999998"/>
    <x v="1"/>
    <x v="1"/>
    <x v="2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  <x v="3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  <x v="1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  <x v="3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000000000005"/>
    <x v="0"/>
    <x v="0"/>
    <x v="2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  <x v="3"/>
    <x v="1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  <x v="3"/>
    <x v="2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4999999999995"/>
    <x v="0"/>
    <x v="1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  <x v="0"/>
    <x v="2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  <x v="3"/>
    <x v="3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  <x v="0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  <x v="0"/>
    <x v="1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  <x v="1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  <x v="3"/>
    <x v="2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  <x v="1"/>
    <x v="2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  <x v="0"/>
    <x v="1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00000000004"/>
    <x v="0"/>
    <x v="3"/>
    <x v="2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  <x v="3"/>
    <x v="2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  <x v="3"/>
    <x v="3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  <x v="0"/>
    <x v="2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0000000000005"/>
    <x v="0"/>
    <x v="1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  <x v="3"/>
    <x v="2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  <x v="3"/>
    <x v="2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  <x v="2"/>
    <x v="3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00000000007"/>
    <x v="0"/>
    <x v="3"/>
    <x v="3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  <x v="0"/>
    <x v="0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  <x v="0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000000000001"/>
    <x v="0"/>
    <x v="0"/>
    <x v="2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  <x v="1"/>
    <x v="0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  <x v="3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  <x v="2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  <x v="2"/>
    <x v="1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  <x v="3"/>
    <x v="1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  <x v="0"/>
    <x v="2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  <x v="0"/>
    <x v="0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  <x v="3"/>
    <x v="3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  <x v="1"/>
    <x v="3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  <x v="0"/>
    <x v="1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  <x v="0"/>
    <x v="2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  <x v="0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  <x v="3"/>
    <x v="3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  <x v="1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  <x v="1"/>
    <x v="3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00000000004"/>
    <x v="0"/>
    <x v="3"/>
    <x v="2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  <x v="0"/>
    <x v="3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  <x v="3"/>
    <x v="3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  <x v="2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  <x v="0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  <x v="3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  <x v="1"/>
    <x v="2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  <x v="3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  <x v="2"/>
    <x v="2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0999999999999"/>
    <x v="0"/>
    <x v="3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  <x v="3"/>
    <x v="3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  <x v="3"/>
    <x v="1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  <x v="3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  <x v="0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  <x v="0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  <x v="0"/>
    <x v="2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  <x v="2"/>
    <x v="2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  <x v="3"/>
    <x v="3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  <x v="2"/>
    <x v="1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3999999999996"/>
    <x v="0"/>
    <x v="3"/>
    <x v="2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  <x v="1"/>
    <x v="1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  <x v="3"/>
    <x v="2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6999999999998"/>
    <x v="1"/>
    <x v="2"/>
    <x v="3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  <x v="0"/>
    <x v="3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  <x v="0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  <x v="0"/>
    <x v="3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  <x v="3"/>
    <x v="3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  <x v="3"/>
    <x v="3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  <x v="2"/>
    <x v="2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4999999999999"/>
    <x v="0"/>
    <x v="0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  <x v="1"/>
    <x v="2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499999999999"/>
    <x v="0"/>
    <x v="3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  <x v="0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00000000004"/>
    <x v="0"/>
    <x v="1"/>
    <x v="3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  <x v="0"/>
    <x v="2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  <x v="3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  <x v="0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0000000000002"/>
    <x v="1"/>
    <x v="0"/>
    <x v="2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  <x v="3"/>
    <x v="2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  <x v="0"/>
    <x v="2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000000000007"/>
    <x v="0"/>
    <x v="3"/>
    <x v="3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  <x v="0"/>
    <x v="2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  <x v="3"/>
    <x v="2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  <x v="0"/>
    <x v="2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  <x v="1"/>
    <x v="1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4999999999998"/>
    <x v="0"/>
    <x v="2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  <x v="3"/>
    <x v="3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  <x v="0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  <x v="0"/>
    <x v="2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5999999999999"/>
    <x v="0"/>
    <x v="3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  <x v="3"/>
    <x v="1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  <x v="0"/>
    <x v="3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  <x v="2"/>
    <x v="2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  <x v="0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  <x v="1"/>
    <x v="2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  <x v="1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499999999999"/>
    <x v="0"/>
    <x v="3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  <x v="3"/>
    <x v="3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  <x v="3"/>
    <x v="3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000000000004"/>
    <x v="0"/>
    <x v="3"/>
    <x v="3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  <x v="0"/>
    <x v="2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  <x v="3"/>
    <x v="3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00000000001"/>
    <x v="0"/>
    <x v="2"/>
    <x v="1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000000000001"/>
    <x v="0"/>
    <x v="2"/>
    <x v="1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  <x v="2"/>
    <x v="2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  <x v="1"/>
    <x v="2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  <x v="2"/>
    <x v="2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  <x v="3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  <x v="3"/>
    <x v="3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  <x v="1"/>
    <x v="3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  <x v="0"/>
    <x v="0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  <x v="1"/>
    <x v="2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  <x v="3"/>
    <x v="1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  <x v="0"/>
    <x v="2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  <x v="3"/>
    <x v="3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00000000004"/>
    <x v="0"/>
    <x v="1"/>
    <x v="3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  <x v="3"/>
    <x v="3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  <x v="3"/>
    <x v="3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  <x v="3"/>
    <x v="3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  <x v="1"/>
    <x v="2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  <x v="2"/>
    <x v="3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  <x v="3"/>
    <x v="3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  <x v="1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  <x v="3"/>
    <x v="0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  <x v="1"/>
    <x v="2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  <x v="1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  <x v="0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  <x v="0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  <x v="0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  <x v="1"/>
    <x v="3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  <x v="1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  <x v="3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  <x v="3"/>
    <x v="1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  <x v="3"/>
    <x v="3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000000000002"/>
    <x v="0"/>
    <x v="0"/>
    <x v="2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  <x v="1"/>
    <x v="3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  <x v="1"/>
    <x v="2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  <x v="0"/>
    <x v="2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  <x v="3"/>
    <x v="3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  <x v="0"/>
    <x v="3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  <x v="3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  <x v="0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  <x v="3"/>
    <x v="3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  <x v="1"/>
    <x v="2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0999999999999"/>
    <x v="1"/>
    <x v="2"/>
    <x v="2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  <x v="0"/>
    <x v="2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3999999999996"/>
    <x v="0"/>
    <x v="3"/>
    <x v="2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00000000002"/>
    <x v="1"/>
    <x v="1"/>
    <x v="2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  <x v="1"/>
    <x v="2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  <x v="0"/>
    <x v="1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  <x v="1"/>
    <x v="1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  <x v="2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  <x v="3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499999999996"/>
    <x v="0"/>
    <x v="3"/>
    <x v="2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  <x v="1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  <x v="3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79999999999995"/>
    <x v="0"/>
    <x v="1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000000000004"/>
    <x v="0"/>
    <x v="1"/>
    <x v="3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  <x v="1"/>
    <x v="3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  <x v="1"/>
    <x v="2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  <x v="2"/>
    <x v="1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  <x v="3"/>
    <x v="2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  <x v="0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  <x v="1"/>
    <x v="2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  <x v="2"/>
    <x v="2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  <x v="2"/>
    <x v="3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  <x v="0"/>
    <x v="2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  <x v="3"/>
    <x v="3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  <x v="0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499999999996"/>
    <x v="0"/>
    <x v="3"/>
    <x v="2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  <x v="3"/>
    <x v="3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  <x v="3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0999999999999"/>
    <x v="0"/>
    <x v="2"/>
    <x v="2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  <x v="0"/>
    <x v="2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  <x v="1"/>
    <x v="2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  <x v="1"/>
    <x v="2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  <x v="0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  <x v="0"/>
    <x v="2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  <x v="0"/>
    <x v="2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  <x v="2"/>
    <x v="1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  <x v="2"/>
    <x v="3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  <x v="2"/>
    <x v="2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  <x v="3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  <x v="3"/>
    <x v="1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  <x v="1"/>
    <x v="3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  <x v="0"/>
    <x v="2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  <x v="2"/>
    <x v="2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  <x v="3"/>
    <x v="3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  <x v="3"/>
    <x v="3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  <x v="0"/>
    <x v="1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  <x v="1"/>
    <x v="2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  <x v="0"/>
    <x v="1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  <x v="0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  <x v="3"/>
    <x v="1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  <x v="0"/>
    <x v="2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  <x v="3"/>
    <x v="2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  <x v="3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  <x v="1"/>
    <x v="2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  <x v="3"/>
    <x v="3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00000000000001"/>
    <x v="1"/>
    <x v="0"/>
    <x v="0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  <x v="0"/>
    <x v="2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  <x v="1"/>
    <x v="1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  <x v="0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  <x v="3"/>
    <x v="3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00000000000006"/>
    <x v="1"/>
    <x v="0"/>
    <x v="2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  <x v="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  <x v="0"/>
    <x v="1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  <x v="0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  <x v="2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  <x v="2"/>
    <x v="2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  <x v="2"/>
    <x v="3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  <x v="1"/>
    <x v="2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  <x v="1"/>
    <x v="1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  <x v="3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  <x v="3"/>
    <x v="2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00000000004"/>
    <x v="0"/>
    <x v="3"/>
    <x v="2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  <x v="3"/>
    <x v="2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  <x v="2"/>
    <x v="2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  <x v="1"/>
    <x v="1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  <x v="0"/>
    <x v="2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  <x v="0"/>
    <x v="0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  <x v="2"/>
    <x v="2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  <x v="2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49999999999999"/>
    <x v="0"/>
    <x v="0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  <x v="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  <x v="3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  <x v="3"/>
    <x v="3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  <x v="1"/>
    <x v="3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  <x v="2"/>
    <x v="2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  <x v="3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  <x v="3"/>
    <x v="2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  <x v="0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00000000004"/>
    <x v="1"/>
    <x v="3"/>
    <x v="3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  <x v="0"/>
    <x v="1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  <x v="3"/>
    <x v="2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  <x v="0"/>
    <x v="2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  <x v="2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  <x v="3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  <x v="0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  <x v="2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  <x v="1"/>
    <x v="3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  <x v="2"/>
    <x v="1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4999999999995"/>
    <x v="0"/>
    <x v="0"/>
    <x v="1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  <x v="0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  <x v="2"/>
    <x v="2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5999999999999"/>
    <x v="0"/>
    <x v="2"/>
    <x v="1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  <x v="3"/>
    <x v="3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  <x v="0"/>
    <x v="0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  <x v="3"/>
    <x v="3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  <x v="3"/>
    <x v="2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  <x v="3"/>
    <x v="3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000000000001"/>
    <x v="0"/>
    <x v="0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000000000004"/>
    <x v="0"/>
    <x v="1"/>
    <x v="3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  <x v="1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  <x v="1"/>
    <x v="2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  <x v="2"/>
    <x v="2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  <x v="0"/>
    <x v="2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  <x v="1"/>
    <x v="2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  <x v="0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00000000004"/>
    <x v="0"/>
    <x v="3"/>
    <x v="2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  <x v="3"/>
    <x v="1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  <x v="2"/>
    <x v="3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  <x v="3"/>
    <x v="1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  <x v="3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  <x v="2"/>
    <x v="2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  <x v="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  <x v="3"/>
    <x v="2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  <x v="2"/>
    <x v="2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  <x v="0"/>
    <x v="2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  <x v="3"/>
    <x v="2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  <x v="0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  <x v="1"/>
    <x v="2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  <x v="1"/>
    <x v="2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  <x v="1"/>
    <x v="3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  <x v="1"/>
    <x v="2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  <x v="0"/>
    <x v="0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  <x v="2"/>
    <x v="2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  <x v="2"/>
    <x v="2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  <x v="3"/>
    <x v="3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  <x v="2"/>
    <x v="3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  <x v="3"/>
    <x v="2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  <x v="1"/>
    <x v="2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00000000001"/>
    <x v="0"/>
    <x v="2"/>
    <x v="2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  <x v="1"/>
    <x v="1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000000000002"/>
    <x v="0"/>
    <x v="0"/>
    <x v="2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  <x v="2"/>
    <x v="3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  <x v="2"/>
    <x v="2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  <x v="2"/>
    <x v="2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  <x v="3"/>
    <x v="3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  <x v="3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  <x v="1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00000000002"/>
    <x v="0"/>
    <x v="1"/>
    <x v="1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  <x v="1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  <x v="0"/>
    <x v="2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  <x v="0"/>
    <x v="1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  <x v="0"/>
    <x v="0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  <x v="3"/>
    <x v="3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89999999999998"/>
    <x v="1"/>
    <x v="0"/>
    <x v="2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  <x v="3"/>
    <x v="3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  <x v="1"/>
    <x v="3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  <x v="3"/>
    <x v="3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  <x v="2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  <x v="1"/>
    <x v="3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  <x v="3"/>
    <x v="2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  <x v="0"/>
    <x v="3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  <x v="0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  <x v="0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  <x v="3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  <x v="2"/>
    <x v="2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  <x v="1"/>
    <x v="3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  <x v="0"/>
    <x v="3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  <x v="2"/>
    <x v="2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  <x v="1"/>
    <x v="3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  <x v="2"/>
    <x v="2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49999999999994"/>
    <x v="1"/>
    <x v="0"/>
    <x v="2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  <x v="0"/>
    <x v="2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  <x v="1"/>
    <x v="1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  <x v="0"/>
    <x v="2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  <x v="1"/>
    <x v="2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  <x v="2"/>
    <x v="0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  <x v="3"/>
    <x v="3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  <x v="0"/>
    <x v="1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  <x v="1"/>
    <x v="2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  <x v="3"/>
    <x v="2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6999999999998"/>
    <x v="0"/>
    <x v="1"/>
    <x v="3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  <x v="3"/>
    <x v="1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  <x v="0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  <x v="0"/>
    <x v="0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  <x v="2"/>
    <x v="1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  <x v="0"/>
    <x v="1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  <x v="3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00000000000006"/>
    <x v="1"/>
    <x v="0"/>
    <x v="2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  <x v="1"/>
    <x v="1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  <x v="0"/>
    <x v="2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  <x v="3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49999999999994"/>
    <x v="0"/>
    <x v="0"/>
    <x v="2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  <x v="3"/>
    <x v="3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  <x v="3"/>
    <x v="2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099999999999994"/>
    <x v="0"/>
    <x v="0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  <x v="1"/>
    <x v="2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  <x v="3"/>
    <x v="1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  <x v="3"/>
    <x v="3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  <x v="0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000000000001"/>
    <x v="0"/>
    <x v="3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  <x v="2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  <x v="0"/>
    <x v="2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099999999999994"/>
    <x v="1"/>
    <x v="0"/>
    <x v="2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  <x v="3"/>
    <x v="2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  <x v="3"/>
    <x v="3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  <x v="0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  <x v="0"/>
    <x v="2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  <x v="3"/>
    <x v="3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  <x v="1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  <x v="3"/>
    <x v="3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  <x v="2"/>
    <x v="3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  <x v="1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  <x v="3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  <x v="3"/>
    <x v="2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  <x v="0"/>
    <x v="2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  <x v="2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  <x v="0"/>
    <x v="2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  <x v="1"/>
    <x v="2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  <x v="2"/>
    <x v="2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499999999996"/>
    <x v="0"/>
    <x v="3"/>
    <x v="2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  <x v="3"/>
    <x v="3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499999999998"/>
    <x v="0"/>
    <x v="1"/>
    <x v="2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  <x v="2"/>
    <x v="2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  <x v="3"/>
    <x v="2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  <x v="0"/>
    <x v="3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000000000005"/>
    <x v="1"/>
    <x v="0"/>
    <x v="2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  <x v="3"/>
    <x v="3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  <x v="0"/>
    <x v="0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  <x v="1"/>
    <x v="1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  <x v="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  <x v="0"/>
    <x v="2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  <x v="2"/>
    <x v="3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  <x v="1"/>
    <x v="3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  <x v="2"/>
    <x v="2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  <x v="1"/>
    <x v="2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  <x v="1"/>
    <x v="2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  <x v="0"/>
    <x v="1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  <x v="3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  <x v="0"/>
    <x v="2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499999999999"/>
    <x v="1"/>
    <x v="2"/>
    <x v="2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  <x v="3"/>
    <x v="3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  <x v="0"/>
    <x v="1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  <x v="1"/>
    <x v="3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49999999999994"/>
    <x v="1"/>
    <x v="0"/>
    <x v="2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  <x v="2"/>
    <x v="1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  <x v="0"/>
    <x v="2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  <x v="3"/>
    <x v="2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  <x v="0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  <x v="0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  <x v="1"/>
    <x v="2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  <x v="1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  <x v="0"/>
    <x v="2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  <x v="0"/>
    <x v="1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  <x v="0"/>
    <x v="2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  <x v="3"/>
    <x v="3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  <x v="2"/>
    <x v="2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  <x v="2"/>
    <x v="3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  <x v="3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  <x v="3"/>
    <x v="3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000000000001"/>
    <x v="0"/>
    <x v="0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  <x v="3"/>
    <x v="3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6999999999998"/>
    <x v="0"/>
    <x v="2"/>
    <x v="3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  <x v="2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  <x v="0"/>
    <x v="2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  <x v="3"/>
    <x v="1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  <x v="1"/>
    <x v="2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  <x v="0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  <x v="0"/>
    <x v="3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  <x v="0"/>
    <x v="1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  <x v="3"/>
    <x v="3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  <x v="0"/>
    <x v="2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  <x v="0"/>
    <x v="0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499999999996"/>
    <x v="0"/>
    <x v="3"/>
    <x v="2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  <x v="3"/>
    <x v="3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  <x v="1"/>
    <x v="3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  <x v="1"/>
    <x v="2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5999999999999"/>
    <x v="1"/>
    <x v="2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000000000001"/>
    <x v="0"/>
    <x v="0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  <x v="2"/>
    <x v="2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  <x v="3"/>
    <x v="3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  <x v="3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  <x v="3"/>
    <x v="3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  <x v="0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39999999999998"/>
    <x v="0"/>
    <x v="2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  <x v="3"/>
    <x v="3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4999999999995"/>
    <x v="0"/>
    <x v="0"/>
    <x v="2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  <x v="1"/>
    <x v="2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  <x v="3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  <x v="3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  <x v="3"/>
    <x v="3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  <x v="3"/>
    <x v="3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  <x v="3"/>
    <x v="2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  <x v="0"/>
    <x v="2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00000000007"/>
    <x v="0"/>
    <x v="3"/>
    <x v="3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499999999998"/>
    <x v="0"/>
    <x v="1"/>
    <x v="2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  <x v="1"/>
    <x v="3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  <x v="0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  <x v="3"/>
    <x v="3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  <x v="0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  <x v="1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  <x v="0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  <x v="2"/>
    <x v="3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  <x v="3"/>
    <x v="2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  <x v="2"/>
    <x v="2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  <x v="0"/>
    <x v="3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  <x v="2"/>
    <x v="1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  <x v="3"/>
    <x v="1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  <x v="3"/>
    <x v="3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00000000004"/>
    <x v="0"/>
    <x v="1"/>
    <x v="3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  <x v="3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  <x v="0"/>
    <x v="1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  <x v="3"/>
    <x v="3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499999999996"/>
    <x v="0"/>
    <x v="3"/>
    <x v="2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  <x v="0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  <x v="0"/>
    <x v="1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00000000004"/>
    <x v="0"/>
    <x v="3"/>
    <x v="2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  <x v="1"/>
    <x v="1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7999999999993"/>
    <x v="1"/>
    <x v="3"/>
    <x v="3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  <x v="3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  <x v="3"/>
    <x v="1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  <x v="3"/>
    <x v="2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  <x v="0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  <x v="3"/>
    <x v="2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  <x v="2"/>
    <x v="1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  <x v="0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  <x v="0"/>
    <x v="3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  <x v="0"/>
    <x v="2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  <x v="3"/>
    <x v="3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0000000000002"/>
    <x v="0"/>
    <x v="0"/>
    <x v="1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3999999999996"/>
    <x v="0"/>
    <x v="3"/>
    <x v="2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  <x v="3"/>
    <x v="3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  <x v="0"/>
    <x v="3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  <x v="0"/>
    <x v="2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  <x v="3"/>
    <x v="2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  <x v="3"/>
    <x v="3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  <x v="0"/>
    <x v="1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  <x v="2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  <x v="2"/>
    <x v="2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  <x v="0"/>
    <x v="3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  <x v="0"/>
    <x v="0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  <x v="3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  <x v="0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  <x v="1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  <x v="1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000000000004"/>
    <x v="0"/>
    <x v="3"/>
    <x v="2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  <x v="0"/>
    <x v="2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  <x v="1"/>
    <x v="3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  <x v="0"/>
    <x v="2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  <x v="0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499999999996"/>
    <x v="1"/>
    <x v="3"/>
    <x v="2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  <x v="0"/>
    <x v="2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  <x v="2"/>
    <x v="1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  <x v="1"/>
    <x v="3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  <x v="0"/>
    <x v="2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  <x v="0"/>
    <x v="1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  <x v="0"/>
    <x v="2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  <x v="3"/>
    <x v="3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  <x v="1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  <x v="2"/>
    <x v="2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  <x v="2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  <x v="1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  <x v="1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499999999998"/>
    <x v="0"/>
    <x v="1"/>
    <x v="2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  <x v="2"/>
    <x v="2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00000000001"/>
    <x v="0"/>
    <x v="1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  <x v="0"/>
    <x v="1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  <x v="3"/>
    <x v="3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  <x v="0"/>
    <x v="0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  <x v="3"/>
    <x v="2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  <x v="2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  <x v="0"/>
    <x v="2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  <x v="0"/>
    <x v="2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499999999998"/>
    <x v="0"/>
    <x v="3"/>
    <x v="1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  <x v="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  <x v="2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  <x v="0"/>
    <x v="2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00000000001"/>
    <x v="0"/>
    <x v="3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  <x v="1"/>
    <x v="1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  <x v="1"/>
    <x v="3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  <x v="2"/>
    <x v="1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  <x v="1"/>
    <x v="3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  <x v="1"/>
    <x v="1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  <x v="1"/>
    <x v="3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  <x v="2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  <x v="0"/>
    <x v="3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  <x v="0"/>
    <x v="3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  <x v="3"/>
    <x v="2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  <x v="2"/>
    <x v="1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  <x v="0"/>
    <x v="2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  <x v="1"/>
    <x v="2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  <x v="2"/>
    <x v="3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  <x v="3"/>
    <x v="3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  <x v="1"/>
    <x v="3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  <x v="3"/>
    <x v="3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  <x v="2"/>
    <x v="3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  <x v="3"/>
    <x v="3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  <x v="0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  <x v="1"/>
    <x v="2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  <x v="3"/>
    <x v="3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  <x v="2"/>
    <x v="3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  <x v="3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  <x v="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  <x v="1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  <x v="3"/>
    <x v="3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  <x v="3"/>
    <x v="3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  <x v="3"/>
    <x v="2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00000000004"/>
    <x v="0"/>
    <x v="3"/>
    <x v="3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  <x v="0"/>
    <x v="1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  <x v="2"/>
    <x v="3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  <x v="3"/>
    <x v="1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  <x v="2"/>
    <x v="2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  <x v="0"/>
    <x v="2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  <x v="0"/>
    <x v="2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  <x v="0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  <x v="3"/>
    <x v="3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  <x v="3"/>
    <x v="2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499999999996"/>
    <x v="0"/>
    <x v="3"/>
    <x v="3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  <x v="0"/>
    <x v="1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0000000000005"/>
    <x v="0"/>
    <x v="1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  <x v="3"/>
    <x v="3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  <x v="3"/>
    <x v="3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  <x v="3"/>
    <x v="3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  <x v="3"/>
    <x v="2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  <x v="3"/>
    <x v="2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000000000004"/>
    <x v="0"/>
    <x v="1"/>
    <x v="3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  <x v="2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  <x v="1"/>
    <x v="2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  <x v="3"/>
    <x v="3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  <x v="0"/>
    <x v="0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  <x v="3"/>
    <x v="2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49999999999994"/>
    <x v="1"/>
    <x v="0"/>
    <x v="2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  <x v="3"/>
    <x v="2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  <x v="0"/>
    <x v="2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  <x v="3"/>
    <x v="1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  <x v="3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  <x v="1"/>
    <x v="1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  <x v="3"/>
    <x v="1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  <x v="1"/>
    <x v="3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  <x v="2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  <x v="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  <x v="0"/>
    <x v="2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  <x v="1"/>
    <x v="2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  <x v="1"/>
    <x v="2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3999999999996"/>
    <x v="0"/>
    <x v="3"/>
    <x v="2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  <x v="3"/>
    <x v="3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  <x v="0"/>
    <x v="3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  <x v="0"/>
    <x v="2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  <x v="2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  <x v="2"/>
    <x v="3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  <x v="3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  <x v="3"/>
    <x v="1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  <x v="3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  <x v="1"/>
    <x v="3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4999999999999"/>
    <x v="1"/>
    <x v="0"/>
    <x v="2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  <x v="1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  <x v="2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  <x v="0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  <x v="0"/>
    <x v="1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  <x v="0"/>
    <x v="0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  <x v="2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  <x v="0"/>
    <x v="2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  <x v="3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  <x v="1"/>
    <x v="3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  <x v="1"/>
    <x v="2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  <x v="0"/>
    <x v="2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000000000001"/>
    <x v="0"/>
    <x v="3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  <x v="0"/>
    <x v="2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  <x v="3"/>
    <x v="2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  <x v="3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  <x v="1"/>
    <x v="2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  <x v="3"/>
    <x v="3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  <x v="0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  <x v="1"/>
    <x v="1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  <x v="3"/>
    <x v="3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0000000000001"/>
    <x v="0"/>
    <x v="0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  <x v="3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  <x v="1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  <x v="0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  <x v="0"/>
    <x v="2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  <x v="3"/>
    <x v="1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  <x v="1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  <x v="3"/>
    <x v="3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  <x v="2"/>
    <x v="3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  <x v="0"/>
    <x v="2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  <x v="0"/>
    <x v="1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  <x v="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  <x v="2"/>
    <x v="3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  <x v="0"/>
    <x v="2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  <x v="3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  <x v="0"/>
    <x v="2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  <x v="3"/>
    <x v="2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  <x v="0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  <x v="2"/>
    <x v="2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  <x v="3"/>
    <x v="3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  <x v="0"/>
    <x v="1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  <x v="3"/>
    <x v="1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099999999999994"/>
    <x v="1"/>
    <x v="0"/>
    <x v="2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  <x v="1"/>
    <x v="2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  <x v="0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  <x v="3"/>
    <x v="3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  <x v="3"/>
    <x v="3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  <x v="0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  <x v="3"/>
    <x v="0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  <x v="3"/>
    <x v="3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000000000007"/>
    <x v="0"/>
    <x v="3"/>
    <x v="3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  <x v="1"/>
    <x v="2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  <x v="0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  <x v="0"/>
    <x v="3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  <x v="3"/>
    <x v="2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  <x v="1"/>
    <x v="1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  <x v="1"/>
    <x v="3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  <x v="3"/>
    <x v="3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  <x v="3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  <x v="3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  <x v="1"/>
    <x v="3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  <x v="3"/>
    <x v="2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  <x v="0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  <x v="2"/>
    <x v="2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  <x v="0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4999999999995"/>
    <x v="1"/>
    <x v="0"/>
    <x v="2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  <x v="1"/>
    <x v="3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  <x v="2"/>
    <x v="2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  <x v="1"/>
    <x v="2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8999999999996"/>
    <x v="0"/>
    <x v="3"/>
    <x v="2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899999999999999"/>
    <x v="0"/>
    <x v="0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  <x v="3"/>
    <x v="2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499999999999"/>
    <x v="1"/>
    <x v="3"/>
    <x v="0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3999999999996"/>
    <x v="0"/>
    <x v="3"/>
    <x v="2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  <x v="3"/>
    <x v="1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  <x v="3"/>
    <x v="3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  <x v="0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  <x v="3"/>
    <x v="3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  <x v="2"/>
    <x v="2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  <x v="0"/>
    <x v="3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  <x v="2"/>
    <x v="2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  <x v="1"/>
    <x v="1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  <x v="0"/>
    <x v="1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  <x v="3"/>
    <x v="2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  <x v="2"/>
    <x v="1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  <x v="1"/>
    <x v="2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  <x v="1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  <x v="3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  <x v="3"/>
    <x v="3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  <x v="1"/>
    <x v="2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  <x v="0"/>
    <x v="2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  <x v="3"/>
    <x v="3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  <x v="0"/>
    <x v="2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  <x v="1"/>
    <x v="1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  <x v="2"/>
    <x v="3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  <x v="0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  <x v="3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  <x v="1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  <x v="2"/>
    <x v="1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  <x v="0"/>
    <x v="2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  <x v="1"/>
    <x v="2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  <x v="0"/>
    <x v="3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  <x v="1"/>
    <x v="1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  <x v="3"/>
    <x v="3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  <x v="0"/>
    <x v="2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  <x v="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  <x v="3"/>
    <x v="3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  <x v="2"/>
    <x v="1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  <x v="3"/>
    <x v="3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  <x v="1"/>
    <x v="3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  <x v="2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  <x v="3"/>
    <x v="1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  <x v="3"/>
    <x v="3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  <x v="2"/>
    <x v="1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  <x v="1"/>
    <x v="1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4999999999999"/>
    <x v="1"/>
    <x v="0"/>
    <x v="2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00000000001"/>
    <x v="0"/>
    <x v="3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  <x v="3"/>
    <x v="3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  <x v="0"/>
    <x v="1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  <x v="2"/>
    <x v="2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  <x v="1"/>
    <x v="3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  <x v="1"/>
    <x v="3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000000000001"/>
    <x v="0"/>
    <x v="2"/>
    <x v="2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  <x v="1"/>
    <x v="2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  <x v="3"/>
    <x v="2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  <x v="3"/>
    <x v="2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4999999999999"/>
    <x v="0"/>
    <x v="0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  <x v="1"/>
    <x v="2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  <x v="1"/>
    <x v="3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  <x v="0"/>
    <x v="3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  <x v="1"/>
    <x v="2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  <x v="1"/>
    <x v="1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  <x v="1"/>
    <x v="2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00000000001"/>
    <x v="0"/>
    <x v="3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  <x v="1"/>
    <x v="2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3999999999996"/>
    <x v="0"/>
    <x v="3"/>
    <x v="2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  <x v="0"/>
    <x v="0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  <x v="1"/>
    <x v="3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  <x v="3"/>
    <x v="3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  <x v="0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  <x v="1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  <x v="1"/>
    <x v="3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  <x v="1"/>
    <x v="3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  <x v="3"/>
    <x v="3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  <x v="0"/>
    <x v="2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  <x v="2"/>
    <x v="2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00000000000006"/>
    <x v="1"/>
    <x v="0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000000000004"/>
    <x v="0"/>
    <x v="3"/>
    <x v="2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  <x v="1"/>
    <x v="2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  <x v="2"/>
    <x v="1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  <x v="2"/>
    <x v="1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  <x v="0"/>
    <x v="0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  <x v="0"/>
    <x v="2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  <x v="1"/>
    <x v="2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  <x v="0"/>
    <x v="2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  <x v="2"/>
    <x v="1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  <x v="0"/>
    <x v="3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  <x v="1"/>
    <x v="3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499999999999"/>
    <x v="0"/>
    <x v="3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  <x v="3"/>
    <x v="3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  <x v="3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  <x v="1"/>
    <x v="3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000000000004"/>
    <x v="0"/>
    <x v="3"/>
    <x v="2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  <x v="1"/>
    <x v="2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  <x v="3"/>
    <x v="2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  <x v="1"/>
    <x v="3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  <x v="2"/>
    <x v="2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  <x v="3"/>
    <x v="2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  <x v="2"/>
    <x v="1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  <x v="0"/>
    <x v="2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39999999999998"/>
    <x v="0"/>
    <x v="2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  <x v="3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  <x v="3"/>
    <x v="1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  <x v="3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  <x v="1"/>
    <x v="3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  <x v="3"/>
    <x v="1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00000000002"/>
    <x v="0"/>
    <x v="3"/>
    <x v="1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  <x v="0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  <x v="3"/>
    <x v="3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  <x v="3"/>
    <x v="2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4999999999995"/>
    <x v="0"/>
    <x v="1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  <x v="0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  <x v="3"/>
    <x v="2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  <x v="0"/>
    <x v="1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  <x v="2"/>
    <x v="3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  <x v="1"/>
    <x v="2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  <x v="0"/>
    <x v="1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  <x v="3"/>
    <x v="3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499999999999"/>
    <x v="0"/>
    <x v="1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  <x v="1"/>
    <x v="3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  <x v="1"/>
    <x v="2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  <x v="2"/>
    <x v="2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899999999999999"/>
    <x v="0"/>
    <x v="0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499999999999"/>
    <x v="0"/>
    <x v="2"/>
    <x v="2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  <x v="0"/>
    <x v="0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  <x v="0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  <x v="3"/>
    <x v="2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  <x v="0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  <x v="2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  <x v="0"/>
    <x v="2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000000000002"/>
    <x v="1"/>
    <x v="1"/>
    <x v="3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  <x v="0"/>
    <x v="1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  <x v="0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  <x v="0"/>
    <x v="3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  <x v="1"/>
    <x v="2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  <x v="0"/>
    <x v="3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  <x v="1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  <x v="0"/>
    <x v="3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00000000000006"/>
    <x v="1"/>
    <x v="0"/>
    <x v="2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  <x v="0"/>
    <x v="3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  <x v="2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  <x v="3"/>
    <x v="3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49999999999999"/>
    <x v="1"/>
    <x v="0"/>
    <x v="0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  <x v="3"/>
    <x v="3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  <x v="2"/>
    <x v="1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  <x v="2"/>
    <x v="2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  <x v="1"/>
    <x v="2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  <x v="1"/>
    <x v="2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0000000000002"/>
    <x v="1"/>
    <x v="0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  <x v="2"/>
    <x v="1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  <x v="0"/>
    <x v="2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  <x v="3"/>
    <x v="1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  <x v="0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  <x v="0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  <x v="2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  <x v="3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  <x v="2"/>
    <x v="3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  <x v="0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  <x v="3"/>
    <x v="3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  <x v="3"/>
    <x v="1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  <x v="2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  <x v="0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  <x v="3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79999999999995"/>
    <x v="0"/>
    <x v="2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  <x v="2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  <x v="3"/>
    <x v="3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  <x v="1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00000000002"/>
    <x v="0"/>
    <x v="1"/>
    <x v="1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  <x v="3"/>
    <x v="2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  <x v="0"/>
    <x v="2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  <x v="3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  <x v="1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  <x v="0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  <x v="0"/>
    <x v="1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  <x v="3"/>
    <x v="3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  <x v="3"/>
    <x v="1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  <x v="3"/>
    <x v="2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  <x v="2"/>
    <x v="3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000000000005"/>
    <x v="1"/>
    <x v="0"/>
    <x v="2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  <x v="1"/>
    <x v="2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  <x v="0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  <x v="3"/>
    <x v="3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  <x v="2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  <x v="0"/>
    <x v="1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  <x v="2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  <x v="3"/>
    <x v="1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  <x v="0"/>
    <x v="2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  <x v="3"/>
    <x v="3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00000000004"/>
    <x v="1"/>
    <x v="1"/>
    <x v="3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  <x v="2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  <x v="1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  <x v="0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  <x v="3"/>
    <x v="3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  <x v="3"/>
    <x v="2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  <x v="1"/>
    <x v="3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  <x v="0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  <x v="2"/>
    <x v="1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  <x v="3"/>
    <x v="1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  <x v="1"/>
    <x v="2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  <x v="0"/>
    <x v="0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  <x v="1"/>
    <x v="1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  <x v="3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  <x v="2"/>
    <x v="3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  <x v="1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  <x v="2"/>
    <x v="2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  <x v="3"/>
    <x v="3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  <x v="0"/>
    <x v="2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  <x v="3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  <x v="0"/>
    <x v="2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  <x v="2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  <x v="0"/>
    <x v="2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  <x v="3"/>
    <x v="3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  <x v="0"/>
    <x v="1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000000000005"/>
    <x v="1"/>
    <x v="0"/>
    <x v="3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  <x v="0"/>
    <x v="3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  <x v="0"/>
    <x v="2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399999999999999"/>
    <x v="0"/>
    <x v="0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  <x v="1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  <x v="2"/>
    <x v="2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  <x v="2"/>
    <x v="2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69999999999999"/>
    <x v="1"/>
    <x v="0"/>
    <x v="2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  <x v="0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  <x v="0"/>
    <x v="2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  <x v="2"/>
    <x v="3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  <x v="2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  <x v="2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  <x v="2"/>
    <x v="3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00000000002"/>
    <x v="0"/>
    <x v="2"/>
    <x v="3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  <x v="1"/>
    <x v="2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  <x v="0"/>
    <x v="1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  <x v="1"/>
    <x v="2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  <x v="3"/>
    <x v="3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  <x v="0"/>
    <x v="0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  <x v="3"/>
    <x v="3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  <x v="3"/>
    <x v="3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  <x v="2"/>
    <x v="1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  <x v="2"/>
    <x v="2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  <x v="3"/>
    <x v="1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5999999999999"/>
    <x v="0"/>
    <x v="3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  <x v="3"/>
    <x v="2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  <x v="0"/>
    <x v="2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  <x v="1"/>
    <x v="1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  <x v="1"/>
    <x v="3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29999999999995"/>
    <x v="0"/>
    <x v="2"/>
    <x v="1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  <x v="3"/>
    <x v="2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  <x v="1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  <x v="2"/>
    <x v="2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0000000000006"/>
    <x v="1"/>
    <x v="0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  <x v="1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499999999998"/>
    <x v="0"/>
    <x v="1"/>
    <x v="1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  <x v="1"/>
    <x v="2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  <x v="3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  <x v="0"/>
    <x v="2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  <x v="1"/>
    <x v="2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49999999999994"/>
    <x v="0"/>
    <x v="0"/>
    <x v="2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  <x v="2"/>
    <x v="3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000000000001"/>
    <x v="0"/>
    <x v="2"/>
    <x v="1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  <x v="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  <x v="1"/>
    <x v="3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  <x v="1"/>
    <x v="3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  <x v="0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  <x v="3"/>
    <x v="3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  <x v="2"/>
    <x v="3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  <x v="3"/>
    <x v="3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  <x v="3"/>
    <x v="2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  <x v="2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  <x v="1"/>
    <x v="2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  <x v="2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  <x v="1"/>
    <x v="1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  <x v="1"/>
    <x v="0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  <x v="0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  <x v="3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  <x v="0"/>
    <x v="1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  <x v="0"/>
    <x v="3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  <x v="0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  <x v="0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  <x v="3"/>
    <x v="2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  <x v="3"/>
    <x v="2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  <x v="3"/>
    <x v="1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  <x v="3"/>
    <x v="2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  <x v="1"/>
    <x v="3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  <x v="0"/>
    <x v="2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  <x v="0"/>
    <x v="0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  <x v="0"/>
    <x v="2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  <x v="2"/>
    <x v="3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  <x v="3"/>
    <x v="3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000000000002"/>
    <x v="0"/>
    <x v="1"/>
    <x v="2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  <x v="2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  <x v="1"/>
    <x v="3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  <x v="3"/>
    <x v="1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  <x v="1"/>
    <x v="1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  <x v="2"/>
    <x v="1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  <x v="3"/>
    <x v="2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0000000000005"/>
    <x v="0"/>
    <x v="0"/>
    <x v="2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  <x v="1"/>
    <x v="2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  <x v="0"/>
    <x v="0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  <x v="3"/>
    <x v="3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  <x v="3"/>
    <x v="2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  <x v="1"/>
    <x v="2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00000000000006"/>
    <x v="1"/>
    <x v="0"/>
    <x v="2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3999999999996"/>
    <x v="0"/>
    <x v="3"/>
    <x v="2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  <x v="1"/>
    <x v="2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  <x v="0"/>
    <x v="2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  <x v="0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  <x v="1"/>
    <x v="2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  <x v="1"/>
    <x v="1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  <x v="2"/>
    <x v="2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  <x v="1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000000000001"/>
    <x v="1"/>
    <x v="0"/>
    <x v="3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  <x v="3"/>
    <x v="3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  <x v="3"/>
    <x v="3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  <x v="1"/>
    <x v="3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000000000001"/>
    <x v="0"/>
    <x v="2"/>
    <x v="2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  <x v="0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000000000004"/>
    <x v="1"/>
    <x v="1"/>
    <x v="3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  <x v="3"/>
    <x v="2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  <x v="2"/>
    <x v="3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  <x v="2"/>
    <x v="2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  <x v="0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0000000000001"/>
    <x v="0"/>
    <x v="0"/>
    <x v="2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  <x v="3"/>
    <x v="3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  <x v="3"/>
    <x v="3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  <x v="3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  <x v="0"/>
    <x v="2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  <x v="0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  <x v="3"/>
    <x v="3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  <x v="3"/>
    <x v="2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  <x v="0"/>
    <x v="1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  <x v="3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  <x v="0"/>
    <x v="2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  <x v="1"/>
    <x v="1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  <x v="3"/>
    <x v="3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00000000001"/>
    <x v="0"/>
    <x v="3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  <x v="0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  <x v="0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  <x v="3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  <x v="1"/>
    <x v="3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  <x v="2"/>
    <x v="3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  <x v="1"/>
    <x v="3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  <x v="2"/>
    <x v="1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499999999999"/>
    <x v="0"/>
    <x v="2"/>
    <x v="2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  <x v="3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  <x v="0"/>
    <x v="2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49999999999994"/>
    <x v="0"/>
    <x v="0"/>
    <x v="2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  <x v="2"/>
    <x v="1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19999999999999"/>
    <x v="0"/>
    <x v="0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0000000000005"/>
    <x v="0"/>
    <x v="2"/>
    <x v="1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  <x v="0"/>
    <x v="1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0000000000006"/>
    <x v="1"/>
    <x v="0"/>
    <x v="2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  <x v="3"/>
    <x v="3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499999999996"/>
    <x v="0"/>
    <x v="3"/>
    <x v="2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  <x v="0"/>
    <x v="2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  <x v="2"/>
    <x v="2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0"/>
    <x v="0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  <x v="0"/>
    <x v="1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00000000001"/>
    <x v="0"/>
    <x v="3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  <x v="0"/>
    <x v="1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0000000000005"/>
    <x v="1"/>
    <x v="0"/>
    <x v="2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  <x v="2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  <x v="1"/>
    <x v="1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  <x v="1"/>
    <x v="2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  <x v="3"/>
    <x v="3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  <x v="0"/>
    <x v="2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000000000004"/>
    <x v="0"/>
    <x v="3"/>
    <x v="2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  <x v="3"/>
    <x v="3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39999999999998"/>
    <x v="0"/>
    <x v="0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  <x v="1"/>
    <x v="2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  <x v="3"/>
    <x v="2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  <x v="3"/>
    <x v="2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0000000000003"/>
    <x v="1"/>
    <x v="0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  <x v="1"/>
    <x v="3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  <x v="1"/>
    <x v="3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  <x v="0"/>
    <x v="1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  <x v="1"/>
    <x v="3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000000000002"/>
    <x v="0"/>
    <x v="2"/>
    <x v="3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000000000001"/>
    <x v="0"/>
    <x v="3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  <x v="3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  <x v="2"/>
    <x v="2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  <x v="3"/>
    <x v="2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  <x v="3"/>
    <x v="3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  <x v="3"/>
    <x v="3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  <x v="1"/>
    <x v="2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  <x v="3"/>
    <x v="3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  <x v="3"/>
    <x v="3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  <x v="0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  <x v="3"/>
    <x v="3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  <x v="0"/>
    <x v="2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  <x v="1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  <x v="1"/>
    <x v="3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000000000002"/>
    <x v="0"/>
    <x v="1"/>
    <x v="2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  <x v="2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  <x v="2"/>
    <x v="1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  <x v="3"/>
    <x v="3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  <x v="3"/>
    <x v="2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  <x v="0"/>
    <x v="2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  <x v="3"/>
    <x v="1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  <x v="2"/>
    <x v="3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  <x v="0"/>
    <x v="2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  <x v="0"/>
    <x v="0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  <x v="1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4999999999998"/>
    <x v="0"/>
    <x v="0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  <x v="0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  <x v="0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  <x v="1"/>
    <x v="1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  <x v="3"/>
    <x v="3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  <x v="0"/>
    <x v="2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  <x v="3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  <x v="1"/>
    <x v="3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  <x v="3"/>
    <x v="3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  <x v="0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0000000000005"/>
    <x v="0"/>
    <x v="0"/>
    <x v="3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  <x v="0"/>
    <x v="1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8999999999996"/>
    <x v="1"/>
    <x v="1"/>
    <x v="3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  <x v="3"/>
    <x v="3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  <x v="2"/>
    <x v="3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  <x v="0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  <x v="0"/>
    <x v="3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  <x v="1"/>
    <x v="3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  <x v="0"/>
    <x v="2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  <x v="1"/>
    <x v="2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  <x v="1"/>
    <x v="1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  <x v="1"/>
    <x v="1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  <x v="3"/>
    <x v="3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  <x v="3"/>
    <x v="3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  <x v="3"/>
    <x v="2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  <x v="2"/>
    <x v="2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  <x v="2"/>
    <x v="2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499999999996"/>
    <x v="0"/>
    <x v="1"/>
    <x v="2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  <x v="3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  <x v="0"/>
    <x v="2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  <x v="1"/>
    <x v="3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  <x v="0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  <x v="3"/>
    <x v="2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  <x v="0"/>
    <x v="3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  <x v="0"/>
    <x v="2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  <x v="3"/>
    <x v="3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  <x v="1"/>
    <x v="2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  <x v="3"/>
    <x v="3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000000000002"/>
    <x v="0"/>
    <x v="1"/>
    <x v="2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  <x v="3"/>
    <x v="3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  <x v="1"/>
    <x v="3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  <x v="3"/>
    <x v="3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499999999998"/>
    <x v="0"/>
    <x v="1"/>
    <x v="2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  <x v="1"/>
    <x v="3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  <x v="3"/>
    <x v="3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  <x v="3"/>
    <x v="2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00000000002"/>
    <x v="0"/>
    <x v="3"/>
    <x v="1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000000000002"/>
    <x v="0"/>
    <x v="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  <x v="3"/>
    <x v="2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  <x v="1"/>
    <x v="1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  <x v="0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  <x v="3"/>
    <x v="2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000000000005"/>
    <x v="0"/>
    <x v="0"/>
    <x v="1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1999999999998"/>
    <x v="1"/>
    <x v="1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  <x v="2"/>
    <x v="2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29999999999995"/>
    <x v="1"/>
    <x v="0"/>
    <x v="3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  <x v="3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  <x v="3"/>
    <x v="3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  <x v="0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  <x v="1"/>
    <x v="1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  <x v="0"/>
    <x v="2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  <x v="3"/>
    <x v="3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  <x v="3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  <x v="1"/>
    <x v="2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  <x v="3"/>
    <x v="2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000000000002"/>
    <x v="1"/>
    <x v="0"/>
    <x v="3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  <x v="2"/>
    <x v="1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  <x v="0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  <x v="3"/>
    <x v="2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  <x v="0"/>
    <x v="2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  <x v="0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0000000000006"/>
    <x v="1"/>
    <x v="0"/>
    <x v="2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  <x v="3"/>
    <x v="3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499999999996"/>
    <x v="0"/>
    <x v="3"/>
    <x v="1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  <x v="3"/>
    <x v="2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  <x v="1"/>
    <x v="1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000000000002"/>
    <x v="0"/>
    <x v="1"/>
    <x v="2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  <x v="3"/>
    <x v="3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  <x v="3"/>
    <x v="3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  <x v="3"/>
    <x v="1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499999999999"/>
    <x v="0"/>
    <x v="3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  <x v="3"/>
    <x v="3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  <x v="1"/>
    <x v="3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  <x v="0"/>
    <x v="2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  <x v="1"/>
    <x v="2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  <x v="0"/>
    <x v="2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  <x v="1"/>
    <x v="1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  <x v="2"/>
    <x v="2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  <x v="1"/>
    <x v="2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  <x v="2"/>
    <x v="2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  <x v="0"/>
    <x v="3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  <x v="3"/>
    <x v="2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  <x v="3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  <x v="1"/>
    <x v="2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0000000000001"/>
    <x v="1"/>
    <x v="0"/>
    <x v="0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  <x v="0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  <x v="3"/>
    <x v="2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8999999999996"/>
    <x v="0"/>
    <x v="3"/>
    <x v="2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  <x v="0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499999999996"/>
    <x v="0"/>
    <x v="3"/>
    <x v="3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000000000002"/>
    <x v="1"/>
    <x v="0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  <x v="1"/>
    <x v="2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  <x v="3"/>
    <x v="3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  <x v="1"/>
    <x v="2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  <x v="3"/>
    <x v="3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00000000002"/>
    <x v="0"/>
    <x v="1"/>
    <x v="2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  <x v="3"/>
    <x v="3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  <x v="2"/>
    <x v="1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  <x v="0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  <x v="2"/>
    <x v="0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  <x v="1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  <x v="3"/>
    <x v="2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  <x v="1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  <x v="0"/>
    <x v="3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1999999999998"/>
    <x v="0"/>
    <x v="1"/>
    <x v="1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  <x v="1"/>
    <x v="1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  <x v="2"/>
    <x v="2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  <x v="3"/>
    <x v="3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  <x v="3"/>
    <x v="3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00000000000001"/>
    <x v="0"/>
    <x v="0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  <x v="2"/>
    <x v="1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  <x v="1"/>
    <x v="1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499999999998"/>
    <x v="0"/>
    <x v="1"/>
    <x v="2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  <x v="1"/>
    <x v="2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  <x v="0"/>
    <x v="2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1999999999998"/>
    <x v="1"/>
    <x v="1"/>
    <x v="2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  <x v="3"/>
    <x v="2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  <x v="3"/>
    <x v="2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000000000002"/>
    <x v="1"/>
    <x v="1"/>
    <x v="2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3999999999996"/>
    <x v="0"/>
    <x v="3"/>
    <x v="2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  <x v="3"/>
    <x v="3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  <x v="1"/>
    <x v="1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  <x v="3"/>
    <x v="3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  <x v="3"/>
    <x v="2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00000000001"/>
    <x v="1"/>
    <x v="0"/>
    <x v="3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  <x v="1"/>
    <x v="3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  <x v="2"/>
    <x v="2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  <x v="0"/>
    <x v="2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  <x v="1"/>
    <x v="3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  <x v="1"/>
    <x v="1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00000000001"/>
    <x v="0"/>
    <x v="3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  <x v="2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39999999999998"/>
    <x v="1"/>
    <x v="0"/>
    <x v="0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  <x v="0"/>
    <x v="2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  <x v="0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  <x v="3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  <x v="3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  <x v="2"/>
    <x v="3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0999999999999"/>
    <x v="0"/>
    <x v="3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  <x v="3"/>
    <x v="1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000000000004"/>
    <x v="0"/>
    <x v="3"/>
    <x v="2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  <x v="0"/>
    <x v="2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  <x v="1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  <x v="2"/>
    <x v="3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  <x v="3"/>
    <x v="3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00000000004"/>
    <x v="0"/>
    <x v="3"/>
    <x v="3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  <x v="3"/>
    <x v="3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  <x v="0"/>
    <x v="2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  <x v="0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  <x v="2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  <x v="0"/>
    <x v="2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  <x v="3"/>
    <x v="2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  <x v="3"/>
    <x v="3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000000000001"/>
    <x v="1"/>
    <x v="0"/>
    <x v="2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499999999998"/>
    <x v="1"/>
    <x v="1"/>
    <x v="2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  <x v="3"/>
    <x v="1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  <x v="1"/>
    <x v="2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  <x v="0"/>
    <x v="2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  <x v="3"/>
    <x v="2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  <x v="0"/>
    <x v="1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  <x v="0"/>
    <x v="1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899999999999999"/>
    <x v="1"/>
    <x v="0"/>
    <x v="0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  <x v="3"/>
    <x v="2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00000000001"/>
    <x v="1"/>
    <x v="0"/>
    <x v="3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  <x v="0"/>
    <x v="1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00000000002"/>
    <x v="0"/>
    <x v="3"/>
    <x v="1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599999999999994"/>
    <x v="1"/>
    <x v="0"/>
    <x v="2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  <x v="1"/>
    <x v="3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  <x v="0"/>
    <x v="2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  <x v="1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  <x v="0"/>
    <x v="2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299999999999997"/>
    <x v="0"/>
    <x v="0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  <x v="3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  <x v="1"/>
    <x v="2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4999999999995"/>
    <x v="0"/>
    <x v="1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  <x v="0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  <x v="3"/>
    <x v="2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  <x v="1"/>
    <x v="3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  <x v="1"/>
    <x v="3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  <x v="3"/>
    <x v="3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  <x v="3"/>
    <x v="2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  <x v="3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  <x v="1"/>
    <x v="2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  <x v="3"/>
    <x v="3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  <x v="0"/>
    <x v="0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  <x v="3"/>
    <x v="2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  <x v="2"/>
    <x v="3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  <x v="3"/>
    <x v="3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  <x v="2"/>
    <x v="1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  <x v="3"/>
    <x v="3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  <x v="2"/>
    <x v="2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  <x v="2"/>
    <x v="2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  <x v="3"/>
    <x v="2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2999999999993"/>
    <x v="0"/>
    <x v="3"/>
    <x v="3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  <x v="1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  <x v="3"/>
    <x v="2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  <x v="2"/>
    <x v="2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  <x v="3"/>
    <x v="3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  <x v="1"/>
    <x v="3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  <x v="3"/>
    <x v="2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  <x v="1"/>
    <x v="2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  <x v="0"/>
    <x v="2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  <x v="3"/>
    <x v="2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  <x v="0"/>
    <x v="2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  <x v="1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0000000000001"/>
    <x v="1"/>
    <x v="0"/>
    <x v="2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  <x v="3"/>
    <x v="3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  <x v="1"/>
    <x v="3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000000000004"/>
    <x v="0"/>
    <x v="1"/>
    <x v="3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  <x v="0"/>
    <x v="1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499999999999"/>
    <x v="1"/>
    <x v="2"/>
    <x v="2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  <x v="0"/>
    <x v="2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  <x v="1"/>
    <x v="3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  <x v="2"/>
    <x v="1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  <x v="3"/>
    <x v="2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  <x v="3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00000000001"/>
    <x v="0"/>
    <x v="1"/>
    <x v="1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  <x v="1"/>
    <x v="3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  <x v="3"/>
    <x v="2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1"/>
    <x v="0"/>
    <x v="0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000000000001"/>
    <x v="0"/>
    <x v="0"/>
    <x v="1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  <x v="1"/>
    <x v="3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  <x v="3"/>
    <x v="3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  <x v="0"/>
    <x v="2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  <x v="3"/>
    <x v="3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  <x v="1"/>
    <x v="2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  <x v="3"/>
    <x v="2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  <x v="0"/>
    <x v="2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000000000001"/>
    <x v="0"/>
    <x v="0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  <x v="2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0000000000005"/>
    <x v="0"/>
    <x v="0"/>
    <x v="1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  <x v="0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  <x v="0"/>
    <x v="2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  <x v="1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  <x v="3"/>
    <x v="2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  <x v="3"/>
    <x v="2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  <x v="0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  <x v="1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  <x v="1"/>
    <x v="1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  <x v="0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  <x v="3"/>
    <x v="3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4999999999995"/>
    <x v="1"/>
    <x v="0"/>
    <x v="2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000000000002"/>
    <x v="0"/>
    <x v="1"/>
    <x v="2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  <x v="3"/>
    <x v="2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  <x v="1"/>
    <x v="2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  <x v="2"/>
    <x v="2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  <x v="2"/>
    <x v="1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  <x v="0"/>
    <x v="2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  <x v="3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  <x v="0"/>
    <x v="2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  <x v="3"/>
    <x v="2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  <x v="3"/>
    <x v="3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  <x v="0"/>
    <x v="2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  <x v="0"/>
    <x v="1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0000000000006"/>
    <x v="1"/>
    <x v="0"/>
    <x v="2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00000000002"/>
    <x v="1"/>
    <x v="1"/>
    <x v="2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499999999996"/>
    <x v="1"/>
    <x v="3"/>
    <x v="2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  <x v="3"/>
    <x v="3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  <x v="0"/>
    <x v="1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  <x v="3"/>
    <x v="2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  <x v="1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  <x v="1"/>
    <x v="3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  <x v="0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  <x v="0"/>
    <x v="1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  <x v="2"/>
    <x v="2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  <x v="3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  <x v="0"/>
    <x v="2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  <x v="0"/>
    <x v="2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  <x v="0"/>
    <x v="2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  <x v="1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  <x v="3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  <x v="0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0999999999999"/>
    <x v="1"/>
    <x v="2"/>
    <x v="2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  <x v="3"/>
    <x v="2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  <x v="2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  <x v="2"/>
    <x v="2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  <x v="1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  <x v="1"/>
    <x v="2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  <x v="0"/>
    <x v="1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  <x v="0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  <x v="1"/>
    <x v="1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  <x v="3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  <x v="0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  <x v="2"/>
    <x v="3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  <x v="3"/>
    <x v="2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  <x v="0"/>
    <x v="1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  <x v="3"/>
    <x v="3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  <x v="0"/>
    <x v="1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  <x v="2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  <x v="0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  <x v="3"/>
    <x v="2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  <x v="1"/>
    <x v="3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  <x v="0"/>
    <x v="1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00000000004"/>
    <x v="0"/>
    <x v="3"/>
    <x v="2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  <x v="3"/>
    <x v="2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0000000000006"/>
    <x v="1"/>
    <x v="0"/>
    <x v="2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  <x v="0"/>
    <x v="2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6999999999998"/>
    <x v="0"/>
    <x v="1"/>
    <x v="1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  <x v="3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499999999999"/>
    <x v="0"/>
    <x v="3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  <x v="3"/>
    <x v="3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499999999998"/>
    <x v="0"/>
    <x v="1"/>
    <x v="1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  <x v="0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  <x v="3"/>
    <x v="3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  <x v="3"/>
    <x v="1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  <x v="1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  <x v="2"/>
    <x v="3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  <x v="2"/>
    <x v="2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  <x v="3"/>
    <x v="2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0000000000002"/>
    <x v="1"/>
    <x v="0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  <x v="3"/>
    <x v="3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099999999999994"/>
    <x v="1"/>
    <x v="0"/>
    <x v="2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  <x v="2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  <x v="0"/>
    <x v="0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  <x v="3"/>
    <x v="3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  <x v="3"/>
    <x v="2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  <x v="2"/>
    <x v="2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  <x v="3"/>
    <x v="3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  <x v="2"/>
    <x v="2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  <x v="0"/>
    <x v="1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  <x v="0"/>
    <x v="2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  <x v="3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  <x v="0"/>
    <x v="3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  <x v="2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  <x v="2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  <x v="2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  <x v="0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  <x v="3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  <x v="3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  <x v="2"/>
    <x v="2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  <x v="0"/>
    <x v="2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  <x v="3"/>
    <x v="3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  <x v="2"/>
    <x v="1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  <x v="3"/>
    <x v="3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  <x v="0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  <x v="3"/>
    <x v="2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  <x v="0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  <x v="1"/>
    <x v="1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  <x v="2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  <x v="3"/>
    <x v="2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  <x v="3"/>
    <x v="3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  <x v="1"/>
    <x v="3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39999999999998"/>
    <x v="1"/>
    <x v="0"/>
    <x v="2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  <x v="1"/>
    <x v="3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  <x v="3"/>
    <x v="2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  <x v="3"/>
    <x v="2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49999999999994"/>
    <x v="1"/>
    <x v="0"/>
    <x v="2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  <x v="1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  <x v="3"/>
    <x v="2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  <x v="0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  <x v="3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  <x v="1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  <x v="3"/>
    <x v="3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  <x v="1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  <x v="3"/>
    <x v="3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  <x v="1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  <x v="1"/>
    <x v="2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  <x v="0"/>
    <x v="2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  <x v="0"/>
    <x v="0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  <x v="1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00000000004"/>
    <x v="0"/>
    <x v="1"/>
    <x v="3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  <x v="0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  <x v="1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  <x v="1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  <x v="0"/>
    <x v="2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  <x v="2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499999999998"/>
    <x v="0"/>
    <x v="1"/>
    <x v="2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  <x v="2"/>
    <x v="2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  <x v="0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  <x v="3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  <x v="2"/>
    <x v="3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  <x v="3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  <x v="0"/>
    <x v="3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  <x v="0"/>
    <x v="2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  <x v="1"/>
    <x v="1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  <x v="0"/>
    <x v="2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  <x v="0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  <x v="2"/>
    <x v="2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  <x v="0"/>
    <x v="2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  <x v="2"/>
    <x v="1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  <x v="1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  <x v="2"/>
    <x v="1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  <x v="1"/>
    <x v="2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  <x v="0"/>
    <x v="2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  <x v="3"/>
    <x v="3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  <x v="1"/>
    <x v="2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  <x v="3"/>
    <x v="2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  <x v="3"/>
    <x v="2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  <x v="0"/>
    <x v="0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00000000002"/>
    <x v="0"/>
    <x v="1"/>
    <x v="1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  <x v="0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  <x v="0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  <x v="2"/>
    <x v="3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  <x v="3"/>
    <x v="3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  <x v="0"/>
    <x v="2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  <x v="2"/>
    <x v="3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  <x v="1"/>
    <x v="1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  <x v="3"/>
    <x v="2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  <x v="2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  <x v="0"/>
    <x v="2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  <x v="0"/>
    <x v="2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  <x v="2"/>
    <x v="3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  <x v="0"/>
    <x v="0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  <x v="1"/>
    <x v="3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  <x v="0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  <x v="3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  <x v="0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899999999999999"/>
    <x v="1"/>
    <x v="0"/>
    <x v="0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  <x v="2"/>
    <x v="1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  <x v="2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  <x v="3"/>
    <x v="3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  <x v="0"/>
    <x v="0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  <x v="0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599999999999994"/>
    <x v="1"/>
    <x v="0"/>
    <x v="2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  <x v="1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  <x v="2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00000000000006"/>
    <x v="1"/>
    <x v="0"/>
    <x v="2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  <x v="0"/>
    <x v="2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  <x v="3"/>
    <x v="2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  <x v="0"/>
    <x v="0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  <x v="1"/>
    <x v="2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5999999999999"/>
    <x v="0"/>
    <x v="1"/>
    <x v="1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  <x v="1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  <x v="1"/>
    <x v="1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  <x v="1"/>
    <x v="2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  <x v="0"/>
    <x v="1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000000000005"/>
    <x v="1"/>
    <x v="0"/>
    <x v="2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  <x v="3"/>
    <x v="3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  <x v="3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  <x v="0"/>
    <x v="1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  <x v="2"/>
    <x v="3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00000000002"/>
    <x v="0"/>
    <x v="2"/>
    <x v="3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  <x v="3"/>
    <x v="2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  <x v="1"/>
    <x v="2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  <x v="0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  <x v="0"/>
    <x v="2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  <x v="1"/>
    <x v="3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  <x v="0"/>
    <x v="2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  <x v="1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  <x v="1"/>
    <x v="1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  <x v="0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  <x v="1"/>
    <x v="3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  <x v="1"/>
    <x v="3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  <x v="2"/>
    <x v="0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  <x v="3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  <x v="3"/>
    <x v="2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  <x v="0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  <x v="3"/>
    <x v="1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  <x v="0"/>
    <x v="2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  <x v="0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  <x v="1"/>
    <x v="2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  <x v="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  <x v="0"/>
    <x v="2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  <x v="0"/>
    <x v="0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000000000002"/>
    <x v="0"/>
    <x v="1"/>
    <x v="2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  <x v="0"/>
    <x v="1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  <x v="1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  <x v="3"/>
    <x v="3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  <x v="1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  <x v="0"/>
    <x v="2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  <x v="1"/>
    <x v="3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  <x v="1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  <x v="0"/>
    <x v="2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  <x v="3"/>
    <x v="2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  <x v="0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  <x v="0"/>
    <x v="1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  <x v="3"/>
    <x v="2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  <x v="1"/>
    <x v="1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  <x v="3"/>
    <x v="2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  <x v="2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  <x v="3"/>
    <x v="3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499999999998"/>
    <x v="1"/>
    <x v="2"/>
    <x v="3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499999999999"/>
    <x v="0"/>
    <x v="2"/>
    <x v="2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00000000002"/>
    <x v="0"/>
    <x v="1"/>
    <x v="2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5999999999999"/>
    <x v="0"/>
    <x v="2"/>
    <x v="2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  <x v="3"/>
    <x v="3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  <x v="3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  <x v="2"/>
    <x v="2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0"/>
    <x v="0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  <x v="0"/>
    <x v="2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  <x v="0"/>
    <x v="1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  <x v="0"/>
    <x v="2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  <x v="0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  <x v="3"/>
    <x v="3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  <x v="2"/>
    <x v="3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  <x v="2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  <x v="3"/>
    <x v="2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  <x v="0"/>
    <x v="3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  <x v="1"/>
    <x v="3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  <x v="0"/>
    <x v="1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  <x v="3"/>
    <x v="1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  <x v="0"/>
    <x v="2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  <x v="2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  <x v="1"/>
    <x v="3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  <x v="1"/>
    <x v="1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  <x v="1"/>
    <x v="3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00000000004"/>
    <x v="0"/>
    <x v="3"/>
    <x v="2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49999999999994"/>
    <x v="1"/>
    <x v="0"/>
    <x v="2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  <x v="2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  <x v="1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  <x v="3"/>
    <x v="3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499999999999"/>
    <x v="1"/>
    <x v="2"/>
    <x v="2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  <x v="1"/>
    <x v="1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  <x v="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  <x v="0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  <x v="2"/>
    <x v="2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  <x v="3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  <x v="3"/>
    <x v="2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  <x v="1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  <x v="2"/>
    <x v="2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  <x v="0"/>
    <x v="0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  <x v="3"/>
    <x v="3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  <x v="3"/>
    <x v="1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  <x v="2"/>
    <x v="3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00000000007"/>
    <x v="0"/>
    <x v="3"/>
    <x v="3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  <x v="1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000000000002"/>
    <x v="0"/>
    <x v="1"/>
    <x v="1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  <x v="3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  <x v="0"/>
    <x v="2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00000000002"/>
    <x v="0"/>
    <x v="1"/>
    <x v="2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  <x v="2"/>
    <x v="3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  <x v="3"/>
    <x v="3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  <x v="2"/>
    <x v="2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  <x v="1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  <x v="3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00000000000003"/>
    <x v="0"/>
    <x v="0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  <x v="2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  <x v="2"/>
    <x v="3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5999999999999"/>
    <x v="0"/>
    <x v="3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  <x v="1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  <x v="2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0000000000006"/>
    <x v="1"/>
    <x v="0"/>
    <x v="2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  <x v="2"/>
    <x v="3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  <x v="1"/>
    <x v="1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  <x v="1"/>
    <x v="3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  <x v="0"/>
    <x v="2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  <x v="3"/>
    <x v="3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  <x v="3"/>
    <x v="3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  <x v="2"/>
    <x v="1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  <x v="3"/>
    <x v="1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  <x v="1"/>
    <x v="3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  <x v="3"/>
    <x v="3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  <x v="1"/>
    <x v="2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0000000000002"/>
    <x v="0"/>
    <x v="0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  <x v="3"/>
    <x v="2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  <x v="1"/>
    <x v="2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  <x v="0"/>
    <x v="2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  <x v="3"/>
    <x v="2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  <x v="3"/>
    <x v="2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  <x v="3"/>
    <x v="2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  <x v="0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  <x v="1"/>
    <x v="3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00000000001"/>
    <x v="0"/>
    <x v="3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  <x v="1"/>
    <x v="2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0000000000006"/>
    <x v="1"/>
    <x v="0"/>
    <x v="2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  <x v="0"/>
    <x v="2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  <x v="2"/>
    <x v="2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  <x v="1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  <x v="3"/>
    <x v="2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  <x v="1"/>
    <x v="2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  <x v="0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  <x v="1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  <x v="1"/>
    <x v="1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  <x v="3"/>
    <x v="3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  <x v="2"/>
    <x v="3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  <x v="2"/>
    <x v="1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  <x v="3"/>
    <x v="3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  <x v="1"/>
    <x v="3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  <x v="1"/>
    <x v="1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  <x v="2"/>
    <x v="2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  <x v="0"/>
    <x v="2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  <x v="2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  <x v="2"/>
    <x v="2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  <x v="1"/>
    <x v="2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499999999998"/>
    <x v="0"/>
    <x v="1"/>
    <x v="1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  <x v="0"/>
    <x v="2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  <x v="3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  <x v="2"/>
    <x v="2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  <x v="0"/>
    <x v="0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499999999999"/>
    <x v="0"/>
    <x v="3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  <x v="3"/>
    <x v="3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  <x v="0"/>
    <x v="2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  <x v="2"/>
    <x v="2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  <x v="3"/>
    <x v="2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  <x v="0"/>
    <x v="2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  <x v="1"/>
    <x v="3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  <x v="2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  <x v="0"/>
    <x v="2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  <x v="0"/>
    <x v="1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  <x v="0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  <x v="3"/>
    <x v="3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  <x v="3"/>
    <x v="3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  <x v="3"/>
    <x v="1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  <x v="3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  <x v="1"/>
    <x v="2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  <x v="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  <x v="3"/>
    <x v="2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  <x v="0"/>
    <x v="2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49999999999994"/>
    <x v="1"/>
    <x v="0"/>
    <x v="2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  <x v="1"/>
    <x v="3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  <x v="3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  <x v="1"/>
    <x v="1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  <x v="1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  <x v="0"/>
    <x v="3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  <x v="2"/>
    <x v="2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  <x v="2"/>
    <x v="1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  <x v="3"/>
    <x v="3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  <x v="1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  <x v="0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  <x v="0"/>
    <x v="1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  <x v="3"/>
    <x v="2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4999999999995"/>
    <x v="0"/>
    <x v="0"/>
    <x v="2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  <x v="3"/>
    <x v="1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  <x v="3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  <x v="2"/>
    <x v="2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  <x v="1"/>
    <x v="2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0000000000001"/>
    <x v="0"/>
    <x v="0"/>
    <x v="2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  <x v="0"/>
    <x v="2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0000000000002"/>
    <x v="0"/>
    <x v="0"/>
    <x v="2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  <x v="3"/>
    <x v="3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  <x v="3"/>
    <x v="3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  <x v="3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  <x v="2"/>
    <x v="2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  <x v="1"/>
    <x v="3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  <x v="2"/>
    <x v="2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  <x v="3"/>
    <x v="3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  <x v="2"/>
    <x v="1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  <x v="3"/>
    <x v="1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  <x v="0"/>
    <x v="1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  <x v="2"/>
    <x v="2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  <x v="3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  <x v="3"/>
    <x v="2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000000000001"/>
    <x v="1"/>
    <x v="0"/>
    <x v="2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  <x v="1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5999999999999"/>
    <x v="0"/>
    <x v="2"/>
    <x v="2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  <x v="2"/>
    <x v="3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  <x v="1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  <x v="0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49999999999994"/>
    <x v="0"/>
    <x v="0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  <x v="1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  <x v="0"/>
    <x v="1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00000000004"/>
    <x v="0"/>
    <x v="1"/>
    <x v="3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  <x v="0"/>
    <x v="0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  <x v="2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0000000000006"/>
    <x v="1"/>
    <x v="0"/>
    <x v="2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  <x v="2"/>
    <x v="2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  <x v="0"/>
    <x v="3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  <x v="3"/>
    <x v="2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  <x v="0"/>
    <x v="2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  <x v="3"/>
    <x v="3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  <x v="0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  <x v="1"/>
    <x v="2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  <x v="0"/>
    <x v="0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  <x v="1"/>
    <x v="2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4999999999998"/>
    <x v="0"/>
    <x v="2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39999999999998"/>
    <x v="0"/>
    <x v="2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  <x v="1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  <x v="2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  <x v="1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  <x v="2"/>
    <x v="1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  <x v="3"/>
    <x v="3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  <x v="3"/>
    <x v="1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  <x v="3"/>
    <x v="2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  <x v="0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  <x v="0"/>
    <x v="1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4999999999998"/>
    <x v="0"/>
    <x v="0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  <x v="1"/>
    <x v="3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  <x v="1"/>
    <x v="1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  <x v="3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  <x v="3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  <x v="1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00000000004"/>
    <x v="0"/>
    <x v="3"/>
    <x v="2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  <x v="1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00000000004"/>
    <x v="1"/>
    <x v="3"/>
    <x v="2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  <x v="0"/>
    <x v="1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  <x v="3"/>
    <x v="3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  <x v="3"/>
    <x v="3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  <x v="0"/>
    <x v="2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499999999999"/>
    <x v="1"/>
    <x v="2"/>
    <x v="2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  <x v="0"/>
    <x v="1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  <x v="0"/>
    <x v="0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000000000004"/>
    <x v="0"/>
    <x v="3"/>
    <x v="2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  <x v="0"/>
    <x v="2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0000000000002"/>
    <x v="0"/>
    <x v="0"/>
    <x v="1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  <x v="1"/>
    <x v="2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  <x v="1"/>
    <x v="2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  <x v="1"/>
    <x v="1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499999999999"/>
    <x v="0"/>
    <x v="3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  <x v="3"/>
    <x v="3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  <x v="0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499999999999"/>
    <x v="0"/>
    <x v="3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  <x v="3"/>
    <x v="2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  <x v="1"/>
    <x v="2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499999999998"/>
    <x v="0"/>
    <x v="1"/>
    <x v="2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  <x v="3"/>
    <x v="3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  <x v="0"/>
    <x v="2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  <x v="3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  <x v="2"/>
    <x v="2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  <x v="0"/>
    <x v="2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5999999999999"/>
    <x v="0"/>
    <x v="3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  <x v="3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  <x v="3"/>
    <x v="2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  <x v="3"/>
    <x v="2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499999999999"/>
    <x v="1"/>
    <x v="2"/>
    <x v="3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  <x v="0"/>
    <x v="3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  <x v="0"/>
    <x v="3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00000000002"/>
    <x v="1"/>
    <x v="1"/>
    <x v="3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  <x v="2"/>
    <x v="1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  <x v="1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  <x v="0"/>
    <x v="2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  <x v="1"/>
    <x v="3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  <x v="2"/>
    <x v="1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  <x v="3"/>
    <x v="2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  <x v="1"/>
    <x v="1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  <x v="0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  <x v="0"/>
    <x v="2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  <x v="0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  <x v="3"/>
    <x v="3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  <x v="1"/>
    <x v="2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  <x v="1"/>
    <x v="0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  <x v="3"/>
    <x v="2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  <x v="3"/>
    <x v="1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  <x v="0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  <x v="1"/>
    <x v="3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  <x v="0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  <x v="0"/>
    <x v="1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  <x v="2"/>
    <x v="1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00000000004"/>
    <x v="0"/>
    <x v="3"/>
    <x v="2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  <x v="1"/>
    <x v="2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  <x v="2"/>
    <x v="2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  <x v="0"/>
    <x v="1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  <x v="1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499999999996"/>
    <x v="0"/>
    <x v="3"/>
    <x v="2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  <x v="0"/>
    <x v="1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  <x v="2"/>
    <x v="2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  <x v="2"/>
    <x v="2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  <x v="3"/>
    <x v="2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  <x v="1"/>
    <x v="2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  <x v="1"/>
    <x v="3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  <x v="0"/>
    <x v="0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  <x v="0"/>
    <x v="2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  <x v="1"/>
    <x v="2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  <x v="0"/>
    <x v="2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  <x v="3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  <x v="2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  <x v="3"/>
    <x v="3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  <x v="0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79999999999995"/>
    <x v="1"/>
    <x v="0"/>
    <x v="2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  <x v="1"/>
    <x v="1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5999999999999"/>
    <x v="0"/>
    <x v="3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  <x v="1"/>
    <x v="2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  <x v="3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  <x v="2"/>
    <x v="2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  <x v="1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0000000000002"/>
    <x v="0"/>
    <x v="2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499999999999"/>
    <x v="0"/>
    <x v="2"/>
    <x v="1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  <x v="2"/>
    <x v="2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  <x v="3"/>
    <x v="2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  <x v="0"/>
    <x v="2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0000000000001"/>
    <x v="0"/>
    <x v="0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  <x v="0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  <x v="0"/>
    <x v="3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  <x v="1"/>
    <x v="3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  <x v="2"/>
    <x v="3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00000000004"/>
    <x v="1"/>
    <x v="3"/>
    <x v="2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  <x v="0"/>
    <x v="2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  <x v="1"/>
    <x v="3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  <x v="3"/>
    <x v="3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00000000001"/>
    <x v="0"/>
    <x v="3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  <x v="0"/>
    <x v="2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  <x v="1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  <x v="1"/>
    <x v="3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  <x v="3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  <x v="0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  <x v="0"/>
    <x v="2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  <x v="3"/>
    <x v="3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  <x v="3"/>
    <x v="2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  <x v="3"/>
    <x v="2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  <x v="2"/>
    <x v="1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6999999999998"/>
    <x v="0"/>
    <x v="1"/>
    <x v="1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  <x v="2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  <x v="3"/>
    <x v="3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4999999999995"/>
    <x v="0"/>
    <x v="2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  <x v="1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  <x v="0"/>
    <x v="2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  <x v="3"/>
    <x v="3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8999999999996"/>
    <x v="0"/>
    <x v="3"/>
    <x v="3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  <x v="0"/>
    <x v="2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  <x v="3"/>
    <x v="3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  <x v="0"/>
    <x v="1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  <x v="1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  <x v="1"/>
    <x v="2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  <x v="1"/>
    <x v="2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  <x v="2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  <x v="2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  <x v="3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  <x v="0"/>
    <x v="3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  <x v="1"/>
    <x v="1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  <x v="2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  <x v="1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  <x v="0"/>
    <x v="2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  <x v="0"/>
    <x v="3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1999999999998"/>
    <x v="1"/>
    <x v="1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  <x v="0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  <x v="3"/>
    <x v="3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1999999999998"/>
    <x v="1"/>
    <x v="1"/>
    <x v="2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  <x v="0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  <x v="3"/>
    <x v="3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  <x v="3"/>
    <x v="3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  <x v="3"/>
    <x v="3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  <x v="3"/>
    <x v="3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  <x v="1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  <x v="0"/>
    <x v="2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  <x v="0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  <x v="1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  <x v="0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  <x v="0"/>
    <x v="2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  <x v="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  <x v="0"/>
    <x v="2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  <x v="2"/>
    <x v="2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  <x v="1"/>
    <x v="3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  <x v="1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  <x v="3"/>
    <x v="3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  <x v="2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  <x v="1"/>
    <x v="2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00000000001"/>
    <x v="0"/>
    <x v="1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  <x v="1"/>
    <x v="3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  <x v="0"/>
    <x v="1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  <x v="3"/>
    <x v="2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  <x v="2"/>
    <x v="2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  <x v="0"/>
    <x v="1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  <x v="1"/>
    <x v="1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  <x v="0"/>
    <x v="2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00000000001"/>
    <x v="0"/>
    <x v="1"/>
    <x v="1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  <x v="3"/>
    <x v="2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  <x v="3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  <x v="0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  <x v="3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  <x v="0"/>
    <x v="3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  <x v="0"/>
    <x v="1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  <x v="0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8999999999996"/>
    <x v="0"/>
    <x v="3"/>
    <x v="2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499999999996"/>
    <x v="0"/>
    <x v="3"/>
    <x v="2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  <x v="3"/>
    <x v="3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  <x v="2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  <x v="3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  <x v="0"/>
    <x v="0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  <x v="0"/>
    <x v="2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  <x v="3"/>
    <x v="2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  <x v="3"/>
    <x v="3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  <x v="3"/>
    <x v="3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  <x v="1"/>
    <x v="1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  <x v="0"/>
    <x v="0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  <x v="0"/>
    <x v="1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  <x v="3"/>
    <x v="3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  <x v="3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  <x v="1"/>
    <x v="3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0000000000001"/>
    <x v="1"/>
    <x v="0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  <x v="3"/>
    <x v="2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  <x v="1"/>
    <x v="1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  <x v="0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  <x v="0"/>
    <x v="3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  <x v="3"/>
    <x v="3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  <x v="0"/>
    <x v="2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  <x v="3"/>
    <x v="3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  <x v="3"/>
    <x v="1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499999999999"/>
    <x v="0"/>
    <x v="3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  <x v="0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  <x v="0"/>
    <x v="2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  <x v="3"/>
    <x v="2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  <x v="2"/>
    <x v="2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  <x v="3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  <x v="1"/>
    <x v="3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  <x v="3"/>
    <x v="3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  <x v="3"/>
    <x v="2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89999999999998"/>
    <x v="0"/>
    <x v="2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  <x v="0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  <x v="3"/>
    <x v="3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  <x v="0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  <x v="0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  <x v="2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  <x v="0"/>
    <x v="1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499999999999"/>
    <x v="0"/>
    <x v="2"/>
    <x v="1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  <x v="1"/>
    <x v="2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  <x v="3"/>
    <x v="3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  <x v="2"/>
    <x v="2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000000000005"/>
    <x v="0"/>
    <x v="0"/>
    <x v="2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  <x v="3"/>
    <x v="3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  <x v="1"/>
    <x v="2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  <x v="3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  <x v="3"/>
    <x v="3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  <x v="2"/>
    <x v="1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  <x v="0"/>
    <x v="1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  <x v="0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000000000002"/>
    <x v="0"/>
    <x v="2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  <x v="3"/>
    <x v="3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  <x v="3"/>
    <x v="1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  <x v="2"/>
    <x v="3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  <x v="2"/>
    <x v="3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  <x v="3"/>
    <x v="3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000000000001"/>
    <x v="0"/>
    <x v="2"/>
    <x v="2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  <x v="3"/>
    <x v="1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  <x v="3"/>
    <x v="2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  <x v="1"/>
    <x v="3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  <x v="3"/>
    <x v="1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  <x v="0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  <x v="0"/>
    <x v="1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  <x v="3"/>
    <x v="3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  <x v="1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  <x v="0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  <x v="3"/>
    <x v="2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  <x v="0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  <x v="0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  <x v="3"/>
    <x v="3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  <x v="1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  <x v="3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  <x v="2"/>
    <x v="2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  <x v="3"/>
    <x v="1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00000000002"/>
    <x v="1"/>
    <x v="1"/>
    <x v="3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  <x v="1"/>
    <x v="3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8999999999996"/>
    <x v="0"/>
    <x v="3"/>
    <x v="2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  <x v="0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  <x v="1"/>
    <x v="3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  <x v="0"/>
    <x v="2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  <x v="2"/>
    <x v="3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  <x v="3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  <x v="3"/>
    <x v="3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  <x v="0"/>
    <x v="0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  <x v="1"/>
    <x v="2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  <x v="0"/>
    <x v="0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  <x v="0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  <x v="0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  <x v="1"/>
    <x v="2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  <x v="0"/>
    <x v="2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  <x v="3"/>
    <x v="1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  <x v="2"/>
    <x v="2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  <x v="1"/>
    <x v="2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000000000002"/>
    <x v="0"/>
    <x v="0"/>
    <x v="2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  <x v="1"/>
    <x v="3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  <x v="1"/>
    <x v="3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  <x v="0"/>
    <x v="2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  <x v="0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399999999999999"/>
    <x v="0"/>
    <x v="0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  <x v="3"/>
    <x v="2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  <x v="0"/>
    <x v="2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  <x v="1"/>
    <x v="3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  <x v="0"/>
    <x v="0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  <x v="1"/>
    <x v="3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  <x v="1"/>
    <x v="2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  <x v="0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0999999999999"/>
    <x v="0"/>
    <x v="3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  <x v="0"/>
    <x v="3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  <x v="3"/>
    <x v="3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  <x v="3"/>
    <x v="3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  <x v="3"/>
    <x v="2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  <x v="1"/>
    <x v="1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00000000002"/>
    <x v="0"/>
    <x v="1"/>
    <x v="1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  <x v="3"/>
    <x v="3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  <x v="1"/>
    <x v="3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  <x v="0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  <x v="2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  <x v="3"/>
    <x v="3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  <x v="0"/>
    <x v="2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  <x v="1"/>
    <x v="1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5999999999999"/>
    <x v="0"/>
    <x v="2"/>
    <x v="2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0999999999999"/>
    <x v="0"/>
    <x v="2"/>
    <x v="3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  <x v="3"/>
    <x v="2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  <x v="0"/>
    <x v="2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  <x v="3"/>
    <x v="3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  <x v="2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  <x v="1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  <x v="1"/>
    <x v="2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00000000001"/>
    <x v="0"/>
    <x v="3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  <x v="0"/>
    <x v="2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  <x v="2"/>
    <x v="2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  <x v="3"/>
    <x v="3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  <x v="2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  <x v="1"/>
    <x v="3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3999999999996"/>
    <x v="0"/>
    <x v="3"/>
    <x v="3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  <x v="1"/>
    <x v="2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00000000004"/>
    <x v="0"/>
    <x v="3"/>
    <x v="2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  <x v="1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499999999999"/>
    <x v="0"/>
    <x v="1"/>
    <x v="1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  <x v="0"/>
    <x v="2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  <x v="2"/>
    <x v="1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  <x v="2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  <x v="1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  <x v="0"/>
    <x v="3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  <x v="3"/>
    <x v="2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  <x v="3"/>
    <x v="2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499999999996"/>
    <x v="0"/>
    <x v="3"/>
    <x v="1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  <x v="0"/>
    <x v="0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  <x v="0"/>
    <x v="1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  <x v="1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  <x v="3"/>
    <x v="2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  <x v="0"/>
    <x v="2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  <x v="3"/>
    <x v="2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  <x v="3"/>
    <x v="3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  <x v="3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49999999999994"/>
    <x v="1"/>
    <x v="0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  <x v="3"/>
    <x v="2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  <x v="3"/>
    <x v="2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  <x v="0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00000000000006"/>
    <x v="1"/>
    <x v="0"/>
    <x v="2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  <x v="0"/>
    <x v="3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  <x v="0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  <x v="3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  <x v="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  <x v="1"/>
    <x v="3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  <x v="0"/>
    <x v="2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  <x v="3"/>
    <x v="2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  <x v="3"/>
    <x v="3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  <x v="0"/>
    <x v="3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  <x v="0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  <x v="3"/>
    <x v="3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  <x v="3"/>
    <x v="2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  <x v="3"/>
    <x v="3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  <x v="3"/>
    <x v="2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  <x v="3"/>
    <x v="2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  <x v="3"/>
    <x v="2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  <x v="3"/>
    <x v="2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  <x v="0"/>
    <x v="2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  <x v="3"/>
    <x v="3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  <x v="0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  <x v="3"/>
    <x v="1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499999999998"/>
    <x v="0"/>
    <x v="3"/>
    <x v="1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  <x v="3"/>
    <x v="3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  <x v="3"/>
    <x v="3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49999999999997"/>
    <x v="1"/>
    <x v="0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  <x v="0"/>
    <x v="2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  <x v="0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  <x v="3"/>
    <x v="2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  <x v="2"/>
    <x v="1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499999999999"/>
    <x v="0"/>
    <x v="3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  <x v="1"/>
    <x v="3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  <x v="1"/>
    <x v="1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00000000004"/>
    <x v="0"/>
    <x v="1"/>
    <x v="3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  <x v="0"/>
    <x v="1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  <x v="1"/>
    <x v="2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099999999999994"/>
    <x v="1"/>
    <x v="0"/>
    <x v="2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  <x v="2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499999999999"/>
    <x v="0"/>
    <x v="1"/>
    <x v="1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79999999999995"/>
    <x v="0"/>
    <x v="1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  <x v="1"/>
    <x v="2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  <x v="3"/>
    <x v="2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  <x v="0"/>
    <x v="2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  <x v="3"/>
    <x v="2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  <x v="3"/>
    <x v="2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  <x v="2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00000000000003"/>
    <x v="1"/>
    <x v="0"/>
    <x v="0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  <x v="3"/>
    <x v="3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  <x v="2"/>
    <x v="1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499999999999"/>
    <x v="0"/>
    <x v="2"/>
    <x v="1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  <x v="0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  <x v="0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39999999999998"/>
    <x v="1"/>
    <x v="0"/>
    <x v="3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00000000002"/>
    <x v="0"/>
    <x v="2"/>
    <x v="3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  <x v="1"/>
    <x v="1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  <x v="0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1999999999998"/>
    <x v="1"/>
    <x v="1"/>
    <x v="2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  <x v="0"/>
    <x v="2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  <x v="3"/>
    <x v="3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  <x v="3"/>
    <x v="3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000000000004"/>
    <x v="0"/>
    <x v="3"/>
    <x v="2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  <x v="1"/>
    <x v="3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  <x v="2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  <x v="0"/>
    <x v="0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  <x v="1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  <x v="1"/>
    <x v="1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  <x v="3"/>
    <x v="3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  <x v="1"/>
    <x v="2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  <x v="3"/>
    <x v="2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  <x v="3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  <x v="3"/>
    <x v="1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  <x v="0"/>
    <x v="2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  <x v="3"/>
    <x v="3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  <x v="0"/>
    <x v="2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1999999999998"/>
    <x v="1"/>
    <x v="1"/>
    <x v="3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499999999993"/>
    <x v="0"/>
    <x v="3"/>
    <x v="3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4999999999995"/>
    <x v="0"/>
    <x v="1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  <x v="0"/>
    <x v="2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  <x v="3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  <x v="3"/>
    <x v="1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  <x v="3"/>
    <x v="3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  <x v="3"/>
    <x v="3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  <x v="0"/>
    <x v="3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  <x v="0"/>
    <x v="2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  <x v="1"/>
    <x v="2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  <x v="3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0000000000006"/>
    <x v="1"/>
    <x v="0"/>
    <x v="2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  <x v="0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  <x v="3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  <x v="1"/>
    <x v="2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  <x v="1"/>
    <x v="0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4999999999998"/>
    <x v="1"/>
    <x v="0"/>
    <x v="2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  <x v="1"/>
    <x v="3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  <x v="0"/>
    <x v="2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  <x v="2"/>
    <x v="3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  <x v="3"/>
    <x v="1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  <x v="1"/>
    <x v="3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  <x v="3"/>
    <x v="2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  <x v="1"/>
    <x v="3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  <x v="2"/>
    <x v="3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  <x v="1"/>
    <x v="1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  <x v="3"/>
    <x v="3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  <x v="3"/>
    <x v="3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  <x v="3"/>
    <x v="3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  <x v="2"/>
    <x v="2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  <x v="3"/>
    <x v="2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  <x v="3"/>
    <x v="3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  <x v="0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  <x v="0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499999999998"/>
    <x v="0"/>
    <x v="2"/>
    <x v="3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  <x v="2"/>
    <x v="3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499999999996"/>
    <x v="0"/>
    <x v="1"/>
    <x v="3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  <x v="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  <x v="1"/>
    <x v="2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  <x v="0"/>
    <x v="1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  <x v="0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5999999999999"/>
    <x v="0"/>
    <x v="2"/>
    <x v="2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  <x v="1"/>
    <x v="2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  <x v="1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  <x v="0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  <x v="3"/>
    <x v="3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  <x v="1"/>
    <x v="3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  <x v="0"/>
    <x v="1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  <x v="3"/>
    <x v="3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  <x v="3"/>
    <x v="3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  <x v="0"/>
    <x v="3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  <x v="3"/>
    <x v="2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  <x v="3"/>
    <x v="2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  <x v="3"/>
    <x v="2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  <x v="0"/>
    <x v="0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  <x v="0"/>
    <x v="2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000000000001"/>
    <x v="0"/>
    <x v="0"/>
    <x v="2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  <x v="0"/>
    <x v="2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  <x v="1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  <x v="0"/>
    <x v="3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  <x v="3"/>
    <x v="2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  <x v="3"/>
    <x v="1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  <x v="0"/>
    <x v="3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  <x v="3"/>
    <x v="3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  <x v="1"/>
    <x v="2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  <x v="2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  <x v="0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8999999999996"/>
    <x v="0"/>
    <x v="1"/>
    <x v="3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  <x v="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  <x v="0"/>
    <x v="2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  <x v="3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  <x v="0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  <x v="2"/>
    <x v="2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  <x v="0"/>
    <x v="2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  <x v="3"/>
    <x v="3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  <x v="0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  <x v="1"/>
    <x v="2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  <x v="2"/>
    <x v="1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  <x v="0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  <x v="0"/>
    <x v="3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  <x v="3"/>
    <x v="2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  <x v="1"/>
    <x v="1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399999999999999"/>
    <x v="1"/>
    <x v="0"/>
    <x v="0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00000000001"/>
    <x v="0"/>
    <x v="3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  <x v="3"/>
    <x v="3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  <x v="1"/>
    <x v="2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  <x v="3"/>
    <x v="1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000000000002"/>
    <x v="0"/>
    <x v="1"/>
    <x v="3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  <x v="0"/>
    <x v="1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00000000004"/>
    <x v="1"/>
    <x v="1"/>
    <x v="3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  <x v="1"/>
    <x v="3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  <x v="3"/>
    <x v="2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  <x v="3"/>
    <x v="3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8999999999996"/>
    <x v="0"/>
    <x v="3"/>
    <x v="2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  <x v="3"/>
    <x v="1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  <x v="0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  <x v="3"/>
    <x v="1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00000000007"/>
    <x v="0"/>
    <x v="3"/>
    <x v="3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  <x v="3"/>
    <x v="3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  <x v="3"/>
    <x v="3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  <x v="1"/>
    <x v="1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  <x v="2"/>
    <x v="1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  <x v="3"/>
    <x v="3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  <x v="1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  <x v="3"/>
    <x v="2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  <x v="0"/>
    <x v="2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  <x v="3"/>
    <x v="3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  <x v="1"/>
    <x v="3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  <x v="1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  <x v="3"/>
    <x v="1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  <x v="3"/>
    <x v="1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  <x v="3"/>
    <x v="2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  <x v="1"/>
    <x v="2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  <x v="3"/>
    <x v="2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  <x v="1"/>
    <x v="2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  <x v="2"/>
    <x v="2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  <x v="3"/>
    <x v="1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  <x v="3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  <x v="3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  <x v="3"/>
    <x v="1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  <x v="1"/>
    <x v="1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  <x v="1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  <x v="0"/>
    <x v="2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  <x v="3"/>
    <x v="2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89999999999998"/>
    <x v="0"/>
    <x v="2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  <x v="2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499999999998"/>
    <x v="0"/>
    <x v="1"/>
    <x v="2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000000000001"/>
    <x v="0"/>
    <x v="3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  <x v="0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  <x v="3"/>
    <x v="1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  <x v="3"/>
    <x v="2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  <x v="2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00000000000006"/>
    <x v="1"/>
    <x v="0"/>
    <x v="2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  <x v="1"/>
    <x v="3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  <x v="1"/>
    <x v="3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  <x v="2"/>
    <x v="1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  <x v="3"/>
    <x v="1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  <x v="0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6999999999998"/>
    <x v="1"/>
    <x v="1"/>
    <x v="2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  <x v="0"/>
    <x v="3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  <x v="3"/>
    <x v="2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000000000004"/>
    <x v="0"/>
    <x v="3"/>
    <x v="2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  <x v="3"/>
    <x v="3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  <x v="0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  <x v="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  <x v="3"/>
    <x v="3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  <x v="2"/>
    <x v="2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  <x v="1"/>
    <x v="3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  <x v="1"/>
    <x v="2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  <x v="3"/>
    <x v="1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  <x v="3"/>
    <x v="2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  <x v="2"/>
    <x v="1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4999999999998"/>
    <x v="0"/>
    <x v="0"/>
    <x v="1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  <x v="3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499999999996"/>
    <x v="1"/>
    <x v="1"/>
    <x v="3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  <x v="3"/>
    <x v="2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  <x v="0"/>
    <x v="3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8999999999996"/>
    <x v="0"/>
    <x v="3"/>
    <x v="2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  <x v="3"/>
    <x v="2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  <x v="3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  <x v="2"/>
    <x v="2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  <x v="0"/>
    <x v="2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  <x v="2"/>
    <x v="1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  <x v="1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  <x v="0"/>
    <x v="1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  <x v="2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  <x v="3"/>
    <x v="3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  <x v="0"/>
    <x v="3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  <x v="0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  <x v="2"/>
    <x v="2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  <x v="3"/>
    <x v="2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  <x v="3"/>
    <x v="3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  <x v="3"/>
    <x v="3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  <x v="0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  <x v="2"/>
    <x v="1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39999999999998"/>
    <x v="0"/>
    <x v="0"/>
    <x v="2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  <x v="0"/>
    <x v="3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  <x v="2"/>
    <x v="3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  <x v="1"/>
    <x v="3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  <x v="3"/>
    <x v="2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  <x v="0"/>
    <x v="2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  <x v="3"/>
    <x v="3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  <x v="0"/>
    <x v="2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0000000000001"/>
    <x v="1"/>
    <x v="0"/>
    <x v="0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4999999999995"/>
    <x v="0"/>
    <x v="1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  <x v="0"/>
    <x v="2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  <x v="2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  <x v="2"/>
    <x v="1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  <x v="1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0000000000006"/>
    <x v="1"/>
    <x v="0"/>
    <x v="2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  <x v="1"/>
    <x v="3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  <x v="3"/>
    <x v="3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  <x v="0"/>
    <x v="2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  <x v="0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  <x v="2"/>
    <x v="1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  <x v="3"/>
    <x v="3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00000000002"/>
    <x v="0"/>
    <x v="1"/>
    <x v="1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  <x v="3"/>
    <x v="2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0000000000002"/>
    <x v="1"/>
    <x v="0"/>
    <x v="2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  <x v="3"/>
    <x v="1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  <x v="2"/>
    <x v="2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  <x v="3"/>
    <x v="3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  <x v="1"/>
    <x v="3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  <x v="0"/>
    <x v="0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  <x v="1"/>
    <x v="3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  <x v="3"/>
    <x v="1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  <x v="0"/>
    <x v="2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  <x v="2"/>
    <x v="1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  <x v="3"/>
    <x v="2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  <x v="1"/>
    <x v="0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  <x v="0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  <x v="0"/>
    <x v="1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  <x v="0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  <x v="3"/>
    <x v="3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  <x v="0"/>
    <x v="2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  <x v="2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  <x v="1"/>
    <x v="1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  <x v="2"/>
    <x v="1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  <x v="0"/>
    <x v="3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  <x v="3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499999999996"/>
    <x v="1"/>
    <x v="3"/>
    <x v="3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  <x v="0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  <x v="3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  <x v="0"/>
    <x v="2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  <x v="3"/>
    <x v="1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  <x v="1"/>
    <x v="2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  <x v="2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  <x v="1"/>
    <x v="3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  <x v="3"/>
    <x v="3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  <x v="1"/>
    <x v="3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  <x v="0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  <x v="3"/>
    <x v="3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4999999999999"/>
    <x v="1"/>
    <x v="0"/>
    <x v="2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  <x v="1"/>
    <x v="2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00000000002"/>
    <x v="0"/>
    <x v="1"/>
    <x v="2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  <x v="2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499999999999"/>
    <x v="1"/>
    <x v="2"/>
    <x v="2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  <x v="3"/>
    <x v="1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  <x v="1"/>
    <x v="3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  <x v="0"/>
    <x v="2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  <x v="2"/>
    <x v="1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  <x v="3"/>
    <x v="1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  <x v="1"/>
    <x v="1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  <x v="0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499999999998"/>
    <x v="1"/>
    <x v="2"/>
    <x v="3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  <x v="3"/>
    <x v="3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  <x v="0"/>
    <x v="2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  <x v="3"/>
    <x v="2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0000000000006"/>
    <x v="1"/>
    <x v="0"/>
    <x v="2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  <x v="2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  <x v="0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  <x v="1"/>
    <x v="3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  <x v="2"/>
    <x v="0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  <x v="3"/>
    <x v="3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  <x v="2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  <x v="0"/>
    <x v="2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  <x v="2"/>
    <x v="3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  <x v="2"/>
    <x v="2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  <x v="0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  <x v="3"/>
    <x v="3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  <x v="3"/>
    <x v="3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  <x v="2"/>
    <x v="3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  <x v="0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  <x v="0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  <x v="0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  <x v="1"/>
    <x v="1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  <x v="3"/>
    <x v="3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  <x v="1"/>
    <x v="1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  <x v="0"/>
    <x v="3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  <x v="2"/>
    <x v="1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  <x v="0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  <x v="3"/>
    <x v="2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  <x v="0"/>
    <x v="2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  <x v="3"/>
    <x v="2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  <x v="3"/>
    <x v="2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  <x v="3"/>
    <x v="2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  <x v="3"/>
    <x v="3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  <x v="2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  <x v="3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  <x v="1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  <x v="1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  <x v="3"/>
    <x v="3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  <x v="2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  <x v="3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49999999999994"/>
    <x v="1"/>
    <x v="0"/>
    <x v="2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69999999999999"/>
    <x v="1"/>
    <x v="0"/>
    <x v="2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  <x v="1"/>
    <x v="1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  <x v="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  <x v="2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  <x v="3"/>
    <x v="2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  <x v="3"/>
    <x v="2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  <x v="0"/>
    <x v="2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00000000004"/>
    <x v="0"/>
    <x v="3"/>
    <x v="2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5999999999999"/>
    <x v="1"/>
    <x v="2"/>
    <x v="3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  <x v="0"/>
    <x v="0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  <x v="3"/>
    <x v="3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  <x v="1"/>
    <x v="3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  <x v="2"/>
    <x v="2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  <x v="0"/>
    <x v="1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  <x v="3"/>
    <x v="3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  <x v="1"/>
    <x v="3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  <x v="0"/>
    <x v="0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  <x v="2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00000000000001"/>
    <x v="1"/>
    <x v="0"/>
    <x v="0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  <x v="0"/>
    <x v="2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  <x v="1"/>
    <x v="2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00000000000006"/>
    <x v="1"/>
    <x v="0"/>
    <x v="2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  <x v="0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0999999999999"/>
    <x v="0"/>
    <x v="3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  <x v="0"/>
    <x v="1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  <x v="1"/>
    <x v="3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  <x v="1"/>
    <x v="2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  <x v="1"/>
    <x v="2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  <x v="0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  <x v="0"/>
    <x v="2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  <x v="1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  <x v="0"/>
    <x v="2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  <x v="0"/>
    <x v="2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  <x v="3"/>
    <x v="2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  <x v="0"/>
    <x v="3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  <x v="0"/>
    <x v="3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  <x v="3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000000000005"/>
    <x v="0"/>
    <x v="0"/>
    <x v="3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  <x v="3"/>
    <x v="2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  <x v="2"/>
    <x v="2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  <x v="1"/>
    <x v="1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  <x v="1"/>
    <x v="2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  <x v="0"/>
    <x v="2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499999999999"/>
    <x v="1"/>
    <x v="0"/>
    <x v="3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  <x v="2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  <x v="0"/>
    <x v="2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  <x v="3"/>
    <x v="1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  <x v="3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3999999999996"/>
    <x v="0"/>
    <x v="3"/>
    <x v="3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  <x v="1"/>
    <x v="1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  <x v="2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  <x v="1"/>
    <x v="2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  <x v="0"/>
    <x v="2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  <x v="3"/>
    <x v="3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799999999999997"/>
    <x v="0"/>
    <x v="0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  <x v="3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  <x v="3"/>
    <x v="2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  <x v="2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  <x v="0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  <x v="0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  <x v="1"/>
    <x v="2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  <x v="1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  <x v="1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  <x v="0"/>
    <x v="2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  <x v="3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499999999999"/>
    <x v="0"/>
    <x v="1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  <x v="3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00000000002"/>
    <x v="1"/>
    <x v="1"/>
    <x v="2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  <x v="3"/>
    <x v="3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0000000000006"/>
    <x v="1"/>
    <x v="0"/>
    <x v="2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  <x v="3"/>
    <x v="1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  <x v="1"/>
    <x v="1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  <x v="0"/>
    <x v="1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  <x v="1"/>
    <x v="3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  <x v="1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1999999999998"/>
    <x v="0"/>
    <x v="1"/>
    <x v="2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  <x v="0"/>
    <x v="2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  <x v="1"/>
    <x v="3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  <x v="1"/>
    <x v="3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  <x v="0"/>
    <x v="2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  <x v="3"/>
    <x v="3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  <x v="1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  <x v="0"/>
    <x v="1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  <x v="0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499999999998"/>
    <x v="0"/>
    <x v="1"/>
    <x v="2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  <x v="1"/>
    <x v="3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  <x v="2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  <x v="2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6999999999998"/>
    <x v="0"/>
    <x v="3"/>
    <x v="1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00000000004"/>
    <x v="1"/>
    <x v="1"/>
    <x v="3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0000000000002"/>
    <x v="1"/>
    <x v="0"/>
    <x v="3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  <x v="3"/>
    <x v="3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  <x v="1"/>
    <x v="1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  <x v="0"/>
    <x v="1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00000000002"/>
    <x v="0"/>
    <x v="1"/>
    <x v="1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  <x v="3"/>
    <x v="3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  <x v="0"/>
    <x v="2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  <x v="0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  <x v="3"/>
    <x v="3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  <x v="1"/>
    <x v="3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  <x v="1"/>
    <x v="1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  <x v="1"/>
    <x v="2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  <x v="1"/>
    <x v="1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79999999999995"/>
    <x v="0"/>
    <x v="0"/>
    <x v="2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  <x v="3"/>
    <x v="2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  <x v="0"/>
    <x v="3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  <x v="1"/>
    <x v="2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  <x v="1"/>
    <x v="2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  <x v="3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  <x v="3"/>
    <x v="3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  <x v="1"/>
    <x v="3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  <x v="2"/>
    <x v="2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  <x v="0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  <x v="3"/>
    <x v="3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000000000001"/>
    <x v="0"/>
    <x v="2"/>
    <x v="1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899999999999999"/>
    <x v="0"/>
    <x v="0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  <x v="3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  <x v="2"/>
    <x v="2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  <x v="3"/>
    <x v="3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  <x v="1"/>
    <x v="2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  <x v="3"/>
    <x v="3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  <x v="1"/>
    <x v="2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  <x v="3"/>
    <x v="3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  <x v="2"/>
    <x v="3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  <x v="0"/>
    <x v="2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  <x v="0"/>
    <x v="2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  <x v="3"/>
    <x v="3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  <x v="0"/>
    <x v="2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  <x v="3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  <x v="3"/>
    <x v="2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  <x v="3"/>
    <x v="2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  <x v="3"/>
    <x v="3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  <x v="1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  <x v="3"/>
    <x v="2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  <x v="1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  <x v="0"/>
    <x v="2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000000000005"/>
    <x v="0"/>
    <x v="2"/>
    <x v="1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000000000007"/>
    <x v="0"/>
    <x v="3"/>
    <x v="3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  <x v="3"/>
    <x v="2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  <x v="2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  <x v="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  <x v="2"/>
    <x v="2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  <x v="1"/>
    <x v="1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  <x v="0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  <x v="3"/>
    <x v="2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  <x v="3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  <x v="3"/>
    <x v="3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0000000000001"/>
    <x v="0"/>
    <x v="0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  <x v="0"/>
    <x v="1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  <x v="1"/>
    <x v="2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0999999999999"/>
    <x v="1"/>
    <x v="0"/>
    <x v="3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  <x v="3"/>
    <x v="2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  <x v="0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  <x v="3"/>
    <x v="3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  <x v="3"/>
    <x v="3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  <x v="0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  <x v="3"/>
    <x v="1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  <x v="0"/>
    <x v="2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  <x v="3"/>
    <x v="2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  <x v="1"/>
    <x v="1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  <x v="3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  <x v="0"/>
    <x v="1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  <x v="3"/>
    <x v="2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  <x v="0"/>
    <x v="2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  <x v="1"/>
    <x v="2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  <x v="2"/>
    <x v="2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  <x v="3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  <x v="1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499999999996"/>
    <x v="0"/>
    <x v="3"/>
    <x v="3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  <x v="0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899999999999999"/>
    <x v="0"/>
    <x v="0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  <x v="1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499999999996"/>
    <x v="0"/>
    <x v="3"/>
    <x v="2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  <x v="0"/>
    <x v="2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  <x v="3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000000000002"/>
    <x v="0"/>
    <x v="2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  <x v="3"/>
    <x v="1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  <x v="3"/>
    <x v="3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  <x v="1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  <x v="0"/>
    <x v="2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  <x v="1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000000000002"/>
    <x v="1"/>
    <x v="1"/>
    <x v="2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  <x v="1"/>
    <x v="3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49999999999999"/>
    <x v="0"/>
    <x v="0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  <x v="3"/>
    <x v="2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  <x v="3"/>
    <x v="2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  <x v="0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  <x v="3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  <x v="1"/>
    <x v="1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0000000000005"/>
    <x v="0"/>
    <x v="2"/>
    <x v="1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  <x v="0"/>
    <x v="2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  <x v="0"/>
    <x v="1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  <x v="2"/>
    <x v="1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  <x v="2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  <x v="3"/>
    <x v="3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  <x v="0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  <x v="1"/>
    <x v="3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  <x v="1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  <x v="0"/>
    <x v="0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  <x v="3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  <x v="2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  <x v="3"/>
    <x v="0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  <x v="3"/>
    <x v="3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  <x v="1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  <x v="3"/>
    <x v="2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  <x v="0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  <x v="1"/>
    <x v="2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  <x v="2"/>
    <x v="2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  <x v="3"/>
    <x v="3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  <x v="2"/>
    <x v="3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  <x v="2"/>
    <x v="2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  <x v="2"/>
    <x v="2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  <x v="1"/>
    <x v="3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  <x v="0"/>
    <x v="3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  <x v="3"/>
    <x v="3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  <x v="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  <x v="0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  <x v="1"/>
    <x v="3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  <x v="0"/>
    <x v="2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  <x v="2"/>
    <x v="0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  <x v="0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  <x v="1"/>
    <x v="2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  <x v="3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  <x v="3"/>
    <x v="3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00000000004"/>
    <x v="0"/>
    <x v="3"/>
    <x v="2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  <x v="0"/>
    <x v="2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  <x v="3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  <x v="0"/>
    <x v="2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  <x v="3"/>
    <x v="3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  <x v="3"/>
    <x v="3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  <x v="2"/>
    <x v="3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00000000002"/>
    <x v="1"/>
    <x v="1"/>
    <x v="2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  <x v="0"/>
    <x v="1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00000000004"/>
    <x v="1"/>
    <x v="3"/>
    <x v="2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000000000002"/>
    <x v="0"/>
    <x v="1"/>
    <x v="2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  <x v="0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3999999999996"/>
    <x v="0"/>
    <x v="3"/>
    <x v="2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  <x v="0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  <x v="0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  <x v="1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  <x v="0"/>
    <x v="2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  <x v="3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  <x v="2"/>
    <x v="3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  <x v="2"/>
    <x v="1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  <x v="3"/>
    <x v="2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  <x v="0"/>
    <x v="2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  <x v="0"/>
    <x v="2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  <x v="2"/>
    <x v="3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  <x v="0"/>
    <x v="3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  <x v="0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  <x v="0"/>
    <x v="1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  <x v="2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  <x v="0"/>
    <x v="3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  <x v="1"/>
    <x v="2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  <x v="0"/>
    <x v="1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  <x v="0"/>
    <x v="2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  <x v="2"/>
    <x v="1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0000000000001"/>
    <x v="0"/>
    <x v="0"/>
    <x v="2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1999999999998"/>
    <x v="0"/>
    <x v="1"/>
    <x v="2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8999999999996"/>
    <x v="0"/>
    <x v="3"/>
    <x v="2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  <x v="1"/>
    <x v="3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  <x v="1"/>
    <x v="2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  <x v="3"/>
    <x v="3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00000000000003"/>
    <x v="0"/>
    <x v="0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  <x v="1"/>
    <x v="2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  <x v="3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  <x v="3"/>
    <x v="3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  <x v="1"/>
    <x v="2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  <x v="3"/>
    <x v="3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  <x v="1"/>
    <x v="3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  <x v="2"/>
    <x v="3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  <x v="0"/>
    <x v="2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  <x v="1"/>
    <x v="2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  <x v="0"/>
    <x v="0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  <x v="0"/>
    <x v="2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  <x v="0"/>
    <x v="3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  <x v="3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  <x v="2"/>
    <x v="3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000000000002"/>
    <x v="1"/>
    <x v="1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  <x v="3"/>
    <x v="2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  <x v="3"/>
    <x v="3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  <x v="3"/>
    <x v="2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  <x v="3"/>
    <x v="2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  <x v="1"/>
    <x v="1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5999999999999"/>
    <x v="0"/>
    <x v="3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  <x v="3"/>
    <x v="3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  <x v="0"/>
    <x v="2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29999999999995"/>
    <x v="1"/>
    <x v="0"/>
    <x v="2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  <x v="2"/>
    <x v="2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  <x v="3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  <x v="1"/>
    <x v="1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  <x v="3"/>
    <x v="3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  <x v="1"/>
    <x v="3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  <x v="0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  <x v="0"/>
    <x v="2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  <x v="0"/>
    <x v="3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  <x v="1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  <x v="0"/>
    <x v="2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  <x v="0"/>
    <x v="2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  <x v="3"/>
    <x v="2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  <x v="0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  <x v="1"/>
    <x v="3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  <x v="0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  <x v="0"/>
    <x v="3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00000000002"/>
    <x v="0"/>
    <x v="3"/>
    <x v="1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  <x v="0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499999999996"/>
    <x v="0"/>
    <x v="3"/>
    <x v="2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  <x v="2"/>
    <x v="3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  <x v="0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  <x v="3"/>
    <x v="3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  <x v="1"/>
    <x v="2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  <x v="3"/>
    <x v="2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6999999999998"/>
    <x v="0"/>
    <x v="1"/>
    <x v="2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  <x v="3"/>
    <x v="1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  <x v="1"/>
    <x v="1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  <x v="1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  <x v="1"/>
    <x v="2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  <x v="0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  <x v="0"/>
    <x v="1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  <x v="3"/>
    <x v="3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  <x v="3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  <x v="0"/>
    <x v="2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  <x v="3"/>
    <x v="3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  <x v="1"/>
    <x v="3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  <x v="3"/>
    <x v="3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  <x v="1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  <x v="3"/>
    <x v="2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  <x v="1"/>
    <x v="3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  <x v="3"/>
    <x v="2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  <x v="1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  <x v="3"/>
    <x v="2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  <x v="0"/>
    <x v="2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  <x v="3"/>
    <x v="2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49999999999994"/>
    <x v="1"/>
    <x v="0"/>
    <x v="2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  <x v="2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  <x v="3"/>
    <x v="2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89999999999998"/>
    <x v="0"/>
    <x v="0"/>
    <x v="2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  <x v="1"/>
    <x v="1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  <x v="1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  <x v="0"/>
    <x v="2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  <x v="3"/>
    <x v="3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  <x v="0"/>
    <x v="1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599999999999994"/>
    <x v="1"/>
    <x v="0"/>
    <x v="2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  <x v="3"/>
    <x v="3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  <x v="3"/>
    <x v="3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  <x v="0"/>
    <x v="2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  <x v="1"/>
    <x v="1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8999999999996"/>
    <x v="0"/>
    <x v="3"/>
    <x v="2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  <x v="1"/>
    <x v="2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  <x v="3"/>
    <x v="1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  <x v="3"/>
    <x v="1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  <x v="3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  <x v="0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  <x v="0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  <x v="3"/>
    <x v="3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  <x v="1"/>
    <x v="1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  <x v="3"/>
    <x v="3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000000000004"/>
    <x v="0"/>
    <x v="1"/>
    <x v="3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  <x v="1"/>
    <x v="1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  <x v="0"/>
    <x v="1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  <x v="3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  <x v="1"/>
    <x v="3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  <x v="2"/>
    <x v="2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39999999999998"/>
    <x v="0"/>
    <x v="2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  <x v="0"/>
    <x v="1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000000000004"/>
    <x v="0"/>
    <x v="3"/>
    <x v="2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  <x v="0"/>
    <x v="2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  <x v="2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  <x v="1"/>
    <x v="2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  <x v="1"/>
    <x v="3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  <x v="2"/>
    <x v="2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  <x v="1"/>
    <x v="3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  <x v="0"/>
    <x v="3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  <x v="3"/>
    <x v="1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  <x v="3"/>
    <x v="3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00000000002"/>
    <x v="0"/>
    <x v="3"/>
    <x v="1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  <x v="1"/>
    <x v="2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  <x v="2"/>
    <x v="2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  <x v="0"/>
    <x v="0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000000000002"/>
    <x v="1"/>
    <x v="0"/>
    <x v="2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  <x v="2"/>
    <x v="3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  <x v="3"/>
    <x v="3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  <x v="3"/>
    <x v="3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  <x v="3"/>
    <x v="3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  <x v="2"/>
    <x v="2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  <x v="3"/>
    <x v="2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  <x v="2"/>
    <x v="1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  <x v="3"/>
    <x v="2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  <x v="0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  <x v="2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000000000005"/>
    <x v="0"/>
    <x v="0"/>
    <x v="2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3999999999996"/>
    <x v="0"/>
    <x v="3"/>
    <x v="2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  <x v="2"/>
    <x v="2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  <x v="1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  <x v="1"/>
    <x v="1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  <x v="1"/>
    <x v="3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  <x v="1"/>
    <x v="3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  <x v="2"/>
    <x v="2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  <x v="2"/>
    <x v="2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  <x v="1"/>
    <x v="3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  <x v="0"/>
    <x v="3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  <x v="3"/>
    <x v="3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00000000004"/>
    <x v="1"/>
    <x v="3"/>
    <x v="2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  <x v="1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00000000004"/>
    <x v="0"/>
    <x v="3"/>
    <x v="2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  <x v="1"/>
    <x v="2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  <x v="1"/>
    <x v="2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  <x v="2"/>
    <x v="2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  <x v="0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  <x v="3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  <x v="0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  <x v="3"/>
    <x v="3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  <x v="1"/>
    <x v="1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  <x v="1"/>
    <x v="3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  <x v="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  <x v="1"/>
    <x v="3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  <x v="3"/>
    <x v="2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  <x v="0"/>
    <x v="2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  <x v="2"/>
    <x v="2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  <x v="0"/>
    <x v="2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4999999999998"/>
    <x v="1"/>
    <x v="0"/>
    <x v="2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  <x v="3"/>
    <x v="2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  <x v="1"/>
    <x v="3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  <x v="1"/>
    <x v="2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  <x v="1"/>
    <x v="2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  <x v="0"/>
    <x v="1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  <x v="3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0000000000006"/>
    <x v="1"/>
    <x v="0"/>
    <x v="2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  <x v="1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  <x v="0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  <x v="0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  <x v="3"/>
    <x v="3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  <x v="3"/>
    <x v="3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  <x v="1"/>
    <x v="2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  <x v="2"/>
    <x v="3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  <x v="0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  <x v="2"/>
    <x v="2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  <x v="3"/>
    <x v="2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  <x v="0"/>
    <x v="1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  <x v="0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  <x v="3"/>
    <x v="1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  <x v="0"/>
    <x v="2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  <x v="1"/>
    <x v="2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  <x v="3"/>
    <x v="3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  <x v="2"/>
    <x v="2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  <x v="0"/>
    <x v="2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  <x v="3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  <x v="2"/>
    <x v="2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  <x v="3"/>
    <x v="3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  <x v="0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0000000000002"/>
    <x v="1"/>
    <x v="0"/>
    <x v="2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Month-to-month"/>
    <n v="1"/>
    <s v="0-12 Months"/>
    <s v="DSL"/>
    <s v="Electronic check"/>
    <x v="0"/>
    <n v="4"/>
    <x v="0"/>
  </r>
  <r>
    <s v="5575-GNVDE"/>
    <s v="One year"/>
    <n v="34"/>
    <s v="25-48 Months"/>
    <s v="DSL"/>
    <s v="Mailed check"/>
    <x v="0"/>
    <n v="0"/>
    <x v="1"/>
  </r>
  <r>
    <s v="3668-QPYBK"/>
    <s v="Month-to-month"/>
    <n v="2"/>
    <s v="0-12 Months"/>
    <s v="DSL"/>
    <s v="Mailed check"/>
    <x v="1"/>
    <n v="3"/>
    <x v="2"/>
  </r>
  <r>
    <s v="7795-CFOCW"/>
    <s v="One year"/>
    <n v="45"/>
    <s v="25-48 Months"/>
    <s v="DSL"/>
    <s v="Bank transfer (automatic)"/>
    <x v="0"/>
    <n v="0"/>
    <x v="1"/>
  </r>
  <r>
    <s v="9237-HQITU"/>
    <s v="Month-to-month"/>
    <n v="2"/>
    <s v="0-12 Months"/>
    <s v="Fiber optic"/>
    <s v="Electronic check"/>
    <x v="1"/>
    <n v="6"/>
    <x v="0"/>
  </r>
  <r>
    <s v="9305-CDSKC"/>
    <s v="Month-to-month"/>
    <n v="8"/>
    <s v="0-12 Months"/>
    <s v="Fiber optic"/>
    <s v="Electronic check"/>
    <x v="1"/>
    <n v="6"/>
    <x v="0"/>
  </r>
  <r>
    <s v="1452-KIOVK"/>
    <s v="Month-to-month"/>
    <n v="22"/>
    <s v="13-24 Months"/>
    <s v="Fiber optic"/>
    <s v="Credit card (automatic)"/>
    <x v="0"/>
    <n v="4"/>
    <x v="0"/>
  </r>
  <r>
    <s v="6713-OKOMC"/>
    <s v="Month-to-month"/>
    <n v="10"/>
    <s v="0-12 Months"/>
    <s v="DSL"/>
    <s v="Mailed check"/>
    <x v="0"/>
    <n v="3"/>
    <x v="2"/>
  </r>
  <r>
    <s v="7892-POOKP"/>
    <s v="Month-to-month"/>
    <n v="28"/>
    <s v="25-48 Months"/>
    <s v="Fiber optic"/>
    <s v="Electronic check"/>
    <x v="1"/>
    <n v="5"/>
    <x v="0"/>
  </r>
  <r>
    <s v="6388-TABGU"/>
    <s v="One year"/>
    <n v="62"/>
    <s v="49-72 Months"/>
    <s v="DSL"/>
    <s v="Bank transfer (automatic)"/>
    <x v="0"/>
    <n v="0"/>
    <x v="1"/>
  </r>
  <r>
    <s v="9763-GRSKD"/>
    <s v="Month-to-month"/>
    <n v="13"/>
    <s v="13-24 Months"/>
    <s v="DSL"/>
    <s v="Mailed check"/>
    <x v="0"/>
    <n v="2"/>
    <x v="2"/>
  </r>
  <r>
    <s v="7469-LKBCI"/>
    <s v="Two year"/>
    <n v="16"/>
    <s v="13-24 Months"/>
    <s v="No"/>
    <s v="Credit card (automatic)"/>
    <x v="0"/>
    <n v="0"/>
    <x v="1"/>
  </r>
  <r>
    <s v="8091-TTVAX"/>
    <s v="One year"/>
    <n v="58"/>
    <s v="49-72 Months"/>
    <s v="Fiber optic"/>
    <s v="Credit card (automatic)"/>
    <x v="0"/>
    <n v="2"/>
    <x v="2"/>
  </r>
  <r>
    <s v="0280-XJGEX"/>
    <s v="Month-to-month"/>
    <n v="49"/>
    <s v="49-72 Months"/>
    <s v="Fiber optic"/>
    <s v="Bank transfer (automatic)"/>
    <x v="1"/>
    <n v="4"/>
    <x v="0"/>
  </r>
  <r>
    <s v="5129-JLPIS"/>
    <s v="Month-to-month"/>
    <n v="25"/>
    <s v="25-48 Months"/>
    <s v="Fiber optic"/>
    <s v="Electronic check"/>
    <x v="0"/>
    <n v="5"/>
    <x v="0"/>
  </r>
  <r>
    <s v="3655-SNQYZ"/>
    <s v="Two year"/>
    <n v="69"/>
    <s v="49-72 Months"/>
    <s v="Fiber optic"/>
    <s v="Credit card (automatic)"/>
    <x v="0"/>
    <n v="2"/>
    <x v="2"/>
  </r>
  <r>
    <s v="8191-XWSZG"/>
    <s v="One year"/>
    <n v="52"/>
    <s v="49-72 Months"/>
    <s v="No"/>
    <s v="Mailed check"/>
    <x v="0"/>
    <n v="0"/>
    <x v="1"/>
  </r>
  <r>
    <s v="9959-WOFKT"/>
    <s v="Two year"/>
    <n v="71"/>
    <s v="49-72 Months"/>
    <s v="Fiber optic"/>
    <s v="Bank transfer (automatic)"/>
    <x v="0"/>
    <n v="2"/>
    <x v="2"/>
  </r>
  <r>
    <s v="4190-MFLUW"/>
    <s v="Month-to-month"/>
    <n v="10"/>
    <s v="0-12 Months"/>
    <s v="DSL"/>
    <s v="Credit card (automatic)"/>
    <x v="1"/>
    <n v="3"/>
    <x v="2"/>
  </r>
  <r>
    <s v="4183-MYFRB"/>
    <s v="Month-to-month"/>
    <n v="21"/>
    <s v="13-24 Months"/>
    <s v="Fiber optic"/>
    <s v="Electronic check"/>
    <x v="0"/>
    <n v="5"/>
    <x v="0"/>
  </r>
  <r>
    <s v="8779-QRDMV"/>
    <s v="Month-to-month"/>
    <n v="1"/>
    <s v="0-12 Months"/>
    <s v="DSL"/>
    <s v="Electronic check"/>
    <x v="1"/>
    <n v="4"/>
    <x v="0"/>
  </r>
  <r>
    <s v="1680-VDCWW"/>
    <s v="One year"/>
    <n v="12"/>
    <s v="0-12 Months"/>
    <s v="No"/>
    <s v="Bank transfer (automatic)"/>
    <x v="0"/>
    <n v="1"/>
    <x v="1"/>
  </r>
  <r>
    <s v="1066-JKSGK"/>
    <s v="Month-to-month"/>
    <n v="1"/>
    <s v="0-12 Months"/>
    <s v="No"/>
    <s v="Mailed check"/>
    <x v="1"/>
    <n v="3"/>
    <x v="2"/>
  </r>
  <r>
    <s v="3638-WEABW"/>
    <s v="Two year"/>
    <n v="58"/>
    <s v="49-72 Months"/>
    <s v="DSL"/>
    <s v="Credit card (automatic)"/>
    <x v="0"/>
    <n v="0"/>
    <x v="1"/>
  </r>
  <r>
    <s v="6322-HRPFA"/>
    <s v="Month-to-month"/>
    <n v="49"/>
    <s v="49-72 Months"/>
    <s v="DSL"/>
    <s v="Credit card (automatic)"/>
    <x v="0"/>
    <n v="2"/>
    <x v="2"/>
  </r>
  <r>
    <s v="6865-JZNKO"/>
    <s v="Month-to-month"/>
    <n v="30"/>
    <s v="25-48 Months"/>
    <s v="DSL"/>
    <s v="Bank transfer (automatic)"/>
    <x v="0"/>
    <n v="2"/>
    <x v="2"/>
  </r>
  <r>
    <s v="6467-CHFZW"/>
    <s v="Month-to-month"/>
    <n v="47"/>
    <s v="25-48 Months"/>
    <s v="Fiber optic"/>
    <s v="Electronic check"/>
    <x v="1"/>
    <n v="5"/>
    <x v="0"/>
  </r>
  <r>
    <s v="8665-UTDHZ"/>
    <s v="Month-to-month"/>
    <n v="1"/>
    <s v="0-12 Months"/>
    <s v="DSL"/>
    <s v="Electronic check"/>
    <x v="1"/>
    <n v="4"/>
    <x v="0"/>
  </r>
  <r>
    <s v="5248-YGIJN"/>
    <s v="Two year"/>
    <n v="72"/>
    <s v="49-72 Months"/>
    <s v="DSL"/>
    <s v="Credit card (automatic)"/>
    <x v="0"/>
    <n v="0"/>
    <x v="1"/>
  </r>
  <r>
    <s v="8773-HHUOZ"/>
    <s v="Month-to-month"/>
    <n v="17"/>
    <s v="13-24 Months"/>
    <s v="DSL"/>
    <s v="Mailed check"/>
    <x v="1"/>
    <n v="2"/>
    <x v="2"/>
  </r>
  <r>
    <s v="3841-NFECX"/>
    <s v="Two year"/>
    <n v="71"/>
    <s v="49-72 Months"/>
    <s v="Fiber optic"/>
    <s v="Credit card (automatic)"/>
    <x v="0"/>
    <n v="2"/>
    <x v="2"/>
  </r>
  <r>
    <s v="4929-XIHVW"/>
    <s v="Month-to-month"/>
    <n v="2"/>
    <s v="0-12 Months"/>
    <s v="Fiber optic"/>
    <s v="Credit card (automatic)"/>
    <x v="0"/>
    <n v="5"/>
    <x v="0"/>
  </r>
  <r>
    <s v="6827-IEAUQ"/>
    <s v="One year"/>
    <n v="27"/>
    <s v="25-48 Months"/>
    <s v="DSL"/>
    <s v="Mailed check"/>
    <x v="0"/>
    <n v="0"/>
    <x v="1"/>
  </r>
  <r>
    <s v="7310-EGVHZ"/>
    <s v="Month-to-month"/>
    <n v="1"/>
    <s v="0-12 Months"/>
    <s v="No"/>
    <s v="Bank transfer (automatic)"/>
    <x v="0"/>
    <n v="3"/>
    <x v="2"/>
  </r>
  <r>
    <s v="3413-BMNZE"/>
    <s v="Month-to-month"/>
    <n v="1"/>
    <s v="0-12 Months"/>
    <s v="DSL"/>
    <s v="Bank transfer (automatic)"/>
    <x v="0"/>
    <n v="3"/>
    <x v="2"/>
  </r>
  <r>
    <s v="6234-RAAPL"/>
    <s v="Two year"/>
    <n v="72"/>
    <s v="49-72 Months"/>
    <s v="Fiber optic"/>
    <s v="Bank transfer (automatic)"/>
    <x v="0"/>
    <n v="2"/>
    <x v="2"/>
  </r>
  <r>
    <s v="6047-YHPVI"/>
    <s v="Month-to-month"/>
    <n v="5"/>
    <s v="0-12 Months"/>
    <s v="Fiber optic"/>
    <s v="Electronic check"/>
    <x v="1"/>
    <n v="6"/>
    <x v="0"/>
  </r>
  <r>
    <s v="6572-ADKRS"/>
    <s v="Month-to-month"/>
    <n v="46"/>
    <s v="25-48 Months"/>
    <s v="Fiber optic"/>
    <s v="Credit card (automatic)"/>
    <x v="0"/>
    <n v="4"/>
    <x v="0"/>
  </r>
  <r>
    <s v="5380-WJKOV"/>
    <s v="Month-to-month"/>
    <n v="34"/>
    <s v="25-48 Months"/>
    <s v="Fiber optic"/>
    <s v="Electronic check"/>
    <x v="1"/>
    <n v="5"/>
    <x v="0"/>
  </r>
  <r>
    <s v="8168-UQWWF"/>
    <s v="Month-to-month"/>
    <n v="11"/>
    <s v="0-12 Months"/>
    <s v="Fiber optic"/>
    <s v="Bank transfer (automatic)"/>
    <x v="1"/>
    <n v="5"/>
    <x v="0"/>
  </r>
  <r>
    <s v="8865-TNMNX"/>
    <s v="One year"/>
    <n v="10"/>
    <s v="0-12 Months"/>
    <s v="DSL"/>
    <s v="Mailed check"/>
    <x v="0"/>
    <n v="1"/>
    <x v="1"/>
  </r>
  <r>
    <s v="9489-DEDVP"/>
    <s v="Two year"/>
    <n v="70"/>
    <s v="49-72 Months"/>
    <s v="DSL"/>
    <s v="Credit card (automatic)"/>
    <x v="0"/>
    <n v="0"/>
    <x v="1"/>
  </r>
  <r>
    <s v="9867-JCZSP"/>
    <s v="One year"/>
    <n v="17"/>
    <s v="13-24 Months"/>
    <s v="No"/>
    <s v="Mailed check"/>
    <x v="0"/>
    <n v="0"/>
    <x v="1"/>
  </r>
  <r>
    <s v="4671-VJLCL"/>
    <s v="Two year"/>
    <n v="63"/>
    <s v="49-72 Months"/>
    <s v="DSL"/>
    <s v="Credit card (automatic)"/>
    <x v="0"/>
    <n v="0"/>
    <x v="1"/>
  </r>
  <r>
    <s v="4080-IIARD"/>
    <s v="Month-to-month"/>
    <n v="13"/>
    <s v="13-24 Months"/>
    <s v="DSL"/>
    <s v="Electronic check"/>
    <x v="0"/>
    <n v="3"/>
    <x v="2"/>
  </r>
  <r>
    <s v="3714-NTNFO"/>
    <s v="Month-to-month"/>
    <n v="49"/>
    <s v="49-72 Months"/>
    <s v="Fiber optic"/>
    <s v="Electronic check"/>
    <x v="0"/>
    <n v="5"/>
    <x v="0"/>
  </r>
  <r>
    <s v="5948-UJZLF"/>
    <s v="Month-to-month"/>
    <n v="2"/>
    <s v="0-12 Months"/>
    <s v="DSL"/>
    <s v="Mailed check"/>
    <x v="0"/>
    <n v="3"/>
    <x v="2"/>
  </r>
  <r>
    <s v="7760-OYPDY"/>
    <s v="Month-to-month"/>
    <n v="2"/>
    <s v="0-12 Months"/>
    <s v="Fiber optic"/>
    <s v="Electronic check"/>
    <x v="1"/>
    <n v="6"/>
    <x v="0"/>
  </r>
  <r>
    <s v="7639-LIAYI"/>
    <s v="Two year"/>
    <n v="52"/>
    <s v="49-72 Months"/>
    <s v="DSL"/>
    <s v="Credit card (automatic)"/>
    <x v="0"/>
    <n v="0"/>
    <x v="1"/>
  </r>
  <r>
    <s v="2954-PIBKO"/>
    <s v="Two year"/>
    <n v="69"/>
    <s v="49-72 Months"/>
    <s v="DSL"/>
    <s v="Credit card (automatic)"/>
    <x v="0"/>
    <n v="0"/>
    <x v="1"/>
  </r>
  <r>
    <s v="8012-SOUDQ"/>
    <s v="Month-to-month"/>
    <n v="43"/>
    <s v="25-48 Months"/>
    <s v="Fiber optic"/>
    <s v="Electronic check"/>
    <x v="0"/>
    <n v="5"/>
    <x v="0"/>
  </r>
  <r>
    <s v="9420-LOJKX"/>
    <s v="Month-to-month"/>
    <n v="15"/>
    <s v="13-24 Months"/>
    <s v="Fiber optic"/>
    <s v="Credit card (automatic)"/>
    <x v="1"/>
    <n v="4"/>
    <x v="0"/>
  </r>
  <r>
    <s v="6575-SUVOI"/>
    <s v="Month-to-month"/>
    <n v="25"/>
    <s v="25-48 Months"/>
    <s v="DSL"/>
    <s v="Credit card (automatic)"/>
    <x v="0"/>
    <n v="2"/>
    <x v="2"/>
  </r>
  <r>
    <s v="7495-OOKFY"/>
    <s v="Month-to-month"/>
    <n v="8"/>
    <s v="0-12 Months"/>
    <s v="Fiber optic"/>
    <s v="Credit card (automatic)"/>
    <x v="1"/>
    <n v="5"/>
    <x v="0"/>
  </r>
  <r>
    <s v="4667-QONEA"/>
    <s v="One year"/>
    <n v="60"/>
    <s v="49-72 Months"/>
    <s v="DSL"/>
    <s v="Credit card (automatic)"/>
    <x v="0"/>
    <n v="0"/>
    <x v="1"/>
  </r>
  <r>
    <s v="1658-BYGOY"/>
    <s v="Month-to-month"/>
    <n v="18"/>
    <s v="13-24 Months"/>
    <s v="Fiber optic"/>
    <s v="Electronic check"/>
    <x v="1"/>
    <n v="5"/>
    <x v="0"/>
  </r>
  <r>
    <s v="8769-KKTPH"/>
    <s v="One year"/>
    <n v="63"/>
    <s v="49-72 Months"/>
    <s v="Fiber optic"/>
    <s v="Credit card (automatic)"/>
    <x v="0"/>
    <n v="2"/>
    <x v="2"/>
  </r>
  <r>
    <s v="5067-XJQFU"/>
    <s v="One year"/>
    <n v="66"/>
    <s v="49-72 Months"/>
    <s v="Fiber optic"/>
    <s v="Electronic check"/>
    <x v="0"/>
    <n v="3"/>
    <x v="2"/>
  </r>
  <r>
    <s v="3957-SQXML"/>
    <s v="Two year"/>
    <n v="34"/>
    <s v="25-48 Months"/>
    <s v="No"/>
    <s v="Credit card (automatic)"/>
    <x v="0"/>
    <n v="0"/>
    <x v="1"/>
  </r>
  <r>
    <s v="5954-BDFSG"/>
    <s v="Two year"/>
    <n v="72"/>
    <s v="49-72 Months"/>
    <s v="Fiber optic"/>
    <s v="Credit card (automatic)"/>
    <x v="0"/>
    <n v="2"/>
    <x v="2"/>
  </r>
  <r>
    <s v="0434-CSFON"/>
    <s v="Month-to-month"/>
    <n v="47"/>
    <s v="25-48 Months"/>
    <s v="Fiber optic"/>
    <s v="Electronic check"/>
    <x v="0"/>
    <n v="5"/>
    <x v="0"/>
  </r>
  <r>
    <s v="1215-FIGMP"/>
    <s v="Month-to-month"/>
    <n v="60"/>
    <s v="49-72 Months"/>
    <s v="Fiber optic"/>
    <s v="Bank transfer (automatic)"/>
    <x v="0"/>
    <n v="4"/>
    <x v="0"/>
  </r>
  <r>
    <s v="0526-SXDJP"/>
    <s v="Two year"/>
    <n v="72"/>
    <s v="49-72 Months"/>
    <s v="DSL"/>
    <s v="Bank transfer (automatic)"/>
    <x v="0"/>
    <n v="0"/>
    <x v="1"/>
  </r>
  <r>
    <s v="0557-ASKVU"/>
    <s v="One year"/>
    <n v="18"/>
    <s v="13-24 Months"/>
    <s v="DSL"/>
    <s v="Credit card (automatic)"/>
    <x v="0"/>
    <n v="0"/>
    <x v="1"/>
  </r>
  <r>
    <s v="5698-BQJOH"/>
    <s v="Month-to-month"/>
    <n v="9"/>
    <s v="0-12 Months"/>
    <s v="Fiber optic"/>
    <s v="Electronic check"/>
    <x v="1"/>
    <n v="6"/>
    <x v="0"/>
  </r>
  <r>
    <s v="5122-CYFXA"/>
    <s v="Month-to-month"/>
    <n v="3"/>
    <s v="0-12 Months"/>
    <s v="DSL"/>
    <s v="Electronic check"/>
    <x v="0"/>
    <n v="4"/>
    <x v="0"/>
  </r>
  <r>
    <s v="8627-ZYGSZ"/>
    <s v="One year"/>
    <n v="47"/>
    <s v="25-48 Months"/>
    <s v="Fiber optic"/>
    <s v="Electronic check"/>
    <x v="0"/>
    <n v="3"/>
    <x v="2"/>
  </r>
  <r>
    <s v="3410-YOQBQ"/>
    <s v="Two year"/>
    <n v="31"/>
    <s v="25-48 Months"/>
    <s v="DSL"/>
    <s v="Mailed check"/>
    <x v="0"/>
    <n v="0"/>
    <x v="1"/>
  </r>
  <r>
    <s v="3170-NMYVV"/>
    <s v="Two year"/>
    <n v="50"/>
    <s v="49-72 Months"/>
    <s v="No"/>
    <s v="Bank transfer (automatic)"/>
    <x v="0"/>
    <n v="0"/>
    <x v="1"/>
  </r>
  <r>
    <s v="7410-OIEDU"/>
    <s v="Month-to-month"/>
    <n v="10"/>
    <s v="0-12 Months"/>
    <s v="Fiber optic"/>
    <s v="Mailed check"/>
    <x v="0"/>
    <n v="5"/>
    <x v="0"/>
  </r>
  <r>
    <s v="2273-QCKXA"/>
    <s v="Month-to-month"/>
    <n v="1"/>
    <s v="0-12 Months"/>
    <s v="DSL"/>
    <s v="Mailed check"/>
    <x v="0"/>
    <n v="3"/>
    <x v="2"/>
  </r>
  <r>
    <s v="0731-EBJQB"/>
    <s v="One year"/>
    <n v="52"/>
    <s v="49-72 Months"/>
    <s v="No"/>
    <s v="Electronic check"/>
    <x v="0"/>
    <n v="1"/>
    <x v="1"/>
  </r>
  <r>
    <s v="1891-QRQSA"/>
    <s v="Two year"/>
    <n v="64"/>
    <s v="49-72 Months"/>
    <s v="Fiber optic"/>
    <s v="Bank transfer (automatic)"/>
    <x v="0"/>
    <n v="2"/>
    <x v="2"/>
  </r>
  <r>
    <s v="8028-PNXHQ"/>
    <s v="Two year"/>
    <n v="62"/>
    <s v="49-72 Months"/>
    <s v="No"/>
    <s v="Bank transfer (automatic)"/>
    <x v="0"/>
    <n v="0"/>
    <x v="1"/>
  </r>
  <r>
    <s v="5630-AHZIL"/>
    <s v="Month-to-month"/>
    <n v="3"/>
    <s v="0-12 Months"/>
    <s v="DSL"/>
    <s v="Bank transfer (automatic)"/>
    <x v="0"/>
    <n v="3"/>
    <x v="2"/>
  </r>
  <r>
    <s v="2673-CXQEU"/>
    <s v="One year"/>
    <n v="56"/>
    <s v="49-72 Months"/>
    <s v="Fiber optic"/>
    <s v="Electronic check"/>
    <x v="0"/>
    <n v="3"/>
    <x v="2"/>
  </r>
  <r>
    <s v="6416-JNVRK"/>
    <s v="One year"/>
    <n v="46"/>
    <s v="25-48 Months"/>
    <s v="DSL"/>
    <s v="Credit card (automatic)"/>
    <x v="0"/>
    <n v="0"/>
    <x v="1"/>
  </r>
  <r>
    <s v="5590-ZSKRV"/>
    <s v="Month-to-month"/>
    <n v="8"/>
    <s v="0-12 Months"/>
    <s v="DSL"/>
    <s v="Mailed check"/>
    <x v="0"/>
    <n v="3"/>
    <x v="2"/>
  </r>
  <r>
    <s v="0191-ZHSKZ"/>
    <s v="Month-to-month"/>
    <n v="30"/>
    <s v="25-48 Months"/>
    <s v="DSL"/>
    <s v="Electronic check"/>
    <x v="0"/>
    <n v="3"/>
    <x v="2"/>
  </r>
  <r>
    <s v="3887-PBQAO"/>
    <s v="One year"/>
    <n v="45"/>
    <s v="25-48 Months"/>
    <s v="No"/>
    <s v="Credit card (automatic)"/>
    <x v="0"/>
    <n v="0"/>
    <x v="1"/>
  </r>
  <r>
    <s v="5919-TMRGD"/>
    <s v="Month-to-month"/>
    <n v="1"/>
    <s v="0-12 Months"/>
    <s v="Fiber optic"/>
    <s v="Electronic check"/>
    <x v="1"/>
    <n v="6"/>
    <x v="0"/>
  </r>
  <r>
    <s v="8108-UXRQN"/>
    <s v="Month-to-month"/>
    <n v="11"/>
    <s v="0-12 Months"/>
    <s v="DSL"/>
    <s v="Electronic check"/>
    <x v="0"/>
    <n v="4"/>
    <x v="0"/>
  </r>
  <r>
    <s v="9191-MYQKX"/>
    <s v="Month-to-month"/>
    <n v="7"/>
    <s v="0-12 Months"/>
    <s v="Fiber optic"/>
    <s v="Bank transfer (automatic)"/>
    <x v="1"/>
    <n v="5"/>
    <x v="0"/>
  </r>
  <r>
    <s v="9919-YLNNG"/>
    <s v="Month-to-month"/>
    <n v="42"/>
    <s v="25-48 Months"/>
    <s v="Fiber optic"/>
    <s v="Bank transfer (automatic)"/>
    <x v="0"/>
    <n v="4"/>
    <x v="0"/>
  </r>
  <r>
    <s v="0318-ZOPWS"/>
    <s v="Two year"/>
    <n v="49"/>
    <s v="49-72 Months"/>
    <s v="No"/>
    <s v="Bank transfer (automatic)"/>
    <x v="0"/>
    <n v="0"/>
    <x v="1"/>
  </r>
  <r>
    <s v="4445-ZJNMU"/>
    <s v="Month-to-month"/>
    <n v="9"/>
    <s v="0-12 Months"/>
    <s v="Fiber optic"/>
    <s v="Credit card (automatic)"/>
    <x v="0"/>
    <n v="5"/>
    <x v="0"/>
  </r>
  <r>
    <s v="4808-YNLEU"/>
    <s v="One year"/>
    <n v="35"/>
    <s v="25-48 Months"/>
    <s v="DSL"/>
    <s v="Bank transfer (automatic)"/>
    <x v="0"/>
    <n v="0"/>
    <x v="1"/>
  </r>
  <r>
    <s v="1862-QRWPE"/>
    <s v="Two year"/>
    <n v="48"/>
    <s v="25-48 Months"/>
    <s v="No"/>
    <s v="Bank transfer (automatic)"/>
    <x v="0"/>
    <n v="0"/>
    <x v="1"/>
  </r>
  <r>
    <s v="2796-NNUFI"/>
    <s v="Two year"/>
    <n v="46"/>
    <s v="25-48 Months"/>
    <s v="No"/>
    <s v="Mailed check"/>
    <x v="0"/>
    <n v="0"/>
    <x v="1"/>
  </r>
  <r>
    <s v="3016-KSVCP"/>
    <s v="Month-to-month"/>
    <n v="29"/>
    <s v="25-48 Months"/>
    <s v="DSL"/>
    <s v="Mailed check"/>
    <x v="0"/>
    <n v="2"/>
    <x v="2"/>
  </r>
  <r>
    <s v="4767-HZZHQ"/>
    <s v="Month-to-month"/>
    <n v="30"/>
    <s v="25-48 Months"/>
    <s v="Fiber optic"/>
    <s v="Bank transfer (automatic)"/>
    <x v="0"/>
    <n v="4"/>
    <x v="0"/>
  </r>
  <r>
    <s v="2424-WVHPL"/>
    <s v="Month-to-month"/>
    <n v="1"/>
    <s v="0-12 Months"/>
    <s v="Fiber optic"/>
    <s v="Electronic check"/>
    <x v="0"/>
    <n v="6"/>
    <x v="0"/>
  </r>
  <r>
    <s v="7233-PAHHL"/>
    <s v="Two year"/>
    <n v="66"/>
    <s v="49-72 Months"/>
    <s v="DSL"/>
    <s v="Mailed check"/>
    <x v="0"/>
    <n v="0"/>
    <x v="1"/>
  </r>
  <r>
    <s v="6067-NGCEU"/>
    <s v="Month-to-month"/>
    <n v="65"/>
    <s v="49-72 Months"/>
    <s v="Fiber optic"/>
    <s v="Credit card (automatic)"/>
    <x v="0"/>
    <n v="4"/>
    <x v="0"/>
  </r>
  <r>
    <s v="9848-JQJTX"/>
    <s v="Two year"/>
    <n v="72"/>
    <s v="49-72 Months"/>
    <s v="Fiber optic"/>
    <s v="Bank transfer (automatic)"/>
    <x v="0"/>
    <n v="2"/>
    <x v="2"/>
  </r>
  <r>
    <s v="8637-XJIVR"/>
    <s v="Month-to-month"/>
    <n v="12"/>
    <s v="0-12 Months"/>
    <s v="Fiber optic"/>
    <s v="Electronic check"/>
    <x v="1"/>
    <n v="6"/>
    <x v="0"/>
  </r>
  <r>
    <s v="9803-FTJCG"/>
    <s v="One year"/>
    <n v="71"/>
    <s v="49-72 Months"/>
    <s v="DSL"/>
    <s v="Credit card (automatic)"/>
    <x v="0"/>
    <n v="0"/>
    <x v="1"/>
  </r>
  <r>
    <s v="0278-YXOOG"/>
    <s v="Month-to-month"/>
    <n v="5"/>
    <s v="0-12 Months"/>
    <s v="No"/>
    <s v="Mailed check"/>
    <x v="1"/>
    <n v="3"/>
    <x v="2"/>
  </r>
  <r>
    <s v="3212-KXOCR"/>
    <s v="Two year"/>
    <n v="52"/>
    <s v="49-72 Months"/>
    <s v="No"/>
    <s v="Bank transfer (automatic)"/>
    <x v="0"/>
    <n v="0"/>
    <x v="1"/>
  </r>
  <r>
    <s v="4598-XLKNJ"/>
    <s v="Month-to-month"/>
    <n v="25"/>
    <s v="25-48 Months"/>
    <s v="Fiber optic"/>
    <s v="Electronic check"/>
    <x v="1"/>
    <n v="5"/>
    <x v="0"/>
  </r>
  <r>
    <s v="6380-ARCEH"/>
    <s v="Month-to-month"/>
    <n v="1"/>
    <s v="0-12 Months"/>
    <s v="No"/>
    <s v="Mailed check"/>
    <x v="0"/>
    <n v="3"/>
    <x v="2"/>
  </r>
  <r>
    <s v="3679-XASPY"/>
    <s v="Month-to-month"/>
    <n v="1"/>
    <s v="0-12 Months"/>
    <s v="No"/>
    <s v="Electronic check"/>
    <x v="0"/>
    <n v="4"/>
    <x v="0"/>
  </r>
  <r>
    <s v="7123-WQUHX"/>
    <s v="One year"/>
    <n v="38"/>
    <s v="25-48 Months"/>
    <s v="Fiber optic"/>
    <s v="Bank transfer (automatic)"/>
    <x v="0"/>
    <n v="2"/>
    <x v="2"/>
  </r>
  <r>
    <s v="5386-THSLQ"/>
    <s v="One year"/>
    <n v="66"/>
    <s v="49-72 Months"/>
    <s v="DSL"/>
    <s v="Bank transfer (automatic)"/>
    <x v="0"/>
    <n v="0"/>
    <x v="1"/>
  </r>
  <r>
    <s v="3192-NQECA"/>
    <s v="Two year"/>
    <n v="68"/>
    <s v="49-72 Months"/>
    <s v="Fiber optic"/>
    <s v="Bank transfer (automatic)"/>
    <x v="1"/>
    <n v="2"/>
    <x v="2"/>
  </r>
  <r>
    <s v="6180-YBIQI"/>
    <s v="Month-to-month"/>
    <n v="5"/>
    <s v="0-12 Months"/>
    <s v="DSL"/>
    <s v="Mailed check"/>
    <x v="0"/>
    <n v="3"/>
    <x v="2"/>
  </r>
  <r>
    <s v="6728-DKUCO"/>
    <s v="One year"/>
    <n v="72"/>
    <s v="49-72 Months"/>
    <s v="Fiber optic"/>
    <s v="Electronic check"/>
    <x v="0"/>
    <n v="3"/>
    <x v="2"/>
  </r>
  <r>
    <s v="9750-BOOHV"/>
    <s v="One year"/>
    <n v="32"/>
    <s v="25-48 Months"/>
    <s v="DSL"/>
    <s v="Mailed check"/>
    <x v="0"/>
    <n v="0"/>
    <x v="1"/>
  </r>
  <r>
    <s v="8597-CWYHH"/>
    <s v="One year"/>
    <n v="43"/>
    <s v="25-48 Months"/>
    <s v="Fiber optic"/>
    <s v="Mailed check"/>
    <x v="0"/>
    <n v="2"/>
    <x v="2"/>
  </r>
  <r>
    <s v="2848-YXSMW"/>
    <s v="Two year"/>
    <n v="72"/>
    <s v="49-72 Months"/>
    <s v="No"/>
    <s v="Credit card (automatic)"/>
    <x v="0"/>
    <n v="0"/>
    <x v="1"/>
  </r>
  <r>
    <s v="0486-HECZI"/>
    <s v="Month-to-month"/>
    <n v="55"/>
    <s v="49-72 Months"/>
    <s v="Fiber optic"/>
    <s v="Electronic check"/>
    <x v="1"/>
    <n v="5"/>
    <x v="0"/>
  </r>
  <r>
    <s v="4549-ZDQYY"/>
    <s v="One year"/>
    <n v="52"/>
    <s v="49-72 Months"/>
    <s v="DSL"/>
    <s v="Credit card (automatic)"/>
    <x v="0"/>
    <n v="0"/>
    <x v="1"/>
  </r>
  <r>
    <s v="5712-AHQNN"/>
    <s v="Month-to-month"/>
    <n v="43"/>
    <s v="25-48 Months"/>
    <s v="Fiber optic"/>
    <s v="Electronic check"/>
    <x v="0"/>
    <n v="5"/>
    <x v="0"/>
  </r>
  <r>
    <s v="4846-WHAFZ"/>
    <s v="Month-to-month"/>
    <n v="37"/>
    <s v="25-48 Months"/>
    <s v="Fiber optic"/>
    <s v="Electronic check"/>
    <x v="1"/>
    <n v="5"/>
    <x v="0"/>
  </r>
  <r>
    <s v="5256-SKJGO"/>
    <s v="Two year"/>
    <n v="64"/>
    <s v="49-72 Months"/>
    <s v="DSL"/>
    <s v="Electronic check"/>
    <x v="0"/>
    <n v="1"/>
    <x v="1"/>
  </r>
  <r>
    <s v="3071-VBYPO"/>
    <s v="Month-to-month"/>
    <n v="3"/>
    <s v="0-12 Months"/>
    <s v="Fiber optic"/>
    <s v="Electronic check"/>
    <x v="0"/>
    <n v="6"/>
    <x v="0"/>
  </r>
  <r>
    <s v="9560-BBZXK"/>
    <s v="Two year"/>
    <n v="36"/>
    <s v="25-48 Months"/>
    <s v="DSL"/>
    <s v="Bank transfer (automatic)"/>
    <x v="0"/>
    <n v="0"/>
    <x v="1"/>
  </r>
  <r>
    <s v="5299-RULOA"/>
    <s v="Month-to-month"/>
    <n v="10"/>
    <s v="0-12 Months"/>
    <s v="Fiber optic"/>
    <s v="Electronic check"/>
    <x v="1"/>
    <n v="6"/>
    <x v="0"/>
  </r>
  <r>
    <s v="8402-OOOHJ"/>
    <s v="Two year"/>
    <n v="41"/>
    <s v="25-48 Months"/>
    <s v="No"/>
    <s v="Mailed check"/>
    <x v="0"/>
    <n v="0"/>
    <x v="1"/>
  </r>
  <r>
    <s v="9445-ZUEQE"/>
    <s v="Month-to-month"/>
    <n v="27"/>
    <s v="25-48 Months"/>
    <s v="Fiber optic"/>
    <s v="Credit card (automatic)"/>
    <x v="0"/>
    <n v="4"/>
    <x v="0"/>
  </r>
  <r>
    <s v="1091-SOZGA"/>
    <s v="One year"/>
    <n v="56"/>
    <s v="49-72 Months"/>
    <s v="Fiber optic"/>
    <s v="Credit card (automatic)"/>
    <x v="0"/>
    <n v="2"/>
    <x v="2"/>
  </r>
  <r>
    <s v="2928-HLDBA"/>
    <s v="Month-to-month"/>
    <n v="6"/>
    <s v="0-12 Months"/>
    <s v="No"/>
    <s v="Mailed check"/>
    <x v="0"/>
    <n v="3"/>
    <x v="2"/>
  </r>
  <r>
    <s v="0404-SWRVG"/>
    <s v="Month-to-month"/>
    <n v="3"/>
    <s v="0-12 Months"/>
    <s v="Fiber optic"/>
    <s v="Electronic check"/>
    <x v="1"/>
    <n v="6"/>
    <x v="0"/>
  </r>
  <r>
    <s v="6497-TILVL"/>
    <s v="Month-to-month"/>
    <n v="7"/>
    <s v="0-12 Months"/>
    <s v="DSL"/>
    <s v="Mailed check"/>
    <x v="0"/>
    <n v="3"/>
    <x v="2"/>
  </r>
  <r>
    <s v="7219-TLZHO"/>
    <s v="Month-to-month"/>
    <n v="4"/>
    <s v="0-12 Months"/>
    <s v="No"/>
    <s v="Mailed check"/>
    <x v="0"/>
    <n v="3"/>
    <x v="2"/>
  </r>
  <r>
    <s v="4622-YNKIJ"/>
    <s v="Two year"/>
    <n v="33"/>
    <s v="25-48 Months"/>
    <s v="Fiber optic"/>
    <s v="Electronic check"/>
    <x v="0"/>
    <n v="3"/>
    <x v="2"/>
  </r>
  <r>
    <s v="4412-YLTKF"/>
    <s v="Month-to-month"/>
    <n v="27"/>
    <s v="25-48 Months"/>
    <s v="Fiber optic"/>
    <s v="Electronic check"/>
    <x v="1"/>
    <n v="5"/>
    <x v="0"/>
  </r>
  <r>
    <s v="6734-PSBAW"/>
    <s v="Two year"/>
    <n v="72"/>
    <s v="49-72 Months"/>
    <s v="No"/>
    <s v="Bank transfer (automatic)"/>
    <x v="0"/>
    <n v="0"/>
    <x v="1"/>
  </r>
  <r>
    <s v="3930-ZGWVE"/>
    <s v="Month-to-month"/>
    <n v="1"/>
    <s v="0-12 Months"/>
    <s v="No"/>
    <s v="Mailed check"/>
    <x v="0"/>
    <n v="3"/>
    <x v="2"/>
  </r>
  <r>
    <s v="2639-UGMAZ"/>
    <s v="One year"/>
    <n v="71"/>
    <s v="49-72 Months"/>
    <s v="DSL"/>
    <s v="Electronic check"/>
    <x v="0"/>
    <n v="1"/>
    <x v="1"/>
  </r>
  <r>
    <s v="2876-GZYZC"/>
    <s v="Month-to-month"/>
    <n v="13"/>
    <s v="13-24 Months"/>
    <s v="Fiber optic"/>
    <s v="Electronic check"/>
    <x v="0"/>
    <n v="5"/>
    <x v="0"/>
  </r>
  <r>
    <s v="6207-WIOLX"/>
    <s v="Month-to-month"/>
    <n v="25"/>
    <s v="25-48 Months"/>
    <s v="DSL"/>
    <s v="Credit card (automatic)"/>
    <x v="1"/>
    <n v="2"/>
    <x v="2"/>
  </r>
  <r>
    <s v="8587-XYZSF"/>
    <s v="Two year"/>
    <n v="67"/>
    <s v="49-72 Months"/>
    <s v="DSL"/>
    <s v="Bank transfer (automatic)"/>
    <x v="0"/>
    <n v="0"/>
    <x v="1"/>
  </r>
  <r>
    <s v="3091-FYHKI"/>
    <s v="Month-to-month"/>
    <n v="1"/>
    <s v="0-12 Months"/>
    <s v="DSL"/>
    <s v="Electronic check"/>
    <x v="1"/>
    <n v="4"/>
    <x v="0"/>
  </r>
  <r>
    <s v="2372-HWUHI"/>
    <s v="Month-to-month"/>
    <n v="2"/>
    <s v="0-12 Months"/>
    <s v="DSL"/>
    <s v="Electronic check"/>
    <x v="1"/>
    <n v="4"/>
    <x v="0"/>
  </r>
  <r>
    <s v="7799-LGRDP"/>
    <s v="Two year"/>
    <n v="43"/>
    <s v="25-48 Months"/>
    <s v="No"/>
    <s v="Credit card (automatic)"/>
    <x v="0"/>
    <n v="0"/>
    <x v="1"/>
  </r>
  <r>
    <s v="7850-VWJUU"/>
    <s v="Month-to-month"/>
    <n v="23"/>
    <s v="13-24 Months"/>
    <s v="Fiber optic"/>
    <s v="Bank transfer (automatic)"/>
    <x v="0"/>
    <n v="4"/>
    <x v="0"/>
  </r>
  <r>
    <s v="3774-VBNXY"/>
    <s v="Two year"/>
    <n v="64"/>
    <s v="49-72 Months"/>
    <s v="No"/>
    <s v="Mailed check"/>
    <x v="0"/>
    <n v="0"/>
    <x v="1"/>
  </r>
  <r>
    <s v="6217-KDYWC"/>
    <s v="Two year"/>
    <n v="57"/>
    <s v="49-72 Months"/>
    <s v="No"/>
    <s v="Mailed check"/>
    <x v="0"/>
    <n v="0"/>
    <x v="1"/>
  </r>
  <r>
    <s v="0390-DCFDQ"/>
    <s v="Month-to-month"/>
    <n v="1"/>
    <s v="0-12 Months"/>
    <s v="Fiber optic"/>
    <s v="Mailed check"/>
    <x v="1"/>
    <n v="5"/>
    <x v="0"/>
  </r>
  <r>
    <s v="3146-MSEGF"/>
    <s v="Two year"/>
    <n v="72"/>
    <s v="49-72 Months"/>
    <s v="DSL"/>
    <s v="Credit card (automatic)"/>
    <x v="0"/>
    <n v="0"/>
    <x v="1"/>
  </r>
  <r>
    <s v="4080-OGPJL"/>
    <s v="Month-to-month"/>
    <n v="8"/>
    <s v="0-12 Months"/>
    <s v="DSL"/>
    <s v="Electronic check"/>
    <x v="1"/>
    <n v="4"/>
    <x v="0"/>
  </r>
  <r>
    <s v="1095-WGNGG"/>
    <s v="Two year"/>
    <n v="61"/>
    <s v="49-72 Months"/>
    <s v="Fiber optic"/>
    <s v="Bank transfer (automatic)"/>
    <x v="0"/>
    <n v="2"/>
    <x v="2"/>
  </r>
  <r>
    <s v="2636-SJDOU"/>
    <s v="One year"/>
    <n v="64"/>
    <s v="49-72 Months"/>
    <s v="Fiber optic"/>
    <s v="Credit card (automatic)"/>
    <x v="0"/>
    <n v="2"/>
    <x v="2"/>
  </r>
  <r>
    <s v="1131-QQZEB"/>
    <s v="Two year"/>
    <n v="71"/>
    <s v="49-72 Months"/>
    <s v="No"/>
    <s v="Bank transfer (automatic)"/>
    <x v="0"/>
    <n v="0"/>
    <x v="1"/>
  </r>
  <r>
    <s v="5716-EZXZN"/>
    <s v="Two year"/>
    <n v="65"/>
    <s v="49-72 Months"/>
    <s v="Fiber optic"/>
    <s v="Credit card (automatic)"/>
    <x v="0"/>
    <n v="2"/>
    <x v="2"/>
  </r>
  <r>
    <s v="6837-BJYDQ"/>
    <s v="One year"/>
    <n v="3"/>
    <s v="0-12 Months"/>
    <s v="No"/>
    <s v="Mailed check"/>
    <x v="0"/>
    <n v="1"/>
    <x v="1"/>
  </r>
  <r>
    <s v="2135-RXIHG"/>
    <s v="Month-to-month"/>
    <n v="1"/>
    <s v="0-12 Months"/>
    <s v="DSL"/>
    <s v="Electronic check"/>
    <x v="1"/>
    <n v="4"/>
    <x v="0"/>
  </r>
  <r>
    <s v="6440-DKQGE"/>
    <s v="One year"/>
    <n v="30"/>
    <s v="25-48 Months"/>
    <s v="DSL"/>
    <s v="Credit card (automatic)"/>
    <x v="0"/>
    <n v="0"/>
    <x v="1"/>
  </r>
  <r>
    <s v="3466-BYAVD"/>
    <s v="Month-to-month"/>
    <n v="15"/>
    <s v="13-24 Months"/>
    <s v="DSL"/>
    <s v="Mailed check"/>
    <x v="0"/>
    <n v="2"/>
    <x v="2"/>
  </r>
  <r>
    <s v="3780-YVMFA"/>
    <s v="Month-to-month"/>
    <n v="8"/>
    <s v="0-12 Months"/>
    <s v="DSL"/>
    <s v="Electronic check"/>
    <x v="0"/>
    <n v="4"/>
    <x v="0"/>
  </r>
  <r>
    <s v="3874-EQOEP"/>
    <s v="Month-to-month"/>
    <n v="7"/>
    <s v="0-12 Months"/>
    <s v="Fiber optic"/>
    <s v="Mailed check"/>
    <x v="1"/>
    <n v="5"/>
    <x v="0"/>
  </r>
  <r>
    <s v="1679-JRFBR"/>
    <s v="One year"/>
    <n v="70"/>
    <s v="49-72 Months"/>
    <s v="Fiber optic"/>
    <s v="Credit card (automatic)"/>
    <x v="0"/>
    <n v="2"/>
    <x v="2"/>
  </r>
  <r>
    <s v="9073-ZZIAY"/>
    <s v="Two year"/>
    <n v="62"/>
    <s v="49-72 Months"/>
    <s v="DSL"/>
    <s v="Electronic check"/>
    <x v="0"/>
    <n v="1"/>
    <x v="1"/>
  </r>
  <r>
    <s v="3077-RSNTJ"/>
    <s v="Month-to-month"/>
    <n v="6"/>
    <s v="0-12 Months"/>
    <s v="No"/>
    <s v="Mailed check"/>
    <x v="0"/>
    <n v="3"/>
    <x v="2"/>
  </r>
  <r>
    <s v="6551-GNYDG"/>
    <s v="Month-to-month"/>
    <n v="14"/>
    <s v="13-24 Months"/>
    <s v="Fiber optic"/>
    <s v="Bank transfer (automatic)"/>
    <x v="0"/>
    <n v="4"/>
    <x v="0"/>
  </r>
  <r>
    <s v="9167-APMXZ"/>
    <s v="Month-to-month"/>
    <n v="22"/>
    <s v="13-24 Months"/>
    <s v="Fiber optic"/>
    <s v="Bank transfer (automatic)"/>
    <x v="0"/>
    <n v="4"/>
    <x v="0"/>
  </r>
  <r>
    <s v="2749-CTKAJ"/>
    <s v="One year"/>
    <n v="22"/>
    <s v="13-24 Months"/>
    <s v="No"/>
    <s v="Mailed check"/>
    <x v="0"/>
    <n v="0"/>
    <x v="1"/>
  </r>
  <r>
    <s v="6371-NZYEG"/>
    <s v="Two year"/>
    <n v="16"/>
    <s v="13-24 Months"/>
    <s v="DSL"/>
    <s v="Mailed check"/>
    <x v="0"/>
    <n v="0"/>
    <x v="1"/>
  </r>
  <r>
    <s v="7554-NEWDD"/>
    <s v="Two year"/>
    <n v="10"/>
    <s v="0-12 Months"/>
    <s v="No"/>
    <s v="Bank transfer (automatic)"/>
    <x v="0"/>
    <n v="1"/>
    <x v="1"/>
  </r>
  <r>
    <s v="8992-VONJD"/>
    <s v="Month-to-month"/>
    <n v="13"/>
    <s v="13-24 Months"/>
    <s v="DSL"/>
    <s v="Electronic check"/>
    <x v="0"/>
    <n v="3"/>
    <x v="2"/>
  </r>
  <r>
    <s v="0867-MKZVY"/>
    <s v="Month-to-month"/>
    <n v="20"/>
    <s v="13-24 Months"/>
    <s v="Fiber optic"/>
    <s v="Electronic check"/>
    <x v="1"/>
    <n v="5"/>
    <x v="0"/>
  </r>
  <r>
    <s v="4482-EWFMI"/>
    <s v="Month-to-month"/>
    <n v="2"/>
    <s v="0-12 Months"/>
    <s v="Fiber optic"/>
    <s v="Electronic check"/>
    <x v="0"/>
    <n v="6"/>
    <x v="0"/>
  </r>
  <r>
    <s v="4648-YPBTM"/>
    <s v="Two year"/>
    <n v="53"/>
    <s v="49-72 Months"/>
    <s v="DSL"/>
    <s v="Bank transfer (automatic)"/>
    <x v="0"/>
    <n v="0"/>
    <x v="1"/>
  </r>
  <r>
    <s v="2907-ILJBN"/>
    <s v="One year"/>
    <n v="11"/>
    <s v="0-12 Months"/>
    <s v="No"/>
    <s v="Mailed check"/>
    <x v="0"/>
    <n v="1"/>
    <x v="1"/>
  </r>
  <r>
    <s v="6345-FZOQH"/>
    <s v="Two year"/>
    <n v="69"/>
    <s v="49-72 Months"/>
    <s v="No"/>
    <s v="Mailed check"/>
    <x v="0"/>
    <n v="0"/>
    <x v="1"/>
  </r>
  <r>
    <s v="3376-BMGFE"/>
    <s v="Month-to-month"/>
    <n v="4"/>
    <s v="0-12 Months"/>
    <s v="Fiber optic"/>
    <s v="Bank transfer (automatic)"/>
    <x v="1"/>
    <n v="5"/>
    <x v="0"/>
  </r>
  <r>
    <s v="5997-OPVFA"/>
    <s v="Two year"/>
    <n v="72"/>
    <s v="49-72 Months"/>
    <s v="DSL"/>
    <s v="Bank transfer (automatic)"/>
    <x v="0"/>
    <n v="0"/>
    <x v="1"/>
  </r>
  <r>
    <s v="3445-HXXGF"/>
    <s v="Month-to-month"/>
    <n v="58"/>
    <s v="49-72 Months"/>
    <s v="DSL"/>
    <s v="Electronic check"/>
    <x v="1"/>
    <n v="3"/>
    <x v="2"/>
  </r>
  <r>
    <s v="1159-WFSGR"/>
    <s v="Month-to-month"/>
    <n v="16"/>
    <s v="13-24 Months"/>
    <s v="No"/>
    <s v="Electronic check"/>
    <x v="0"/>
    <n v="3"/>
    <x v="2"/>
  </r>
  <r>
    <s v="7654-YWJUF"/>
    <s v="One year"/>
    <n v="43"/>
    <s v="25-48 Months"/>
    <s v="Fiber optic"/>
    <s v="Bank transfer (automatic)"/>
    <x v="0"/>
    <n v="2"/>
    <x v="2"/>
  </r>
  <r>
    <s v="1875-QIVME"/>
    <s v="Month-to-month"/>
    <n v="2"/>
    <s v="0-12 Months"/>
    <s v="Fiber optic"/>
    <s v="Electronic check"/>
    <x v="1"/>
    <n v="6"/>
    <x v="0"/>
  </r>
  <r>
    <s v="6727-IOTLZ"/>
    <s v="Two year"/>
    <n v="14"/>
    <s v="13-24 Months"/>
    <s v="DSL"/>
    <s v="Mailed check"/>
    <x v="0"/>
    <n v="0"/>
    <x v="1"/>
  </r>
  <r>
    <s v="0691-JVSYA"/>
    <s v="One year"/>
    <n v="53"/>
    <s v="49-72 Months"/>
    <s v="Fiber optic"/>
    <s v="Bank transfer (automatic)"/>
    <x v="1"/>
    <n v="2"/>
    <x v="2"/>
  </r>
  <r>
    <s v="5918-VUKWP"/>
    <s v="One year"/>
    <n v="32"/>
    <s v="25-48 Months"/>
    <s v="No"/>
    <s v="Bank transfer (automatic)"/>
    <x v="0"/>
    <n v="0"/>
    <x v="1"/>
  </r>
  <r>
    <s v="1744-JHKYS"/>
    <s v="Month-to-month"/>
    <n v="34"/>
    <s v="25-48 Months"/>
    <s v="No"/>
    <s v="Electronic check"/>
    <x v="0"/>
    <n v="3"/>
    <x v="2"/>
  </r>
  <r>
    <s v="2656-FMOKZ"/>
    <s v="Month-to-month"/>
    <n v="15"/>
    <s v="13-24 Months"/>
    <s v="Fiber optic"/>
    <s v="Mailed check"/>
    <x v="1"/>
    <n v="4"/>
    <x v="0"/>
  </r>
  <r>
    <s v="2070-FNEXE"/>
    <s v="Month-to-month"/>
    <n v="7"/>
    <s v="0-12 Months"/>
    <s v="Fiber optic"/>
    <s v="Bank transfer (automatic)"/>
    <x v="1"/>
    <n v="5"/>
    <x v="0"/>
  </r>
  <r>
    <s v="5947-SGKCL"/>
    <s v="Month-to-month"/>
    <n v="15"/>
    <s v="13-24 Months"/>
    <s v="Fiber optic"/>
    <s v="Bank transfer (automatic)"/>
    <x v="0"/>
    <n v="4"/>
    <x v="0"/>
  </r>
  <r>
    <s v="3712-PKXZA"/>
    <s v="One year"/>
    <n v="61"/>
    <s v="49-72 Months"/>
    <s v="No"/>
    <s v="Credit card (automatic)"/>
    <x v="0"/>
    <n v="0"/>
    <x v="1"/>
  </r>
  <r>
    <s v="6317-YPKDH"/>
    <s v="Month-to-month"/>
    <n v="1"/>
    <s v="0-12 Months"/>
    <s v="DSL"/>
    <s v="Bank transfer (automatic)"/>
    <x v="1"/>
    <n v="3"/>
    <x v="2"/>
  </r>
  <r>
    <s v="6582-OIVSP"/>
    <s v="Month-to-month"/>
    <n v="1"/>
    <s v="0-12 Months"/>
    <s v="DSL"/>
    <s v="Mailed check"/>
    <x v="0"/>
    <n v="3"/>
    <x v="2"/>
  </r>
  <r>
    <s v="9367-WXLCH"/>
    <s v="Month-to-month"/>
    <n v="8"/>
    <s v="0-12 Months"/>
    <s v="Fiber optic"/>
    <s v="Bank transfer (automatic)"/>
    <x v="1"/>
    <n v="5"/>
    <x v="0"/>
  </r>
  <r>
    <s v="5524-KHNJP"/>
    <s v="One year"/>
    <n v="33"/>
    <s v="25-48 Months"/>
    <s v="DSL"/>
    <s v="Credit card (automatic)"/>
    <x v="0"/>
    <n v="0"/>
    <x v="1"/>
  </r>
  <r>
    <s v="1918-ZBFQJ"/>
    <s v="Month-to-month"/>
    <n v="13"/>
    <s v="13-24 Months"/>
    <s v="Fiber optic"/>
    <s v="Electronic check"/>
    <x v="1"/>
    <n v="5"/>
    <x v="0"/>
  </r>
  <r>
    <s v="1024-GUALD"/>
    <s v="Month-to-month"/>
    <n v="1"/>
    <s v="0-12 Months"/>
    <s v="DSL"/>
    <s v="Electronic check"/>
    <x v="1"/>
    <n v="4"/>
    <x v="0"/>
  </r>
  <r>
    <s v="4827-USJHP"/>
    <s v="Month-to-month"/>
    <n v="20"/>
    <s v="13-24 Months"/>
    <s v="DSL"/>
    <s v="Mailed check"/>
    <x v="0"/>
    <n v="2"/>
    <x v="2"/>
  </r>
  <r>
    <s v="8167-GJLRN"/>
    <s v="Month-to-month"/>
    <n v="3"/>
    <s v="0-12 Months"/>
    <s v="DSL"/>
    <s v="Electronic check"/>
    <x v="0"/>
    <n v="4"/>
    <x v="0"/>
  </r>
  <r>
    <s v="0956-SYCWG"/>
    <s v="One year"/>
    <n v="13"/>
    <s v="13-24 Months"/>
    <s v="No"/>
    <s v="Electronic check"/>
    <x v="0"/>
    <n v="1"/>
    <x v="1"/>
  </r>
  <r>
    <s v="8017-UVSZU"/>
    <s v="Month-to-month"/>
    <n v="40"/>
    <s v="25-48 Months"/>
    <s v="DSL"/>
    <s v="Credit card (automatic)"/>
    <x v="0"/>
    <n v="2"/>
    <x v="2"/>
  </r>
  <r>
    <s v="7100-FQPRV"/>
    <s v="One year"/>
    <n v="43"/>
    <s v="25-48 Months"/>
    <s v="DSL"/>
    <s v="Credit card (automatic)"/>
    <x v="0"/>
    <n v="0"/>
    <x v="1"/>
  </r>
  <r>
    <s v="2472-OVKUP"/>
    <s v="Month-to-month"/>
    <n v="6"/>
    <s v="0-12 Months"/>
    <s v="Fiber optic"/>
    <s v="Electronic check"/>
    <x v="1"/>
    <n v="6"/>
    <x v="0"/>
  </r>
  <r>
    <s v="2984-RGEYA"/>
    <s v="Two year"/>
    <n v="69"/>
    <s v="49-72 Months"/>
    <s v="No"/>
    <s v="Bank transfer (automatic)"/>
    <x v="0"/>
    <n v="0"/>
    <x v="1"/>
  </r>
  <r>
    <s v="9680-NIAUV"/>
    <s v="Two year"/>
    <n v="72"/>
    <s v="49-72 Months"/>
    <s v="Fiber optic"/>
    <s v="Credit card (automatic)"/>
    <x v="0"/>
    <n v="2"/>
    <x v="2"/>
  </r>
  <r>
    <s v="2146-EGVDT"/>
    <s v="Two year"/>
    <n v="59"/>
    <s v="49-72 Months"/>
    <s v="No"/>
    <s v="Credit card (automatic)"/>
    <x v="0"/>
    <n v="0"/>
    <x v="1"/>
  </r>
  <r>
    <s v="2604-IJPDU"/>
    <s v="Month-to-month"/>
    <n v="20"/>
    <s v="13-24 Months"/>
    <s v="Fiber optic"/>
    <s v="Electronic check"/>
    <x v="0"/>
    <n v="5"/>
    <x v="0"/>
  </r>
  <r>
    <s v="9178-JHUVJ"/>
    <s v="Two year"/>
    <n v="24"/>
    <s v="13-24 Months"/>
    <s v="No"/>
    <s v="Bank transfer (automatic)"/>
    <x v="0"/>
    <n v="0"/>
    <x v="1"/>
  </r>
  <r>
    <s v="6168-YBYNP"/>
    <s v="Month-to-month"/>
    <n v="59"/>
    <s v="49-72 Months"/>
    <s v="Fiber optic"/>
    <s v="Electronic check"/>
    <x v="0"/>
    <n v="5"/>
    <x v="0"/>
  </r>
  <r>
    <s v="7255-SSFBC"/>
    <s v="Two year"/>
    <n v="72"/>
    <s v="49-72 Months"/>
    <s v="Fiber optic"/>
    <s v="Bank transfer (automatic)"/>
    <x v="0"/>
    <n v="2"/>
    <x v="2"/>
  </r>
  <r>
    <s v="3645-DEYGF"/>
    <s v="Month-to-month"/>
    <n v="1"/>
    <s v="0-12 Months"/>
    <s v="No"/>
    <s v="Mailed check"/>
    <x v="0"/>
    <n v="3"/>
    <x v="2"/>
  </r>
  <r>
    <s v="9323-HGFWY"/>
    <s v="One year"/>
    <n v="27"/>
    <s v="25-48 Months"/>
    <s v="Fiber optic"/>
    <s v="Credit card (automatic)"/>
    <x v="0"/>
    <n v="2"/>
    <x v="2"/>
  </r>
  <r>
    <s v="8544-GOQSH"/>
    <s v="Month-to-month"/>
    <n v="14"/>
    <s v="13-24 Months"/>
    <s v="Fiber optic"/>
    <s v="Credit card (automatic)"/>
    <x v="0"/>
    <n v="4"/>
    <x v="0"/>
  </r>
  <r>
    <s v="3363-DTIVD"/>
    <s v="Two year"/>
    <n v="71"/>
    <s v="49-72 Months"/>
    <s v="Fiber optic"/>
    <s v="Electronic check"/>
    <x v="0"/>
    <n v="3"/>
    <x v="2"/>
  </r>
  <r>
    <s v="7018-WBJNK"/>
    <s v="Month-to-month"/>
    <n v="13"/>
    <s v="13-24 Months"/>
    <s v="Fiber optic"/>
    <s v="Credit card (automatic)"/>
    <x v="0"/>
    <n v="4"/>
    <x v="0"/>
  </r>
  <r>
    <s v="9142-KZXOP"/>
    <s v="Month-to-month"/>
    <n v="44"/>
    <s v="25-48 Months"/>
    <s v="Fiber optic"/>
    <s v="Credit card (automatic)"/>
    <x v="0"/>
    <n v="4"/>
    <x v="0"/>
  </r>
  <r>
    <s v="7674-YTAFD"/>
    <s v="One year"/>
    <n v="33"/>
    <s v="25-48 Months"/>
    <s v="Fiber optic"/>
    <s v="Bank transfer (automatic)"/>
    <x v="0"/>
    <n v="2"/>
    <x v="2"/>
  </r>
  <r>
    <s v="6348-SNFUS"/>
    <s v="Two year"/>
    <n v="72"/>
    <s v="49-72 Months"/>
    <s v="DSL"/>
    <s v="Credit card (automatic)"/>
    <x v="0"/>
    <n v="0"/>
    <x v="1"/>
  </r>
  <r>
    <s v="1285-OKIPP"/>
    <s v="Month-to-month"/>
    <n v="1"/>
    <s v="0-12 Months"/>
    <s v="Fiber optic"/>
    <s v="Electronic check"/>
    <x v="1"/>
    <n v="6"/>
    <x v="0"/>
  </r>
  <r>
    <s v="7825-ECJRF"/>
    <s v="Month-to-month"/>
    <n v="19"/>
    <s v="13-24 Months"/>
    <s v="Fiber optic"/>
    <s v="Electronic check"/>
    <x v="1"/>
    <n v="5"/>
    <x v="0"/>
  </r>
  <r>
    <s v="1347-KTTTA"/>
    <s v="One year"/>
    <n v="64"/>
    <s v="49-72 Months"/>
    <s v="Fiber optic"/>
    <s v="Credit card (automatic)"/>
    <x v="0"/>
    <n v="2"/>
    <x v="2"/>
  </r>
  <r>
    <s v="7841-TZDMQ"/>
    <s v="Month-to-month"/>
    <n v="2"/>
    <s v="0-12 Months"/>
    <s v="DSL"/>
    <s v="Credit card (automatic)"/>
    <x v="1"/>
    <n v="3"/>
    <x v="2"/>
  </r>
  <r>
    <s v="4195-NZGTA"/>
    <s v="Month-to-month"/>
    <n v="1"/>
    <s v="0-12 Months"/>
    <s v="DSL"/>
    <s v="Electronic check"/>
    <x v="0"/>
    <n v="4"/>
    <x v="0"/>
  </r>
  <r>
    <s v="7157-SMCFK"/>
    <s v="Two year"/>
    <n v="61"/>
    <s v="49-72 Months"/>
    <s v="No"/>
    <s v="Mailed check"/>
    <x v="0"/>
    <n v="0"/>
    <x v="1"/>
  </r>
  <r>
    <s v="4709-LKHYG"/>
    <s v="One year"/>
    <n v="29"/>
    <s v="25-48 Months"/>
    <s v="No"/>
    <s v="Electronic check"/>
    <x v="0"/>
    <n v="1"/>
    <x v="1"/>
  </r>
  <r>
    <s v="2504-DSHIH"/>
    <s v="Month-to-month"/>
    <n v="23"/>
    <s v="13-24 Months"/>
    <s v="Fiber optic"/>
    <s v="Electronic check"/>
    <x v="0"/>
    <n v="5"/>
    <x v="0"/>
  </r>
  <r>
    <s v="0699-NDKJM"/>
    <s v="Month-to-month"/>
    <n v="57"/>
    <s v="49-72 Months"/>
    <s v="DSL"/>
    <s v="Bank transfer (automatic)"/>
    <x v="0"/>
    <n v="2"/>
    <x v="2"/>
  </r>
  <r>
    <s v="9286-BHDQG"/>
    <s v="Two year"/>
    <n v="72"/>
    <s v="49-72 Months"/>
    <s v="DSL"/>
    <s v="Credit card (automatic)"/>
    <x v="0"/>
    <n v="0"/>
    <x v="1"/>
  </r>
  <r>
    <s v="0230-WEQUW"/>
    <s v="Two year"/>
    <n v="66"/>
    <s v="49-72 Months"/>
    <s v="DSL"/>
    <s v="Bank transfer (automatic)"/>
    <x v="0"/>
    <n v="0"/>
    <x v="1"/>
  </r>
  <r>
    <s v="2040-LDIWQ"/>
    <s v="Two year"/>
    <n v="65"/>
    <s v="49-72 Months"/>
    <s v="DSL"/>
    <s v="Bank transfer (automatic)"/>
    <x v="0"/>
    <n v="0"/>
    <x v="1"/>
  </r>
  <r>
    <s v="6496-JDSSB"/>
    <s v="Month-to-month"/>
    <n v="8"/>
    <s v="0-12 Months"/>
    <s v="Fiber optic"/>
    <s v="Bank transfer (automatic)"/>
    <x v="0"/>
    <n v="5"/>
    <x v="0"/>
  </r>
  <r>
    <s v="9408-SSNVZ"/>
    <s v="Month-to-month"/>
    <n v="4"/>
    <s v="0-12 Months"/>
    <s v="Fiber optic"/>
    <s v="Electronic check"/>
    <x v="1"/>
    <n v="6"/>
    <x v="0"/>
  </r>
  <r>
    <s v="4443-EMBNA"/>
    <s v="Two year"/>
    <n v="71"/>
    <s v="49-72 Months"/>
    <s v="No"/>
    <s v="Bank transfer (automatic)"/>
    <x v="0"/>
    <n v="0"/>
    <x v="1"/>
  </r>
  <r>
    <s v="6469-MRVET"/>
    <s v="One year"/>
    <n v="1"/>
    <s v="0-12 Months"/>
    <s v="No"/>
    <s v="Electronic check"/>
    <x v="0"/>
    <n v="2"/>
    <x v="2"/>
  </r>
  <r>
    <s v="0742-MOABM"/>
    <s v="Month-to-month"/>
    <n v="4"/>
    <s v="0-12 Months"/>
    <s v="DSL"/>
    <s v="Mailed check"/>
    <x v="1"/>
    <n v="3"/>
    <x v="2"/>
  </r>
  <r>
    <s v="5961-VUSRV"/>
    <s v="One year"/>
    <n v="12"/>
    <s v="0-12 Months"/>
    <s v="No"/>
    <s v="Bank transfer (automatic)"/>
    <x v="0"/>
    <n v="1"/>
    <x v="1"/>
  </r>
  <r>
    <s v="6778-JFCMK"/>
    <s v="One year"/>
    <n v="24"/>
    <s v="13-24 Months"/>
    <s v="DSL"/>
    <s v="Mailed check"/>
    <x v="0"/>
    <n v="0"/>
    <x v="1"/>
  </r>
  <r>
    <s v="6341-JVQGF"/>
    <s v="One year"/>
    <n v="31"/>
    <s v="25-48 Months"/>
    <s v="DSL"/>
    <s v="Mailed check"/>
    <x v="0"/>
    <n v="0"/>
    <x v="1"/>
  </r>
  <r>
    <s v="2232-DMLXU"/>
    <s v="Month-to-month"/>
    <n v="1"/>
    <s v="0-12 Months"/>
    <s v="DSL"/>
    <s v="Mailed check"/>
    <x v="1"/>
    <n v="3"/>
    <x v="2"/>
  </r>
  <r>
    <s v="4811-JBUVU"/>
    <s v="Month-to-month"/>
    <n v="30"/>
    <s v="25-48 Months"/>
    <s v="Fiber optic"/>
    <s v="Credit card (automatic)"/>
    <x v="0"/>
    <n v="4"/>
    <x v="0"/>
  </r>
  <r>
    <s v="0945-TSONX"/>
    <s v="Two year"/>
    <n v="47"/>
    <s v="25-48 Months"/>
    <s v="DSL"/>
    <s v="Credit card (automatic)"/>
    <x v="0"/>
    <n v="0"/>
    <x v="1"/>
  </r>
  <r>
    <s v="2651-ZCBXV"/>
    <s v="Two year"/>
    <n v="54"/>
    <s v="49-72 Months"/>
    <s v="Fiber optic"/>
    <s v="Credit card (automatic)"/>
    <x v="0"/>
    <n v="2"/>
    <x v="2"/>
  </r>
  <r>
    <s v="3316-UWXUY"/>
    <s v="Month-to-month"/>
    <n v="50"/>
    <s v="49-72 Months"/>
    <s v="Fiber optic"/>
    <s v="Credit card (automatic)"/>
    <x v="0"/>
    <n v="4"/>
    <x v="0"/>
  </r>
  <r>
    <s v="8937-RDTHP"/>
    <s v="Month-to-month"/>
    <n v="1"/>
    <s v="0-12 Months"/>
    <s v="Fiber optic"/>
    <s v="Mailed check"/>
    <x v="1"/>
    <n v="5"/>
    <x v="0"/>
  </r>
  <r>
    <s v="7083-MIOPC"/>
    <s v="Two year"/>
    <n v="72"/>
    <s v="49-72 Months"/>
    <s v="No"/>
    <s v="Credit card (automatic)"/>
    <x v="0"/>
    <n v="0"/>
    <x v="1"/>
  </r>
  <r>
    <s v="1984-GPTEH"/>
    <s v="Month-to-month"/>
    <n v="29"/>
    <s v="25-48 Months"/>
    <s v="No"/>
    <s v="Electronic check"/>
    <x v="0"/>
    <n v="3"/>
    <x v="2"/>
  </r>
  <r>
    <s v="1251-KRREG"/>
    <s v="Month-to-month"/>
    <n v="2"/>
    <s v="0-12 Months"/>
    <s v="DSL"/>
    <s v="Mailed check"/>
    <x v="1"/>
    <n v="3"/>
    <x v="2"/>
  </r>
  <r>
    <s v="0621-JFHOL"/>
    <s v="Two year"/>
    <n v="10"/>
    <s v="0-12 Months"/>
    <s v="DSL"/>
    <s v="Mailed check"/>
    <x v="0"/>
    <n v="1"/>
    <x v="1"/>
  </r>
  <r>
    <s v="9903-LYSAB"/>
    <s v="Month-to-month"/>
    <n v="18"/>
    <s v="13-24 Months"/>
    <s v="Fiber optic"/>
    <s v="Electronic check"/>
    <x v="0"/>
    <n v="5"/>
    <x v="0"/>
  </r>
  <r>
    <s v="0094-OIFMO"/>
    <s v="Month-to-month"/>
    <n v="11"/>
    <s v="0-12 Months"/>
    <s v="Fiber optic"/>
    <s v="Electronic check"/>
    <x v="1"/>
    <n v="6"/>
    <x v="0"/>
  </r>
  <r>
    <s v="9227-UAQFT"/>
    <s v="Two year"/>
    <n v="16"/>
    <s v="13-24 Months"/>
    <s v="No"/>
    <s v="Mailed check"/>
    <x v="0"/>
    <n v="0"/>
    <x v="1"/>
  </r>
  <r>
    <s v="7301-ABVAD"/>
    <s v="Two year"/>
    <n v="72"/>
    <s v="49-72 Months"/>
    <s v="DSL"/>
    <s v="Bank transfer (automatic)"/>
    <x v="0"/>
    <n v="0"/>
    <x v="1"/>
  </r>
  <r>
    <s v="6614-FHDBO"/>
    <s v="Two year"/>
    <n v="72"/>
    <s v="49-72 Months"/>
    <s v="Fiber optic"/>
    <s v="Bank transfer (automatic)"/>
    <x v="0"/>
    <n v="2"/>
    <x v="2"/>
  </r>
  <r>
    <s v="7576-ASEJU"/>
    <s v="One year"/>
    <n v="41"/>
    <s v="25-48 Months"/>
    <s v="DSL"/>
    <s v="Credit card (automatic)"/>
    <x v="0"/>
    <n v="0"/>
    <x v="1"/>
  </r>
  <r>
    <s v="9058-HRZSV"/>
    <s v="Month-to-month"/>
    <n v="65"/>
    <s v="49-72 Months"/>
    <s v="Fiber optic"/>
    <s v="Electronic check"/>
    <x v="0"/>
    <n v="5"/>
    <x v="0"/>
  </r>
  <r>
    <s v="4522-AKYLR"/>
    <s v="Month-to-month"/>
    <n v="13"/>
    <s v="13-24 Months"/>
    <s v="DSL"/>
    <s v="Electronic check"/>
    <x v="0"/>
    <n v="3"/>
    <x v="2"/>
  </r>
  <r>
    <s v="0221-WMXNQ"/>
    <s v="Month-to-month"/>
    <n v="4"/>
    <s v="0-12 Months"/>
    <s v="Fiber optic"/>
    <s v="Electronic check"/>
    <x v="0"/>
    <n v="6"/>
    <x v="0"/>
  </r>
  <r>
    <s v="0303-UNCIP"/>
    <s v="One year"/>
    <n v="41"/>
    <s v="25-48 Months"/>
    <s v="DSL"/>
    <s v="Mailed check"/>
    <x v="0"/>
    <n v="0"/>
    <x v="1"/>
  </r>
  <r>
    <s v="9947-OTFQU"/>
    <s v="Month-to-month"/>
    <n v="15"/>
    <s v="13-24 Months"/>
    <s v="Fiber optic"/>
    <s v="Electronic check"/>
    <x v="1"/>
    <n v="5"/>
    <x v="0"/>
  </r>
  <r>
    <s v="0322-YINQP"/>
    <s v="Month-to-month"/>
    <n v="1"/>
    <s v="0-12 Months"/>
    <s v="DSL"/>
    <s v="Mailed check"/>
    <x v="1"/>
    <n v="3"/>
    <x v="2"/>
  </r>
  <r>
    <s v="0959-WHOKV"/>
    <s v="One year"/>
    <n v="42"/>
    <s v="25-48 Months"/>
    <s v="Fiber optic"/>
    <s v="Electronic check"/>
    <x v="0"/>
    <n v="3"/>
    <x v="2"/>
  </r>
  <r>
    <s v="4075-JFPGR"/>
    <s v="One year"/>
    <n v="51"/>
    <s v="49-72 Months"/>
    <s v="Fiber optic"/>
    <s v="Electronic check"/>
    <x v="0"/>
    <n v="3"/>
    <x v="2"/>
  </r>
  <r>
    <s v="4629-NRXKX"/>
    <s v="Month-to-month"/>
    <n v="2"/>
    <s v="0-12 Months"/>
    <s v="Fiber optic"/>
    <s v="Electronic check"/>
    <x v="1"/>
    <n v="6"/>
    <x v="0"/>
  </r>
  <r>
    <s v="9514-JDSKI"/>
    <s v="Month-to-month"/>
    <n v="1"/>
    <s v="0-12 Months"/>
    <s v="DSL"/>
    <s v="Electronic check"/>
    <x v="1"/>
    <n v="4"/>
    <x v="0"/>
  </r>
  <r>
    <s v="3282-ZISZV"/>
    <s v="One year"/>
    <n v="32"/>
    <s v="25-48 Months"/>
    <s v="DSL"/>
    <s v="Credit card (automatic)"/>
    <x v="0"/>
    <n v="0"/>
    <x v="1"/>
  </r>
  <r>
    <s v="3675-YDUPJ"/>
    <s v="Month-to-month"/>
    <n v="10"/>
    <s v="0-12 Months"/>
    <s v="No"/>
    <s v="Mailed check"/>
    <x v="0"/>
    <n v="3"/>
    <x v="2"/>
  </r>
  <r>
    <s v="4111-BNXIF"/>
    <s v="Two year"/>
    <n v="67"/>
    <s v="49-72 Months"/>
    <s v="DSL"/>
    <s v="Electronic check"/>
    <x v="0"/>
    <n v="1"/>
    <x v="1"/>
  </r>
  <r>
    <s v="7017-VFHAY"/>
    <s v="Two year"/>
    <n v="61"/>
    <s v="49-72 Months"/>
    <s v="Fiber optic"/>
    <s v="Credit card (automatic)"/>
    <x v="0"/>
    <n v="2"/>
    <x v="2"/>
  </r>
  <r>
    <s v="6655-LHBYW"/>
    <s v="One year"/>
    <n v="50"/>
    <s v="49-72 Months"/>
    <s v="Fiber optic"/>
    <s v="Credit card (automatic)"/>
    <x v="0"/>
    <n v="2"/>
    <x v="2"/>
  </r>
  <r>
    <s v="4959-JOSRX"/>
    <s v="Month-to-month"/>
    <n v="2"/>
    <s v="0-12 Months"/>
    <s v="DSL"/>
    <s v="Credit card (automatic)"/>
    <x v="1"/>
    <n v="3"/>
    <x v="2"/>
  </r>
  <r>
    <s v="5046-NUHWD"/>
    <s v="Month-to-month"/>
    <n v="29"/>
    <s v="25-48 Months"/>
    <s v="DSL"/>
    <s v="Electronic check"/>
    <x v="0"/>
    <n v="3"/>
    <x v="2"/>
  </r>
  <r>
    <s v="7273-TEFQD"/>
    <s v="Month-to-month"/>
    <n v="3"/>
    <s v="0-12 Months"/>
    <s v="DSL"/>
    <s v="Electronic check"/>
    <x v="1"/>
    <n v="4"/>
    <x v="0"/>
  </r>
  <r>
    <s v="3606-TWKGI"/>
    <s v="Month-to-month"/>
    <n v="13"/>
    <s v="13-24 Months"/>
    <s v="Fiber optic"/>
    <s v="Electronic check"/>
    <x v="1"/>
    <n v="5"/>
    <x v="0"/>
  </r>
  <r>
    <s v="7529-ZDFXI"/>
    <s v="Month-to-month"/>
    <n v="57"/>
    <s v="49-72 Months"/>
    <s v="Fiber optic"/>
    <s v="Electronic check"/>
    <x v="0"/>
    <n v="5"/>
    <x v="0"/>
  </r>
  <r>
    <s v="7605-BDWDC"/>
    <s v="Two year"/>
    <n v="31"/>
    <s v="25-48 Months"/>
    <s v="DSL"/>
    <s v="Bank transfer (automatic)"/>
    <x v="0"/>
    <n v="0"/>
    <x v="1"/>
  </r>
  <r>
    <s v="1950-KSVVJ"/>
    <s v="One year"/>
    <n v="45"/>
    <s v="25-48 Months"/>
    <s v="Fiber optic"/>
    <s v="Mailed check"/>
    <x v="0"/>
    <n v="2"/>
    <x v="2"/>
  </r>
  <r>
    <s v="0123-CRBRT"/>
    <s v="Two year"/>
    <n v="61"/>
    <s v="49-72 Months"/>
    <s v="DSL"/>
    <s v="Mailed check"/>
    <x v="0"/>
    <n v="0"/>
    <x v="1"/>
  </r>
  <r>
    <s v="6292-TOSSS"/>
    <s v="Two year"/>
    <n v="50"/>
    <s v="49-72 Months"/>
    <s v="No"/>
    <s v="Bank transfer (automatic)"/>
    <x v="0"/>
    <n v="0"/>
    <x v="1"/>
  </r>
  <r>
    <s v="3197-ARFOY"/>
    <s v="Month-to-month"/>
    <n v="19"/>
    <s v="13-24 Months"/>
    <s v="Fiber optic"/>
    <s v="Mailed check"/>
    <x v="0"/>
    <n v="4"/>
    <x v="0"/>
  </r>
  <r>
    <s v="6323-AYBRX"/>
    <s v="Two year"/>
    <n v="59"/>
    <s v="49-72 Months"/>
    <s v="No"/>
    <s v="Mailed check"/>
    <x v="1"/>
    <n v="0"/>
    <x v="1"/>
  </r>
  <r>
    <s v="7014-ZZXAW"/>
    <s v="Two year"/>
    <n v="71"/>
    <s v="49-72 Months"/>
    <s v="No"/>
    <s v="Credit card (automatic)"/>
    <x v="0"/>
    <n v="0"/>
    <x v="1"/>
  </r>
  <r>
    <s v="4385-GZQXV"/>
    <s v="Month-to-month"/>
    <n v="16"/>
    <s v="13-24 Months"/>
    <s v="Fiber optic"/>
    <s v="Electronic check"/>
    <x v="1"/>
    <n v="5"/>
    <x v="0"/>
  </r>
  <r>
    <s v="7633-MVPUY"/>
    <s v="Two year"/>
    <n v="57"/>
    <s v="49-72 Months"/>
    <s v="DSL"/>
    <s v="Electronic check"/>
    <x v="0"/>
    <n v="1"/>
    <x v="1"/>
  </r>
  <r>
    <s v="6366-ZGQGL"/>
    <s v="Month-to-month"/>
    <n v="1"/>
    <s v="0-12 Months"/>
    <s v="DSL"/>
    <s v="Bank transfer (automatic)"/>
    <x v="1"/>
    <n v="3"/>
    <x v="2"/>
  </r>
  <r>
    <s v="4716-HHKQH"/>
    <s v="Month-to-month"/>
    <n v="20"/>
    <s v="13-24 Months"/>
    <s v="Fiber optic"/>
    <s v="Electronic check"/>
    <x v="0"/>
    <n v="5"/>
    <x v="0"/>
  </r>
  <r>
    <s v="5940-AHUHD"/>
    <s v="Month-to-month"/>
    <n v="1"/>
    <s v="0-12 Months"/>
    <s v="Fiber optic"/>
    <s v="Mailed check"/>
    <x v="1"/>
    <n v="5"/>
    <x v="0"/>
  </r>
  <r>
    <s v="6432-TWQLB"/>
    <s v="Month-to-month"/>
    <n v="5"/>
    <s v="0-12 Months"/>
    <s v="Fiber optic"/>
    <s v="Electronic check"/>
    <x v="1"/>
    <n v="6"/>
    <x v="0"/>
  </r>
  <r>
    <s v="4484-GLZOU"/>
    <s v="Month-to-month"/>
    <n v="52"/>
    <s v="49-72 Months"/>
    <s v="Fiber optic"/>
    <s v="Electronic check"/>
    <x v="1"/>
    <n v="5"/>
    <x v="0"/>
  </r>
  <r>
    <s v="3179-GBRWV"/>
    <s v="Month-to-month"/>
    <n v="21"/>
    <s v="13-24 Months"/>
    <s v="DSL"/>
    <s v="Bank transfer (automatic)"/>
    <x v="0"/>
    <n v="2"/>
    <x v="2"/>
  </r>
  <r>
    <s v="8645-KWHJO"/>
    <s v="Month-to-month"/>
    <n v="14"/>
    <s v="13-24 Months"/>
    <s v="DSL"/>
    <s v="Electronic check"/>
    <x v="0"/>
    <n v="3"/>
    <x v="2"/>
  </r>
  <r>
    <s v="4130-MZLCC"/>
    <s v="Month-to-month"/>
    <n v="5"/>
    <s v="0-12 Months"/>
    <s v="DSL"/>
    <s v="Bank transfer (automatic)"/>
    <x v="0"/>
    <n v="3"/>
    <x v="2"/>
  </r>
  <r>
    <s v="0314-TKOSI"/>
    <s v="Month-to-month"/>
    <n v="6"/>
    <s v="0-12 Months"/>
    <s v="DSL"/>
    <s v="Mailed check"/>
    <x v="0"/>
    <n v="3"/>
    <x v="2"/>
  </r>
  <r>
    <s v="8229-MYEJZ"/>
    <s v="Month-to-month"/>
    <n v="10"/>
    <s v="0-12 Months"/>
    <s v="DSL"/>
    <s v="Electronic check"/>
    <x v="0"/>
    <n v="4"/>
    <x v="0"/>
  </r>
  <r>
    <s v="2080-SRCDE"/>
    <s v="Month-to-month"/>
    <n v="1"/>
    <s v="0-12 Months"/>
    <s v="No"/>
    <s v="Mailed check"/>
    <x v="0"/>
    <n v="3"/>
    <x v="2"/>
  </r>
  <r>
    <s v="9577-WJVCQ"/>
    <s v="Month-to-month"/>
    <n v="68"/>
    <s v="49-72 Months"/>
    <s v="DSL"/>
    <s v="Mailed check"/>
    <x v="0"/>
    <n v="2"/>
    <x v="2"/>
  </r>
  <r>
    <s v="9512-UIBFX"/>
    <s v="Month-to-month"/>
    <n v="18"/>
    <s v="13-24 Months"/>
    <s v="Fiber optic"/>
    <s v="Mailed check"/>
    <x v="1"/>
    <n v="4"/>
    <x v="0"/>
  </r>
  <r>
    <s v="6202-DYYFX"/>
    <s v="One year"/>
    <n v="22"/>
    <s v="13-24 Months"/>
    <s v="Fiber optic"/>
    <s v="Credit card (automatic)"/>
    <x v="0"/>
    <n v="2"/>
    <x v="2"/>
  </r>
  <r>
    <s v="3808-HFKDE"/>
    <s v="Month-to-month"/>
    <n v="20"/>
    <s v="13-24 Months"/>
    <s v="DSL"/>
    <s v="Electronic check"/>
    <x v="0"/>
    <n v="3"/>
    <x v="2"/>
  </r>
  <r>
    <s v="5583-SXDAG"/>
    <s v="Month-to-month"/>
    <n v="1"/>
    <s v="0-12 Months"/>
    <s v="Fiber optic"/>
    <s v="Electronic check"/>
    <x v="1"/>
    <n v="6"/>
    <x v="0"/>
  </r>
  <r>
    <s v="3488-PGMQJ"/>
    <s v="Month-to-month"/>
    <n v="8"/>
    <s v="0-12 Months"/>
    <s v="Fiber optic"/>
    <s v="Electronic check"/>
    <x v="1"/>
    <n v="6"/>
    <x v="0"/>
  </r>
  <r>
    <s v="3580-REOAC"/>
    <s v="Month-to-month"/>
    <n v="10"/>
    <s v="0-12 Months"/>
    <s v="DSL"/>
    <s v="Credit card (automatic)"/>
    <x v="1"/>
    <n v="3"/>
    <x v="2"/>
  </r>
  <r>
    <s v="7534-BFESC"/>
    <s v="Month-to-month"/>
    <n v="24"/>
    <s v="13-24 Months"/>
    <s v="Fiber optic"/>
    <s v="Electronic check"/>
    <x v="1"/>
    <n v="5"/>
    <x v="0"/>
  </r>
  <r>
    <s v="3727-OWVYD"/>
    <s v="One year"/>
    <n v="35"/>
    <s v="25-48 Months"/>
    <s v="DSL"/>
    <s v="Mailed check"/>
    <x v="0"/>
    <n v="0"/>
    <x v="1"/>
  </r>
  <r>
    <s v="2294-SALNE"/>
    <s v="One year"/>
    <n v="23"/>
    <s v="13-24 Months"/>
    <s v="Fiber optic"/>
    <s v="Mailed check"/>
    <x v="0"/>
    <n v="2"/>
    <x v="2"/>
  </r>
  <r>
    <s v="4847-TAJYI"/>
    <s v="Month-to-month"/>
    <n v="6"/>
    <s v="0-12 Months"/>
    <s v="Fiber optic"/>
    <s v="Electronic check"/>
    <x v="0"/>
    <n v="6"/>
    <x v="0"/>
  </r>
  <r>
    <s v="1563-IWQEX"/>
    <s v="Month-to-month"/>
    <n v="12"/>
    <s v="0-12 Months"/>
    <s v="No"/>
    <s v="Mailed check"/>
    <x v="0"/>
    <n v="3"/>
    <x v="2"/>
  </r>
  <r>
    <s v="8203-XJZRC"/>
    <s v="Month-to-month"/>
    <n v="1"/>
    <s v="0-12 Months"/>
    <s v="No"/>
    <s v="Mailed check"/>
    <x v="0"/>
    <n v="3"/>
    <x v="2"/>
  </r>
  <r>
    <s v="6556-DBKZF"/>
    <s v="Two year"/>
    <n v="71"/>
    <s v="49-72 Months"/>
    <s v="Fiber optic"/>
    <s v="Electronic check"/>
    <x v="0"/>
    <n v="3"/>
    <x v="2"/>
  </r>
  <r>
    <s v="6851-WEFYX"/>
    <s v="Month-to-month"/>
    <n v="35"/>
    <s v="25-48 Months"/>
    <s v="Fiber optic"/>
    <s v="Electronic check"/>
    <x v="0"/>
    <n v="5"/>
    <x v="0"/>
  </r>
  <r>
    <s v="2985-JUUBZ"/>
    <s v="Month-to-month"/>
    <n v="40"/>
    <s v="25-48 Months"/>
    <s v="DSL"/>
    <s v="Electronic check"/>
    <x v="0"/>
    <n v="3"/>
    <x v="2"/>
  </r>
  <r>
    <s v="6390-DSAZX"/>
    <s v="Month-to-month"/>
    <n v="1"/>
    <s v="0-12 Months"/>
    <s v="Fiber optic"/>
    <s v="Mailed check"/>
    <x v="1"/>
    <n v="5"/>
    <x v="0"/>
  </r>
  <r>
    <s v="0895-LMRSF"/>
    <s v="One year"/>
    <n v="23"/>
    <s v="13-24 Months"/>
    <s v="DSL"/>
    <s v="Bank transfer (automatic)"/>
    <x v="0"/>
    <n v="0"/>
    <x v="1"/>
  </r>
  <r>
    <s v="8098-LLAZX"/>
    <s v="Month-to-month"/>
    <n v="4"/>
    <s v="0-12 Months"/>
    <s v="Fiber optic"/>
    <s v="Electronic check"/>
    <x v="1"/>
    <n v="6"/>
    <x v="0"/>
  </r>
  <r>
    <s v="8266-VBFQL"/>
    <s v="Month-to-month"/>
    <n v="4"/>
    <s v="0-12 Months"/>
    <s v="Fiber optic"/>
    <s v="Electronic check"/>
    <x v="0"/>
    <n v="6"/>
    <x v="0"/>
  </r>
  <r>
    <s v="8181-YHCMF"/>
    <s v="Two year"/>
    <n v="68"/>
    <s v="49-72 Months"/>
    <s v="DSL"/>
    <s v="Credit card (automatic)"/>
    <x v="0"/>
    <n v="0"/>
    <x v="1"/>
  </r>
  <r>
    <s v="2240-HSJQD"/>
    <s v="Month-to-month"/>
    <n v="38"/>
    <s v="25-48 Months"/>
    <s v="Fiber optic"/>
    <s v="Mailed check"/>
    <x v="0"/>
    <n v="4"/>
    <x v="0"/>
  </r>
  <r>
    <s v="1248-DYXUB"/>
    <s v="Two year"/>
    <n v="52"/>
    <s v="49-72 Months"/>
    <s v="No"/>
    <s v="Mailed check"/>
    <x v="0"/>
    <n v="0"/>
    <x v="1"/>
  </r>
  <r>
    <s v="0265-EDXBD"/>
    <s v="Month-to-month"/>
    <n v="32"/>
    <s v="25-48 Months"/>
    <s v="Fiber optic"/>
    <s v="Electronic check"/>
    <x v="1"/>
    <n v="5"/>
    <x v="0"/>
  </r>
  <r>
    <s v="4115-BNPJY"/>
    <s v="Two year"/>
    <n v="29"/>
    <s v="25-48 Months"/>
    <s v="DSL"/>
    <s v="Mailed check"/>
    <x v="0"/>
    <n v="0"/>
    <x v="1"/>
  </r>
  <r>
    <s v="3167-SNQPL"/>
    <s v="Month-to-month"/>
    <n v="38"/>
    <s v="25-48 Months"/>
    <s v="Fiber optic"/>
    <s v="Electronic check"/>
    <x v="0"/>
    <n v="5"/>
    <x v="0"/>
  </r>
  <r>
    <s v="4091-TVOCN"/>
    <s v="One year"/>
    <n v="48"/>
    <s v="25-48 Months"/>
    <s v="DSL"/>
    <s v="Credit card (automatic)"/>
    <x v="0"/>
    <n v="0"/>
    <x v="1"/>
  </r>
  <r>
    <s v="1098-TDVUQ"/>
    <s v="Month-to-month"/>
    <n v="1"/>
    <s v="0-12 Months"/>
    <s v="No"/>
    <s v="Bank transfer (automatic)"/>
    <x v="0"/>
    <n v="3"/>
    <x v="2"/>
  </r>
  <r>
    <s v="7277-OZCGZ"/>
    <s v="Month-to-month"/>
    <n v="22"/>
    <s v="13-24 Months"/>
    <s v="Fiber optic"/>
    <s v="Electronic check"/>
    <x v="0"/>
    <n v="5"/>
    <x v="0"/>
  </r>
  <r>
    <s v="1557-EMYVT"/>
    <s v="Two year"/>
    <n v="43"/>
    <s v="25-48 Months"/>
    <s v="Fiber optic"/>
    <s v="Credit card (automatic)"/>
    <x v="0"/>
    <n v="2"/>
    <x v="2"/>
  </r>
  <r>
    <s v="2799-ARNLO"/>
    <s v="Month-to-month"/>
    <n v="5"/>
    <s v="0-12 Months"/>
    <s v="Fiber optic"/>
    <s v="Electronic check"/>
    <x v="0"/>
    <n v="6"/>
    <x v="0"/>
  </r>
  <r>
    <s v="7563-BIUPC"/>
    <s v="Month-to-month"/>
    <n v="5"/>
    <s v="0-12 Months"/>
    <s v="Fiber optic"/>
    <s v="Electronic check"/>
    <x v="1"/>
    <n v="6"/>
    <x v="0"/>
  </r>
  <r>
    <s v="5027-YOCXN"/>
    <s v="One year"/>
    <n v="51"/>
    <s v="49-72 Months"/>
    <s v="Fiber optic"/>
    <s v="Credit card (automatic)"/>
    <x v="0"/>
    <n v="2"/>
    <x v="2"/>
  </r>
  <r>
    <s v="3973-SKMLN"/>
    <s v="Two year"/>
    <n v="71"/>
    <s v="49-72 Months"/>
    <s v="No"/>
    <s v="Credit card (automatic)"/>
    <x v="0"/>
    <n v="0"/>
    <x v="1"/>
  </r>
  <r>
    <s v="2321-OMBXY"/>
    <s v="One year"/>
    <n v="38"/>
    <s v="25-48 Months"/>
    <s v="DSL"/>
    <s v="Credit card (automatic)"/>
    <x v="1"/>
    <n v="0"/>
    <x v="1"/>
  </r>
  <r>
    <s v="2840-XANRC"/>
    <s v="Month-to-month"/>
    <n v="24"/>
    <s v="13-24 Months"/>
    <s v="Fiber optic"/>
    <s v="Electronic check"/>
    <x v="1"/>
    <n v="5"/>
    <x v="0"/>
  </r>
  <r>
    <s v="6745-JEFZB"/>
    <s v="Month-to-month"/>
    <n v="35"/>
    <s v="25-48 Months"/>
    <s v="Fiber optic"/>
    <s v="Credit card (automatic)"/>
    <x v="0"/>
    <n v="4"/>
    <x v="0"/>
  </r>
  <r>
    <s v="5020-ZSTTY"/>
    <s v="One year"/>
    <n v="54"/>
    <s v="49-72 Months"/>
    <s v="DSL"/>
    <s v="Bank transfer (automatic)"/>
    <x v="1"/>
    <n v="0"/>
    <x v="1"/>
  </r>
  <r>
    <s v="9880-TDQAC"/>
    <s v="Two year"/>
    <n v="72"/>
    <s v="49-72 Months"/>
    <s v="DSL"/>
    <s v="Electronic check"/>
    <x v="0"/>
    <n v="1"/>
    <x v="1"/>
  </r>
  <r>
    <s v="8705-WZCYL"/>
    <s v="Month-to-month"/>
    <n v="1"/>
    <s v="0-12 Months"/>
    <s v="DSL"/>
    <s v="Electronic check"/>
    <x v="0"/>
    <n v="4"/>
    <x v="0"/>
  </r>
  <r>
    <s v="7102-JJVTX"/>
    <s v="One year"/>
    <n v="9"/>
    <s v="0-12 Months"/>
    <s v="DSL"/>
    <s v="Mailed check"/>
    <x v="0"/>
    <n v="1"/>
    <x v="1"/>
  </r>
  <r>
    <s v="8626-PTQGE"/>
    <s v="Two year"/>
    <n v="69"/>
    <s v="49-72 Months"/>
    <s v="DSL"/>
    <s v="Bank transfer (automatic)"/>
    <x v="0"/>
    <n v="0"/>
    <x v="1"/>
  </r>
  <r>
    <s v="4983-CLMLV"/>
    <s v="Month-to-month"/>
    <n v="52"/>
    <s v="49-72 Months"/>
    <s v="Fiber optic"/>
    <s v="Credit card (automatic)"/>
    <x v="0"/>
    <n v="4"/>
    <x v="0"/>
  </r>
  <r>
    <s v="5701-YVSVF"/>
    <s v="Month-to-month"/>
    <n v="11"/>
    <s v="0-12 Months"/>
    <s v="Fiber optic"/>
    <s v="Electronic check"/>
    <x v="0"/>
    <n v="6"/>
    <x v="0"/>
  </r>
  <r>
    <s v="5804-LEPIM"/>
    <s v="Month-to-month"/>
    <n v="2"/>
    <s v="0-12 Months"/>
    <s v="Fiber optic"/>
    <s v="Electronic check"/>
    <x v="1"/>
    <n v="6"/>
    <x v="0"/>
  </r>
  <r>
    <s v="5697-GOMBF"/>
    <s v="Month-to-month"/>
    <n v="28"/>
    <s v="25-48 Months"/>
    <s v="DSL"/>
    <s v="Electronic check"/>
    <x v="0"/>
    <n v="3"/>
    <x v="2"/>
  </r>
  <r>
    <s v="2739-CACDQ"/>
    <s v="Month-to-month"/>
    <n v="17"/>
    <s v="13-24 Months"/>
    <s v="Fiber optic"/>
    <s v="Credit card (automatic)"/>
    <x v="0"/>
    <n v="4"/>
    <x v="0"/>
  </r>
  <r>
    <s v="9385-EHGDO"/>
    <s v="Two year"/>
    <n v="35"/>
    <s v="25-48 Months"/>
    <s v="No"/>
    <s v="Mailed check"/>
    <x v="0"/>
    <n v="0"/>
    <x v="1"/>
  </r>
  <r>
    <s v="9498-FIMXL"/>
    <s v="One year"/>
    <n v="8"/>
    <s v="0-12 Months"/>
    <s v="No"/>
    <s v="Mailed check"/>
    <x v="0"/>
    <n v="1"/>
    <x v="1"/>
  </r>
  <r>
    <s v="2379-GYFLQ"/>
    <s v="One year"/>
    <n v="46"/>
    <s v="25-48 Months"/>
    <s v="Fiber optic"/>
    <s v="Credit card (automatic)"/>
    <x v="0"/>
    <n v="2"/>
    <x v="2"/>
  </r>
  <r>
    <s v="0122-OAHPZ"/>
    <s v="Month-to-month"/>
    <n v="7"/>
    <s v="0-12 Months"/>
    <s v="Fiber optic"/>
    <s v="Electronic check"/>
    <x v="1"/>
    <n v="6"/>
    <x v="0"/>
  </r>
  <r>
    <s v="2868-SNELZ"/>
    <s v="Month-to-month"/>
    <n v="2"/>
    <s v="0-12 Months"/>
    <s v="Fiber optic"/>
    <s v="Mailed check"/>
    <x v="1"/>
    <n v="5"/>
    <x v="0"/>
  </r>
  <r>
    <s v="4322-RCYMT"/>
    <s v="One year"/>
    <n v="68"/>
    <s v="49-72 Months"/>
    <s v="DSL"/>
    <s v="Bank transfer (automatic)"/>
    <x v="1"/>
    <n v="0"/>
    <x v="1"/>
  </r>
  <r>
    <s v="6680-NENYN"/>
    <s v="Two year"/>
    <n v="43"/>
    <s v="25-48 Months"/>
    <s v="Fiber optic"/>
    <s v="Electronic check"/>
    <x v="1"/>
    <n v="3"/>
    <x v="2"/>
  </r>
  <r>
    <s v="2088-IEBAU"/>
    <s v="Two year"/>
    <n v="68"/>
    <s v="49-72 Months"/>
    <s v="DSL"/>
    <s v="Electronic check"/>
    <x v="0"/>
    <n v="1"/>
    <x v="1"/>
  </r>
  <r>
    <s v="7982-VCELR"/>
    <s v="Month-to-month"/>
    <n v="36"/>
    <s v="25-48 Months"/>
    <s v="Fiber optic"/>
    <s v="Credit card (automatic)"/>
    <x v="0"/>
    <n v="4"/>
    <x v="0"/>
  </r>
  <r>
    <s v="1343-EHPYB"/>
    <s v="Month-to-month"/>
    <n v="63"/>
    <s v="49-72 Months"/>
    <s v="Fiber optic"/>
    <s v="Electronic check"/>
    <x v="1"/>
    <n v="5"/>
    <x v="0"/>
  </r>
  <r>
    <s v="6035-BXTTY"/>
    <s v="Month-to-month"/>
    <n v="32"/>
    <s v="25-48 Months"/>
    <s v="DSL"/>
    <s v="Bank transfer (automatic)"/>
    <x v="0"/>
    <n v="2"/>
    <x v="2"/>
  </r>
  <r>
    <s v="6885-PKOAM"/>
    <s v="Two year"/>
    <n v="71"/>
    <s v="49-72 Months"/>
    <s v="DSL"/>
    <s v="Credit card (automatic)"/>
    <x v="0"/>
    <n v="0"/>
    <x v="1"/>
  </r>
  <r>
    <s v="7520-HQWJU"/>
    <s v="Month-to-month"/>
    <n v="66"/>
    <s v="49-72 Months"/>
    <s v="DSL"/>
    <s v="Bank transfer (automatic)"/>
    <x v="0"/>
    <n v="2"/>
    <x v="2"/>
  </r>
  <r>
    <s v="9639-BUJXT"/>
    <s v="One year"/>
    <n v="63"/>
    <s v="49-72 Months"/>
    <s v="No"/>
    <s v="Mailed check"/>
    <x v="0"/>
    <n v="0"/>
    <x v="1"/>
  </r>
  <r>
    <s v="5924-SNGKP"/>
    <s v="One year"/>
    <n v="41"/>
    <s v="25-48 Months"/>
    <s v="No"/>
    <s v="Credit card (automatic)"/>
    <x v="0"/>
    <n v="0"/>
    <x v="1"/>
  </r>
  <r>
    <s v="0021-IKXGC"/>
    <s v="Month-to-month"/>
    <n v="1"/>
    <s v="0-12 Months"/>
    <s v="Fiber optic"/>
    <s v="Electronic check"/>
    <x v="0"/>
    <n v="6"/>
    <x v="0"/>
  </r>
  <r>
    <s v="2034-GDRCN"/>
    <s v="Month-to-month"/>
    <n v="2"/>
    <s v="0-12 Months"/>
    <s v="Fiber optic"/>
    <s v="Electronic check"/>
    <x v="1"/>
    <n v="6"/>
    <x v="0"/>
  </r>
  <r>
    <s v="8966-SNIZF"/>
    <s v="Two year"/>
    <n v="70"/>
    <s v="49-72 Months"/>
    <s v="No"/>
    <s v="Bank transfer (automatic)"/>
    <x v="0"/>
    <n v="0"/>
    <x v="1"/>
  </r>
  <r>
    <s v="6243-OZGFH"/>
    <s v="Month-to-month"/>
    <n v="23"/>
    <s v="13-24 Months"/>
    <s v="DSL"/>
    <s v="Electronic check"/>
    <x v="0"/>
    <n v="3"/>
    <x v="2"/>
  </r>
  <r>
    <s v="4654-DLAMQ"/>
    <s v="One year"/>
    <n v="64"/>
    <s v="49-72 Months"/>
    <s v="Fiber optic"/>
    <s v="Bank transfer (automatic)"/>
    <x v="0"/>
    <n v="2"/>
    <x v="2"/>
  </r>
  <r>
    <s v="0513-RBGPE"/>
    <s v="Two year"/>
    <n v="37"/>
    <s v="25-48 Months"/>
    <s v="DSL"/>
    <s v="Credit card (automatic)"/>
    <x v="0"/>
    <n v="0"/>
    <x v="1"/>
  </r>
  <r>
    <s v="5160-UXJED"/>
    <s v="One year"/>
    <n v="17"/>
    <s v="13-24 Months"/>
    <s v="DSL"/>
    <s v="Mailed check"/>
    <x v="0"/>
    <n v="0"/>
    <x v="1"/>
  </r>
  <r>
    <s v="4115-NZRKS"/>
    <s v="Month-to-month"/>
    <n v="7"/>
    <s v="0-12 Months"/>
    <s v="Fiber optic"/>
    <s v="Electronic check"/>
    <x v="0"/>
    <n v="6"/>
    <x v="0"/>
  </r>
  <r>
    <s v="0219-YTZUE"/>
    <s v="Month-to-month"/>
    <n v="4"/>
    <s v="0-12 Months"/>
    <s v="Fiber optic"/>
    <s v="Bank transfer (automatic)"/>
    <x v="1"/>
    <n v="5"/>
    <x v="0"/>
  </r>
  <r>
    <s v="0623-IIHUG"/>
    <s v="Month-to-month"/>
    <n v="21"/>
    <s v="13-24 Months"/>
    <s v="DSL"/>
    <s v="Electronic check"/>
    <x v="1"/>
    <n v="3"/>
    <x v="2"/>
  </r>
  <r>
    <s v="4572-DVCGN"/>
    <s v="Month-to-month"/>
    <n v="10"/>
    <s v="0-12 Months"/>
    <s v="Fiber optic"/>
    <s v="Bank transfer (automatic)"/>
    <x v="1"/>
    <n v="5"/>
    <x v="0"/>
  </r>
  <r>
    <s v="3351-NGXYI"/>
    <s v="Month-to-month"/>
    <n v="16"/>
    <s v="13-24 Months"/>
    <s v="DSL"/>
    <s v="Electronic check"/>
    <x v="0"/>
    <n v="3"/>
    <x v="2"/>
  </r>
  <r>
    <s v="8984-EYLLL"/>
    <s v="Two year"/>
    <n v="64"/>
    <s v="49-72 Months"/>
    <s v="Fiber optic"/>
    <s v="Electronic check"/>
    <x v="0"/>
    <n v="3"/>
    <x v="2"/>
  </r>
  <r>
    <s v="9057-MSWCO"/>
    <s v="Month-to-month"/>
    <n v="27"/>
    <s v="25-48 Months"/>
    <s v="DSL"/>
    <s v="Credit card (automatic)"/>
    <x v="1"/>
    <n v="2"/>
    <x v="2"/>
  </r>
  <r>
    <s v="9833-TGFHX"/>
    <s v="One year"/>
    <n v="42"/>
    <s v="25-48 Months"/>
    <s v="Fiber optic"/>
    <s v="Electronic check"/>
    <x v="0"/>
    <n v="3"/>
    <x v="2"/>
  </r>
  <r>
    <s v="9294-TDIPC"/>
    <s v="Month-to-month"/>
    <n v="5"/>
    <s v="0-12 Months"/>
    <s v="No"/>
    <s v="Mailed check"/>
    <x v="0"/>
    <n v="3"/>
    <x v="2"/>
  </r>
  <r>
    <s v="5229-DTFYB"/>
    <s v="Two year"/>
    <n v="41"/>
    <s v="25-48 Months"/>
    <s v="Fiber optic"/>
    <s v="Bank transfer (automatic)"/>
    <x v="0"/>
    <n v="2"/>
    <x v="2"/>
  </r>
  <r>
    <s v="0104-PPXDV"/>
    <s v="One year"/>
    <n v="58"/>
    <s v="49-72 Months"/>
    <s v="DSL"/>
    <s v="Credit card (automatic)"/>
    <x v="0"/>
    <n v="0"/>
    <x v="1"/>
  </r>
  <r>
    <s v="5176-LMJXE"/>
    <s v="Two year"/>
    <n v="47"/>
    <s v="25-48 Months"/>
    <s v="No"/>
    <s v="Mailed check"/>
    <x v="0"/>
    <n v="0"/>
    <x v="1"/>
  </r>
  <r>
    <s v="3583-KRKMD"/>
    <s v="Month-to-month"/>
    <n v="18"/>
    <s v="13-24 Months"/>
    <s v="Fiber optic"/>
    <s v="Bank transfer (automatic)"/>
    <x v="0"/>
    <n v="4"/>
    <x v="0"/>
  </r>
  <r>
    <s v="1010-DIAUQ"/>
    <s v="Month-to-month"/>
    <n v="5"/>
    <s v="0-12 Months"/>
    <s v="Fiber optic"/>
    <s v="Bank transfer (automatic)"/>
    <x v="1"/>
    <n v="5"/>
    <x v="0"/>
  </r>
  <r>
    <s v="9069-LGEUL"/>
    <s v="Month-to-month"/>
    <n v="23"/>
    <s v="13-24 Months"/>
    <s v="DSL"/>
    <s v="Bank transfer (automatic)"/>
    <x v="0"/>
    <n v="2"/>
    <x v="2"/>
  </r>
  <r>
    <s v="7302-ZHMHP"/>
    <s v="Month-to-month"/>
    <n v="1"/>
    <s v="0-12 Months"/>
    <s v="No"/>
    <s v="Mailed check"/>
    <x v="0"/>
    <n v="3"/>
    <x v="2"/>
  </r>
  <r>
    <s v="9571-EDEBV"/>
    <s v="One year"/>
    <n v="71"/>
    <s v="49-72 Months"/>
    <s v="Fiber optic"/>
    <s v="Credit card (automatic)"/>
    <x v="0"/>
    <n v="2"/>
    <x v="2"/>
  </r>
  <r>
    <s v="3520-FJGCV"/>
    <s v="Two year"/>
    <n v="72"/>
    <s v="49-72 Months"/>
    <s v="Fiber optic"/>
    <s v="Credit card (automatic)"/>
    <x v="0"/>
    <n v="2"/>
    <x v="2"/>
  </r>
  <r>
    <s v="6563-VRERX"/>
    <s v="One year"/>
    <n v="33"/>
    <s v="25-48 Months"/>
    <s v="No"/>
    <s v="Mailed check"/>
    <x v="0"/>
    <n v="0"/>
    <x v="1"/>
  </r>
  <r>
    <s v="0259-GBZSH"/>
    <s v="Month-to-month"/>
    <n v="2"/>
    <s v="0-12 Months"/>
    <s v="Fiber optic"/>
    <s v="Electronic check"/>
    <x v="1"/>
    <n v="6"/>
    <x v="0"/>
  </r>
  <r>
    <s v="6122-EFVKN"/>
    <s v="Two year"/>
    <n v="24"/>
    <s v="13-24 Months"/>
    <s v="DSL"/>
    <s v="Mailed check"/>
    <x v="0"/>
    <n v="0"/>
    <x v="1"/>
  </r>
  <r>
    <s v="2805-EDJPQ"/>
    <s v="One year"/>
    <n v="56"/>
    <s v="49-72 Months"/>
    <s v="Fiber optic"/>
    <s v="Credit card (automatic)"/>
    <x v="0"/>
    <n v="2"/>
    <x v="2"/>
  </r>
  <r>
    <s v="6862-CQUMB"/>
    <s v="Month-to-month"/>
    <n v="37"/>
    <s v="25-48 Months"/>
    <s v="Fiber optic"/>
    <s v="Credit card (automatic)"/>
    <x v="0"/>
    <n v="4"/>
    <x v="0"/>
  </r>
  <r>
    <s v="7156-MXBJE"/>
    <s v="One year"/>
    <n v="43"/>
    <s v="25-48 Months"/>
    <s v="DSL"/>
    <s v="Credit card (automatic)"/>
    <x v="0"/>
    <n v="0"/>
    <x v="1"/>
  </r>
  <r>
    <s v="6158-HDPXZ"/>
    <s v="Month-to-month"/>
    <n v="1"/>
    <s v="0-12 Months"/>
    <s v="DSL"/>
    <s v="Mailed check"/>
    <x v="0"/>
    <n v="3"/>
    <x v="2"/>
  </r>
  <r>
    <s v="9601-BRXPO"/>
    <s v="Month-to-month"/>
    <n v="25"/>
    <s v="25-48 Months"/>
    <s v="Fiber optic"/>
    <s v="Bank transfer (automatic)"/>
    <x v="1"/>
    <n v="4"/>
    <x v="0"/>
  </r>
  <r>
    <s v="2863-IMQDR"/>
    <s v="Two year"/>
    <n v="61"/>
    <s v="49-72 Months"/>
    <s v="DSL"/>
    <s v="Electronic check"/>
    <x v="0"/>
    <n v="1"/>
    <x v="1"/>
  </r>
  <r>
    <s v="5686-CMAWK"/>
    <s v="One year"/>
    <n v="17"/>
    <s v="13-24 Months"/>
    <s v="Fiber optic"/>
    <s v="Electronic check"/>
    <x v="0"/>
    <n v="3"/>
    <x v="2"/>
  </r>
  <r>
    <s v="5651-CRHKQ"/>
    <s v="One year"/>
    <n v="41"/>
    <s v="25-48 Months"/>
    <s v="Fiber optic"/>
    <s v="Bank transfer (automatic)"/>
    <x v="0"/>
    <n v="2"/>
    <x v="2"/>
  </r>
  <r>
    <s v="6905-NIQIN"/>
    <s v="Month-to-month"/>
    <n v="1"/>
    <s v="0-12 Months"/>
    <s v="DSL"/>
    <s v="Mailed check"/>
    <x v="1"/>
    <n v="3"/>
    <x v="2"/>
  </r>
  <r>
    <s v="8204-YJCLA"/>
    <s v="Two year"/>
    <n v="72"/>
    <s v="49-72 Months"/>
    <s v="DSL"/>
    <s v="Bank transfer (automatic)"/>
    <x v="0"/>
    <n v="0"/>
    <x v="1"/>
  </r>
  <r>
    <s v="5167-ZFFMM"/>
    <s v="Month-to-month"/>
    <n v="1"/>
    <s v="0-12 Months"/>
    <s v="Fiber optic"/>
    <s v="Credit card (automatic)"/>
    <x v="1"/>
    <n v="5"/>
    <x v="0"/>
  </r>
  <r>
    <s v="6583-SZVGP"/>
    <s v="Two year"/>
    <n v="48"/>
    <s v="25-48 Months"/>
    <s v="Fiber optic"/>
    <s v="Bank transfer (automatic)"/>
    <x v="0"/>
    <n v="2"/>
    <x v="2"/>
  </r>
  <r>
    <s v="4895-TMWIR"/>
    <s v="Month-to-month"/>
    <n v="11"/>
    <s v="0-12 Months"/>
    <s v="No"/>
    <s v="Mailed check"/>
    <x v="1"/>
    <n v="3"/>
    <x v="2"/>
  </r>
  <r>
    <s v="0533-BNWKF"/>
    <s v="Month-to-month"/>
    <n v="55"/>
    <s v="49-72 Months"/>
    <s v="Fiber optic"/>
    <s v="Electronic check"/>
    <x v="1"/>
    <n v="5"/>
    <x v="0"/>
  </r>
  <r>
    <s v="1708-PBBOA"/>
    <s v="One year"/>
    <n v="42"/>
    <s v="25-48 Months"/>
    <s v="DSL"/>
    <s v="Electronic check"/>
    <x v="0"/>
    <n v="1"/>
    <x v="1"/>
  </r>
  <r>
    <s v="8782-LKFPK"/>
    <s v="Month-to-month"/>
    <n v="44"/>
    <s v="25-48 Months"/>
    <s v="Fiber optic"/>
    <s v="Mailed check"/>
    <x v="0"/>
    <n v="4"/>
    <x v="0"/>
  </r>
  <r>
    <s v="5522-JBWMO"/>
    <s v="Month-to-month"/>
    <n v="1"/>
    <s v="0-12 Months"/>
    <s v="DSL"/>
    <s v="Electronic check"/>
    <x v="0"/>
    <n v="4"/>
    <x v="0"/>
  </r>
  <r>
    <s v="3597-MVHJT"/>
    <s v="Month-to-month"/>
    <n v="27"/>
    <s v="25-48 Months"/>
    <s v="Fiber optic"/>
    <s v="Bank transfer (automatic)"/>
    <x v="0"/>
    <n v="4"/>
    <x v="0"/>
  </r>
  <r>
    <s v="9774-NRNAU"/>
    <s v="Month-to-month"/>
    <n v="27"/>
    <s v="25-48 Months"/>
    <s v="DSL"/>
    <s v="Bank transfer (automatic)"/>
    <x v="0"/>
    <n v="2"/>
    <x v="2"/>
  </r>
  <r>
    <s v="0224-RLWWD"/>
    <s v="Month-to-month"/>
    <n v="2"/>
    <s v="0-12 Months"/>
    <s v="DSL"/>
    <s v="Electronic check"/>
    <x v="0"/>
    <n v="4"/>
    <x v="0"/>
  </r>
  <r>
    <s v="9967-ATRFS"/>
    <s v="Month-to-month"/>
    <n v="19"/>
    <s v="13-24 Months"/>
    <s v="No"/>
    <s v="Mailed check"/>
    <x v="0"/>
    <n v="2"/>
    <x v="2"/>
  </r>
  <r>
    <s v="3951-NJCVI"/>
    <s v="Month-to-month"/>
    <n v="42"/>
    <s v="25-48 Months"/>
    <s v="Fiber optic"/>
    <s v="Electronic check"/>
    <x v="0"/>
    <n v="5"/>
    <x v="0"/>
  </r>
  <r>
    <s v="2977-CEBSX"/>
    <s v="Two year"/>
    <n v="66"/>
    <s v="49-72 Months"/>
    <s v="DSL"/>
    <s v="Credit card (automatic)"/>
    <x v="0"/>
    <n v="0"/>
    <x v="1"/>
  </r>
  <r>
    <s v="0177-PXBAT"/>
    <s v="Month-to-month"/>
    <n v="33"/>
    <s v="25-48 Months"/>
    <s v="Fiber optic"/>
    <s v="Bank transfer (automatic)"/>
    <x v="0"/>
    <n v="4"/>
    <x v="0"/>
  </r>
  <r>
    <s v="6599-CEBNN"/>
    <s v="Month-to-month"/>
    <n v="34"/>
    <s v="25-48 Months"/>
    <s v="Fiber optic"/>
    <s v="Credit card (automatic)"/>
    <x v="1"/>
    <n v="4"/>
    <x v="0"/>
  </r>
  <r>
    <s v="2519-ERQOJ"/>
    <s v="Month-to-month"/>
    <n v="33"/>
    <s v="25-48 Months"/>
    <s v="DSL"/>
    <s v="Electronic check"/>
    <x v="0"/>
    <n v="3"/>
    <x v="2"/>
  </r>
  <r>
    <s v="5876-QMYLD"/>
    <s v="One year"/>
    <n v="23"/>
    <s v="13-24 Months"/>
    <s v="No"/>
    <s v="Mailed check"/>
    <x v="0"/>
    <n v="0"/>
    <x v="1"/>
  </r>
  <r>
    <s v="2277-AXSDC"/>
    <s v="One year"/>
    <n v="32"/>
    <s v="25-48 Months"/>
    <s v="No"/>
    <s v="Bank transfer (automatic)"/>
    <x v="0"/>
    <n v="0"/>
    <x v="1"/>
  </r>
  <r>
    <s v="9442-JTWDL"/>
    <s v="One year"/>
    <n v="11"/>
    <s v="0-12 Months"/>
    <s v="No"/>
    <s v="Credit card (automatic)"/>
    <x v="0"/>
    <n v="1"/>
    <x v="1"/>
  </r>
  <r>
    <s v="0979-PHULV"/>
    <s v="Month-to-month"/>
    <n v="69"/>
    <s v="49-72 Months"/>
    <s v="Fiber optic"/>
    <s v="Credit card (automatic)"/>
    <x v="1"/>
    <n v="4"/>
    <x v="0"/>
  </r>
  <r>
    <s v="3067-SVMTC"/>
    <s v="One year"/>
    <n v="68"/>
    <s v="49-72 Months"/>
    <s v="DSL"/>
    <s v="Bank transfer (automatic)"/>
    <x v="0"/>
    <n v="0"/>
    <x v="1"/>
  </r>
  <r>
    <s v="5495-GPSRW"/>
    <s v="Two year"/>
    <n v="20"/>
    <s v="13-24 Months"/>
    <s v="No"/>
    <s v="Mailed check"/>
    <x v="0"/>
    <n v="0"/>
    <x v="1"/>
  </r>
  <r>
    <s v="7606-BPHHN"/>
    <s v="Two year"/>
    <n v="72"/>
    <s v="49-72 Months"/>
    <s v="No"/>
    <s v="Credit card (automatic)"/>
    <x v="0"/>
    <n v="0"/>
    <x v="1"/>
  </r>
  <r>
    <s v="4742-DRORA"/>
    <s v="One year"/>
    <n v="60"/>
    <s v="49-72 Months"/>
    <s v="Fiber optic"/>
    <s v="Bank transfer (automatic)"/>
    <x v="0"/>
    <n v="2"/>
    <x v="2"/>
  </r>
  <r>
    <s v="0111-KLBQG"/>
    <s v="Month-to-month"/>
    <n v="32"/>
    <s v="25-48 Months"/>
    <s v="Fiber optic"/>
    <s v="Mailed check"/>
    <x v="0"/>
    <n v="4"/>
    <x v="0"/>
  </r>
  <r>
    <s v="4800-VHZKI"/>
    <s v="Month-to-month"/>
    <n v="1"/>
    <s v="0-12 Months"/>
    <s v="No"/>
    <s v="Mailed check"/>
    <x v="1"/>
    <n v="3"/>
    <x v="2"/>
  </r>
  <r>
    <s v="7989-CHGTL"/>
    <s v="Month-to-month"/>
    <n v="1"/>
    <s v="0-12 Months"/>
    <s v="No"/>
    <s v="Mailed check"/>
    <x v="1"/>
    <n v="3"/>
    <x v="2"/>
  </r>
  <r>
    <s v="0334-GDDSO"/>
    <s v="Month-to-month"/>
    <n v="3"/>
    <s v="0-12 Months"/>
    <s v="Fiber optic"/>
    <s v="Electronic check"/>
    <x v="1"/>
    <n v="6"/>
    <x v="0"/>
  </r>
  <r>
    <s v="4163-NCJAK"/>
    <s v="One year"/>
    <n v="46"/>
    <s v="25-48 Months"/>
    <s v="No"/>
    <s v="Bank transfer (automatic)"/>
    <x v="0"/>
    <n v="0"/>
    <x v="1"/>
  </r>
  <r>
    <s v="5233-AOZUF"/>
    <s v="Month-to-month"/>
    <n v="29"/>
    <s v="25-48 Months"/>
    <s v="Fiber optic"/>
    <s v="Electronic check"/>
    <x v="0"/>
    <n v="5"/>
    <x v="0"/>
  </r>
  <r>
    <s v="5973-EJGDP"/>
    <s v="Month-to-month"/>
    <n v="51"/>
    <s v="49-72 Months"/>
    <s v="Fiber optic"/>
    <s v="Electronic check"/>
    <x v="0"/>
    <n v="5"/>
    <x v="0"/>
  </r>
  <r>
    <s v="1996-DBMUS"/>
    <s v="Month-to-month"/>
    <n v="48"/>
    <s v="25-48 Months"/>
    <s v="Fiber optic"/>
    <s v="Bank transfer (automatic)"/>
    <x v="0"/>
    <n v="4"/>
    <x v="0"/>
  </r>
  <r>
    <s v="7916-VCCPB"/>
    <s v="Month-to-month"/>
    <n v="16"/>
    <s v="13-24 Months"/>
    <s v="Fiber optic"/>
    <s v="Bank transfer (automatic)"/>
    <x v="0"/>
    <n v="4"/>
    <x v="0"/>
  </r>
  <r>
    <s v="4686-GEFRM"/>
    <s v="Two year"/>
    <n v="70"/>
    <s v="49-72 Months"/>
    <s v="Fiber optic"/>
    <s v="Bank transfer (automatic)"/>
    <x v="0"/>
    <n v="2"/>
    <x v="2"/>
  </r>
  <r>
    <s v="5249-QYHEX"/>
    <s v="Two year"/>
    <n v="40"/>
    <s v="25-48 Months"/>
    <s v="No"/>
    <s v="Mailed check"/>
    <x v="0"/>
    <n v="0"/>
    <x v="1"/>
  </r>
  <r>
    <s v="0578-SKVMF"/>
    <s v="Month-to-month"/>
    <n v="22"/>
    <s v="13-24 Months"/>
    <s v="Fiber optic"/>
    <s v="Electronic check"/>
    <x v="1"/>
    <n v="5"/>
    <x v="0"/>
  </r>
  <r>
    <s v="5564-NEMQO"/>
    <s v="Month-to-month"/>
    <n v="1"/>
    <s v="0-12 Months"/>
    <s v="Fiber optic"/>
    <s v="Bank transfer (automatic)"/>
    <x v="1"/>
    <n v="5"/>
    <x v="0"/>
  </r>
  <r>
    <s v="2233-FAGXV"/>
    <s v="Month-to-month"/>
    <n v="5"/>
    <s v="0-12 Months"/>
    <s v="No"/>
    <s v="Mailed check"/>
    <x v="0"/>
    <n v="3"/>
    <x v="2"/>
  </r>
  <r>
    <s v="5605-IYGFG"/>
    <s v="Month-to-month"/>
    <n v="7"/>
    <s v="0-12 Months"/>
    <s v="Fiber optic"/>
    <s v="Bank transfer (automatic)"/>
    <x v="0"/>
    <n v="5"/>
    <x v="0"/>
  </r>
  <r>
    <s v="7663-ZTEGJ"/>
    <s v="One year"/>
    <n v="29"/>
    <s v="25-48 Months"/>
    <s v="Fiber optic"/>
    <s v="Credit card (automatic)"/>
    <x v="0"/>
    <n v="2"/>
    <x v="2"/>
  </r>
  <r>
    <s v="3935-TBRZZ"/>
    <s v="One year"/>
    <n v="44"/>
    <s v="25-48 Months"/>
    <s v="No"/>
    <s v="Mailed check"/>
    <x v="0"/>
    <n v="0"/>
    <x v="1"/>
  </r>
  <r>
    <s v="8111-BKVDS"/>
    <s v="Month-to-month"/>
    <n v="10"/>
    <s v="0-12 Months"/>
    <s v="DSL"/>
    <s v="Bank transfer (automatic)"/>
    <x v="0"/>
    <n v="3"/>
    <x v="2"/>
  </r>
  <r>
    <s v="2055-SIFSS"/>
    <s v="Month-to-month"/>
    <n v="55"/>
    <s v="49-72 Months"/>
    <s v="DSL"/>
    <s v="Bank transfer (automatic)"/>
    <x v="0"/>
    <n v="2"/>
    <x v="2"/>
  </r>
  <r>
    <s v="2806-MLNTI"/>
    <s v="One year"/>
    <n v="52"/>
    <s v="49-72 Months"/>
    <s v="Fiber optic"/>
    <s v="Bank transfer (automatic)"/>
    <x v="0"/>
    <n v="2"/>
    <x v="2"/>
  </r>
  <r>
    <s v="8734-DKSTZ"/>
    <s v="Month-to-month"/>
    <n v="10"/>
    <s v="0-12 Months"/>
    <s v="Fiber optic"/>
    <s v="Electronic check"/>
    <x v="0"/>
    <n v="6"/>
    <x v="0"/>
  </r>
  <r>
    <s v="4360-PNRQB"/>
    <s v="Month-to-month"/>
    <n v="18"/>
    <s v="13-24 Months"/>
    <s v="Fiber optic"/>
    <s v="Bank transfer (automatic)"/>
    <x v="0"/>
    <n v="4"/>
    <x v="0"/>
  </r>
  <r>
    <s v="6152-ONASV"/>
    <s v="One year"/>
    <n v="68"/>
    <s v="49-72 Months"/>
    <s v="DSL"/>
    <s v="Bank transfer (automatic)"/>
    <x v="0"/>
    <n v="0"/>
    <x v="1"/>
  </r>
  <r>
    <s v="9063-ZGTUY"/>
    <s v="Month-to-month"/>
    <n v="61"/>
    <s v="49-72 Months"/>
    <s v="No"/>
    <s v="Mailed check"/>
    <x v="1"/>
    <n v="2"/>
    <x v="2"/>
  </r>
  <r>
    <s v="7781-HVGMK"/>
    <s v="Two year"/>
    <n v="72"/>
    <s v="49-72 Months"/>
    <s v="DSL"/>
    <s v="Credit card (automatic)"/>
    <x v="0"/>
    <n v="0"/>
    <x v="1"/>
  </r>
  <r>
    <s v="2181-UAESM"/>
    <s v="Month-to-month"/>
    <n v="2"/>
    <s v="0-12 Months"/>
    <s v="DSL"/>
    <s v="Electronic check"/>
    <x v="0"/>
    <n v="4"/>
    <x v="0"/>
  </r>
  <r>
    <s v="2957-LOLHO"/>
    <s v="Month-to-month"/>
    <n v="12"/>
    <s v="0-12 Months"/>
    <s v="DSL"/>
    <s v="Bank transfer (automatic)"/>
    <x v="1"/>
    <n v="3"/>
    <x v="2"/>
  </r>
  <r>
    <s v="6048-NJXHX"/>
    <s v="Two year"/>
    <n v="41"/>
    <s v="25-48 Months"/>
    <s v="No"/>
    <s v="Electronic check"/>
    <x v="0"/>
    <n v="1"/>
    <x v="1"/>
  </r>
  <r>
    <s v="2320-SLKMB"/>
    <s v="Month-to-month"/>
    <n v="26"/>
    <s v="25-48 Months"/>
    <s v="DSL"/>
    <s v="Credit card (automatic)"/>
    <x v="0"/>
    <n v="2"/>
    <x v="2"/>
  </r>
  <r>
    <s v="4980-URKXC"/>
    <s v="One year"/>
    <n v="36"/>
    <s v="25-48 Months"/>
    <s v="No"/>
    <s v="Bank transfer (automatic)"/>
    <x v="0"/>
    <n v="0"/>
    <x v="1"/>
  </r>
  <r>
    <s v="4376-KFVRS"/>
    <s v="Two year"/>
    <n v="72"/>
    <s v="49-72 Months"/>
    <s v="Fiber optic"/>
    <s v="Credit card (automatic)"/>
    <x v="0"/>
    <n v="2"/>
    <x v="2"/>
  </r>
  <r>
    <s v="5886-VLQVU"/>
    <s v="Month-to-month"/>
    <n v="35"/>
    <s v="25-48 Months"/>
    <s v="Fiber optic"/>
    <s v="Bank transfer (automatic)"/>
    <x v="0"/>
    <n v="4"/>
    <x v="0"/>
  </r>
  <r>
    <s v="3577-AMVUX"/>
    <s v="Month-to-month"/>
    <n v="1"/>
    <s v="0-12 Months"/>
    <s v="DSL"/>
    <s v="Mailed check"/>
    <x v="0"/>
    <n v="3"/>
    <x v="2"/>
  </r>
  <r>
    <s v="0771-WLCLA"/>
    <s v="Month-to-month"/>
    <n v="16"/>
    <s v="13-24 Months"/>
    <s v="Fiber optic"/>
    <s v="Electronic check"/>
    <x v="0"/>
    <n v="5"/>
    <x v="0"/>
  </r>
  <r>
    <s v="5628-RKIFK"/>
    <s v="Month-to-month"/>
    <n v="49"/>
    <s v="49-72 Months"/>
    <s v="Fiber optic"/>
    <s v="Credit card (automatic)"/>
    <x v="0"/>
    <n v="4"/>
    <x v="0"/>
  </r>
  <r>
    <s v="0206-TBWLC"/>
    <s v="One year"/>
    <n v="54"/>
    <s v="49-72 Months"/>
    <s v="Fiber optic"/>
    <s v="Mailed check"/>
    <x v="0"/>
    <n v="2"/>
    <x v="2"/>
  </r>
  <r>
    <s v="2937-FTHUR"/>
    <s v="Month-to-month"/>
    <n v="18"/>
    <s v="13-24 Months"/>
    <s v="DSL"/>
    <s v="Electronic check"/>
    <x v="0"/>
    <n v="3"/>
    <x v="2"/>
  </r>
  <r>
    <s v="1910-FMXJM"/>
    <s v="Month-to-month"/>
    <n v="36"/>
    <s v="25-48 Months"/>
    <s v="Fiber optic"/>
    <s v="Electronic check"/>
    <x v="0"/>
    <n v="5"/>
    <x v="0"/>
  </r>
  <r>
    <s v="7752-XUSCI"/>
    <s v="Month-to-month"/>
    <n v="60"/>
    <s v="49-72 Months"/>
    <s v="Fiber optic"/>
    <s v="Electronic check"/>
    <x v="1"/>
    <n v="5"/>
    <x v="0"/>
  </r>
  <r>
    <s v="4110-PFEUZ"/>
    <s v="Month-to-month"/>
    <n v="1"/>
    <s v="0-12 Months"/>
    <s v="Fiber optic"/>
    <s v="Mailed check"/>
    <x v="1"/>
    <n v="5"/>
    <x v="0"/>
  </r>
  <r>
    <s v="0732-OCQOC"/>
    <s v="Two year"/>
    <n v="52"/>
    <s v="49-72 Months"/>
    <s v="No"/>
    <s v="Bank transfer (automatic)"/>
    <x v="0"/>
    <n v="0"/>
    <x v="1"/>
  </r>
  <r>
    <s v="5168-MSWXT"/>
    <s v="Month-to-month"/>
    <n v="8"/>
    <s v="0-12 Months"/>
    <s v="Fiber optic"/>
    <s v="Electronic check"/>
    <x v="0"/>
    <n v="6"/>
    <x v="0"/>
  </r>
  <r>
    <s v="1090-ESELR"/>
    <s v="Two year"/>
    <n v="72"/>
    <s v="49-72 Months"/>
    <s v="Fiber optic"/>
    <s v="Bank transfer (automatic)"/>
    <x v="0"/>
    <n v="2"/>
    <x v="2"/>
  </r>
  <r>
    <s v="8592-PLTMQ"/>
    <s v="One year"/>
    <n v="64"/>
    <s v="49-72 Months"/>
    <s v="No"/>
    <s v="Mailed check"/>
    <x v="0"/>
    <n v="0"/>
    <x v="1"/>
  </r>
  <r>
    <s v="5760-WRAHC"/>
    <s v="Month-to-month"/>
    <n v="22"/>
    <s v="13-24 Months"/>
    <s v="DSL"/>
    <s v="Mailed check"/>
    <x v="0"/>
    <n v="2"/>
    <x v="2"/>
  </r>
  <r>
    <s v="8847-GEOOQ"/>
    <s v="Month-to-month"/>
    <n v="60"/>
    <s v="49-72 Months"/>
    <s v="DSL"/>
    <s v="Bank transfer (automatic)"/>
    <x v="0"/>
    <n v="2"/>
    <x v="2"/>
  </r>
  <r>
    <s v="0256-LTHVJ"/>
    <s v="Month-to-month"/>
    <n v="28"/>
    <s v="25-48 Months"/>
    <s v="Fiber optic"/>
    <s v="Electronic check"/>
    <x v="1"/>
    <n v="5"/>
    <x v="0"/>
  </r>
  <r>
    <s v="4785-FCIFB"/>
    <s v="Two year"/>
    <n v="61"/>
    <s v="49-72 Months"/>
    <s v="No"/>
    <s v="Mailed check"/>
    <x v="0"/>
    <n v="0"/>
    <x v="1"/>
  </r>
  <r>
    <s v="8313-NDOIA"/>
    <s v="Month-to-month"/>
    <n v="24"/>
    <s v="13-24 Months"/>
    <s v="Fiber optic"/>
    <s v="Electronic check"/>
    <x v="0"/>
    <n v="5"/>
    <x v="0"/>
  </r>
  <r>
    <s v="5149-CUZUJ"/>
    <s v="One year"/>
    <n v="28"/>
    <s v="25-48 Months"/>
    <s v="Fiber optic"/>
    <s v="Bank transfer (automatic)"/>
    <x v="0"/>
    <n v="2"/>
    <x v="2"/>
  </r>
  <r>
    <s v="0942-KOWSM"/>
    <s v="Two year"/>
    <n v="30"/>
    <s v="25-48 Months"/>
    <s v="DSL"/>
    <s v="Bank transfer (automatic)"/>
    <x v="0"/>
    <n v="0"/>
    <x v="1"/>
  </r>
  <r>
    <s v="4237-CLSMM"/>
    <s v="Month-to-month"/>
    <n v="2"/>
    <s v="0-12 Months"/>
    <s v="No"/>
    <s v="Mailed check"/>
    <x v="0"/>
    <n v="3"/>
    <x v="2"/>
  </r>
  <r>
    <s v="1452-VOQCH"/>
    <s v="Month-to-month"/>
    <n v="1"/>
    <s v="0-12 Months"/>
    <s v="Fiber optic"/>
    <s v="Electronic check"/>
    <x v="0"/>
    <n v="6"/>
    <x v="0"/>
  </r>
  <r>
    <s v="4719-UMSIY"/>
    <s v="Month-to-month"/>
    <n v="6"/>
    <s v="0-12 Months"/>
    <s v="No"/>
    <s v="Mailed check"/>
    <x v="0"/>
    <n v="3"/>
    <x v="2"/>
  </r>
  <r>
    <s v="6614-VBEGU"/>
    <s v="Month-to-month"/>
    <n v="24"/>
    <s v="13-24 Months"/>
    <s v="DSL"/>
    <s v="Bank transfer (automatic)"/>
    <x v="0"/>
    <n v="2"/>
    <x v="2"/>
  </r>
  <r>
    <s v="0880-TKATG"/>
    <s v="Month-to-month"/>
    <n v="4"/>
    <s v="0-12 Months"/>
    <s v="Fiber optic"/>
    <s v="Electronic check"/>
    <x v="1"/>
    <n v="6"/>
    <x v="0"/>
  </r>
  <r>
    <s v="3811-VBYBZ"/>
    <s v="Month-to-month"/>
    <n v="7"/>
    <s v="0-12 Months"/>
    <s v="Fiber optic"/>
    <s v="Electronic check"/>
    <x v="1"/>
    <n v="6"/>
    <x v="0"/>
  </r>
  <r>
    <s v="1480-BKXGA"/>
    <s v="Two year"/>
    <n v="72"/>
    <s v="49-72 Months"/>
    <s v="Fiber optic"/>
    <s v="Bank transfer (automatic)"/>
    <x v="0"/>
    <n v="2"/>
    <x v="2"/>
  </r>
  <r>
    <s v="2996-XAUVF"/>
    <s v="Two year"/>
    <n v="70"/>
    <s v="49-72 Months"/>
    <s v="DSL"/>
    <s v="Mailed check"/>
    <x v="0"/>
    <n v="0"/>
    <x v="1"/>
  </r>
  <r>
    <s v="9076-AXYIK"/>
    <s v="Two year"/>
    <n v="64"/>
    <s v="49-72 Months"/>
    <s v="Fiber optic"/>
    <s v="Electronic check"/>
    <x v="0"/>
    <n v="3"/>
    <x v="2"/>
  </r>
  <r>
    <s v="5968-XQIVE"/>
    <s v="One year"/>
    <n v="72"/>
    <s v="49-72 Months"/>
    <s v="Fiber optic"/>
    <s v="Electronic check"/>
    <x v="0"/>
    <n v="3"/>
    <x v="2"/>
  </r>
  <r>
    <s v="8896-RAZCR"/>
    <s v="Two year"/>
    <n v="44"/>
    <s v="25-48 Months"/>
    <s v="No"/>
    <s v="Mailed check"/>
    <x v="0"/>
    <n v="0"/>
    <x v="1"/>
  </r>
  <r>
    <s v="4640-UHDOS"/>
    <s v="Month-to-month"/>
    <n v="13"/>
    <s v="13-24 Months"/>
    <s v="DSL"/>
    <s v="Electronic check"/>
    <x v="1"/>
    <n v="3"/>
    <x v="2"/>
  </r>
  <r>
    <s v="4933-IKULF"/>
    <s v="One year"/>
    <n v="17"/>
    <s v="13-24 Months"/>
    <s v="No"/>
    <s v="Mailed check"/>
    <x v="0"/>
    <n v="0"/>
    <x v="1"/>
  </r>
  <r>
    <s v="3583-EKAPL"/>
    <s v="Month-to-month"/>
    <n v="1"/>
    <s v="0-12 Months"/>
    <s v="DSL"/>
    <s v="Electronic check"/>
    <x v="1"/>
    <n v="4"/>
    <x v="0"/>
  </r>
  <r>
    <s v="1304-BCCFO"/>
    <s v="Month-to-month"/>
    <n v="9"/>
    <s v="0-12 Months"/>
    <s v="DSL"/>
    <s v="Mailed check"/>
    <x v="0"/>
    <n v="3"/>
    <x v="2"/>
  </r>
  <r>
    <s v="4104-PVRPS"/>
    <s v="Month-to-month"/>
    <n v="24"/>
    <s v="13-24 Months"/>
    <s v="DSL"/>
    <s v="Mailed check"/>
    <x v="0"/>
    <n v="2"/>
    <x v="2"/>
  </r>
  <r>
    <s v="9399-APLBT"/>
    <s v="Month-to-month"/>
    <n v="1"/>
    <s v="0-12 Months"/>
    <s v="Fiber optic"/>
    <s v="Electronic check"/>
    <x v="1"/>
    <n v="6"/>
    <x v="0"/>
  </r>
  <r>
    <s v="2359-KMGLI"/>
    <s v="Month-to-month"/>
    <n v="24"/>
    <s v="13-24 Months"/>
    <s v="Fiber optic"/>
    <s v="Electronic check"/>
    <x v="1"/>
    <n v="5"/>
    <x v="0"/>
  </r>
  <r>
    <s v="3780-DDGSE"/>
    <s v="Month-to-month"/>
    <n v="35"/>
    <s v="25-48 Months"/>
    <s v="DSL"/>
    <s v="Electronic check"/>
    <x v="0"/>
    <n v="3"/>
    <x v="2"/>
  </r>
  <r>
    <s v="4431-EDMIQ"/>
    <s v="Month-to-month"/>
    <n v="7"/>
    <s v="0-12 Months"/>
    <s v="DSL"/>
    <s v="Electronic check"/>
    <x v="0"/>
    <n v="4"/>
    <x v="0"/>
  </r>
  <r>
    <s v="0306-JAELE"/>
    <s v="Month-to-month"/>
    <n v="5"/>
    <s v="0-12 Months"/>
    <s v="Fiber optic"/>
    <s v="Electronic check"/>
    <x v="1"/>
    <n v="6"/>
    <x v="0"/>
  </r>
  <r>
    <s v="6227-HWPWX"/>
    <s v="Month-to-month"/>
    <n v="15"/>
    <s v="13-24 Months"/>
    <s v="Fiber optic"/>
    <s v="Bank transfer (automatic)"/>
    <x v="1"/>
    <n v="4"/>
    <x v="0"/>
  </r>
  <r>
    <s v="0486-LGCCH"/>
    <s v="Two year"/>
    <n v="11"/>
    <s v="0-12 Months"/>
    <s v="No"/>
    <s v="Mailed check"/>
    <x v="0"/>
    <n v="1"/>
    <x v="1"/>
  </r>
  <r>
    <s v="0447-BEMNG"/>
    <s v="Month-to-month"/>
    <n v="48"/>
    <s v="25-48 Months"/>
    <s v="DSL"/>
    <s v="Bank transfer (automatic)"/>
    <x v="1"/>
    <n v="2"/>
    <x v="2"/>
  </r>
  <r>
    <s v="4612-SSVHJ"/>
    <s v="Month-to-month"/>
    <n v="20"/>
    <s v="13-24 Months"/>
    <s v="Fiber optic"/>
    <s v="Electronic check"/>
    <x v="0"/>
    <n v="5"/>
    <x v="0"/>
  </r>
  <r>
    <s v="5168-MQQCA"/>
    <s v="One year"/>
    <n v="72"/>
    <s v="49-72 Months"/>
    <s v="Fiber optic"/>
    <s v="Bank transfer (automatic)"/>
    <x v="0"/>
    <n v="2"/>
    <x v="2"/>
  </r>
  <r>
    <s v="5949-XIKAE"/>
    <s v="Month-to-month"/>
    <n v="8"/>
    <s v="0-12 Months"/>
    <s v="Fiber optic"/>
    <s v="Electronic check"/>
    <x v="1"/>
    <n v="6"/>
    <x v="0"/>
  </r>
  <r>
    <s v="7971-HLVXI"/>
    <s v="Two year"/>
    <n v="72"/>
    <s v="49-72 Months"/>
    <s v="Fiber optic"/>
    <s v="Credit card (automatic)"/>
    <x v="0"/>
    <n v="2"/>
    <x v="2"/>
  </r>
  <r>
    <s v="9094-AZPHK"/>
    <s v="Month-to-month"/>
    <n v="15"/>
    <s v="13-24 Months"/>
    <s v="Fiber optic"/>
    <s v="Electronic check"/>
    <x v="0"/>
    <n v="5"/>
    <x v="0"/>
  </r>
  <r>
    <s v="3649-JPUGY"/>
    <s v="Two year"/>
    <n v="72"/>
    <s v="49-72 Months"/>
    <s v="DSL"/>
    <s v="Bank transfer (automatic)"/>
    <x v="0"/>
    <n v="0"/>
    <x v="1"/>
  </r>
  <r>
    <s v="4472-LVYGI"/>
    <s v="Two year"/>
    <n v="0"/>
    <s v="0-12 Months"/>
    <s v="DSL"/>
    <s v="Bank transfer (automatic)"/>
    <x v="0"/>
    <n v="1"/>
    <x v="1"/>
  </r>
  <r>
    <s v="8372-JUXUI"/>
    <s v="Month-to-month"/>
    <n v="1"/>
    <s v="0-12 Months"/>
    <s v="Fiber optic"/>
    <s v="Electronic check"/>
    <x v="1"/>
    <n v="6"/>
    <x v="0"/>
  </r>
  <r>
    <s v="3552-CTCYF"/>
    <s v="Two year"/>
    <n v="63"/>
    <s v="49-72 Months"/>
    <s v="Fiber optic"/>
    <s v="Bank transfer (automatic)"/>
    <x v="0"/>
    <n v="2"/>
    <x v="2"/>
  </r>
  <r>
    <s v="6778-YSNIH"/>
    <s v="Month-to-month"/>
    <n v="2"/>
    <s v="0-12 Months"/>
    <s v="DSL"/>
    <s v="Electronic check"/>
    <x v="0"/>
    <n v="4"/>
    <x v="0"/>
  </r>
  <r>
    <s v="0388-EOPEX"/>
    <s v="Month-to-month"/>
    <n v="2"/>
    <s v="0-12 Months"/>
    <s v="Fiber optic"/>
    <s v="Electronic check"/>
    <x v="1"/>
    <n v="6"/>
    <x v="0"/>
  </r>
  <r>
    <s v="5756-OZRIO"/>
    <s v="One year"/>
    <n v="61"/>
    <s v="49-72 Months"/>
    <s v="DSL"/>
    <s v="Bank transfer (automatic)"/>
    <x v="0"/>
    <n v="0"/>
    <x v="1"/>
  </r>
  <r>
    <s v="6579-JPICP"/>
    <s v="Month-to-month"/>
    <n v="1"/>
    <s v="0-12 Months"/>
    <s v="No"/>
    <s v="Mailed check"/>
    <x v="0"/>
    <n v="3"/>
    <x v="2"/>
  </r>
  <r>
    <s v="8205-OTCHB"/>
    <s v="One year"/>
    <n v="22"/>
    <s v="13-24 Months"/>
    <s v="DSL"/>
    <s v="Bank transfer (automatic)"/>
    <x v="1"/>
    <n v="0"/>
    <x v="1"/>
  </r>
  <r>
    <s v="4134-BSXLX"/>
    <s v="Month-to-month"/>
    <n v="28"/>
    <s v="25-48 Months"/>
    <s v="DSL"/>
    <s v="Mailed check"/>
    <x v="0"/>
    <n v="2"/>
    <x v="2"/>
  </r>
  <r>
    <s v="0505-SPOOW"/>
    <s v="Two year"/>
    <n v="70"/>
    <s v="49-72 Months"/>
    <s v="No"/>
    <s v="Bank transfer (automatic)"/>
    <x v="0"/>
    <n v="0"/>
    <x v="1"/>
  </r>
  <r>
    <s v="6235-VDHOM"/>
    <s v="Month-to-month"/>
    <n v="5"/>
    <s v="0-12 Months"/>
    <s v="DSL"/>
    <s v="Electronic check"/>
    <x v="1"/>
    <n v="4"/>
    <x v="0"/>
  </r>
  <r>
    <s v="7783-YKGDV"/>
    <s v="Month-to-month"/>
    <n v="12"/>
    <s v="0-12 Months"/>
    <s v="Fiber optic"/>
    <s v="Bank transfer (automatic)"/>
    <x v="1"/>
    <n v="5"/>
    <x v="0"/>
  </r>
  <r>
    <s v="4374-YMUSQ"/>
    <s v="One year"/>
    <n v="34"/>
    <s v="25-48 Months"/>
    <s v="Fiber optic"/>
    <s v="Credit card (automatic)"/>
    <x v="0"/>
    <n v="2"/>
    <x v="2"/>
  </r>
  <r>
    <s v="4513-CXYIX"/>
    <s v="Two year"/>
    <n v="71"/>
    <s v="49-72 Months"/>
    <s v="Fiber optic"/>
    <s v="Credit card (automatic)"/>
    <x v="0"/>
    <n v="2"/>
    <x v="2"/>
  </r>
  <r>
    <s v="3957-HHLMR"/>
    <s v="One year"/>
    <n v="70"/>
    <s v="49-72 Months"/>
    <s v="DSL"/>
    <s v="Bank transfer (automatic)"/>
    <x v="0"/>
    <n v="0"/>
    <x v="1"/>
  </r>
  <r>
    <s v="7803-XOCCZ"/>
    <s v="Month-to-month"/>
    <n v="52"/>
    <s v="49-72 Months"/>
    <s v="Fiber optic"/>
    <s v="Bank transfer (automatic)"/>
    <x v="0"/>
    <n v="4"/>
    <x v="0"/>
  </r>
  <r>
    <s v="5736-YEJAX"/>
    <s v="Two year"/>
    <n v="69"/>
    <s v="49-72 Months"/>
    <s v="DSL"/>
    <s v="Credit card (automatic)"/>
    <x v="0"/>
    <n v="0"/>
    <x v="1"/>
  </r>
  <r>
    <s v="5609-CEBID"/>
    <s v="Month-to-month"/>
    <n v="20"/>
    <s v="13-24 Months"/>
    <s v="Fiber optic"/>
    <s v="Electronic check"/>
    <x v="1"/>
    <n v="5"/>
    <x v="0"/>
  </r>
  <r>
    <s v="8981-FJGLA"/>
    <s v="Month-to-month"/>
    <n v="11"/>
    <s v="0-12 Months"/>
    <s v="Fiber optic"/>
    <s v="Mailed check"/>
    <x v="0"/>
    <n v="5"/>
    <x v="0"/>
  </r>
  <r>
    <s v="7218-HKQFK"/>
    <s v="Month-to-month"/>
    <n v="2"/>
    <s v="0-12 Months"/>
    <s v="Fiber optic"/>
    <s v="Electronic check"/>
    <x v="1"/>
    <n v="6"/>
    <x v="0"/>
  </r>
  <r>
    <s v="4636-QRJKY"/>
    <s v="Month-to-month"/>
    <n v="6"/>
    <s v="0-12 Months"/>
    <s v="Fiber optic"/>
    <s v="Electronic check"/>
    <x v="1"/>
    <n v="6"/>
    <x v="0"/>
  </r>
  <r>
    <s v="1135-LMECX"/>
    <s v="Month-to-month"/>
    <n v="1"/>
    <s v="0-12 Months"/>
    <s v="No"/>
    <s v="Mailed check"/>
    <x v="0"/>
    <n v="3"/>
    <x v="2"/>
  </r>
  <r>
    <s v="4332-MUOEZ"/>
    <s v="One year"/>
    <n v="20"/>
    <s v="13-24 Months"/>
    <s v="Fiber optic"/>
    <s v="Credit card (automatic)"/>
    <x v="0"/>
    <n v="2"/>
    <x v="2"/>
  </r>
  <r>
    <s v="8535-SFUTN"/>
    <s v="Month-to-month"/>
    <n v="61"/>
    <s v="49-72 Months"/>
    <s v="Fiber optic"/>
    <s v="Electronic check"/>
    <x v="0"/>
    <n v="5"/>
    <x v="0"/>
  </r>
  <r>
    <s v="5956-VKDTT"/>
    <s v="Month-to-month"/>
    <n v="5"/>
    <s v="0-12 Months"/>
    <s v="Fiber optic"/>
    <s v="Electronic check"/>
    <x v="1"/>
    <n v="6"/>
    <x v="0"/>
  </r>
  <r>
    <s v="8677-HDZEE"/>
    <s v="Month-to-month"/>
    <n v="56"/>
    <s v="49-72 Months"/>
    <s v="Fiber optic"/>
    <s v="Bank transfer (automatic)"/>
    <x v="0"/>
    <n v="4"/>
    <x v="0"/>
  </r>
  <r>
    <s v="2475-MROZF"/>
    <s v="Month-to-month"/>
    <n v="30"/>
    <s v="25-48 Months"/>
    <s v="Fiber optic"/>
    <s v="Credit card (automatic)"/>
    <x v="0"/>
    <n v="4"/>
    <x v="0"/>
  </r>
  <r>
    <s v="9412-GHEEC"/>
    <s v="Month-to-month"/>
    <n v="40"/>
    <s v="25-48 Months"/>
    <s v="Fiber optic"/>
    <s v="Bank transfer (automatic)"/>
    <x v="1"/>
    <n v="4"/>
    <x v="0"/>
  </r>
  <r>
    <s v="3482-ABPKK"/>
    <s v="One year"/>
    <n v="28"/>
    <s v="25-48 Months"/>
    <s v="DSL"/>
    <s v="Mailed check"/>
    <x v="0"/>
    <n v="0"/>
    <x v="1"/>
  </r>
  <r>
    <s v="6705-LXORM"/>
    <s v="Month-to-month"/>
    <n v="5"/>
    <s v="0-12 Months"/>
    <s v="Fiber optic"/>
    <s v="Electronic check"/>
    <x v="0"/>
    <n v="6"/>
    <x v="0"/>
  </r>
  <r>
    <s v="0257-ZESQC"/>
    <s v="Month-to-month"/>
    <n v="27"/>
    <s v="25-48 Months"/>
    <s v="Fiber optic"/>
    <s v="Bank transfer (automatic)"/>
    <x v="1"/>
    <n v="4"/>
    <x v="0"/>
  </r>
  <r>
    <s v="7531-GQHME"/>
    <s v="Month-to-month"/>
    <n v="12"/>
    <s v="0-12 Months"/>
    <s v="No"/>
    <s v="Credit card (automatic)"/>
    <x v="0"/>
    <n v="3"/>
    <x v="2"/>
  </r>
  <r>
    <s v="5174-ITUMV"/>
    <s v="One year"/>
    <n v="67"/>
    <s v="49-72 Months"/>
    <s v="Fiber optic"/>
    <s v="Electronic check"/>
    <x v="0"/>
    <n v="3"/>
    <x v="2"/>
  </r>
  <r>
    <s v="4109-CYRBD"/>
    <s v="Month-to-month"/>
    <n v="29"/>
    <s v="25-48 Months"/>
    <s v="DSL"/>
    <s v="Electronic check"/>
    <x v="0"/>
    <n v="3"/>
    <x v="2"/>
  </r>
  <r>
    <s v="0913-XWSCN"/>
    <s v="Month-to-month"/>
    <n v="55"/>
    <s v="49-72 Months"/>
    <s v="Fiber optic"/>
    <s v="Bank transfer (automatic)"/>
    <x v="0"/>
    <n v="4"/>
    <x v="0"/>
  </r>
  <r>
    <s v="6825-UYPFK"/>
    <s v="Month-to-month"/>
    <n v="23"/>
    <s v="13-24 Months"/>
    <s v="Fiber optic"/>
    <s v="Bank transfer (automatic)"/>
    <x v="1"/>
    <n v="4"/>
    <x v="0"/>
  </r>
  <r>
    <s v="8397-MVTAZ"/>
    <s v="Month-to-month"/>
    <n v="34"/>
    <s v="25-48 Months"/>
    <s v="Fiber optic"/>
    <s v="Electronic check"/>
    <x v="1"/>
    <n v="5"/>
    <x v="0"/>
  </r>
  <r>
    <s v="0750-EBAIU"/>
    <s v="One year"/>
    <n v="52"/>
    <s v="49-72 Months"/>
    <s v="Fiber optic"/>
    <s v="Electronic check"/>
    <x v="0"/>
    <n v="3"/>
    <x v="2"/>
  </r>
  <r>
    <s v="8606-CIQUL"/>
    <s v="Two year"/>
    <n v="72"/>
    <s v="49-72 Months"/>
    <s v="Fiber optic"/>
    <s v="Credit card (automatic)"/>
    <x v="0"/>
    <n v="2"/>
    <x v="2"/>
  </r>
  <r>
    <s v="3571-DPYUH"/>
    <s v="One year"/>
    <n v="58"/>
    <s v="49-72 Months"/>
    <s v="Fiber optic"/>
    <s v="Credit card (automatic)"/>
    <x v="0"/>
    <n v="2"/>
    <x v="2"/>
  </r>
  <r>
    <s v="7601-GNDYK"/>
    <s v="Two year"/>
    <n v="35"/>
    <s v="25-48 Months"/>
    <s v="No"/>
    <s v="Mailed check"/>
    <x v="0"/>
    <n v="0"/>
    <x v="1"/>
  </r>
  <r>
    <s v="0356-OBMAC"/>
    <s v="Two year"/>
    <n v="56"/>
    <s v="49-72 Months"/>
    <s v="Fiber optic"/>
    <s v="Bank transfer (automatic)"/>
    <x v="0"/>
    <n v="2"/>
    <x v="2"/>
  </r>
  <r>
    <s v="8067-NIOYM"/>
    <s v="Two year"/>
    <n v="24"/>
    <s v="13-24 Months"/>
    <s v="No"/>
    <s v="Credit card (automatic)"/>
    <x v="0"/>
    <n v="0"/>
    <x v="1"/>
  </r>
  <r>
    <s v="1403-GYAFU"/>
    <s v="Two year"/>
    <n v="70"/>
    <s v="49-72 Months"/>
    <s v="No"/>
    <s v="Credit card (automatic)"/>
    <x v="0"/>
    <n v="0"/>
    <x v="1"/>
  </r>
  <r>
    <s v="4234-XTNEA"/>
    <s v="Month-to-month"/>
    <n v="2"/>
    <s v="0-12 Months"/>
    <s v="Fiber optic"/>
    <s v="Electronic check"/>
    <x v="0"/>
    <n v="6"/>
    <x v="0"/>
  </r>
  <r>
    <s v="1297-VQDRP"/>
    <s v="One year"/>
    <n v="68"/>
    <s v="49-72 Months"/>
    <s v="Fiber optic"/>
    <s v="Credit card (automatic)"/>
    <x v="0"/>
    <n v="2"/>
    <x v="2"/>
  </r>
  <r>
    <s v="9282-IZGQK"/>
    <s v="Month-to-month"/>
    <n v="1"/>
    <s v="0-12 Months"/>
    <s v="Fiber optic"/>
    <s v="Electronic check"/>
    <x v="1"/>
    <n v="6"/>
    <x v="0"/>
  </r>
  <r>
    <s v="5348-CAGXB"/>
    <s v="Month-to-month"/>
    <n v="12"/>
    <s v="0-12 Months"/>
    <s v="Fiber optic"/>
    <s v="Electronic check"/>
    <x v="0"/>
    <n v="6"/>
    <x v="0"/>
  </r>
  <r>
    <s v="0621-HJWXJ"/>
    <s v="Month-to-month"/>
    <n v="63"/>
    <s v="49-72 Months"/>
    <s v="Fiber optic"/>
    <s v="Bank transfer (automatic)"/>
    <x v="0"/>
    <n v="4"/>
    <x v="0"/>
  </r>
  <r>
    <s v="5844-QVTAT"/>
    <s v="One year"/>
    <n v="33"/>
    <s v="25-48 Months"/>
    <s v="DSL"/>
    <s v="Mailed check"/>
    <x v="0"/>
    <n v="0"/>
    <x v="1"/>
  </r>
  <r>
    <s v="8905-IAZPF"/>
    <s v="One year"/>
    <n v="69"/>
    <s v="49-72 Months"/>
    <s v="Fiber optic"/>
    <s v="Credit card (automatic)"/>
    <x v="0"/>
    <n v="2"/>
    <x v="2"/>
  </r>
  <r>
    <s v="5394-MEITZ"/>
    <s v="Two year"/>
    <n v="60"/>
    <s v="49-72 Months"/>
    <s v="DSL"/>
    <s v="Bank transfer (automatic)"/>
    <x v="0"/>
    <n v="0"/>
    <x v="1"/>
  </r>
  <r>
    <s v="6859-QNXIQ"/>
    <s v="Two year"/>
    <n v="72"/>
    <s v="49-72 Months"/>
    <s v="Fiber optic"/>
    <s v="Bank transfer (automatic)"/>
    <x v="0"/>
    <n v="2"/>
    <x v="2"/>
  </r>
  <r>
    <s v="2782-LFZVW"/>
    <s v="Month-to-month"/>
    <n v="11"/>
    <s v="0-12 Months"/>
    <s v="DSL"/>
    <s v="Mailed check"/>
    <x v="0"/>
    <n v="3"/>
    <x v="2"/>
  </r>
  <r>
    <s v="2866-IKBTM"/>
    <s v="Month-to-month"/>
    <n v="1"/>
    <s v="0-12 Months"/>
    <s v="No"/>
    <s v="Mailed check"/>
    <x v="0"/>
    <n v="3"/>
    <x v="2"/>
  </r>
  <r>
    <s v="1342-JPNKI"/>
    <s v="Month-to-month"/>
    <n v="10"/>
    <s v="0-12 Months"/>
    <s v="Fiber optic"/>
    <s v="Bank transfer (automatic)"/>
    <x v="1"/>
    <n v="5"/>
    <x v="0"/>
  </r>
  <r>
    <s v="2817-NTQDO"/>
    <s v="Month-to-month"/>
    <n v="13"/>
    <s v="13-24 Months"/>
    <s v="DSL"/>
    <s v="Credit card (automatic)"/>
    <x v="1"/>
    <n v="2"/>
    <x v="2"/>
  </r>
  <r>
    <s v="7129-AZJDE"/>
    <s v="One year"/>
    <n v="34"/>
    <s v="25-48 Months"/>
    <s v="Fiber optic"/>
    <s v="Bank transfer (automatic)"/>
    <x v="0"/>
    <n v="2"/>
    <x v="2"/>
  </r>
  <r>
    <s v="6986-IJDHX"/>
    <s v="Month-to-month"/>
    <n v="39"/>
    <s v="25-48 Months"/>
    <s v="Fiber optic"/>
    <s v="Mailed check"/>
    <x v="1"/>
    <n v="4"/>
    <x v="0"/>
  </r>
  <r>
    <s v="2560-PPCHE"/>
    <s v="One year"/>
    <n v="65"/>
    <s v="49-72 Months"/>
    <s v="Fiber optic"/>
    <s v="Bank transfer (automatic)"/>
    <x v="0"/>
    <n v="2"/>
    <x v="2"/>
  </r>
  <r>
    <s v="4676-MQUEA"/>
    <s v="One year"/>
    <n v="50"/>
    <s v="49-72 Months"/>
    <s v="Fiber optic"/>
    <s v="Bank transfer (automatic)"/>
    <x v="0"/>
    <n v="2"/>
    <x v="2"/>
  </r>
  <r>
    <s v="8138-EALND"/>
    <s v="Month-to-month"/>
    <n v="15"/>
    <s v="13-24 Months"/>
    <s v="No"/>
    <s v="Mailed check"/>
    <x v="0"/>
    <n v="2"/>
    <x v="2"/>
  </r>
  <r>
    <s v="3580-HYCSP"/>
    <s v="Two year"/>
    <n v="72"/>
    <s v="49-72 Months"/>
    <s v="Fiber optic"/>
    <s v="Bank transfer (automatic)"/>
    <x v="0"/>
    <n v="2"/>
    <x v="2"/>
  </r>
  <r>
    <s v="1352-HNSAW"/>
    <s v="Two year"/>
    <n v="72"/>
    <s v="49-72 Months"/>
    <s v="Fiber optic"/>
    <s v="Bank transfer (automatic)"/>
    <x v="0"/>
    <n v="2"/>
    <x v="2"/>
  </r>
  <r>
    <s v="2075-PUEPR"/>
    <s v="Two year"/>
    <n v="55"/>
    <s v="49-72 Months"/>
    <s v="No"/>
    <s v="Bank transfer (automatic)"/>
    <x v="0"/>
    <n v="0"/>
    <x v="1"/>
  </r>
  <r>
    <s v="1982-FEBTD"/>
    <s v="Two year"/>
    <n v="23"/>
    <s v="13-24 Months"/>
    <s v="No"/>
    <s v="Credit card (automatic)"/>
    <x v="0"/>
    <n v="0"/>
    <x v="1"/>
  </r>
  <r>
    <s v="5301-GAUUY"/>
    <s v="Month-to-month"/>
    <n v="32"/>
    <s v="25-48 Months"/>
    <s v="Fiber optic"/>
    <s v="Bank transfer (automatic)"/>
    <x v="1"/>
    <n v="4"/>
    <x v="0"/>
  </r>
  <r>
    <s v="5791-KAJFD"/>
    <s v="One year"/>
    <n v="56"/>
    <s v="49-72 Months"/>
    <s v="DSL"/>
    <s v="Bank transfer (automatic)"/>
    <x v="0"/>
    <n v="0"/>
    <x v="1"/>
  </r>
  <r>
    <s v="2654-VBVPB"/>
    <s v="Month-to-month"/>
    <n v="1"/>
    <s v="0-12 Months"/>
    <s v="No"/>
    <s v="Bank transfer (automatic)"/>
    <x v="0"/>
    <n v="3"/>
    <x v="2"/>
  </r>
  <r>
    <s v="1154-HYWWO"/>
    <s v="One year"/>
    <n v="38"/>
    <s v="25-48 Months"/>
    <s v="DSL"/>
    <s v="Mailed check"/>
    <x v="0"/>
    <n v="0"/>
    <x v="1"/>
  </r>
  <r>
    <s v="2501-XWWTZ"/>
    <s v="Month-to-month"/>
    <n v="11"/>
    <s v="0-12 Months"/>
    <s v="Fiber optic"/>
    <s v="Electronic check"/>
    <x v="0"/>
    <n v="6"/>
    <x v="0"/>
  </r>
  <r>
    <s v="3716-UVSPD"/>
    <s v="Month-to-month"/>
    <n v="1"/>
    <s v="0-12 Months"/>
    <s v="DSL"/>
    <s v="Electronic check"/>
    <x v="0"/>
    <n v="4"/>
    <x v="0"/>
  </r>
  <r>
    <s v="6815-ABQFQ"/>
    <s v="One year"/>
    <n v="56"/>
    <s v="49-72 Months"/>
    <s v="Fiber optic"/>
    <s v="Electronic check"/>
    <x v="0"/>
    <n v="3"/>
    <x v="2"/>
  </r>
  <r>
    <s v="7343-EOBEU"/>
    <s v="Month-to-month"/>
    <n v="3"/>
    <s v="0-12 Months"/>
    <s v="No"/>
    <s v="Mailed check"/>
    <x v="0"/>
    <n v="3"/>
    <x v="2"/>
  </r>
  <r>
    <s v="3701-SFMUH"/>
    <s v="Month-to-month"/>
    <n v="7"/>
    <s v="0-12 Months"/>
    <s v="DSL"/>
    <s v="Credit card (automatic)"/>
    <x v="0"/>
    <n v="3"/>
    <x v="2"/>
  </r>
  <r>
    <s v="6103-LIANB"/>
    <s v="Two year"/>
    <n v="59"/>
    <s v="49-72 Months"/>
    <s v="Fiber optic"/>
    <s v="Credit card (automatic)"/>
    <x v="0"/>
    <n v="2"/>
    <x v="2"/>
  </r>
  <r>
    <s v="7319-VENRZ"/>
    <s v="Month-to-month"/>
    <n v="7"/>
    <s v="0-12 Months"/>
    <s v="DSL"/>
    <s v="Bank transfer (automatic)"/>
    <x v="0"/>
    <n v="3"/>
    <x v="2"/>
  </r>
  <r>
    <s v="5846-NEQVZ"/>
    <s v="Two year"/>
    <n v="71"/>
    <s v="49-72 Months"/>
    <s v="DSL"/>
    <s v="Credit card (automatic)"/>
    <x v="0"/>
    <n v="0"/>
    <x v="1"/>
  </r>
  <r>
    <s v="6967-QIQRV"/>
    <s v="One year"/>
    <n v="15"/>
    <s v="13-24 Months"/>
    <s v="Fiber optic"/>
    <s v="Electronic check"/>
    <x v="0"/>
    <n v="3"/>
    <x v="2"/>
  </r>
  <r>
    <s v="5781-RFZRP"/>
    <s v="Two year"/>
    <n v="71"/>
    <s v="49-72 Months"/>
    <s v="DSL"/>
    <s v="Credit card (automatic)"/>
    <x v="0"/>
    <n v="0"/>
    <x v="1"/>
  </r>
  <r>
    <s v="0939-YAPAF"/>
    <s v="Month-to-month"/>
    <n v="35"/>
    <s v="25-48 Months"/>
    <s v="Fiber optic"/>
    <s v="Electronic check"/>
    <x v="1"/>
    <n v="5"/>
    <x v="0"/>
  </r>
  <r>
    <s v="0308-IVGOK"/>
    <s v="One year"/>
    <n v="11"/>
    <s v="0-12 Months"/>
    <s v="DSL"/>
    <s v="Credit card (automatic)"/>
    <x v="0"/>
    <n v="1"/>
    <x v="1"/>
  </r>
  <r>
    <s v="7293-LSCDV"/>
    <s v="Two year"/>
    <n v="60"/>
    <s v="49-72 Months"/>
    <s v="No"/>
    <s v="Credit card (automatic)"/>
    <x v="0"/>
    <n v="0"/>
    <x v="1"/>
  </r>
  <r>
    <s v="7025-WCBNE"/>
    <s v="Two year"/>
    <n v="47"/>
    <s v="25-48 Months"/>
    <s v="DSL"/>
    <s v="Bank transfer (automatic)"/>
    <x v="0"/>
    <n v="0"/>
    <x v="1"/>
  </r>
  <r>
    <s v="5756-JYOJT"/>
    <s v="One year"/>
    <n v="11"/>
    <s v="0-12 Months"/>
    <s v="DSL"/>
    <s v="Credit card (automatic)"/>
    <x v="0"/>
    <n v="1"/>
    <x v="1"/>
  </r>
  <r>
    <s v="4710-FDUIZ"/>
    <s v="One year"/>
    <n v="56"/>
    <s v="49-72 Months"/>
    <s v="Fiber optic"/>
    <s v="Credit card (automatic)"/>
    <x v="1"/>
    <n v="2"/>
    <x v="2"/>
  </r>
  <r>
    <s v="6030-REHUX"/>
    <s v="Month-to-month"/>
    <n v="28"/>
    <s v="25-48 Months"/>
    <s v="Fiber optic"/>
    <s v="Electronic check"/>
    <x v="0"/>
    <n v="5"/>
    <x v="0"/>
  </r>
  <r>
    <s v="9548-LIGTA"/>
    <s v="Two year"/>
    <n v="61"/>
    <s v="49-72 Months"/>
    <s v="DSL"/>
    <s v="Mailed check"/>
    <x v="0"/>
    <n v="0"/>
    <x v="1"/>
  </r>
  <r>
    <s v="5150-LJNSR"/>
    <s v="One year"/>
    <n v="31"/>
    <s v="25-48 Months"/>
    <s v="Fiber optic"/>
    <s v="Bank transfer (automatic)"/>
    <x v="0"/>
    <n v="2"/>
    <x v="2"/>
  </r>
  <r>
    <s v="8270-RKSAP"/>
    <s v="Month-to-month"/>
    <n v="9"/>
    <s v="0-12 Months"/>
    <s v="Fiber optic"/>
    <s v="Electronic check"/>
    <x v="0"/>
    <n v="6"/>
    <x v="0"/>
  </r>
  <r>
    <s v="6522-YRBXD"/>
    <s v="Month-to-month"/>
    <n v="35"/>
    <s v="25-48 Months"/>
    <s v="Fiber optic"/>
    <s v="Electronic check"/>
    <x v="0"/>
    <n v="5"/>
    <x v="0"/>
  </r>
  <r>
    <s v="2640-LYMOV"/>
    <s v="Month-to-month"/>
    <n v="2"/>
    <s v="0-12 Months"/>
    <s v="No"/>
    <s v="Mailed check"/>
    <x v="0"/>
    <n v="3"/>
    <x v="2"/>
  </r>
  <r>
    <s v="1218-VKFPE"/>
    <s v="Month-to-month"/>
    <n v="12"/>
    <s v="0-12 Months"/>
    <s v="No"/>
    <s v="Mailed check"/>
    <x v="1"/>
    <n v="3"/>
    <x v="2"/>
  </r>
  <r>
    <s v="3627-FHKBK"/>
    <s v="Month-to-month"/>
    <n v="1"/>
    <s v="0-12 Months"/>
    <s v="Fiber optic"/>
    <s v="Mailed check"/>
    <x v="1"/>
    <n v="5"/>
    <x v="0"/>
  </r>
  <r>
    <s v="2865-TCHJW"/>
    <s v="Month-to-month"/>
    <n v="4"/>
    <s v="0-12 Months"/>
    <s v="Fiber optic"/>
    <s v="Electronic check"/>
    <x v="1"/>
    <n v="6"/>
    <x v="0"/>
  </r>
  <r>
    <s v="1423-BMPBQ"/>
    <s v="Month-to-month"/>
    <n v="1"/>
    <s v="0-12 Months"/>
    <s v="No"/>
    <s v="Mailed check"/>
    <x v="0"/>
    <n v="3"/>
    <x v="2"/>
  </r>
  <r>
    <s v="2393-DIVAI"/>
    <s v="Month-to-month"/>
    <n v="3"/>
    <s v="0-12 Months"/>
    <s v="No"/>
    <s v="Mailed check"/>
    <x v="0"/>
    <n v="3"/>
    <x v="2"/>
  </r>
  <r>
    <s v="5192-EBGOV"/>
    <s v="Month-to-month"/>
    <n v="1"/>
    <s v="0-12 Months"/>
    <s v="Fiber optic"/>
    <s v="Electronic check"/>
    <x v="1"/>
    <n v="6"/>
    <x v="0"/>
  </r>
  <r>
    <s v="4568-KNYWR"/>
    <s v="Two year"/>
    <n v="52"/>
    <s v="49-72 Months"/>
    <s v="DSL"/>
    <s v="Credit card (automatic)"/>
    <x v="0"/>
    <n v="0"/>
    <x v="1"/>
  </r>
  <r>
    <s v="8752-IMQOS"/>
    <s v="One year"/>
    <n v="5"/>
    <s v="0-12 Months"/>
    <s v="No"/>
    <s v="Mailed check"/>
    <x v="0"/>
    <n v="1"/>
    <x v="1"/>
  </r>
  <r>
    <s v="0742-LAFQK"/>
    <s v="Two year"/>
    <n v="72"/>
    <s v="49-72 Months"/>
    <s v="Fiber optic"/>
    <s v="Electronic check"/>
    <x v="0"/>
    <n v="3"/>
    <x v="2"/>
  </r>
  <r>
    <s v="0795-LAFGP"/>
    <s v="Two year"/>
    <n v="71"/>
    <s v="49-72 Months"/>
    <s v="DSL"/>
    <s v="Electronic check"/>
    <x v="0"/>
    <n v="1"/>
    <x v="1"/>
  </r>
  <r>
    <s v="0619-OLYUR"/>
    <s v="Two year"/>
    <n v="72"/>
    <s v="49-72 Months"/>
    <s v="Fiber optic"/>
    <s v="Credit card (automatic)"/>
    <x v="0"/>
    <n v="2"/>
    <x v="2"/>
  </r>
  <r>
    <s v="5512-IDZEI"/>
    <s v="One year"/>
    <n v="46"/>
    <s v="25-48 Months"/>
    <s v="No"/>
    <s v="Electronic check"/>
    <x v="0"/>
    <n v="1"/>
    <x v="1"/>
  </r>
  <r>
    <s v="0459-SPZHJ"/>
    <s v="Two year"/>
    <n v="63"/>
    <s v="49-72 Months"/>
    <s v="DSL"/>
    <s v="Credit card (automatic)"/>
    <x v="0"/>
    <n v="0"/>
    <x v="1"/>
  </r>
  <r>
    <s v="0215-BQKGS"/>
    <s v="Month-to-month"/>
    <n v="30"/>
    <s v="25-48 Months"/>
    <s v="Fiber optic"/>
    <s v="Credit card (automatic)"/>
    <x v="0"/>
    <n v="4"/>
    <x v="0"/>
  </r>
  <r>
    <s v="9244-ZVAPM"/>
    <s v="Month-to-month"/>
    <n v="1"/>
    <s v="0-12 Months"/>
    <s v="DSL"/>
    <s v="Mailed check"/>
    <x v="0"/>
    <n v="3"/>
    <x v="2"/>
  </r>
  <r>
    <s v="0719-SYFRB"/>
    <s v="Month-to-month"/>
    <n v="12"/>
    <s v="0-12 Months"/>
    <s v="DSL"/>
    <s v="Mailed check"/>
    <x v="1"/>
    <n v="3"/>
    <x v="2"/>
  </r>
  <r>
    <s v="8208-EUMTE"/>
    <s v="Two year"/>
    <n v="16"/>
    <s v="13-24 Months"/>
    <s v="DSL"/>
    <s v="Mailed check"/>
    <x v="0"/>
    <n v="0"/>
    <x v="1"/>
  </r>
  <r>
    <s v="5172-MIGPM"/>
    <s v="Month-to-month"/>
    <n v="4"/>
    <s v="0-12 Months"/>
    <s v="DSL"/>
    <s v="Mailed check"/>
    <x v="0"/>
    <n v="3"/>
    <x v="2"/>
  </r>
  <r>
    <s v="1710-RCXUS"/>
    <s v="One year"/>
    <n v="51"/>
    <s v="49-72 Months"/>
    <s v="Fiber optic"/>
    <s v="Credit card (automatic)"/>
    <x v="0"/>
    <n v="2"/>
    <x v="2"/>
  </r>
  <r>
    <s v="0374-FIUCA"/>
    <s v="Two year"/>
    <n v="65"/>
    <s v="49-72 Months"/>
    <s v="No"/>
    <s v="Credit card (automatic)"/>
    <x v="0"/>
    <n v="0"/>
    <x v="1"/>
  </r>
  <r>
    <s v="5839-SUYVZ"/>
    <s v="Month-to-month"/>
    <n v="16"/>
    <s v="13-24 Months"/>
    <s v="Fiber optic"/>
    <s v="Credit card (automatic)"/>
    <x v="0"/>
    <n v="4"/>
    <x v="0"/>
  </r>
  <r>
    <s v="5173-ZXXXL"/>
    <s v="One year"/>
    <n v="2"/>
    <s v="0-12 Months"/>
    <s v="No"/>
    <s v="Mailed check"/>
    <x v="0"/>
    <n v="1"/>
    <x v="1"/>
  </r>
  <r>
    <s v="1096-ADRUX"/>
    <s v="One year"/>
    <n v="66"/>
    <s v="49-72 Months"/>
    <s v="Fiber optic"/>
    <s v="Bank transfer (automatic)"/>
    <x v="0"/>
    <n v="2"/>
    <x v="2"/>
  </r>
  <r>
    <s v="2001-MCUUW"/>
    <s v="Two year"/>
    <n v="46"/>
    <s v="25-48 Months"/>
    <s v="Fiber optic"/>
    <s v="Electronic check"/>
    <x v="0"/>
    <n v="3"/>
    <x v="2"/>
  </r>
  <r>
    <s v="2731-GJRDG"/>
    <s v="One year"/>
    <n v="32"/>
    <s v="25-48 Months"/>
    <s v="Fiber optic"/>
    <s v="Bank transfer (automatic)"/>
    <x v="0"/>
    <n v="2"/>
    <x v="2"/>
  </r>
  <r>
    <s v="4723-BEGSG"/>
    <s v="Two year"/>
    <n v="72"/>
    <s v="49-72 Months"/>
    <s v="DSL"/>
    <s v="Credit card (automatic)"/>
    <x v="0"/>
    <n v="0"/>
    <x v="1"/>
  </r>
  <r>
    <s v="6516-NKQBO"/>
    <s v="Two year"/>
    <n v="38"/>
    <s v="25-48 Months"/>
    <s v="DSL"/>
    <s v="Credit card (automatic)"/>
    <x v="0"/>
    <n v="0"/>
    <x v="1"/>
  </r>
  <r>
    <s v="8672-OAUPW"/>
    <s v="One year"/>
    <n v="51"/>
    <s v="49-72 Months"/>
    <s v="DSL"/>
    <s v="Credit card (automatic)"/>
    <x v="0"/>
    <n v="0"/>
    <x v="1"/>
  </r>
  <r>
    <s v="8207-DMRVL"/>
    <s v="Two year"/>
    <n v="72"/>
    <s v="49-72 Months"/>
    <s v="Fiber optic"/>
    <s v="Bank transfer (automatic)"/>
    <x v="0"/>
    <n v="2"/>
    <x v="2"/>
  </r>
  <r>
    <s v="3419-SNJJD"/>
    <s v="Month-to-month"/>
    <n v="65"/>
    <s v="49-72 Months"/>
    <s v="Fiber optic"/>
    <s v="Bank transfer (automatic)"/>
    <x v="1"/>
    <n v="4"/>
    <x v="0"/>
  </r>
  <r>
    <s v="6543-CPZMK"/>
    <s v="Month-to-month"/>
    <n v="9"/>
    <s v="0-12 Months"/>
    <s v="DSL"/>
    <s v="Electronic check"/>
    <x v="1"/>
    <n v="4"/>
    <x v="0"/>
  </r>
  <r>
    <s v="4765-OXPPD"/>
    <s v="Month-to-month"/>
    <n v="9"/>
    <s v="0-12 Months"/>
    <s v="DSL"/>
    <s v="Mailed check"/>
    <x v="1"/>
    <n v="3"/>
    <x v="2"/>
  </r>
  <r>
    <s v="2804-ETQDK"/>
    <s v="Two year"/>
    <n v="66"/>
    <s v="49-72 Months"/>
    <s v="No"/>
    <s v="Mailed check"/>
    <x v="0"/>
    <n v="0"/>
    <x v="1"/>
  </r>
  <r>
    <s v="6689-VRRTK"/>
    <s v="One year"/>
    <n v="44"/>
    <s v="25-48 Months"/>
    <s v="Fiber optic"/>
    <s v="Credit card (automatic)"/>
    <x v="0"/>
    <n v="2"/>
    <x v="2"/>
  </r>
  <r>
    <s v="7138-GIRSH"/>
    <s v="Two year"/>
    <n v="50"/>
    <s v="49-72 Months"/>
    <s v="DSL"/>
    <s v="Bank transfer (automatic)"/>
    <x v="0"/>
    <n v="0"/>
    <x v="1"/>
  </r>
  <r>
    <s v="9396-ZSFLL"/>
    <s v="Month-to-month"/>
    <n v="15"/>
    <s v="13-24 Months"/>
    <s v="DSL"/>
    <s v="Mailed check"/>
    <x v="0"/>
    <n v="2"/>
    <x v="2"/>
  </r>
  <r>
    <s v="6464-KEXXH"/>
    <s v="Month-to-month"/>
    <n v="8"/>
    <s v="0-12 Months"/>
    <s v="DSL"/>
    <s v="Credit card (automatic)"/>
    <x v="0"/>
    <n v="3"/>
    <x v="2"/>
  </r>
  <r>
    <s v="7134-MJPDY"/>
    <s v="One year"/>
    <n v="66"/>
    <s v="49-72 Months"/>
    <s v="Fiber optic"/>
    <s v="Credit card (automatic)"/>
    <x v="0"/>
    <n v="2"/>
    <x v="2"/>
  </r>
  <r>
    <s v="5240-CAOYT"/>
    <s v="Month-to-month"/>
    <n v="57"/>
    <s v="49-72 Months"/>
    <s v="Fiber optic"/>
    <s v="Bank transfer (automatic)"/>
    <x v="0"/>
    <n v="4"/>
    <x v="0"/>
  </r>
  <r>
    <s v="4059-IIEBK"/>
    <s v="Month-to-month"/>
    <n v="7"/>
    <s v="0-12 Months"/>
    <s v="Fiber optic"/>
    <s v="Bank transfer (automatic)"/>
    <x v="0"/>
    <n v="5"/>
    <x v="0"/>
  </r>
  <r>
    <s v="4881-JVQOD"/>
    <s v="Month-to-month"/>
    <n v="10"/>
    <s v="0-12 Months"/>
    <s v="DSL"/>
    <s v="Bank transfer (automatic)"/>
    <x v="0"/>
    <n v="3"/>
    <x v="2"/>
  </r>
  <r>
    <s v="0516-UXRMT"/>
    <s v="One year"/>
    <n v="62"/>
    <s v="49-72 Months"/>
    <s v="Fiber optic"/>
    <s v="Electronic check"/>
    <x v="0"/>
    <n v="3"/>
    <x v="2"/>
  </r>
  <r>
    <s v="4851-BQDNX"/>
    <s v="One year"/>
    <n v="40"/>
    <s v="25-48 Months"/>
    <s v="Fiber optic"/>
    <s v="Electronic check"/>
    <x v="0"/>
    <n v="3"/>
    <x v="2"/>
  </r>
  <r>
    <s v="5148-HKFIR"/>
    <s v="Two year"/>
    <n v="20"/>
    <s v="13-24 Months"/>
    <s v="No"/>
    <s v="Mailed check"/>
    <x v="0"/>
    <n v="0"/>
    <x v="1"/>
  </r>
  <r>
    <s v="1009-IRMNA"/>
    <s v="Month-to-month"/>
    <n v="7"/>
    <s v="0-12 Months"/>
    <s v="No"/>
    <s v="Bank transfer (automatic)"/>
    <x v="1"/>
    <n v="3"/>
    <x v="2"/>
  </r>
  <r>
    <s v="3003-CMDUU"/>
    <s v="Month-to-month"/>
    <n v="25"/>
    <s v="25-48 Months"/>
    <s v="Fiber optic"/>
    <s v="Electronic check"/>
    <x v="0"/>
    <n v="5"/>
    <x v="0"/>
  </r>
  <r>
    <s v="5016-IBERQ"/>
    <s v="Month-to-month"/>
    <n v="23"/>
    <s v="13-24 Months"/>
    <s v="Fiber optic"/>
    <s v="Electronic check"/>
    <x v="0"/>
    <n v="5"/>
    <x v="0"/>
  </r>
  <r>
    <s v="6797-UCJHZ"/>
    <s v="One year"/>
    <n v="66"/>
    <s v="49-72 Months"/>
    <s v="Fiber optic"/>
    <s v="Credit card (automatic)"/>
    <x v="0"/>
    <n v="2"/>
    <x v="2"/>
  </r>
  <r>
    <s v="2469-DTSGX"/>
    <s v="Two year"/>
    <n v="72"/>
    <s v="49-72 Months"/>
    <s v="Fiber optic"/>
    <s v="Electronic check"/>
    <x v="0"/>
    <n v="3"/>
    <x v="2"/>
  </r>
  <r>
    <s v="4554-YGZIH"/>
    <s v="Month-to-month"/>
    <n v="49"/>
    <s v="49-72 Months"/>
    <s v="Fiber optic"/>
    <s v="Credit card (automatic)"/>
    <x v="1"/>
    <n v="4"/>
    <x v="0"/>
  </r>
  <r>
    <s v="5099-BAILX"/>
    <s v="Month-to-month"/>
    <n v="43"/>
    <s v="25-48 Months"/>
    <s v="Fiber optic"/>
    <s v="Bank transfer (automatic)"/>
    <x v="1"/>
    <n v="4"/>
    <x v="0"/>
  </r>
  <r>
    <s v="9931-KGHOA"/>
    <s v="Month-to-month"/>
    <n v="46"/>
    <s v="25-48 Months"/>
    <s v="DSL"/>
    <s v="Bank transfer (automatic)"/>
    <x v="0"/>
    <n v="2"/>
    <x v="2"/>
  </r>
  <r>
    <s v="1775-KWJKQ"/>
    <s v="Two year"/>
    <n v="72"/>
    <s v="49-72 Months"/>
    <s v="DSL"/>
    <s v="Credit card (automatic)"/>
    <x v="0"/>
    <n v="0"/>
    <x v="1"/>
  </r>
  <r>
    <s v="7665-VIGUD"/>
    <s v="One year"/>
    <n v="10"/>
    <s v="0-12 Months"/>
    <s v="No"/>
    <s v="Mailed check"/>
    <x v="0"/>
    <n v="1"/>
    <x v="1"/>
  </r>
  <r>
    <s v="9411-TPQQV"/>
    <s v="One year"/>
    <n v="40"/>
    <s v="25-48 Months"/>
    <s v="DSL"/>
    <s v="Bank transfer (automatic)"/>
    <x v="0"/>
    <n v="0"/>
    <x v="1"/>
  </r>
  <r>
    <s v="7207-RMRDB"/>
    <s v="Month-to-month"/>
    <n v="65"/>
    <s v="49-72 Months"/>
    <s v="Fiber optic"/>
    <s v="Electronic check"/>
    <x v="1"/>
    <n v="5"/>
    <x v="0"/>
  </r>
  <r>
    <s v="7954-MLBUN"/>
    <s v="Two year"/>
    <n v="31"/>
    <s v="25-48 Months"/>
    <s v="Fiber optic"/>
    <s v="Bank transfer (automatic)"/>
    <x v="0"/>
    <n v="2"/>
    <x v="2"/>
  </r>
  <r>
    <s v="2077-DDHJK"/>
    <s v="Two year"/>
    <n v="68"/>
    <s v="49-72 Months"/>
    <s v="DSL"/>
    <s v="Credit card (automatic)"/>
    <x v="0"/>
    <n v="0"/>
    <x v="1"/>
  </r>
  <r>
    <s v="4913-EHYUI"/>
    <s v="One year"/>
    <n v="56"/>
    <s v="49-72 Months"/>
    <s v="Fiber optic"/>
    <s v="Bank transfer (automatic)"/>
    <x v="1"/>
    <n v="2"/>
    <x v="2"/>
  </r>
  <r>
    <s v="0195-IESCP"/>
    <s v="Month-to-month"/>
    <n v="10"/>
    <s v="0-12 Months"/>
    <s v="Fiber optic"/>
    <s v="Electronic check"/>
    <x v="1"/>
    <n v="6"/>
    <x v="0"/>
  </r>
  <r>
    <s v="9574-BOSMD"/>
    <s v="Two year"/>
    <n v="68"/>
    <s v="49-72 Months"/>
    <s v="No"/>
    <s v="Bank transfer (automatic)"/>
    <x v="0"/>
    <n v="0"/>
    <x v="1"/>
  </r>
  <r>
    <s v="4580-TMHJU"/>
    <s v="Month-to-month"/>
    <n v="43"/>
    <s v="25-48 Months"/>
    <s v="DSL"/>
    <s v="Electronic check"/>
    <x v="1"/>
    <n v="3"/>
    <x v="2"/>
  </r>
  <r>
    <s v="0970-ETWGE"/>
    <s v="Month-to-month"/>
    <n v="1"/>
    <s v="0-12 Months"/>
    <s v="Fiber optic"/>
    <s v="Electronic check"/>
    <x v="1"/>
    <n v="6"/>
    <x v="0"/>
  </r>
  <r>
    <s v="4908-XAXAY"/>
    <s v="One year"/>
    <n v="49"/>
    <s v="49-72 Months"/>
    <s v="Fiber optic"/>
    <s v="Bank transfer (automatic)"/>
    <x v="0"/>
    <n v="2"/>
    <x v="2"/>
  </r>
  <r>
    <s v="8404-VLQFB"/>
    <s v="Month-to-month"/>
    <n v="15"/>
    <s v="13-24 Months"/>
    <s v="No"/>
    <s v="Electronic check"/>
    <x v="0"/>
    <n v="3"/>
    <x v="2"/>
  </r>
  <r>
    <s v="1626-ERCMM"/>
    <s v="Month-to-month"/>
    <n v="20"/>
    <s v="13-24 Months"/>
    <s v="Fiber optic"/>
    <s v="Electronic check"/>
    <x v="1"/>
    <n v="5"/>
    <x v="0"/>
  </r>
  <r>
    <s v="0887-HJGAR"/>
    <s v="Month-to-month"/>
    <n v="1"/>
    <s v="0-12 Months"/>
    <s v="DSL"/>
    <s v="Mailed check"/>
    <x v="1"/>
    <n v="3"/>
    <x v="2"/>
  </r>
  <r>
    <s v="2391-IPLOP"/>
    <s v="One year"/>
    <n v="50"/>
    <s v="49-72 Months"/>
    <s v="DSL"/>
    <s v="Electronic check"/>
    <x v="0"/>
    <n v="1"/>
    <x v="1"/>
  </r>
  <r>
    <s v="5644-PDMZC"/>
    <s v="Month-to-month"/>
    <n v="2"/>
    <s v="0-12 Months"/>
    <s v="Fiber optic"/>
    <s v="Electronic check"/>
    <x v="1"/>
    <n v="6"/>
    <x v="0"/>
  </r>
  <r>
    <s v="3509-GWQGF"/>
    <s v="Month-to-month"/>
    <n v="24"/>
    <s v="13-24 Months"/>
    <s v="Fiber optic"/>
    <s v="Credit card (automatic)"/>
    <x v="0"/>
    <n v="4"/>
    <x v="0"/>
  </r>
  <r>
    <s v="9576-ANLXO"/>
    <s v="Month-to-month"/>
    <n v="3"/>
    <s v="0-12 Months"/>
    <s v="Fiber optic"/>
    <s v="Bank transfer (automatic)"/>
    <x v="1"/>
    <n v="5"/>
    <x v="0"/>
  </r>
  <r>
    <s v="2024-BASKD"/>
    <s v="Month-to-month"/>
    <n v="1"/>
    <s v="0-12 Months"/>
    <s v="Fiber optic"/>
    <s v="Mailed check"/>
    <x v="1"/>
    <n v="5"/>
    <x v="0"/>
  </r>
  <r>
    <s v="5845-BZZIB"/>
    <s v="Two year"/>
    <n v="35"/>
    <s v="25-48 Months"/>
    <s v="No"/>
    <s v="Mailed check"/>
    <x v="0"/>
    <n v="0"/>
    <x v="1"/>
  </r>
  <r>
    <s v="1140-UKVZG"/>
    <s v="Month-to-month"/>
    <n v="17"/>
    <s v="13-24 Months"/>
    <s v="No"/>
    <s v="Mailed check"/>
    <x v="0"/>
    <n v="2"/>
    <x v="2"/>
  </r>
  <r>
    <s v="4160-AMJTL"/>
    <s v="Month-to-month"/>
    <n v="8"/>
    <s v="0-12 Months"/>
    <s v="No"/>
    <s v="Electronic check"/>
    <x v="1"/>
    <n v="4"/>
    <x v="0"/>
  </r>
  <r>
    <s v="5183-SNMJQ"/>
    <s v="Month-to-month"/>
    <n v="10"/>
    <s v="0-12 Months"/>
    <s v="Fiber optic"/>
    <s v="Credit card (automatic)"/>
    <x v="0"/>
    <n v="5"/>
    <x v="0"/>
  </r>
  <r>
    <s v="8100-PNJMH"/>
    <s v="Two year"/>
    <n v="68"/>
    <s v="49-72 Months"/>
    <s v="DSL"/>
    <s v="Credit card (automatic)"/>
    <x v="0"/>
    <n v="0"/>
    <x v="1"/>
  </r>
  <r>
    <s v="7838-LAZFO"/>
    <s v="One year"/>
    <n v="45"/>
    <s v="25-48 Months"/>
    <s v="DSL"/>
    <s v="Bank transfer (automatic)"/>
    <x v="0"/>
    <n v="0"/>
    <x v="1"/>
  </r>
  <r>
    <s v="4464-JCOLN"/>
    <s v="One year"/>
    <n v="2"/>
    <s v="0-12 Months"/>
    <s v="No"/>
    <s v="Mailed check"/>
    <x v="1"/>
    <n v="1"/>
    <x v="1"/>
  </r>
  <r>
    <s v="2085-JVGAD"/>
    <s v="Month-to-month"/>
    <n v="37"/>
    <s v="25-48 Months"/>
    <s v="No"/>
    <s v="Bank transfer (automatic)"/>
    <x v="0"/>
    <n v="2"/>
    <x v="2"/>
  </r>
  <r>
    <s v="5650-VDUDS"/>
    <s v="Month-to-month"/>
    <n v="4"/>
    <s v="0-12 Months"/>
    <s v="DSL"/>
    <s v="Mailed check"/>
    <x v="1"/>
    <n v="3"/>
    <x v="2"/>
  </r>
  <r>
    <s v="8095-WANWK"/>
    <s v="Month-to-month"/>
    <n v="10"/>
    <s v="0-12 Months"/>
    <s v="DSL"/>
    <s v="Mailed check"/>
    <x v="0"/>
    <n v="3"/>
    <x v="2"/>
  </r>
  <r>
    <s v="3030-ZKIWL"/>
    <s v="Month-to-month"/>
    <n v="1"/>
    <s v="0-12 Months"/>
    <s v="No"/>
    <s v="Mailed check"/>
    <x v="0"/>
    <n v="3"/>
    <x v="2"/>
  </r>
  <r>
    <s v="9565-FLVCG"/>
    <s v="Two year"/>
    <n v="65"/>
    <s v="49-72 Months"/>
    <s v="DSL"/>
    <s v="Mailed check"/>
    <x v="0"/>
    <n v="0"/>
    <x v="1"/>
  </r>
  <r>
    <s v="8755-OGKNA"/>
    <s v="Two year"/>
    <n v="57"/>
    <s v="49-72 Months"/>
    <s v="No"/>
    <s v="Bank transfer (automatic)"/>
    <x v="0"/>
    <n v="0"/>
    <x v="1"/>
  </r>
  <r>
    <s v="2800-VEQXM"/>
    <s v="Month-to-month"/>
    <n v="3"/>
    <s v="0-12 Months"/>
    <s v="Fiber optic"/>
    <s v="Mailed check"/>
    <x v="0"/>
    <n v="5"/>
    <x v="0"/>
  </r>
  <r>
    <s v="7538-GWHML"/>
    <s v="Month-to-month"/>
    <n v="2"/>
    <s v="0-12 Months"/>
    <s v="Fiber optic"/>
    <s v="Electronic check"/>
    <x v="1"/>
    <n v="6"/>
    <x v="0"/>
  </r>
  <r>
    <s v="5533-RJFTJ"/>
    <s v="Month-to-month"/>
    <n v="49"/>
    <s v="49-72 Months"/>
    <s v="DSL"/>
    <s v="Bank transfer (automatic)"/>
    <x v="0"/>
    <n v="2"/>
    <x v="2"/>
  </r>
  <r>
    <s v="3859-CVCET"/>
    <s v="Month-to-month"/>
    <n v="4"/>
    <s v="0-12 Months"/>
    <s v="DSL"/>
    <s v="Mailed check"/>
    <x v="1"/>
    <n v="3"/>
    <x v="2"/>
  </r>
  <r>
    <s v="0214-JHPFW"/>
    <s v="Two year"/>
    <n v="70"/>
    <s v="49-72 Months"/>
    <s v="DSL"/>
    <s v="Bank transfer (automatic)"/>
    <x v="0"/>
    <n v="0"/>
    <x v="1"/>
  </r>
  <r>
    <s v="5642-MHDQT"/>
    <s v="One year"/>
    <n v="53"/>
    <s v="49-72 Months"/>
    <s v="No"/>
    <s v="Bank transfer (automatic)"/>
    <x v="0"/>
    <n v="0"/>
    <x v="1"/>
  </r>
  <r>
    <s v="3088-FVYWK"/>
    <s v="Two year"/>
    <n v="53"/>
    <s v="49-72 Months"/>
    <s v="No"/>
    <s v="Credit card (automatic)"/>
    <x v="0"/>
    <n v="0"/>
    <x v="1"/>
  </r>
  <r>
    <s v="3276-HDUEG"/>
    <s v="Month-to-month"/>
    <n v="1"/>
    <s v="0-12 Months"/>
    <s v="Fiber optic"/>
    <s v="Mailed check"/>
    <x v="1"/>
    <n v="5"/>
    <x v="0"/>
  </r>
  <r>
    <s v="9092-GDZKO"/>
    <s v="Month-to-month"/>
    <n v="22"/>
    <s v="13-24 Months"/>
    <s v="No"/>
    <s v="Credit card (automatic)"/>
    <x v="0"/>
    <n v="2"/>
    <x v="2"/>
  </r>
  <r>
    <s v="0823-HSCDJ"/>
    <s v="Month-to-month"/>
    <n v="52"/>
    <s v="49-72 Months"/>
    <s v="DSL"/>
    <s v="Electronic check"/>
    <x v="1"/>
    <n v="3"/>
    <x v="2"/>
  </r>
  <r>
    <s v="3729-OWRVL"/>
    <s v="Two year"/>
    <n v="65"/>
    <s v="49-72 Months"/>
    <s v="Fiber optic"/>
    <s v="Electronic check"/>
    <x v="0"/>
    <n v="3"/>
    <x v="2"/>
  </r>
  <r>
    <s v="2324-AALNO"/>
    <s v="One year"/>
    <n v="48"/>
    <s v="25-48 Months"/>
    <s v="No"/>
    <s v="Bank transfer (automatic)"/>
    <x v="0"/>
    <n v="0"/>
    <x v="1"/>
  </r>
  <r>
    <s v="0822-GAVAP"/>
    <s v="Month-to-month"/>
    <n v="2"/>
    <s v="0-12 Months"/>
    <s v="DSL"/>
    <s v="Electronic check"/>
    <x v="1"/>
    <n v="4"/>
    <x v="0"/>
  </r>
  <r>
    <s v="5760-IFJOZ"/>
    <s v="Month-to-month"/>
    <n v="3"/>
    <s v="0-12 Months"/>
    <s v="Fiber optic"/>
    <s v="Mailed check"/>
    <x v="0"/>
    <n v="5"/>
    <x v="0"/>
  </r>
  <r>
    <s v="2826-UWHIS"/>
    <s v="Month-to-month"/>
    <n v="45"/>
    <s v="25-48 Months"/>
    <s v="Fiber optic"/>
    <s v="Bank transfer (automatic)"/>
    <x v="0"/>
    <n v="4"/>
    <x v="0"/>
  </r>
  <r>
    <s v="1448-PWKYE"/>
    <s v="Month-to-month"/>
    <n v="1"/>
    <s v="0-12 Months"/>
    <s v="Fiber optic"/>
    <s v="Electronic check"/>
    <x v="1"/>
    <n v="6"/>
    <x v="0"/>
  </r>
  <r>
    <s v="7501-IWUNG"/>
    <s v="Two year"/>
    <n v="61"/>
    <s v="49-72 Months"/>
    <s v="DSL"/>
    <s v="Bank transfer (automatic)"/>
    <x v="0"/>
    <n v="0"/>
    <x v="1"/>
  </r>
  <r>
    <s v="4957-TREIR"/>
    <s v="Month-to-month"/>
    <n v="3"/>
    <s v="0-12 Months"/>
    <s v="DSL"/>
    <s v="Credit card (automatic)"/>
    <x v="0"/>
    <n v="3"/>
    <x v="2"/>
  </r>
  <r>
    <s v="7251-LJBQN"/>
    <s v="One year"/>
    <n v="40"/>
    <s v="25-48 Months"/>
    <s v="Fiber optic"/>
    <s v="Credit card (automatic)"/>
    <x v="0"/>
    <n v="2"/>
    <x v="2"/>
  </r>
  <r>
    <s v="8040-MNRTF"/>
    <s v="Month-to-month"/>
    <n v="1"/>
    <s v="0-12 Months"/>
    <s v="Fiber optic"/>
    <s v="Mailed check"/>
    <x v="0"/>
    <n v="5"/>
    <x v="0"/>
  </r>
  <r>
    <s v="1536-HBSWP"/>
    <s v="Month-to-month"/>
    <n v="1"/>
    <s v="0-12 Months"/>
    <s v="DSL"/>
    <s v="Electronic check"/>
    <x v="0"/>
    <n v="4"/>
    <x v="0"/>
  </r>
  <r>
    <s v="5313-FPXWG"/>
    <s v="One year"/>
    <n v="51"/>
    <s v="49-72 Months"/>
    <s v="No"/>
    <s v="Bank transfer (automatic)"/>
    <x v="0"/>
    <n v="0"/>
    <x v="1"/>
  </r>
  <r>
    <s v="0067-DKWBL"/>
    <s v="Month-to-month"/>
    <n v="2"/>
    <s v="0-12 Months"/>
    <s v="DSL"/>
    <s v="Electronic check"/>
    <x v="1"/>
    <n v="4"/>
    <x v="0"/>
  </r>
  <r>
    <s v="0946-FKYTX"/>
    <s v="One year"/>
    <n v="52"/>
    <s v="49-72 Months"/>
    <s v="DSL"/>
    <s v="Mailed check"/>
    <x v="0"/>
    <n v="0"/>
    <x v="1"/>
  </r>
  <r>
    <s v="5076-YVXCM"/>
    <s v="Month-to-month"/>
    <n v="51"/>
    <s v="49-72 Months"/>
    <s v="Fiber optic"/>
    <s v="Bank transfer (automatic)"/>
    <x v="0"/>
    <n v="4"/>
    <x v="0"/>
  </r>
  <r>
    <s v="8262-COGGB"/>
    <s v="Month-to-month"/>
    <n v="1"/>
    <s v="0-12 Months"/>
    <s v="No"/>
    <s v="Mailed check"/>
    <x v="0"/>
    <n v="3"/>
    <x v="2"/>
  </r>
  <r>
    <s v="6663-JOCQO"/>
    <s v="One year"/>
    <n v="31"/>
    <s v="25-48 Months"/>
    <s v="DSL"/>
    <s v="Bank transfer (automatic)"/>
    <x v="0"/>
    <n v="0"/>
    <x v="1"/>
  </r>
  <r>
    <s v="9620-QJREV"/>
    <s v="One year"/>
    <n v="47"/>
    <s v="25-48 Months"/>
    <s v="No"/>
    <s v="Credit card (automatic)"/>
    <x v="0"/>
    <n v="0"/>
    <x v="1"/>
  </r>
  <r>
    <s v="2276-YDAVZ"/>
    <s v="Month-to-month"/>
    <n v="3"/>
    <s v="0-12 Months"/>
    <s v="Fiber optic"/>
    <s v="Credit card (automatic)"/>
    <x v="1"/>
    <n v="5"/>
    <x v="0"/>
  </r>
  <r>
    <s v="2682-KEVRP"/>
    <s v="One year"/>
    <n v="22"/>
    <s v="13-24 Months"/>
    <s v="No"/>
    <s v="Mailed check"/>
    <x v="0"/>
    <n v="0"/>
    <x v="1"/>
  </r>
  <r>
    <s v="2480-JZOSN"/>
    <s v="Month-to-month"/>
    <n v="1"/>
    <s v="0-12 Months"/>
    <s v="No"/>
    <s v="Mailed check"/>
    <x v="0"/>
    <n v="3"/>
    <x v="2"/>
  </r>
  <r>
    <s v="0078-XZMHT"/>
    <s v="Two year"/>
    <n v="72"/>
    <s v="49-72 Months"/>
    <s v="DSL"/>
    <s v="Bank transfer (automatic)"/>
    <x v="0"/>
    <n v="0"/>
    <x v="1"/>
  </r>
  <r>
    <s v="5896-NPFWW"/>
    <s v="Month-to-month"/>
    <n v="3"/>
    <s v="0-12 Months"/>
    <s v="DSL"/>
    <s v="Electronic check"/>
    <x v="1"/>
    <n v="4"/>
    <x v="0"/>
  </r>
  <r>
    <s v="9978-HYCIN"/>
    <s v="One year"/>
    <n v="47"/>
    <s v="25-48 Months"/>
    <s v="Fiber optic"/>
    <s v="Bank transfer (automatic)"/>
    <x v="0"/>
    <n v="2"/>
    <x v="2"/>
  </r>
  <r>
    <s v="8338-QIUNR"/>
    <s v="Two year"/>
    <n v="72"/>
    <s v="49-72 Months"/>
    <s v="DSL"/>
    <s v="Credit card (automatic)"/>
    <x v="0"/>
    <n v="0"/>
    <x v="1"/>
  </r>
  <r>
    <s v="1525-LNLOJ"/>
    <s v="Two year"/>
    <n v="66"/>
    <s v="49-72 Months"/>
    <s v="DSL"/>
    <s v="Bank transfer (automatic)"/>
    <x v="0"/>
    <n v="0"/>
    <x v="1"/>
  </r>
  <r>
    <s v="9450-TRJUU"/>
    <s v="Month-to-month"/>
    <n v="35"/>
    <s v="25-48 Months"/>
    <s v="Fiber optic"/>
    <s v="Electronic check"/>
    <x v="0"/>
    <n v="5"/>
    <x v="0"/>
  </r>
  <r>
    <s v="1766-GKNMI"/>
    <s v="Month-to-month"/>
    <n v="29"/>
    <s v="25-48 Months"/>
    <s v="Fiber optic"/>
    <s v="Electronic check"/>
    <x v="0"/>
    <n v="5"/>
    <x v="0"/>
  </r>
  <r>
    <s v="6942-LBFDP"/>
    <s v="Month-to-month"/>
    <n v="2"/>
    <s v="0-12 Months"/>
    <s v="No"/>
    <s v="Mailed check"/>
    <x v="0"/>
    <n v="3"/>
    <x v="2"/>
  </r>
  <r>
    <s v="1456-TWCGB"/>
    <s v="Month-to-month"/>
    <n v="4"/>
    <s v="0-12 Months"/>
    <s v="DSL"/>
    <s v="Mailed check"/>
    <x v="0"/>
    <n v="3"/>
    <x v="2"/>
  </r>
  <r>
    <s v="7133-VBDCG"/>
    <s v="Month-to-month"/>
    <n v="25"/>
    <s v="25-48 Months"/>
    <s v="Fiber optic"/>
    <s v="Bank transfer (automatic)"/>
    <x v="1"/>
    <n v="4"/>
    <x v="0"/>
  </r>
  <r>
    <s v="7596-ZYWBB"/>
    <s v="Two year"/>
    <n v="65"/>
    <s v="49-72 Months"/>
    <s v="DSL"/>
    <s v="Mailed check"/>
    <x v="0"/>
    <n v="0"/>
    <x v="1"/>
  </r>
  <r>
    <s v="8329-UTMVM"/>
    <s v="One year"/>
    <n v="27"/>
    <s v="25-48 Months"/>
    <s v="Fiber optic"/>
    <s v="Bank transfer (automatic)"/>
    <x v="0"/>
    <n v="2"/>
    <x v="2"/>
  </r>
  <r>
    <s v="3014-WJKSM"/>
    <s v="Month-to-month"/>
    <n v="29"/>
    <s v="25-48 Months"/>
    <s v="Fiber optic"/>
    <s v="Credit card (automatic)"/>
    <x v="0"/>
    <n v="4"/>
    <x v="0"/>
  </r>
  <r>
    <s v="3347-YJZZE"/>
    <s v="Month-to-month"/>
    <n v="29"/>
    <s v="25-48 Months"/>
    <s v="DSL"/>
    <s v="Credit card (automatic)"/>
    <x v="0"/>
    <n v="2"/>
    <x v="2"/>
  </r>
  <r>
    <s v="1029-QFBEN"/>
    <s v="Month-to-month"/>
    <n v="1"/>
    <s v="0-12 Months"/>
    <s v="No"/>
    <s v="Mailed check"/>
    <x v="1"/>
    <n v="3"/>
    <x v="2"/>
  </r>
  <r>
    <s v="7929-DMBCV"/>
    <s v="Month-to-month"/>
    <n v="20"/>
    <s v="13-24 Months"/>
    <s v="Fiber optic"/>
    <s v="Mailed check"/>
    <x v="0"/>
    <n v="4"/>
    <x v="0"/>
  </r>
  <r>
    <s v="9661-JALZV"/>
    <s v="Two year"/>
    <n v="58"/>
    <s v="49-72 Months"/>
    <s v="No"/>
    <s v="Credit card (automatic)"/>
    <x v="0"/>
    <n v="0"/>
    <x v="1"/>
  </r>
  <r>
    <s v="5433-KYGHE"/>
    <s v="Month-to-month"/>
    <n v="14"/>
    <s v="13-24 Months"/>
    <s v="Fiber optic"/>
    <s v="Mailed check"/>
    <x v="0"/>
    <n v="4"/>
    <x v="0"/>
  </r>
  <r>
    <s v="4312-KFRXN"/>
    <s v="Two year"/>
    <n v="72"/>
    <s v="49-72 Months"/>
    <s v="No"/>
    <s v="Mailed check"/>
    <x v="0"/>
    <n v="0"/>
    <x v="1"/>
  </r>
  <r>
    <s v="5575-TPIZQ"/>
    <s v="Month-to-month"/>
    <n v="46"/>
    <s v="25-48 Months"/>
    <s v="Fiber optic"/>
    <s v="Credit card (automatic)"/>
    <x v="0"/>
    <n v="4"/>
    <x v="0"/>
  </r>
  <r>
    <s v="0114-IGABW"/>
    <s v="Two year"/>
    <n v="71"/>
    <s v="49-72 Months"/>
    <s v="DSL"/>
    <s v="Bank transfer (automatic)"/>
    <x v="0"/>
    <n v="0"/>
    <x v="1"/>
  </r>
  <r>
    <s v="9944-AEXBM"/>
    <s v="Month-to-month"/>
    <n v="32"/>
    <s v="25-48 Months"/>
    <s v="Fiber optic"/>
    <s v="Bank transfer (automatic)"/>
    <x v="0"/>
    <n v="4"/>
    <x v="0"/>
  </r>
  <r>
    <s v="1853-ARAAQ"/>
    <s v="Month-to-month"/>
    <n v="26"/>
    <s v="25-48 Months"/>
    <s v="DSL"/>
    <s v="Credit card (automatic)"/>
    <x v="0"/>
    <n v="2"/>
    <x v="2"/>
  </r>
  <r>
    <s v="6952-OMNWB"/>
    <s v="Month-to-month"/>
    <n v="68"/>
    <s v="49-72 Months"/>
    <s v="Fiber optic"/>
    <s v="Credit card (automatic)"/>
    <x v="0"/>
    <n v="4"/>
    <x v="0"/>
  </r>
  <r>
    <s v="4697-LUPSU"/>
    <s v="One year"/>
    <n v="2"/>
    <s v="0-12 Months"/>
    <s v="No"/>
    <s v="Mailed check"/>
    <x v="0"/>
    <n v="1"/>
    <x v="1"/>
  </r>
  <r>
    <s v="8434-VGEQQ"/>
    <s v="Two year"/>
    <n v="61"/>
    <s v="49-72 Months"/>
    <s v="No"/>
    <s v="Credit card (automatic)"/>
    <x v="0"/>
    <n v="0"/>
    <x v="1"/>
  </r>
  <r>
    <s v="4952-YSOGZ"/>
    <s v="Month-to-month"/>
    <n v="4"/>
    <s v="0-12 Months"/>
    <s v="Fiber optic"/>
    <s v="Electronic check"/>
    <x v="1"/>
    <n v="6"/>
    <x v="0"/>
  </r>
  <r>
    <s v="1589-AGTLK"/>
    <s v="Month-to-month"/>
    <n v="3"/>
    <s v="0-12 Months"/>
    <s v="DSL"/>
    <s v="Electronic check"/>
    <x v="1"/>
    <n v="4"/>
    <x v="0"/>
  </r>
  <r>
    <s v="5244-IRFIH"/>
    <s v="Month-to-month"/>
    <n v="33"/>
    <s v="25-48 Months"/>
    <s v="Fiber optic"/>
    <s v="Electronic check"/>
    <x v="1"/>
    <n v="5"/>
    <x v="0"/>
  </r>
  <r>
    <s v="6549-YMFAW"/>
    <s v="Month-to-month"/>
    <n v="9"/>
    <s v="0-12 Months"/>
    <s v="No"/>
    <s v="Mailed check"/>
    <x v="0"/>
    <n v="3"/>
    <x v="2"/>
  </r>
  <r>
    <s v="4950-HKQTE"/>
    <s v="Two year"/>
    <n v="22"/>
    <s v="13-24 Months"/>
    <s v="No"/>
    <s v="Mailed check"/>
    <x v="0"/>
    <n v="0"/>
    <x v="1"/>
  </r>
  <r>
    <s v="6786-OBWQR"/>
    <s v="Month-to-month"/>
    <n v="5"/>
    <s v="0-12 Months"/>
    <s v="Fiber optic"/>
    <s v="Electronic check"/>
    <x v="0"/>
    <n v="6"/>
    <x v="0"/>
  </r>
  <r>
    <s v="2684-EIWEO"/>
    <s v="Month-to-month"/>
    <n v="30"/>
    <s v="25-48 Months"/>
    <s v="Fiber optic"/>
    <s v="Credit card (automatic)"/>
    <x v="1"/>
    <n v="4"/>
    <x v="0"/>
  </r>
  <r>
    <s v="2753-JMMCV"/>
    <s v="Two year"/>
    <n v="65"/>
    <s v="49-72 Months"/>
    <s v="DSL"/>
    <s v="Credit card (automatic)"/>
    <x v="0"/>
    <n v="0"/>
    <x v="1"/>
  </r>
  <r>
    <s v="6439-GTPCA"/>
    <s v="Month-to-month"/>
    <n v="45"/>
    <s v="25-48 Months"/>
    <s v="Fiber optic"/>
    <s v="Electronic check"/>
    <x v="1"/>
    <n v="5"/>
    <x v="0"/>
  </r>
  <r>
    <s v="6621-YOBKI"/>
    <s v="Month-to-month"/>
    <n v="5"/>
    <s v="0-12 Months"/>
    <s v="No"/>
    <s v="Mailed check"/>
    <x v="0"/>
    <n v="3"/>
    <x v="2"/>
  </r>
  <r>
    <s v="1216-JWVUX"/>
    <s v="Month-to-month"/>
    <n v="25"/>
    <s v="25-48 Months"/>
    <s v="Fiber optic"/>
    <s v="Electronic check"/>
    <x v="0"/>
    <n v="5"/>
    <x v="0"/>
  </r>
  <r>
    <s v="7564-GHCVB"/>
    <s v="Two year"/>
    <n v="72"/>
    <s v="49-72 Months"/>
    <s v="Fiber optic"/>
    <s v="Bank transfer (automatic)"/>
    <x v="0"/>
    <n v="2"/>
    <x v="2"/>
  </r>
  <r>
    <s v="1173-NOEYG"/>
    <s v="Month-to-month"/>
    <n v="27"/>
    <s v="25-48 Months"/>
    <s v="Fiber optic"/>
    <s v="Bank transfer (automatic)"/>
    <x v="0"/>
    <n v="4"/>
    <x v="0"/>
  </r>
  <r>
    <s v="7595-EHCDL"/>
    <s v="Month-to-month"/>
    <n v="32"/>
    <s v="25-48 Months"/>
    <s v="DSL"/>
    <s v="Credit card (automatic)"/>
    <x v="0"/>
    <n v="2"/>
    <x v="2"/>
  </r>
  <r>
    <s v="6647-ZEDXT"/>
    <s v="One year"/>
    <n v="30"/>
    <s v="25-48 Months"/>
    <s v="Fiber optic"/>
    <s v="Credit card (automatic)"/>
    <x v="0"/>
    <n v="2"/>
    <x v="2"/>
  </r>
  <r>
    <s v="2521-NPUZR"/>
    <s v="Two year"/>
    <n v="70"/>
    <s v="49-72 Months"/>
    <s v="Fiber optic"/>
    <s v="Credit card (automatic)"/>
    <x v="0"/>
    <n v="2"/>
    <x v="2"/>
  </r>
  <r>
    <s v="1307-TVUFB"/>
    <s v="Month-to-month"/>
    <n v="42"/>
    <s v="25-48 Months"/>
    <s v="Fiber optic"/>
    <s v="Bank transfer (automatic)"/>
    <x v="0"/>
    <n v="4"/>
    <x v="0"/>
  </r>
  <r>
    <s v="7503-MIOGA"/>
    <s v="Two year"/>
    <n v="72"/>
    <s v="49-72 Months"/>
    <s v="DSL"/>
    <s v="Bank transfer (automatic)"/>
    <x v="0"/>
    <n v="0"/>
    <x v="1"/>
  </r>
  <r>
    <s v="4381-MHQDC"/>
    <s v="Two year"/>
    <n v="47"/>
    <s v="25-48 Months"/>
    <s v="DSL"/>
    <s v="Mailed check"/>
    <x v="0"/>
    <n v="0"/>
    <x v="1"/>
  </r>
  <r>
    <s v="6923-JHPMP"/>
    <s v="Month-to-month"/>
    <n v="2"/>
    <s v="0-12 Months"/>
    <s v="Fiber optic"/>
    <s v="Electronic check"/>
    <x v="0"/>
    <n v="6"/>
    <x v="0"/>
  </r>
  <r>
    <s v="5138-WVKYJ"/>
    <s v="Month-to-month"/>
    <n v="10"/>
    <s v="0-12 Months"/>
    <s v="Fiber optic"/>
    <s v="Electronic check"/>
    <x v="1"/>
    <n v="6"/>
    <x v="0"/>
  </r>
  <r>
    <s v="4018-PPNDW"/>
    <s v="Two year"/>
    <n v="61"/>
    <s v="49-72 Months"/>
    <s v="No"/>
    <s v="Mailed check"/>
    <x v="0"/>
    <n v="0"/>
    <x v="1"/>
  </r>
  <r>
    <s v="1635-FJFCC"/>
    <s v="Month-to-month"/>
    <n v="5"/>
    <s v="0-12 Months"/>
    <s v="DSL"/>
    <s v="Credit card (automatic)"/>
    <x v="0"/>
    <n v="3"/>
    <x v="2"/>
  </r>
  <r>
    <s v="2499-AJYUA"/>
    <s v="Two year"/>
    <n v="72"/>
    <s v="49-72 Months"/>
    <s v="Fiber optic"/>
    <s v="Credit card (automatic)"/>
    <x v="0"/>
    <n v="2"/>
    <x v="2"/>
  </r>
  <r>
    <s v="6919-ELBGL"/>
    <s v="Two year"/>
    <n v="72"/>
    <s v="49-72 Months"/>
    <s v="Fiber optic"/>
    <s v="Bank transfer (automatic)"/>
    <x v="0"/>
    <n v="2"/>
    <x v="2"/>
  </r>
  <r>
    <s v="3966-HRMZA"/>
    <s v="Month-to-month"/>
    <n v="3"/>
    <s v="0-12 Months"/>
    <s v="Fiber optic"/>
    <s v="Mailed check"/>
    <x v="0"/>
    <n v="5"/>
    <x v="0"/>
  </r>
  <r>
    <s v="6425-JWTDV"/>
    <s v="Two year"/>
    <n v="48"/>
    <s v="25-48 Months"/>
    <s v="No"/>
    <s v="Mailed check"/>
    <x v="0"/>
    <n v="0"/>
    <x v="1"/>
  </r>
  <r>
    <s v="8405-IGQFX"/>
    <s v="One year"/>
    <n v="63"/>
    <s v="49-72 Months"/>
    <s v="Fiber optic"/>
    <s v="Credit card (automatic)"/>
    <x v="0"/>
    <n v="2"/>
    <x v="2"/>
  </r>
  <r>
    <s v="8224-IVVPA"/>
    <s v="Month-to-month"/>
    <n v="27"/>
    <s v="25-48 Months"/>
    <s v="DSL"/>
    <s v="Mailed check"/>
    <x v="0"/>
    <n v="2"/>
    <x v="2"/>
  </r>
  <r>
    <s v="9477-LGWQI"/>
    <s v="Two year"/>
    <n v="70"/>
    <s v="49-72 Months"/>
    <s v="DSL"/>
    <s v="Credit card (automatic)"/>
    <x v="0"/>
    <n v="0"/>
    <x v="1"/>
  </r>
  <r>
    <s v="1410-RSCMR"/>
    <s v="Month-to-month"/>
    <n v="7"/>
    <s v="0-12 Months"/>
    <s v="DSL"/>
    <s v="Credit card (automatic)"/>
    <x v="0"/>
    <n v="3"/>
    <x v="2"/>
  </r>
  <r>
    <s v="3115-CZMZD"/>
    <s v="Two year"/>
    <n v="0"/>
    <s v="0-12 Months"/>
    <s v="No"/>
    <s v="Mailed check"/>
    <x v="0"/>
    <n v="1"/>
    <x v="1"/>
  </r>
  <r>
    <s v="0139-IVFJG"/>
    <s v="Month-to-month"/>
    <n v="2"/>
    <s v="0-12 Months"/>
    <s v="Fiber optic"/>
    <s v="Electronic check"/>
    <x v="0"/>
    <n v="6"/>
    <x v="0"/>
  </r>
  <r>
    <s v="6683-VLCTZ"/>
    <s v="Month-to-month"/>
    <n v="20"/>
    <s v="13-24 Months"/>
    <s v="Fiber optic"/>
    <s v="Electronic check"/>
    <x v="1"/>
    <n v="5"/>
    <x v="0"/>
  </r>
  <r>
    <s v="5730-DBDSI"/>
    <s v="Two year"/>
    <n v="66"/>
    <s v="49-72 Months"/>
    <s v="No"/>
    <s v="Bank transfer (automatic)"/>
    <x v="0"/>
    <n v="0"/>
    <x v="1"/>
  </r>
  <r>
    <s v="0030-FNXPP"/>
    <s v="Month-to-month"/>
    <n v="3"/>
    <s v="0-12 Months"/>
    <s v="No"/>
    <s v="Mailed check"/>
    <x v="0"/>
    <n v="3"/>
    <x v="2"/>
  </r>
  <r>
    <s v="2189-WWOEW"/>
    <s v="Month-to-month"/>
    <n v="15"/>
    <s v="13-24 Months"/>
    <s v="Fiber optic"/>
    <s v="Bank transfer (automatic)"/>
    <x v="1"/>
    <n v="4"/>
    <x v="0"/>
  </r>
  <r>
    <s v="5684-FJVYR"/>
    <s v="Two year"/>
    <n v="72"/>
    <s v="49-72 Months"/>
    <s v="Fiber optic"/>
    <s v="Bank transfer (automatic)"/>
    <x v="0"/>
    <n v="2"/>
    <x v="2"/>
  </r>
  <r>
    <s v="4013-GUXND"/>
    <s v="Month-to-month"/>
    <n v="1"/>
    <s v="0-12 Months"/>
    <s v="No"/>
    <s v="Mailed check"/>
    <x v="0"/>
    <n v="3"/>
    <x v="2"/>
  </r>
  <r>
    <s v="1894-IGFSG"/>
    <s v="Month-to-month"/>
    <n v="22"/>
    <s v="13-24 Months"/>
    <s v="Fiber optic"/>
    <s v="Electronic check"/>
    <x v="1"/>
    <n v="5"/>
    <x v="0"/>
  </r>
  <r>
    <s v="7379-POKDZ"/>
    <s v="Month-to-month"/>
    <n v="3"/>
    <s v="0-12 Months"/>
    <s v="Fiber optic"/>
    <s v="Electronic check"/>
    <x v="1"/>
    <n v="6"/>
    <x v="0"/>
  </r>
  <r>
    <s v="1266-NZYUI"/>
    <s v="Two year"/>
    <n v="72"/>
    <s v="49-72 Months"/>
    <s v="DSL"/>
    <s v="Bank transfer (automatic)"/>
    <x v="0"/>
    <n v="0"/>
    <x v="1"/>
  </r>
  <r>
    <s v="7969-FFOWG"/>
    <s v="Two year"/>
    <n v="65"/>
    <s v="49-72 Months"/>
    <s v="No"/>
    <s v="Mailed check"/>
    <x v="0"/>
    <n v="0"/>
    <x v="1"/>
  </r>
  <r>
    <s v="4718-DHSMV"/>
    <s v="Month-to-month"/>
    <n v="11"/>
    <s v="0-12 Months"/>
    <s v="DSL"/>
    <s v="Mailed check"/>
    <x v="0"/>
    <n v="3"/>
    <x v="2"/>
  </r>
  <r>
    <s v="5175-WLYXL"/>
    <s v="Month-to-month"/>
    <n v="22"/>
    <s v="13-24 Months"/>
    <s v="Fiber optic"/>
    <s v="Mailed check"/>
    <x v="0"/>
    <n v="4"/>
    <x v="0"/>
  </r>
  <r>
    <s v="7817-OMJNA"/>
    <s v="One year"/>
    <n v="14"/>
    <s v="13-24 Months"/>
    <s v="No"/>
    <s v="Bank transfer (automatic)"/>
    <x v="0"/>
    <n v="0"/>
    <x v="1"/>
  </r>
  <r>
    <s v="8728-SKJLR"/>
    <s v="Month-to-month"/>
    <n v="41"/>
    <s v="25-48 Months"/>
    <s v="Fiber optic"/>
    <s v="Electronic check"/>
    <x v="0"/>
    <n v="5"/>
    <x v="0"/>
  </r>
  <r>
    <s v="3137-NYQQI"/>
    <s v="One year"/>
    <n v="17"/>
    <s v="13-24 Months"/>
    <s v="DSL"/>
    <s v="Mailed check"/>
    <x v="0"/>
    <n v="0"/>
    <x v="1"/>
  </r>
  <r>
    <s v="7706-DZNKK"/>
    <s v="Month-to-month"/>
    <n v="11"/>
    <s v="0-12 Months"/>
    <s v="No"/>
    <s v="Credit card (automatic)"/>
    <x v="0"/>
    <n v="3"/>
    <x v="2"/>
  </r>
  <r>
    <s v="0236-HFWSV"/>
    <s v="Month-to-month"/>
    <n v="15"/>
    <s v="13-24 Months"/>
    <s v="Fiber optic"/>
    <s v="Electronic check"/>
    <x v="1"/>
    <n v="5"/>
    <x v="0"/>
  </r>
  <r>
    <s v="3900-AQPHZ"/>
    <s v="Month-to-month"/>
    <n v="1"/>
    <s v="0-12 Months"/>
    <s v="No"/>
    <s v="Mailed check"/>
    <x v="1"/>
    <n v="3"/>
    <x v="2"/>
  </r>
  <r>
    <s v="5842-POCOP"/>
    <s v="Month-to-month"/>
    <n v="5"/>
    <s v="0-12 Months"/>
    <s v="Fiber optic"/>
    <s v="Mailed check"/>
    <x v="1"/>
    <n v="5"/>
    <x v="0"/>
  </r>
  <r>
    <s v="2037-XJFUP"/>
    <s v="One year"/>
    <n v="33"/>
    <s v="25-48 Months"/>
    <s v="Fiber optic"/>
    <s v="Electronic check"/>
    <x v="1"/>
    <n v="3"/>
    <x v="2"/>
  </r>
  <r>
    <s v="8823-RLPWL"/>
    <s v="Two year"/>
    <n v="72"/>
    <s v="49-72 Months"/>
    <s v="Fiber optic"/>
    <s v="Credit card (automatic)"/>
    <x v="0"/>
    <n v="2"/>
    <x v="2"/>
  </r>
  <r>
    <s v="9505-SQFSW"/>
    <s v="Month-to-month"/>
    <n v="3"/>
    <s v="0-12 Months"/>
    <s v="DSL"/>
    <s v="Mailed check"/>
    <x v="0"/>
    <n v="3"/>
    <x v="2"/>
  </r>
  <r>
    <s v="7314-OXENN"/>
    <s v="Month-to-month"/>
    <n v="2"/>
    <s v="0-12 Months"/>
    <s v="Fiber optic"/>
    <s v="Electronic check"/>
    <x v="1"/>
    <n v="6"/>
    <x v="0"/>
  </r>
  <r>
    <s v="3758-CKOQL"/>
    <s v="One year"/>
    <n v="59"/>
    <s v="49-72 Months"/>
    <s v="Fiber optic"/>
    <s v="Credit card (automatic)"/>
    <x v="0"/>
    <n v="2"/>
    <x v="2"/>
  </r>
  <r>
    <s v="0322-CHQRU"/>
    <s v="Month-to-month"/>
    <n v="2"/>
    <s v="0-12 Months"/>
    <s v="DSL"/>
    <s v="Electronic check"/>
    <x v="1"/>
    <n v="4"/>
    <x v="0"/>
  </r>
  <r>
    <s v="5676-CFLYY"/>
    <s v="Two year"/>
    <n v="71"/>
    <s v="49-72 Months"/>
    <s v="DSL"/>
    <s v="Credit card (automatic)"/>
    <x v="0"/>
    <n v="0"/>
    <x v="1"/>
  </r>
  <r>
    <s v="7521-AFHAB"/>
    <s v="Month-to-month"/>
    <n v="5"/>
    <s v="0-12 Months"/>
    <s v="DSL"/>
    <s v="Mailed check"/>
    <x v="0"/>
    <n v="3"/>
    <x v="2"/>
  </r>
  <r>
    <s v="0285-INHLN"/>
    <s v="Month-to-month"/>
    <n v="27"/>
    <s v="25-48 Months"/>
    <s v="DSL"/>
    <s v="Credit card (automatic)"/>
    <x v="0"/>
    <n v="2"/>
    <x v="2"/>
  </r>
  <r>
    <s v="4678-DVQEO"/>
    <s v="Month-to-month"/>
    <n v="1"/>
    <s v="0-12 Months"/>
    <s v="DSL"/>
    <s v="Electronic check"/>
    <x v="1"/>
    <n v="4"/>
    <x v="0"/>
  </r>
  <r>
    <s v="5125-CNDSP"/>
    <s v="One year"/>
    <n v="63"/>
    <s v="49-72 Months"/>
    <s v="DSL"/>
    <s v="Bank transfer (automatic)"/>
    <x v="0"/>
    <n v="0"/>
    <x v="1"/>
  </r>
  <r>
    <s v="0691-IFBQW"/>
    <s v="One year"/>
    <n v="46"/>
    <s v="25-48 Months"/>
    <s v="Fiber optic"/>
    <s v="Electronic check"/>
    <x v="1"/>
    <n v="3"/>
    <x v="2"/>
  </r>
  <r>
    <s v="4992-LTJNE"/>
    <s v="Two year"/>
    <n v="72"/>
    <s v="49-72 Months"/>
    <s v="DSL"/>
    <s v="Bank transfer (automatic)"/>
    <x v="0"/>
    <n v="0"/>
    <x v="1"/>
  </r>
  <r>
    <s v="2202-OUTMO"/>
    <s v="Month-to-month"/>
    <n v="34"/>
    <s v="25-48 Months"/>
    <s v="DSL"/>
    <s v="Bank transfer (automatic)"/>
    <x v="0"/>
    <n v="2"/>
    <x v="2"/>
  </r>
  <r>
    <s v="0810-BDHAW"/>
    <s v="One year"/>
    <n v="24"/>
    <s v="13-24 Months"/>
    <s v="DSL"/>
    <s v="Electronic check"/>
    <x v="0"/>
    <n v="1"/>
    <x v="1"/>
  </r>
  <r>
    <s v="0229-LFJAF"/>
    <s v="Two year"/>
    <n v="72"/>
    <s v="49-72 Months"/>
    <s v="DSL"/>
    <s v="Bank transfer (automatic)"/>
    <x v="0"/>
    <n v="0"/>
    <x v="1"/>
  </r>
  <r>
    <s v="7131-ZQZNK"/>
    <s v="Two year"/>
    <n v="60"/>
    <s v="49-72 Months"/>
    <s v="DSL"/>
    <s v="Credit card (automatic)"/>
    <x v="0"/>
    <n v="0"/>
    <x v="1"/>
  </r>
  <r>
    <s v="3442-ZHHCC"/>
    <s v="One year"/>
    <n v="68"/>
    <s v="49-72 Months"/>
    <s v="DSL"/>
    <s v="Credit card (automatic)"/>
    <x v="0"/>
    <n v="0"/>
    <x v="1"/>
  </r>
  <r>
    <s v="5726-CVNYA"/>
    <s v="Two year"/>
    <n v="8"/>
    <s v="0-12 Months"/>
    <s v="No"/>
    <s v="Mailed check"/>
    <x v="0"/>
    <n v="1"/>
    <x v="1"/>
  </r>
  <r>
    <s v="9871-ELEYA"/>
    <s v="Two year"/>
    <n v="34"/>
    <s v="25-48 Months"/>
    <s v="DSL"/>
    <s v="Credit card (automatic)"/>
    <x v="0"/>
    <n v="0"/>
    <x v="1"/>
  </r>
  <r>
    <s v="4257-GAESD"/>
    <s v="Month-to-month"/>
    <n v="6"/>
    <s v="0-12 Months"/>
    <s v="DSL"/>
    <s v="Credit card (automatic)"/>
    <x v="0"/>
    <n v="3"/>
    <x v="2"/>
  </r>
  <r>
    <s v="5173-WXOQV"/>
    <s v="Month-to-month"/>
    <n v="2"/>
    <s v="0-12 Months"/>
    <s v="DSL"/>
    <s v="Mailed check"/>
    <x v="0"/>
    <n v="3"/>
    <x v="2"/>
  </r>
  <r>
    <s v="2040-OBMLJ"/>
    <s v="One year"/>
    <n v="31"/>
    <s v="25-48 Months"/>
    <s v="Fiber optic"/>
    <s v="Credit card (automatic)"/>
    <x v="0"/>
    <n v="2"/>
    <x v="2"/>
  </r>
  <r>
    <s v="6286-ZHAOK"/>
    <s v="Month-to-month"/>
    <n v="20"/>
    <s v="13-24 Months"/>
    <s v="No"/>
    <s v="Bank transfer (automatic)"/>
    <x v="0"/>
    <n v="2"/>
    <x v="2"/>
  </r>
  <r>
    <s v="3807-XHCJH"/>
    <s v="Month-to-month"/>
    <n v="1"/>
    <s v="0-12 Months"/>
    <s v="No"/>
    <s v="Electronic check"/>
    <x v="0"/>
    <n v="4"/>
    <x v="0"/>
  </r>
  <r>
    <s v="3009-JWMPU"/>
    <s v="One year"/>
    <n v="62"/>
    <s v="49-72 Months"/>
    <s v="Fiber optic"/>
    <s v="Electronic check"/>
    <x v="1"/>
    <n v="3"/>
    <x v="2"/>
  </r>
  <r>
    <s v="5671-RQRLP"/>
    <s v="Two year"/>
    <n v="70"/>
    <s v="49-72 Months"/>
    <s v="Fiber optic"/>
    <s v="Credit card (automatic)"/>
    <x v="0"/>
    <n v="2"/>
    <x v="2"/>
  </r>
  <r>
    <s v="1450-GALXR"/>
    <s v="Month-to-month"/>
    <n v="10"/>
    <s v="0-12 Months"/>
    <s v="Fiber optic"/>
    <s v="Electronic check"/>
    <x v="1"/>
    <n v="6"/>
    <x v="0"/>
  </r>
  <r>
    <s v="8859-AXJZP"/>
    <s v="Two year"/>
    <n v="39"/>
    <s v="25-48 Months"/>
    <s v="No"/>
    <s v="Mailed check"/>
    <x v="0"/>
    <n v="0"/>
    <x v="1"/>
  </r>
  <r>
    <s v="3174-AKMAS"/>
    <s v="Two year"/>
    <n v="46"/>
    <s v="25-48 Months"/>
    <s v="DSL"/>
    <s v="Credit card (automatic)"/>
    <x v="0"/>
    <n v="0"/>
    <x v="1"/>
  </r>
  <r>
    <s v="3138-BKYAV"/>
    <s v="Month-to-month"/>
    <n v="6"/>
    <s v="0-12 Months"/>
    <s v="Fiber optic"/>
    <s v="Electronic check"/>
    <x v="1"/>
    <n v="6"/>
    <x v="0"/>
  </r>
  <r>
    <s v="9926-PJHDQ"/>
    <s v="Two year"/>
    <n v="72"/>
    <s v="49-72 Months"/>
    <s v="DSL"/>
    <s v="Bank transfer (automatic)"/>
    <x v="0"/>
    <n v="0"/>
    <x v="1"/>
  </r>
  <r>
    <s v="7382-DFJTU"/>
    <s v="Month-to-month"/>
    <n v="18"/>
    <s v="13-24 Months"/>
    <s v="DSL"/>
    <s v="Credit card (automatic)"/>
    <x v="0"/>
    <n v="2"/>
    <x v="2"/>
  </r>
  <r>
    <s v="2798-NYLMZ"/>
    <s v="Two year"/>
    <n v="71"/>
    <s v="49-72 Months"/>
    <s v="Fiber optic"/>
    <s v="Credit card (automatic)"/>
    <x v="0"/>
    <n v="2"/>
    <x v="2"/>
  </r>
  <r>
    <s v="4289-DTDKW"/>
    <s v="Month-to-month"/>
    <n v="40"/>
    <s v="25-48 Months"/>
    <s v="Fiber optic"/>
    <s v="Electronic check"/>
    <x v="1"/>
    <n v="5"/>
    <x v="0"/>
  </r>
  <r>
    <s v="1820-TQVEV"/>
    <s v="Month-to-month"/>
    <n v="1"/>
    <s v="0-12 Months"/>
    <s v="Fiber optic"/>
    <s v="Electronic check"/>
    <x v="1"/>
    <n v="6"/>
    <x v="0"/>
  </r>
  <r>
    <s v="2239-JALAW"/>
    <s v="One year"/>
    <n v="58"/>
    <s v="49-72 Months"/>
    <s v="Fiber optic"/>
    <s v="Bank transfer (automatic)"/>
    <x v="1"/>
    <n v="2"/>
    <x v="2"/>
  </r>
  <r>
    <s v="4853-RULSV"/>
    <s v="Two year"/>
    <n v="70"/>
    <s v="49-72 Months"/>
    <s v="Fiber optic"/>
    <s v="Credit card (automatic)"/>
    <x v="1"/>
    <n v="2"/>
    <x v="2"/>
  </r>
  <r>
    <s v="8098-TDCBU"/>
    <s v="Two year"/>
    <n v="42"/>
    <s v="25-48 Months"/>
    <s v="No"/>
    <s v="Electronic check"/>
    <x v="0"/>
    <n v="1"/>
    <x v="1"/>
  </r>
  <r>
    <s v="3551-GAEGL"/>
    <s v="One year"/>
    <n v="34"/>
    <s v="25-48 Months"/>
    <s v="DSL"/>
    <s v="Bank transfer (automatic)"/>
    <x v="0"/>
    <n v="0"/>
    <x v="1"/>
  </r>
  <r>
    <s v="4785-NKHCX"/>
    <s v="Month-to-month"/>
    <n v="5"/>
    <s v="0-12 Months"/>
    <s v="No"/>
    <s v="Bank transfer (automatic)"/>
    <x v="0"/>
    <n v="3"/>
    <x v="2"/>
  </r>
  <r>
    <s v="3196-NVXLZ"/>
    <s v="Month-to-month"/>
    <n v="25"/>
    <s v="25-48 Months"/>
    <s v="Fiber optic"/>
    <s v="Mailed check"/>
    <x v="0"/>
    <n v="4"/>
    <x v="0"/>
  </r>
  <r>
    <s v="6275-YDUVO"/>
    <s v="Month-to-month"/>
    <n v="2"/>
    <s v="0-12 Months"/>
    <s v="Fiber optic"/>
    <s v="Mailed check"/>
    <x v="1"/>
    <n v="5"/>
    <x v="0"/>
  </r>
  <r>
    <s v="0036-IHMOT"/>
    <s v="One year"/>
    <n v="55"/>
    <s v="49-72 Months"/>
    <s v="Fiber optic"/>
    <s v="Bank transfer (automatic)"/>
    <x v="0"/>
    <n v="2"/>
    <x v="2"/>
  </r>
  <r>
    <s v="0115-TFERT"/>
    <s v="Month-to-month"/>
    <n v="21"/>
    <s v="13-24 Months"/>
    <s v="Fiber optic"/>
    <s v="Electronic check"/>
    <x v="1"/>
    <n v="5"/>
    <x v="0"/>
  </r>
  <r>
    <s v="4178-EGMON"/>
    <s v="Two year"/>
    <n v="70"/>
    <s v="49-72 Months"/>
    <s v="Fiber optic"/>
    <s v="Credit card (automatic)"/>
    <x v="0"/>
    <n v="2"/>
    <x v="2"/>
  </r>
  <r>
    <s v="4220-TINQT"/>
    <s v="Month-to-month"/>
    <n v="61"/>
    <s v="49-72 Months"/>
    <s v="Fiber optic"/>
    <s v="Electronic check"/>
    <x v="0"/>
    <n v="5"/>
    <x v="0"/>
  </r>
  <r>
    <s v="5318-YKDPV"/>
    <s v="Two year"/>
    <n v="43"/>
    <s v="25-48 Months"/>
    <s v="DSL"/>
    <s v="Credit card (automatic)"/>
    <x v="0"/>
    <n v="0"/>
    <x v="1"/>
  </r>
  <r>
    <s v="7975-TZMLR"/>
    <s v="One year"/>
    <n v="47"/>
    <s v="25-48 Months"/>
    <s v="Fiber optic"/>
    <s v="Electronic check"/>
    <x v="0"/>
    <n v="3"/>
    <x v="2"/>
  </r>
  <r>
    <s v="0295-QVKPB"/>
    <s v="Month-to-month"/>
    <n v="5"/>
    <s v="0-12 Months"/>
    <s v="DSL"/>
    <s v="Credit card (automatic)"/>
    <x v="0"/>
    <n v="3"/>
    <x v="2"/>
  </r>
  <r>
    <s v="4335-BSMJS"/>
    <s v="Two year"/>
    <n v="62"/>
    <s v="49-72 Months"/>
    <s v="No"/>
    <s v="Credit card (automatic)"/>
    <x v="0"/>
    <n v="0"/>
    <x v="1"/>
  </r>
  <r>
    <s v="2311-QYMUQ"/>
    <s v="Month-to-month"/>
    <n v="16"/>
    <s v="13-24 Months"/>
    <s v="Fiber optic"/>
    <s v="Credit card (automatic)"/>
    <x v="1"/>
    <n v="4"/>
    <x v="0"/>
  </r>
  <r>
    <s v="3643-AHCFP"/>
    <s v="Month-to-month"/>
    <n v="7"/>
    <s v="0-12 Months"/>
    <s v="Fiber optic"/>
    <s v="Bank transfer (automatic)"/>
    <x v="1"/>
    <n v="5"/>
    <x v="0"/>
  </r>
  <r>
    <s v="9146-JRIOX"/>
    <s v="Month-to-month"/>
    <n v="14"/>
    <s v="13-24 Months"/>
    <s v="No"/>
    <s v="Mailed check"/>
    <x v="0"/>
    <n v="2"/>
    <x v="2"/>
  </r>
  <r>
    <s v="3104-OWCGK"/>
    <s v="One year"/>
    <n v="60"/>
    <s v="49-72 Months"/>
    <s v="Fiber optic"/>
    <s v="Electronic check"/>
    <x v="1"/>
    <n v="3"/>
    <x v="2"/>
  </r>
  <r>
    <s v="5337-IIWKZ"/>
    <s v="Month-to-month"/>
    <n v="34"/>
    <s v="25-48 Months"/>
    <s v="DSL"/>
    <s v="Electronic check"/>
    <x v="0"/>
    <n v="3"/>
    <x v="2"/>
  </r>
  <r>
    <s v="9101-BWFSS"/>
    <s v="One year"/>
    <n v="50"/>
    <s v="49-72 Months"/>
    <s v="Fiber optic"/>
    <s v="Electronic check"/>
    <x v="1"/>
    <n v="3"/>
    <x v="2"/>
  </r>
  <r>
    <s v="9650-VBUOG"/>
    <s v="Two year"/>
    <n v="38"/>
    <s v="25-48 Months"/>
    <s v="No"/>
    <s v="Credit card (automatic)"/>
    <x v="0"/>
    <n v="0"/>
    <x v="1"/>
  </r>
  <r>
    <s v="3487-EARAT"/>
    <s v="One year"/>
    <n v="70"/>
    <s v="49-72 Months"/>
    <s v="DSL"/>
    <s v="Credit card (automatic)"/>
    <x v="0"/>
    <n v="0"/>
    <x v="1"/>
  </r>
  <r>
    <s v="2672-TGEFF"/>
    <s v="Month-to-month"/>
    <n v="37"/>
    <s v="25-48 Months"/>
    <s v="Fiber optic"/>
    <s v="Electronic check"/>
    <x v="0"/>
    <n v="5"/>
    <x v="0"/>
  </r>
  <r>
    <s v="9231-ZJYAM"/>
    <s v="Month-to-month"/>
    <n v="4"/>
    <s v="0-12 Months"/>
    <s v="Fiber optic"/>
    <s v="Electronic check"/>
    <x v="1"/>
    <n v="6"/>
    <x v="0"/>
  </r>
  <r>
    <s v="4250-WAROZ"/>
    <s v="Month-to-month"/>
    <n v="60"/>
    <s v="49-72 Months"/>
    <s v="Fiber optic"/>
    <s v="Electronic check"/>
    <x v="0"/>
    <n v="5"/>
    <x v="0"/>
  </r>
  <r>
    <s v="8184-WMOFI"/>
    <s v="One year"/>
    <n v="62"/>
    <s v="49-72 Months"/>
    <s v="DSL"/>
    <s v="Credit card (automatic)"/>
    <x v="0"/>
    <n v="0"/>
    <x v="1"/>
  </r>
  <r>
    <s v="6982-SSHFK"/>
    <s v="Month-to-month"/>
    <n v="1"/>
    <s v="0-12 Months"/>
    <s v="DSL"/>
    <s v="Mailed check"/>
    <x v="1"/>
    <n v="3"/>
    <x v="2"/>
  </r>
  <r>
    <s v="6092-QZVPP"/>
    <s v="Month-to-month"/>
    <n v="36"/>
    <s v="25-48 Months"/>
    <s v="DSL"/>
    <s v="Credit card (automatic)"/>
    <x v="0"/>
    <n v="2"/>
    <x v="2"/>
  </r>
  <r>
    <s v="4625-LAMOB"/>
    <s v="Two year"/>
    <n v="44"/>
    <s v="25-48 Months"/>
    <s v="No"/>
    <s v="Credit card (automatic)"/>
    <x v="0"/>
    <n v="0"/>
    <x v="1"/>
  </r>
  <r>
    <s v="0727-BMPLR"/>
    <s v="One year"/>
    <n v="55"/>
    <s v="49-72 Months"/>
    <s v="Fiber optic"/>
    <s v="Electronic check"/>
    <x v="1"/>
    <n v="3"/>
    <x v="2"/>
  </r>
  <r>
    <s v="0392-BZIUW"/>
    <s v="Two year"/>
    <n v="72"/>
    <s v="49-72 Months"/>
    <s v="Fiber optic"/>
    <s v="Credit card (automatic)"/>
    <x v="0"/>
    <n v="2"/>
    <x v="2"/>
  </r>
  <r>
    <s v="1038-ZAGBI"/>
    <s v="One year"/>
    <n v="12"/>
    <s v="0-12 Months"/>
    <s v="No"/>
    <s v="Bank transfer (automatic)"/>
    <x v="1"/>
    <n v="1"/>
    <x v="1"/>
  </r>
  <r>
    <s v="6549-NNDYT"/>
    <s v="Month-to-month"/>
    <n v="13"/>
    <s v="13-24 Months"/>
    <s v="DSL"/>
    <s v="Bank transfer (automatic)"/>
    <x v="0"/>
    <n v="2"/>
    <x v="2"/>
  </r>
  <r>
    <s v="3027-ZTDHO"/>
    <s v="Month-to-month"/>
    <n v="1"/>
    <s v="0-12 Months"/>
    <s v="Fiber optic"/>
    <s v="Electronic check"/>
    <x v="1"/>
    <n v="6"/>
    <x v="0"/>
  </r>
  <r>
    <s v="0422-OHQHQ"/>
    <s v="One year"/>
    <n v="15"/>
    <s v="13-24 Months"/>
    <s v="No"/>
    <s v="Mailed check"/>
    <x v="0"/>
    <n v="0"/>
    <x v="1"/>
  </r>
  <r>
    <s v="6916-HIJSE"/>
    <s v="Two year"/>
    <n v="65"/>
    <s v="49-72 Months"/>
    <s v="DSL"/>
    <s v="Bank transfer (automatic)"/>
    <x v="0"/>
    <n v="0"/>
    <x v="1"/>
  </r>
  <r>
    <s v="2316-ESMLS"/>
    <s v="One year"/>
    <n v="12"/>
    <s v="0-12 Months"/>
    <s v="DSL"/>
    <s v="Credit card (automatic)"/>
    <x v="0"/>
    <n v="1"/>
    <x v="1"/>
  </r>
  <r>
    <s v="9778-OGKQZ"/>
    <s v="Two year"/>
    <n v="72"/>
    <s v="49-72 Months"/>
    <s v="DSL"/>
    <s v="Credit card (automatic)"/>
    <x v="0"/>
    <n v="0"/>
    <x v="1"/>
  </r>
  <r>
    <s v="7408-OFWXJ"/>
    <s v="Two year"/>
    <n v="72"/>
    <s v="49-72 Months"/>
    <s v="DSL"/>
    <s v="Credit card (automatic)"/>
    <x v="0"/>
    <n v="0"/>
    <x v="1"/>
  </r>
  <r>
    <s v="6007-TCTST"/>
    <s v="Two year"/>
    <n v="72"/>
    <s v="49-72 Months"/>
    <s v="Fiber optic"/>
    <s v="Bank transfer (automatic)"/>
    <x v="0"/>
    <n v="2"/>
    <x v="2"/>
  </r>
  <r>
    <s v="2252-NKNSI"/>
    <s v="Two year"/>
    <n v="52"/>
    <s v="49-72 Months"/>
    <s v="DSL"/>
    <s v="Mailed check"/>
    <x v="0"/>
    <n v="0"/>
    <x v="1"/>
  </r>
  <r>
    <s v="8713-IGZSO"/>
    <s v="Month-to-month"/>
    <n v="2"/>
    <s v="0-12 Months"/>
    <s v="No"/>
    <s v="Mailed check"/>
    <x v="0"/>
    <n v="3"/>
    <x v="2"/>
  </r>
  <r>
    <s v="7905-TVXTA"/>
    <s v="Month-to-month"/>
    <n v="5"/>
    <s v="0-12 Months"/>
    <s v="DSL"/>
    <s v="Electronic check"/>
    <x v="0"/>
    <n v="4"/>
    <x v="0"/>
  </r>
  <r>
    <s v="7695-PKLCZ"/>
    <s v="Two year"/>
    <n v="68"/>
    <s v="49-72 Months"/>
    <s v="No"/>
    <s v="Credit card (automatic)"/>
    <x v="0"/>
    <n v="0"/>
    <x v="1"/>
  </r>
  <r>
    <s v="2382-BCKQJ"/>
    <s v="One year"/>
    <n v="62"/>
    <s v="49-72 Months"/>
    <s v="Fiber optic"/>
    <s v="Electronic check"/>
    <x v="1"/>
    <n v="3"/>
    <x v="2"/>
  </r>
  <r>
    <s v="8374-UULRV"/>
    <s v="Two year"/>
    <n v="72"/>
    <s v="49-72 Months"/>
    <s v="DSL"/>
    <s v="Credit card (automatic)"/>
    <x v="0"/>
    <n v="0"/>
    <x v="1"/>
  </r>
  <r>
    <s v="2207-NHRJK"/>
    <s v="Month-to-month"/>
    <n v="1"/>
    <s v="0-12 Months"/>
    <s v="DSL"/>
    <s v="Electronic check"/>
    <x v="1"/>
    <n v="4"/>
    <x v="0"/>
  </r>
  <r>
    <s v="3224-DFQNQ"/>
    <s v="One year"/>
    <n v="66"/>
    <s v="49-72 Months"/>
    <s v="Fiber optic"/>
    <s v="Electronic check"/>
    <x v="0"/>
    <n v="3"/>
    <x v="2"/>
  </r>
  <r>
    <s v="5275-PMFUT"/>
    <s v="Two year"/>
    <n v="72"/>
    <s v="49-72 Months"/>
    <s v="DSL"/>
    <s v="Credit card (automatic)"/>
    <x v="0"/>
    <n v="0"/>
    <x v="1"/>
  </r>
  <r>
    <s v="4795-UXVCJ"/>
    <s v="One year"/>
    <n v="26"/>
    <s v="25-48 Months"/>
    <s v="No"/>
    <s v="Credit card (automatic)"/>
    <x v="0"/>
    <n v="0"/>
    <x v="1"/>
  </r>
  <r>
    <s v="9777-IQHWP"/>
    <s v="Two year"/>
    <n v="64"/>
    <s v="49-72 Months"/>
    <s v="Fiber optic"/>
    <s v="Bank transfer (automatic)"/>
    <x v="0"/>
    <n v="2"/>
    <x v="2"/>
  </r>
  <r>
    <s v="0947-MUGVO"/>
    <s v="Month-to-month"/>
    <n v="20"/>
    <s v="13-24 Months"/>
    <s v="Fiber optic"/>
    <s v="Electronic check"/>
    <x v="1"/>
    <n v="5"/>
    <x v="0"/>
  </r>
  <r>
    <s v="9944-HKVVB"/>
    <s v="Month-to-month"/>
    <n v="3"/>
    <s v="0-12 Months"/>
    <s v="Fiber optic"/>
    <s v="Electronic check"/>
    <x v="1"/>
    <n v="6"/>
    <x v="0"/>
  </r>
  <r>
    <s v="4124-MMETB"/>
    <s v="Month-to-month"/>
    <n v="22"/>
    <s v="13-24 Months"/>
    <s v="Fiber optic"/>
    <s v="Credit card (automatic)"/>
    <x v="1"/>
    <n v="4"/>
    <x v="0"/>
  </r>
  <r>
    <s v="3671-SHRSP"/>
    <s v="Month-to-month"/>
    <n v="4"/>
    <s v="0-12 Months"/>
    <s v="Fiber optic"/>
    <s v="Mailed check"/>
    <x v="1"/>
    <n v="5"/>
    <x v="0"/>
  </r>
  <r>
    <s v="0979-MOZQI"/>
    <s v="Two year"/>
    <n v="62"/>
    <s v="49-72 Months"/>
    <s v="DSL"/>
    <s v="Bank transfer (automatic)"/>
    <x v="0"/>
    <n v="0"/>
    <x v="1"/>
  </r>
  <r>
    <s v="2732-ISEZX"/>
    <s v="Month-to-month"/>
    <n v="5"/>
    <s v="0-12 Months"/>
    <s v="No"/>
    <s v="Mailed check"/>
    <x v="0"/>
    <n v="3"/>
    <x v="2"/>
  </r>
  <r>
    <s v="3313-QKNKB"/>
    <s v="One year"/>
    <n v="59"/>
    <s v="49-72 Months"/>
    <s v="Fiber optic"/>
    <s v="Electronic check"/>
    <x v="1"/>
    <n v="3"/>
    <x v="2"/>
  </r>
  <r>
    <s v="0323-XWWTN"/>
    <s v="Two year"/>
    <n v="3"/>
    <s v="0-12 Months"/>
    <s v="No"/>
    <s v="Mailed check"/>
    <x v="0"/>
    <n v="1"/>
    <x v="1"/>
  </r>
  <r>
    <s v="1937-OTUKY"/>
    <s v="Two year"/>
    <n v="72"/>
    <s v="49-72 Months"/>
    <s v="Fiber optic"/>
    <s v="Bank transfer (automatic)"/>
    <x v="0"/>
    <n v="2"/>
    <x v="2"/>
  </r>
  <r>
    <s v="1573-LGXBA"/>
    <s v="One year"/>
    <n v="57"/>
    <s v="49-72 Months"/>
    <s v="Fiber optic"/>
    <s v="Credit card (automatic)"/>
    <x v="0"/>
    <n v="2"/>
    <x v="2"/>
  </r>
  <r>
    <s v="1764-VUUMT"/>
    <s v="Two year"/>
    <n v="66"/>
    <s v="49-72 Months"/>
    <s v="No"/>
    <s v="Credit card (automatic)"/>
    <x v="0"/>
    <n v="0"/>
    <x v="1"/>
  </r>
  <r>
    <s v="5073-WXOYN"/>
    <s v="Month-to-month"/>
    <n v="60"/>
    <s v="49-72 Months"/>
    <s v="DSL"/>
    <s v="Electronic check"/>
    <x v="1"/>
    <n v="3"/>
    <x v="2"/>
  </r>
  <r>
    <s v="4713-ZBURT"/>
    <s v="Two year"/>
    <n v="45"/>
    <s v="25-48 Months"/>
    <s v="Fiber optic"/>
    <s v="Bank transfer (automatic)"/>
    <x v="0"/>
    <n v="2"/>
    <x v="2"/>
  </r>
  <r>
    <s v="3050-GBUSH"/>
    <s v="Month-to-month"/>
    <n v="3"/>
    <s v="0-12 Months"/>
    <s v="DSL"/>
    <s v="Credit card (automatic)"/>
    <x v="0"/>
    <n v="3"/>
    <x v="2"/>
  </r>
  <r>
    <s v="0207-MDKNV"/>
    <s v="Month-to-month"/>
    <n v="15"/>
    <s v="13-24 Months"/>
    <s v="Fiber optic"/>
    <s v="Electronic check"/>
    <x v="1"/>
    <n v="5"/>
    <x v="0"/>
  </r>
  <r>
    <s v="7876-AEHIG"/>
    <s v="One year"/>
    <n v="51"/>
    <s v="49-72 Months"/>
    <s v="DSL"/>
    <s v="Bank transfer (automatic)"/>
    <x v="0"/>
    <n v="0"/>
    <x v="1"/>
  </r>
  <r>
    <s v="7945-HLKEA"/>
    <s v="One year"/>
    <n v="60"/>
    <s v="49-72 Months"/>
    <s v="DSL"/>
    <s v="Electronic check"/>
    <x v="0"/>
    <n v="1"/>
    <x v="1"/>
  </r>
  <r>
    <s v="9342-VNIMQ"/>
    <s v="Month-to-month"/>
    <n v="33"/>
    <s v="25-48 Months"/>
    <s v="DSL"/>
    <s v="Bank transfer (automatic)"/>
    <x v="0"/>
    <n v="2"/>
    <x v="2"/>
  </r>
  <r>
    <s v="9851-KIELU"/>
    <s v="Month-to-month"/>
    <n v="10"/>
    <s v="0-12 Months"/>
    <s v="Fiber optic"/>
    <s v="Electronic check"/>
    <x v="1"/>
    <n v="6"/>
    <x v="0"/>
  </r>
  <r>
    <s v="3523-BRGUW"/>
    <s v="One year"/>
    <n v="26"/>
    <s v="25-48 Months"/>
    <s v="No"/>
    <s v="Credit card (automatic)"/>
    <x v="0"/>
    <n v="0"/>
    <x v="1"/>
  </r>
  <r>
    <s v="3908-BLSYF"/>
    <s v="Month-to-month"/>
    <n v="6"/>
    <s v="0-12 Months"/>
    <s v="Fiber optic"/>
    <s v="Electronic check"/>
    <x v="1"/>
    <n v="6"/>
    <x v="0"/>
  </r>
  <r>
    <s v="3199-NPKCN"/>
    <s v="One year"/>
    <n v="67"/>
    <s v="49-72 Months"/>
    <s v="Fiber optic"/>
    <s v="Electronic check"/>
    <x v="0"/>
    <n v="3"/>
    <x v="2"/>
  </r>
  <r>
    <s v="5170-PTRKA"/>
    <s v="One year"/>
    <n v="49"/>
    <s v="49-72 Months"/>
    <s v="DSL"/>
    <s v="Credit card (automatic)"/>
    <x v="0"/>
    <n v="0"/>
    <x v="1"/>
  </r>
  <r>
    <s v="4661-NJEUX"/>
    <s v="Month-to-month"/>
    <n v="1"/>
    <s v="0-12 Months"/>
    <s v="No"/>
    <s v="Mailed check"/>
    <x v="0"/>
    <n v="3"/>
    <x v="2"/>
  </r>
  <r>
    <s v="2123-AGEEN"/>
    <s v="Month-to-month"/>
    <n v="7"/>
    <s v="0-12 Months"/>
    <s v="Fiber optic"/>
    <s v="Electronic check"/>
    <x v="0"/>
    <n v="6"/>
    <x v="0"/>
  </r>
  <r>
    <s v="1258-YMZNM"/>
    <s v="One year"/>
    <n v="27"/>
    <s v="25-48 Months"/>
    <s v="Fiber optic"/>
    <s v="Bank transfer (automatic)"/>
    <x v="0"/>
    <n v="2"/>
    <x v="2"/>
  </r>
  <r>
    <s v="0048-LUMLS"/>
    <s v="One year"/>
    <n v="37"/>
    <s v="25-48 Months"/>
    <s v="Fiber optic"/>
    <s v="Credit card (automatic)"/>
    <x v="0"/>
    <n v="2"/>
    <x v="2"/>
  </r>
  <r>
    <s v="7549-MYGPK"/>
    <s v="Month-to-month"/>
    <n v="63"/>
    <s v="49-72 Months"/>
    <s v="Fiber optic"/>
    <s v="Electronic check"/>
    <x v="1"/>
    <n v="5"/>
    <x v="0"/>
  </r>
  <r>
    <s v="5898-IGSLP"/>
    <s v="Month-to-month"/>
    <n v="31"/>
    <s v="25-48 Months"/>
    <s v="Fiber optic"/>
    <s v="Electronic check"/>
    <x v="0"/>
    <n v="5"/>
    <x v="0"/>
  </r>
  <r>
    <s v="3804-RVTGV"/>
    <s v="Month-to-month"/>
    <n v="50"/>
    <s v="49-72 Months"/>
    <s v="Fiber optic"/>
    <s v="Bank transfer (automatic)"/>
    <x v="1"/>
    <n v="4"/>
    <x v="0"/>
  </r>
  <r>
    <s v="6259-WJQLC"/>
    <s v="Month-to-month"/>
    <n v="32"/>
    <s v="25-48 Months"/>
    <s v="Fiber optic"/>
    <s v="Credit card (automatic)"/>
    <x v="0"/>
    <n v="4"/>
    <x v="0"/>
  </r>
  <r>
    <s v="9227-LUNBG"/>
    <s v="Month-to-month"/>
    <n v="1"/>
    <s v="0-12 Months"/>
    <s v="DSL"/>
    <s v="Electronic check"/>
    <x v="1"/>
    <n v="4"/>
    <x v="0"/>
  </r>
  <r>
    <s v="7997-EASSD"/>
    <s v="One year"/>
    <n v="63"/>
    <s v="49-72 Months"/>
    <s v="Fiber optic"/>
    <s v="Credit card (automatic)"/>
    <x v="0"/>
    <n v="2"/>
    <x v="2"/>
  </r>
  <r>
    <s v="0730-KOAVE"/>
    <s v="Month-to-month"/>
    <n v="30"/>
    <s v="25-48 Months"/>
    <s v="Fiber optic"/>
    <s v="Credit card (automatic)"/>
    <x v="0"/>
    <n v="4"/>
    <x v="0"/>
  </r>
  <r>
    <s v="8975-SKGRX"/>
    <s v="Two year"/>
    <n v="71"/>
    <s v="49-72 Months"/>
    <s v="Fiber optic"/>
    <s v="Bank transfer (automatic)"/>
    <x v="0"/>
    <n v="2"/>
    <x v="2"/>
  </r>
  <r>
    <s v="0678-RLHVP"/>
    <s v="Two year"/>
    <n v="53"/>
    <s v="49-72 Months"/>
    <s v="Fiber optic"/>
    <s v="Electronic check"/>
    <x v="0"/>
    <n v="3"/>
    <x v="2"/>
  </r>
  <r>
    <s v="4315-MURBD"/>
    <s v="Month-to-month"/>
    <n v="12"/>
    <s v="0-12 Months"/>
    <s v="Fiber optic"/>
    <s v="Bank transfer (automatic)"/>
    <x v="1"/>
    <n v="5"/>
    <x v="0"/>
  </r>
  <r>
    <s v="2267-FPIMA"/>
    <s v="Month-to-month"/>
    <n v="50"/>
    <s v="49-72 Months"/>
    <s v="Fiber optic"/>
    <s v="Credit card (automatic)"/>
    <x v="0"/>
    <n v="4"/>
    <x v="0"/>
  </r>
  <r>
    <s v="1051-GEJLJ"/>
    <s v="Month-to-month"/>
    <n v="2"/>
    <s v="0-12 Months"/>
    <s v="No"/>
    <s v="Mailed check"/>
    <x v="0"/>
    <n v="3"/>
    <x v="2"/>
  </r>
  <r>
    <s v="9734-YWGEX"/>
    <s v="Month-to-month"/>
    <n v="9"/>
    <s v="0-12 Months"/>
    <s v="Fiber optic"/>
    <s v="Credit card (automatic)"/>
    <x v="1"/>
    <n v="5"/>
    <x v="0"/>
  </r>
  <r>
    <s v="2719-BDAQO"/>
    <s v="Month-to-month"/>
    <n v="17"/>
    <s v="13-24 Months"/>
    <s v="Fiber optic"/>
    <s v="Electronic check"/>
    <x v="1"/>
    <n v="5"/>
    <x v="0"/>
  </r>
  <r>
    <s v="5285-MVEHD"/>
    <s v="One year"/>
    <n v="56"/>
    <s v="49-72 Months"/>
    <s v="Fiber optic"/>
    <s v="Credit card (automatic)"/>
    <x v="0"/>
    <n v="2"/>
    <x v="2"/>
  </r>
  <r>
    <s v="0379-DJQHR"/>
    <s v="Two year"/>
    <n v="67"/>
    <s v="49-72 Months"/>
    <s v="DSL"/>
    <s v="Credit card (automatic)"/>
    <x v="0"/>
    <n v="0"/>
    <x v="1"/>
  </r>
  <r>
    <s v="0781-LKXBR"/>
    <s v="Month-to-month"/>
    <n v="9"/>
    <s v="0-12 Months"/>
    <s v="Fiber optic"/>
    <s v="Electronic check"/>
    <x v="1"/>
    <n v="6"/>
    <x v="0"/>
  </r>
  <r>
    <s v="5543-QDCRY"/>
    <s v="Month-to-month"/>
    <n v="4"/>
    <s v="0-12 Months"/>
    <s v="DSL"/>
    <s v="Electronic check"/>
    <x v="0"/>
    <n v="4"/>
    <x v="0"/>
  </r>
  <r>
    <s v="0297-RBCSG"/>
    <s v="One year"/>
    <n v="19"/>
    <s v="13-24 Months"/>
    <s v="DSL"/>
    <s v="Bank transfer (automatic)"/>
    <x v="0"/>
    <n v="0"/>
    <x v="1"/>
  </r>
  <r>
    <s v="4694-PHWFW"/>
    <s v="Month-to-month"/>
    <n v="8"/>
    <s v="0-12 Months"/>
    <s v="No"/>
    <s v="Mailed check"/>
    <x v="0"/>
    <n v="3"/>
    <x v="2"/>
  </r>
  <r>
    <s v="0835-JKADZ"/>
    <s v="Two year"/>
    <n v="71"/>
    <s v="49-72 Months"/>
    <s v="Fiber optic"/>
    <s v="Electronic check"/>
    <x v="0"/>
    <n v="3"/>
    <x v="2"/>
  </r>
  <r>
    <s v="1907-UBQFC"/>
    <s v="Month-to-month"/>
    <n v="10"/>
    <s v="0-12 Months"/>
    <s v="Fiber optic"/>
    <s v="Electronic check"/>
    <x v="1"/>
    <n v="6"/>
    <x v="0"/>
  </r>
  <r>
    <s v="7508-SMHXL"/>
    <s v="Month-to-month"/>
    <n v="15"/>
    <s v="13-24 Months"/>
    <s v="Fiber optic"/>
    <s v="Credit card (automatic)"/>
    <x v="0"/>
    <n v="4"/>
    <x v="0"/>
  </r>
  <r>
    <s v="3865-YIOTT"/>
    <s v="One year"/>
    <n v="72"/>
    <s v="49-72 Months"/>
    <s v="Fiber optic"/>
    <s v="Bank transfer (automatic)"/>
    <x v="0"/>
    <n v="2"/>
    <x v="2"/>
  </r>
  <r>
    <s v="5993-BQHEA"/>
    <s v="One year"/>
    <n v="12"/>
    <s v="0-12 Months"/>
    <s v="No"/>
    <s v="Credit card (automatic)"/>
    <x v="0"/>
    <n v="1"/>
    <x v="1"/>
  </r>
  <r>
    <s v="6024-RUGGH"/>
    <s v="Two year"/>
    <n v="72"/>
    <s v="49-72 Months"/>
    <s v="No"/>
    <s v="Bank transfer (automatic)"/>
    <x v="0"/>
    <n v="0"/>
    <x v="1"/>
  </r>
  <r>
    <s v="6513-EECDB"/>
    <s v="Month-to-month"/>
    <n v="1"/>
    <s v="0-12 Months"/>
    <s v="Fiber optic"/>
    <s v="Electronic check"/>
    <x v="1"/>
    <n v="6"/>
    <x v="0"/>
  </r>
  <r>
    <s v="3956-CJUST"/>
    <s v="Month-to-month"/>
    <n v="23"/>
    <s v="13-24 Months"/>
    <s v="Fiber optic"/>
    <s v="Bank transfer (automatic)"/>
    <x v="0"/>
    <n v="4"/>
    <x v="0"/>
  </r>
  <r>
    <s v="4079-WWQQQ"/>
    <s v="Two year"/>
    <n v="72"/>
    <s v="49-72 Months"/>
    <s v="DSL"/>
    <s v="Bank transfer (automatic)"/>
    <x v="0"/>
    <n v="0"/>
    <x v="1"/>
  </r>
  <r>
    <s v="6103-BOCOU"/>
    <s v="Month-to-month"/>
    <n v="26"/>
    <s v="25-48 Months"/>
    <s v="Fiber optic"/>
    <s v="Electronic check"/>
    <x v="0"/>
    <n v="5"/>
    <x v="0"/>
  </r>
  <r>
    <s v="5149-TGWDZ"/>
    <s v="One year"/>
    <n v="21"/>
    <s v="13-24 Months"/>
    <s v="Fiber optic"/>
    <s v="Mailed check"/>
    <x v="0"/>
    <n v="2"/>
    <x v="2"/>
  </r>
  <r>
    <s v="7471-WNSUF"/>
    <s v="One year"/>
    <n v="60"/>
    <s v="49-72 Months"/>
    <s v="No"/>
    <s v="Bank transfer (automatic)"/>
    <x v="0"/>
    <n v="0"/>
    <x v="1"/>
  </r>
  <r>
    <s v="8942-DBMHZ"/>
    <s v="Month-to-month"/>
    <n v="12"/>
    <s v="0-12 Months"/>
    <s v="No"/>
    <s v="Mailed check"/>
    <x v="0"/>
    <n v="3"/>
    <x v="2"/>
  </r>
  <r>
    <s v="4301-VVZKA"/>
    <s v="Month-to-month"/>
    <n v="16"/>
    <s v="13-24 Months"/>
    <s v="Fiber optic"/>
    <s v="Electronic check"/>
    <x v="0"/>
    <n v="5"/>
    <x v="0"/>
  </r>
  <r>
    <s v="9199-PWQVC"/>
    <s v="One year"/>
    <n v="63"/>
    <s v="49-72 Months"/>
    <s v="DSL"/>
    <s v="Credit card (automatic)"/>
    <x v="0"/>
    <n v="0"/>
    <x v="1"/>
  </r>
  <r>
    <s v="4824-GUCBY"/>
    <s v="Month-to-month"/>
    <n v="22"/>
    <s v="13-24 Months"/>
    <s v="Fiber optic"/>
    <s v="Electronic check"/>
    <x v="0"/>
    <n v="5"/>
    <x v="0"/>
  </r>
  <r>
    <s v="5393-HJZSM"/>
    <s v="Month-to-month"/>
    <n v="32"/>
    <s v="25-48 Months"/>
    <s v="DSL"/>
    <s v="Bank transfer (automatic)"/>
    <x v="0"/>
    <n v="2"/>
    <x v="2"/>
  </r>
  <r>
    <s v="7074-IEVOJ"/>
    <s v="Month-to-month"/>
    <n v="3"/>
    <s v="0-12 Months"/>
    <s v="Fiber optic"/>
    <s v="Electronic check"/>
    <x v="1"/>
    <n v="6"/>
    <x v="0"/>
  </r>
  <r>
    <s v="9625-QSTYE"/>
    <s v="Month-to-month"/>
    <n v="13"/>
    <s v="13-24 Months"/>
    <s v="Fiber optic"/>
    <s v="Electronic check"/>
    <x v="1"/>
    <n v="5"/>
    <x v="0"/>
  </r>
  <r>
    <s v="0862-PRCBS"/>
    <s v="Two year"/>
    <n v="68"/>
    <s v="49-72 Months"/>
    <s v="Fiber optic"/>
    <s v="Credit card (automatic)"/>
    <x v="0"/>
    <n v="2"/>
    <x v="2"/>
  </r>
  <r>
    <s v="8812-ZRHFP"/>
    <s v="One year"/>
    <n v="30"/>
    <s v="25-48 Months"/>
    <s v="Fiber optic"/>
    <s v="Electronic check"/>
    <x v="0"/>
    <n v="3"/>
    <x v="2"/>
  </r>
  <r>
    <s v="5146-CBVOE"/>
    <s v="Month-to-month"/>
    <n v="16"/>
    <s v="13-24 Months"/>
    <s v="Fiber optic"/>
    <s v="Bank transfer (automatic)"/>
    <x v="0"/>
    <n v="4"/>
    <x v="0"/>
  </r>
  <r>
    <s v="0454-OKRCT"/>
    <s v="Two year"/>
    <n v="33"/>
    <s v="25-48 Months"/>
    <s v="Fiber optic"/>
    <s v="Bank transfer (automatic)"/>
    <x v="0"/>
    <n v="2"/>
    <x v="2"/>
  </r>
  <r>
    <s v="5787-KXGIY"/>
    <s v="Two year"/>
    <n v="72"/>
    <s v="49-72 Months"/>
    <s v="No"/>
    <s v="Credit card (automatic)"/>
    <x v="0"/>
    <n v="0"/>
    <x v="1"/>
  </r>
  <r>
    <s v="4750-ZRXIU"/>
    <s v="Month-to-month"/>
    <n v="4"/>
    <s v="0-12 Months"/>
    <s v="Fiber optic"/>
    <s v="Electronic check"/>
    <x v="1"/>
    <n v="6"/>
    <x v="0"/>
  </r>
  <r>
    <s v="4198-VFOEA"/>
    <s v="One year"/>
    <n v="12"/>
    <s v="0-12 Months"/>
    <s v="DSL"/>
    <s v="Mailed check"/>
    <x v="0"/>
    <n v="1"/>
    <x v="1"/>
  </r>
  <r>
    <s v="6630-UJZMY"/>
    <s v="Month-to-month"/>
    <n v="4"/>
    <s v="0-12 Months"/>
    <s v="Fiber optic"/>
    <s v="Electronic check"/>
    <x v="0"/>
    <n v="6"/>
    <x v="0"/>
  </r>
  <r>
    <s v="5709-LVOEQ"/>
    <s v="Two year"/>
    <n v="0"/>
    <s v="0-12 Months"/>
    <s v="DSL"/>
    <s v="Mailed check"/>
    <x v="0"/>
    <n v="1"/>
    <x v="1"/>
  </r>
  <r>
    <s v="6400-BWQKW"/>
    <s v="Month-to-month"/>
    <n v="6"/>
    <s v="0-12 Months"/>
    <s v="Fiber optic"/>
    <s v="Electronic check"/>
    <x v="1"/>
    <n v="6"/>
    <x v="0"/>
  </r>
  <r>
    <s v="2692-AQCPF"/>
    <s v="One year"/>
    <n v="65"/>
    <s v="49-72 Months"/>
    <s v="Fiber optic"/>
    <s v="Credit card (automatic)"/>
    <x v="0"/>
    <n v="2"/>
    <x v="2"/>
  </r>
  <r>
    <s v="0347-UBKUZ"/>
    <s v="Month-to-month"/>
    <n v="15"/>
    <s v="13-24 Months"/>
    <s v="No"/>
    <s v="Mailed check"/>
    <x v="0"/>
    <n v="2"/>
    <x v="2"/>
  </r>
  <r>
    <s v="0835-DUUIQ"/>
    <s v="One year"/>
    <n v="24"/>
    <s v="13-24 Months"/>
    <s v="No"/>
    <s v="Bank transfer (automatic)"/>
    <x v="0"/>
    <n v="0"/>
    <x v="1"/>
  </r>
  <r>
    <s v="0811-GSDTP"/>
    <s v="Month-to-month"/>
    <n v="13"/>
    <s v="13-24 Months"/>
    <s v="DSL"/>
    <s v="Electronic check"/>
    <x v="0"/>
    <n v="3"/>
    <x v="2"/>
  </r>
  <r>
    <s v="7567-ECMCM"/>
    <s v="Month-to-month"/>
    <n v="24"/>
    <s v="13-24 Months"/>
    <s v="Fiber optic"/>
    <s v="Credit card (automatic)"/>
    <x v="0"/>
    <n v="4"/>
    <x v="0"/>
  </r>
  <r>
    <s v="6115-ZTBFQ"/>
    <s v="Two year"/>
    <n v="72"/>
    <s v="49-72 Months"/>
    <s v="DSL"/>
    <s v="Bank transfer (automatic)"/>
    <x v="0"/>
    <n v="0"/>
    <x v="1"/>
  </r>
  <r>
    <s v="6353-BRMMA"/>
    <s v="Month-to-month"/>
    <n v="54"/>
    <s v="49-72 Months"/>
    <s v="Fiber optic"/>
    <s v="Bank transfer (automatic)"/>
    <x v="0"/>
    <n v="4"/>
    <x v="0"/>
  </r>
  <r>
    <s v="6680-WKXRZ"/>
    <s v="Month-to-month"/>
    <n v="3"/>
    <s v="0-12 Months"/>
    <s v="Fiber optic"/>
    <s v="Bank transfer (automatic)"/>
    <x v="1"/>
    <n v="5"/>
    <x v="0"/>
  </r>
  <r>
    <s v="6231-WFGFH"/>
    <s v="Month-to-month"/>
    <n v="4"/>
    <s v="0-12 Months"/>
    <s v="No"/>
    <s v="Mailed check"/>
    <x v="0"/>
    <n v="3"/>
    <x v="2"/>
  </r>
  <r>
    <s v="9904-EHEVJ"/>
    <s v="Month-to-month"/>
    <n v="32"/>
    <s v="25-48 Months"/>
    <s v="Fiber optic"/>
    <s v="Mailed check"/>
    <x v="0"/>
    <n v="4"/>
    <x v="0"/>
  </r>
  <r>
    <s v="7028-DVOIQ"/>
    <s v="Month-to-month"/>
    <n v="35"/>
    <s v="25-48 Months"/>
    <s v="Fiber optic"/>
    <s v="Electronic check"/>
    <x v="1"/>
    <n v="5"/>
    <x v="0"/>
  </r>
  <r>
    <s v="6169-PPETC"/>
    <s v="Two year"/>
    <n v="35"/>
    <s v="25-48 Months"/>
    <s v="No"/>
    <s v="Bank transfer (automatic)"/>
    <x v="0"/>
    <n v="0"/>
    <x v="1"/>
  </r>
  <r>
    <s v="4208-UFFGW"/>
    <s v="Month-to-month"/>
    <n v="2"/>
    <s v="0-12 Months"/>
    <s v="DSL"/>
    <s v="Mailed check"/>
    <x v="1"/>
    <n v="3"/>
    <x v="2"/>
  </r>
  <r>
    <s v="8584-KMVXD"/>
    <s v="Month-to-month"/>
    <n v="8"/>
    <s v="0-12 Months"/>
    <s v="Fiber optic"/>
    <s v="Electronic check"/>
    <x v="0"/>
    <n v="6"/>
    <x v="0"/>
  </r>
  <r>
    <s v="8467-WYNSR"/>
    <s v="Month-to-month"/>
    <n v="22"/>
    <s v="13-24 Months"/>
    <s v="DSL"/>
    <s v="Mailed check"/>
    <x v="0"/>
    <n v="2"/>
    <x v="2"/>
  </r>
  <r>
    <s v="0851-DFJKB"/>
    <s v="Month-to-month"/>
    <n v="15"/>
    <s v="13-24 Months"/>
    <s v="DSL"/>
    <s v="Electronic check"/>
    <x v="0"/>
    <n v="3"/>
    <x v="2"/>
  </r>
  <r>
    <s v="5382-SOYZL"/>
    <s v="Month-to-month"/>
    <n v="22"/>
    <s v="13-24 Months"/>
    <s v="Fiber optic"/>
    <s v="Electronic check"/>
    <x v="0"/>
    <n v="5"/>
    <x v="0"/>
  </r>
  <r>
    <s v="9448-REEVD"/>
    <s v="Month-to-month"/>
    <n v="1"/>
    <s v="0-12 Months"/>
    <s v="DSL"/>
    <s v="Credit card (automatic)"/>
    <x v="1"/>
    <n v="3"/>
    <x v="2"/>
  </r>
  <r>
    <s v="3261-CQXOL"/>
    <s v="Two year"/>
    <n v="71"/>
    <s v="49-72 Months"/>
    <s v="No"/>
    <s v="Bank transfer (automatic)"/>
    <x v="0"/>
    <n v="0"/>
    <x v="1"/>
  </r>
  <r>
    <s v="8388-FYNPZ"/>
    <s v="Month-to-month"/>
    <n v="4"/>
    <s v="0-12 Months"/>
    <s v="DSL"/>
    <s v="Electronic check"/>
    <x v="0"/>
    <n v="4"/>
    <x v="0"/>
  </r>
  <r>
    <s v="4002-BQWPQ"/>
    <s v="Month-to-month"/>
    <n v="25"/>
    <s v="25-48 Months"/>
    <s v="DSL"/>
    <s v="Bank transfer (automatic)"/>
    <x v="0"/>
    <n v="2"/>
    <x v="2"/>
  </r>
  <r>
    <s v="5651-YLPRD"/>
    <s v="Month-to-month"/>
    <n v="32"/>
    <s v="25-48 Months"/>
    <s v="Fiber optic"/>
    <s v="Electronic check"/>
    <x v="0"/>
    <n v="5"/>
    <x v="0"/>
  </r>
  <r>
    <s v="2826-DXLQO"/>
    <s v="Month-to-month"/>
    <n v="7"/>
    <s v="0-12 Months"/>
    <s v="DSL"/>
    <s v="Bank transfer (automatic)"/>
    <x v="0"/>
    <n v="3"/>
    <x v="2"/>
  </r>
  <r>
    <s v="4378-BZYFP"/>
    <s v="One year"/>
    <n v="17"/>
    <s v="13-24 Months"/>
    <s v="No"/>
    <s v="Mailed check"/>
    <x v="0"/>
    <n v="0"/>
    <x v="1"/>
  </r>
  <r>
    <s v="9489-UTFKA"/>
    <s v="Month-to-month"/>
    <n v="8"/>
    <s v="0-12 Months"/>
    <s v="DSL"/>
    <s v="Bank transfer (automatic)"/>
    <x v="0"/>
    <n v="3"/>
    <x v="2"/>
  </r>
  <r>
    <s v="4849-PYRLQ"/>
    <s v="Two year"/>
    <n v="56"/>
    <s v="49-72 Months"/>
    <s v="DSL"/>
    <s v="Bank transfer (automatic)"/>
    <x v="0"/>
    <n v="0"/>
    <x v="1"/>
  </r>
  <r>
    <s v="9117-SHLZX"/>
    <s v="Month-to-month"/>
    <n v="1"/>
    <s v="0-12 Months"/>
    <s v="DSL"/>
    <s v="Mailed check"/>
    <x v="1"/>
    <n v="3"/>
    <x v="2"/>
  </r>
  <r>
    <s v="9889-TMAHG"/>
    <s v="Month-to-month"/>
    <n v="8"/>
    <s v="0-12 Months"/>
    <s v="Fiber optic"/>
    <s v="Credit card (automatic)"/>
    <x v="1"/>
    <n v="5"/>
    <x v="0"/>
  </r>
  <r>
    <s v="4541-RMRLG"/>
    <s v="Month-to-month"/>
    <n v="7"/>
    <s v="0-12 Months"/>
    <s v="No"/>
    <s v="Electronic check"/>
    <x v="1"/>
    <n v="4"/>
    <x v="0"/>
  </r>
  <r>
    <s v="7764-BDPEE"/>
    <s v="Month-to-month"/>
    <n v="3"/>
    <s v="0-12 Months"/>
    <s v="No"/>
    <s v="Mailed check"/>
    <x v="0"/>
    <n v="3"/>
    <x v="2"/>
  </r>
  <r>
    <s v="3429-IFLEM"/>
    <s v="Two year"/>
    <n v="71"/>
    <s v="49-72 Months"/>
    <s v="DSL"/>
    <s v="Credit card (automatic)"/>
    <x v="0"/>
    <n v="0"/>
    <x v="1"/>
  </r>
  <r>
    <s v="3158-MOERK"/>
    <s v="Month-to-month"/>
    <n v="2"/>
    <s v="0-12 Months"/>
    <s v="Fiber optic"/>
    <s v="Electronic check"/>
    <x v="1"/>
    <n v="6"/>
    <x v="0"/>
  </r>
  <r>
    <s v="7294-TMAOP"/>
    <s v="Month-to-month"/>
    <n v="1"/>
    <s v="0-12 Months"/>
    <s v="Fiber optic"/>
    <s v="Electronic check"/>
    <x v="1"/>
    <n v="6"/>
    <x v="0"/>
  </r>
  <r>
    <s v="5002-GCQFH"/>
    <s v="Month-to-month"/>
    <n v="49"/>
    <s v="49-72 Months"/>
    <s v="Fiber optic"/>
    <s v="Bank transfer (automatic)"/>
    <x v="0"/>
    <n v="4"/>
    <x v="0"/>
  </r>
  <r>
    <s v="0556-FJEGU"/>
    <s v="Two year"/>
    <n v="58"/>
    <s v="49-72 Months"/>
    <s v="DSL"/>
    <s v="Bank transfer (automatic)"/>
    <x v="0"/>
    <n v="0"/>
    <x v="1"/>
  </r>
  <r>
    <s v="8919-FYFQZ"/>
    <s v="Month-to-month"/>
    <n v="44"/>
    <s v="25-48 Months"/>
    <s v="DSL"/>
    <s v="Electronic check"/>
    <x v="1"/>
    <n v="3"/>
    <x v="2"/>
  </r>
  <r>
    <s v="0604-THJFP"/>
    <s v="Two year"/>
    <n v="59"/>
    <s v="49-72 Months"/>
    <s v="DSL"/>
    <s v="Credit card (automatic)"/>
    <x v="0"/>
    <n v="0"/>
    <x v="1"/>
  </r>
  <r>
    <s v="2834-JRTUA"/>
    <s v="Two year"/>
    <n v="71"/>
    <s v="49-72 Months"/>
    <s v="Fiber optic"/>
    <s v="Electronic check"/>
    <x v="1"/>
    <n v="3"/>
    <x v="2"/>
  </r>
  <r>
    <s v="5875-YPQFJ"/>
    <s v="Month-to-month"/>
    <n v="1"/>
    <s v="0-12 Months"/>
    <s v="Fiber optic"/>
    <s v="Electronic check"/>
    <x v="1"/>
    <n v="6"/>
    <x v="0"/>
  </r>
  <r>
    <s v="5879-SESNB"/>
    <s v="Month-to-month"/>
    <n v="11"/>
    <s v="0-12 Months"/>
    <s v="Fiber optic"/>
    <s v="Electronic check"/>
    <x v="0"/>
    <n v="6"/>
    <x v="0"/>
  </r>
  <r>
    <s v="6646-QVXLR"/>
    <s v="One year"/>
    <n v="62"/>
    <s v="49-72 Months"/>
    <s v="Fiber optic"/>
    <s v="Electronic check"/>
    <x v="1"/>
    <n v="3"/>
    <x v="2"/>
  </r>
  <r>
    <s v="6461-PPAXN"/>
    <s v="One year"/>
    <n v="35"/>
    <s v="25-48 Months"/>
    <s v="DSL"/>
    <s v="Bank transfer (automatic)"/>
    <x v="0"/>
    <n v="0"/>
    <x v="1"/>
  </r>
  <r>
    <s v="3318-ISQFQ"/>
    <s v="Month-to-month"/>
    <n v="20"/>
    <s v="13-24 Months"/>
    <s v="No"/>
    <s v="Bank transfer (automatic)"/>
    <x v="0"/>
    <n v="2"/>
    <x v="2"/>
  </r>
  <r>
    <s v="1106-HRLKZ"/>
    <s v="Two year"/>
    <n v="40"/>
    <s v="25-48 Months"/>
    <s v="No"/>
    <s v="Mailed check"/>
    <x v="0"/>
    <n v="0"/>
    <x v="1"/>
  </r>
  <r>
    <s v="2483-XSSMZ"/>
    <s v="One year"/>
    <n v="39"/>
    <s v="25-48 Months"/>
    <s v="DSL"/>
    <s v="Electronic check"/>
    <x v="0"/>
    <n v="1"/>
    <x v="1"/>
  </r>
  <r>
    <s v="8603-IJWDN"/>
    <s v="Month-to-month"/>
    <n v="1"/>
    <s v="0-12 Months"/>
    <s v="Fiber optic"/>
    <s v="Electronic check"/>
    <x v="1"/>
    <n v="6"/>
    <x v="0"/>
  </r>
  <r>
    <s v="8165-ZJRNM"/>
    <s v="Two year"/>
    <n v="72"/>
    <s v="49-72 Months"/>
    <s v="No"/>
    <s v="Bank transfer (automatic)"/>
    <x v="0"/>
    <n v="0"/>
    <x v="1"/>
  </r>
  <r>
    <s v="9369-XFEHK"/>
    <s v="Month-to-month"/>
    <n v="33"/>
    <s v="25-48 Months"/>
    <s v="Fiber optic"/>
    <s v="Bank transfer (automatic)"/>
    <x v="1"/>
    <n v="4"/>
    <x v="0"/>
  </r>
  <r>
    <s v="2604-XVDAM"/>
    <s v="Month-to-month"/>
    <n v="12"/>
    <s v="0-12 Months"/>
    <s v="DSL"/>
    <s v="Bank transfer (automatic)"/>
    <x v="0"/>
    <n v="3"/>
    <x v="2"/>
  </r>
  <r>
    <s v="3717-OFRTN"/>
    <s v="Month-to-month"/>
    <n v="1"/>
    <s v="0-12 Months"/>
    <s v="No"/>
    <s v="Bank transfer (automatic)"/>
    <x v="0"/>
    <n v="3"/>
    <x v="2"/>
  </r>
  <r>
    <s v="9046-JBFWA"/>
    <s v="Month-to-month"/>
    <n v="27"/>
    <s v="25-48 Months"/>
    <s v="No"/>
    <s v="Mailed check"/>
    <x v="0"/>
    <n v="2"/>
    <x v="2"/>
  </r>
  <r>
    <s v="3280-NMUVX"/>
    <s v="One year"/>
    <n v="34"/>
    <s v="25-48 Months"/>
    <s v="No"/>
    <s v="Credit card (automatic)"/>
    <x v="0"/>
    <n v="0"/>
    <x v="1"/>
  </r>
  <r>
    <s v="1206-EHBDD"/>
    <s v="Two year"/>
    <n v="56"/>
    <s v="49-72 Months"/>
    <s v="Fiber optic"/>
    <s v="Bank transfer (automatic)"/>
    <x v="0"/>
    <n v="2"/>
    <x v="2"/>
  </r>
  <r>
    <s v="8361-LBRDI"/>
    <s v="Two year"/>
    <n v="58"/>
    <s v="49-72 Months"/>
    <s v="No"/>
    <s v="Credit card (automatic)"/>
    <x v="0"/>
    <n v="0"/>
    <x v="1"/>
  </r>
  <r>
    <s v="4883-KCPZJ"/>
    <s v="Two year"/>
    <n v="22"/>
    <s v="13-24 Months"/>
    <s v="No"/>
    <s v="Credit card (automatic)"/>
    <x v="0"/>
    <n v="0"/>
    <x v="1"/>
  </r>
  <r>
    <s v="9108-EQPNQ"/>
    <s v="Two year"/>
    <n v="10"/>
    <s v="0-12 Months"/>
    <s v="No"/>
    <s v="Credit card (automatic)"/>
    <x v="0"/>
    <n v="1"/>
    <x v="1"/>
  </r>
  <r>
    <s v="7277-KAMWT"/>
    <s v="Two year"/>
    <n v="13"/>
    <s v="13-24 Months"/>
    <s v="No"/>
    <s v="Credit card (automatic)"/>
    <x v="0"/>
    <n v="0"/>
    <x v="1"/>
  </r>
  <r>
    <s v="3842-IYKUE"/>
    <s v="Month-to-month"/>
    <n v="35"/>
    <s v="25-48 Months"/>
    <s v="Fiber optic"/>
    <s v="Credit card (automatic)"/>
    <x v="1"/>
    <n v="4"/>
    <x v="0"/>
  </r>
  <r>
    <s v="6641-XRPSU"/>
    <s v="Month-to-month"/>
    <n v="34"/>
    <s v="25-48 Months"/>
    <s v="Fiber optic"/>
    <s v="Credit card (automatic)"/>
    <x v="1"/>
    <n v="4"/>
    <x v="0"/>
  </r>
  <r>
    <s v="1374-DMZUI"/>
    <s v="Month-to-month"/>
    <n v="4"/>
    <s v="0-12 Months"/>
    <s v="Fiber optic"/>
    <s v="Electronic check"/>
    <x v="1"/>
    <n v="6"/>
    <x v="0"/>
  </r>
  <r>
    <s v="2545-LXYVJ"/>
    <s v="Two year"/>
    <n v="72"/>
    <s v="49-72 Months"/>
    <s v="No"/>
    <s v="Bank transfer (automatic)"/>
    <x v="0"/>
    <n v="0"/>
    <x v="1"/>
  </r>
  <r>
    <s v="3234-VKACU"/>
    <s v="Month-to-month"/>
    <n v="2"/>
    <s v="0-12 Months"/>
    <s v="DSL"/>
    <s v="Electronic check"/>
    <x v="0"/>
    <n v="4"/>
    <x v="0"/>
  </r>
  <r>
    <s v="8357-EQXFO"/>
    <s v="Month-to-month"/>
    <n v="7"/>
    <s v="0-12 Months"/>
    <s v="Fiber optic"/>
    <s v="Electronic check"/>
    <x v="1"/>
    <n v="6"/>
    <x v="0"/>
  </r>
  <r>
    <s v="1989-PRJHP"/>
    <s v="Month-to-month"/>
    <n v="27"/>
    <s v="25-48 Months"/>
    <s v="Fiber optic"/>
    <s v="Electronic check"/>
    <x v="1"/>
    <n v="5"/>
    <x v="0"/>
  </r>
  <r>
    <s v="8120-JDCAM"/>
    <s v="Month-to-month"/>
    <n v="4"/>
    <s v="0-12 Months"/>
    <s v="Fiber optic"/>
    <s v="Mailed check"/>
    <x v="0"/>
    <n v="5"/>
    <x v="0"/>
  </r>
  <r>
    <s v="8917-FAEMR"/>
    <s v="Two year"/>
    <n v="37"/>
    <s v="25-48 Months"/>
    <s v="No"/>
    <s v="Mailed check"/>
    <x v="0"/>
    <n v="0"/>
    <x v="1"/>
  </r>
  <r>
    <s v="7047-YXDMZ"/>
    <s v="Month-to-month"/>
    <n v="21"/>
    <s v="13-24 Months"/>
    <s v="No"/>
    <s v="Mailed check"/>
    <x v="0"/>
    <n v="2"/>
    <x v="2"/>
  </r>
  <r>
    <s v="2858-EIMXH"/>
    <s v="One year"/>
    <n v="53"/>
    <s v="49-72 Months"/>
    <s v="Fiber optic"/>
    <s v="Credit card (automatic)"/>
    <x v="0"/>
    <n v="2"/>
    <x v="2"/>
  </r>
  <r>
    <s v="9524-EGPJC"/>
    <s v="Month-to-month"/>
    <n v="18"/>
    <s v="13-24 Months"/>
    <s v="Fiber optic"/>
    <s v="Electronic check"/>
    <x v="1"/>
    <n v="5"/>
    <x v="0"/>
  </r>
  <r>
    <s v="6993-OHLXR"/>
    <s v="Month-to-month"/>
    <n v="2"/>
    <s v="0-12 Months"/>
    <s v="Fiber optic"/>
    <s v="Electronic check"/>
    <x v="1"/>
    <n v="6"/>
    <x v="0"/>
  </r>
  <r>
    <s v="8818-XYFCQ"/>
    <s v="Month-to-month"/>
    <n v="32"/>
    <s v="25-48 Months"/>
    <s v="Fiber optic"/>
    <s v="Credit card (automatic)"/>
    <x v="1"/>
    <n v="4"/>
    <x v="0"/>
  </r>
  <r>
    <s v="6419-ZTTLE"/>
    <s v="One year"/>
    <n v="23"/>
    <s v="13-24 Months"/>
    <s v="No"/>
    <s v="Electronic check"/>
    <x v="0"/>
    <n v="1"/>
    <x v="1"/>
  </r>
  <r>
    <s v="0929-HYQEW"/>
    <s v="Month-to-month"/>
    <n v="3"/>
    <s v="0-12 Months"/>
    <s v="DSL"/>
    <s v="Mailed check"/>
    <x v="0"/>
    <n v="3"/>
    <x v="2"/>
  </r>
  <r>
    <s v="6614-YOLAC"/>
    <s v="Two year"/>
    <n v="71"/>
    <s v="49-72 Months"/>
    <s v="DSL"/>
    <s v="Mailed check"/>
    <x v="0"/>
    <n v="0"/>
    <x v="1"/>
  </r>
  <r>
    <s v="7426-RHZGU"/>
    <s v="Month-to-month"/>
    <n v="9"/>
    <s v="0-12 Months"/>
    <s v="Fiber optic"/>
    <s v="Bank transfer (automatic)"/>
    <x v="0"/>
    <n v="5"/>
    <x v="0"/>
  </r>
  <r>
    <s v="4065-JJAVA"/>
    <s v="Month-to-month"/>
    <n v="1"/>
    <s v="0-12 Months"/>
    <s v="DSL"/>
    <s v="Electronic check"/>
    <x v="0"/>
    <n v="4"/>
    <x v="0"/>
  </r>
  <r>
    <s v="4695-VADHF"/>
    <s v="Month-to-month"/>
    <n v="18"/>
    <s v="13-24 Months"/>
    <s v="DSL"/>
    <s v="Electronic check"/>
    <x v="1"/>
    <n v="3"/>
    <x v="2"/>
  </r>
  <r>
    <s v="3863-IUBJR"/>
    <s v="One year"/>
    <n v="12"/>
    <s v="0-12 Months"/>
    <s v="DSL"/>
    <s v="Credit card (automatic)"/>
    <x v="1"/>
    <n v="1"/>
    <x v="1"/>
  </r>
  <r>
    <s v="7649-SIJJF"/>
    <s v="Two year"/>
    <n v="71"/>
    <s v="49-72 Months"/>
    <s v="DSL"/>
    <s v="Mailed check"/>
    <x v="0"/>
    <n v="0"/>
    <x v="1"/>
  </r>
  <r>
    <s v="9361-YNQWJ"/>
    <s v="One year"/>
    <n v="64"/>
    <s v="49-72 Months"/>
    <s v="No"/>
    <s v="Bank transfer (automatic)"/>
    <x v="0"/>
    <n v="0"/>
    <x v="1"/>
  </r>
  <r>
    <s v="3748-FVMZZ"/>
    <s v="Month-to-month"/>
    <n v="4"/>
    <s v="0-12 Months"/>
    <s v="DSL"/>
    <s v="Electronic check"/>
    <x v="0"/>
    <n v="4"/>
    <x v="0"/>
  </r>
  <r>
    <s v="9391-TTOYH"/>
    <s v="Month-to-month"/>
    <n v="23"/>
    <s v="13-24 Months"/>
    <s v="No"/>
    <s v="Mailed check"/>
    <x v="0"/>
    <n v="2"/>
    <x v="2"/>
  </r>
  <r>
    <s v="1452-XRSJV"/>
    <s v="Month-to-month"/>
    <n v="39"/>
    <s v="25-48 Months"/>
    <s v="DSL"/>
    <s v="Credit card (automatic)"/>
    <x v="0"/>
    <n v="2"/>
    <x v="2"/>
  </r>
  <r>
    <s v="3422-WJOYD"/>
    <s v="One year"/>
    <n v="28"/>
    <s v="25-48 Months"/>
    <s v="DSL"/>
    <s v="Mailed check"/>
    <x v="0"/>
    <n v="0"/>
    <x v="1"/>
  </r>
  <r>
    <s v="8242-SOQUO"/>
    <s v="Month-to-month"/>
    <n v="5"/>
    <s v="0-12 Months"/>
    <s v="Fiber optic"/>
    <s v="Electronic check"/>
    <x v="0"/>
    <n v="6"/>
    <x v="0"/>
  </r>
  <r>
    <s v="7460-ITWWP"/>
    <s v="Month-to-month"/>
    <n v="45"/>
    <s v="25-48 Months"/>
    <s v="Fiber optic"/>
    <s v="Electronic check"/>
    <x v="0"/>
    <n v="5"/>
    <x v="0"/>
  </r>
  <r>
    <s v="7147-AYBAA"/>
    <s v="Month-to-month"/>
    <n v="37"/>
    <s v="25-48 Months"/>
    <s v="Fiber optic"/>
    <s v="Mailed check"/>
    <x v="0"/>
    <n v="4"/>
    <x v="0"/>
  </r>
  <r>
    <s v="7868-TMWMZ"/>
    <s v="Two year"/>
    <n v="60"/>
    <s v="49-72 Months"/>
    <s v="Fiber optic"/>
    <s v="Bank transfer (automatic)"/>
    <x v="0"/>
    <n v="2"/>
    <x v="2"/>
  </r>
  <r>
    <s v="4822-RVYBB"/>
    <s v="Month-to-month"/>
    <n v="8"/>
    <s v="0-12 Months"/>
    <s v="Fiber optic"/>
    <s v="Electronic check"/>
    <x v="1"/>
    <n v="6"/>
    <x v="0"/>
  </r>
  <r>
    <s v="6732-FZUGP"/>
    <s v="One year"/>
    <n v="47"/>
    <s v="25-48 Months"/>
    <s v="Fiber optic"/>
    <s v="Credit card (automatic)"/>
    <x v="0"/>
    <n v="2"/>
    <x v="2"/>
  </r>
  <r>
    <s v="8436-BJUMM"/>
    <s v="Month-to-month"/>
    <n v="26"/>
    <s v="25-48 Months"/>
    <s v="Fiber optic"/>
    <s v="Electronic check"/>
    <x v="1"/>
    <n v="5"/>
    <x v="0"/>
  </r>
  <r>
    <s v="4184-TJFAN"/>
    <s v="Month-to-month"/>
    <n v="3"/>
    <s v="0-12 Months"/>
    <s v="Fiber optic"/>
    <s v="Mailed check"/>
    <x v="1"/>
    <n v="5"/>
    <x v="0"/>
  </r>
  <r>
    <s v="8329-GWVPJ"/>
    <s v="Month-to-month"/>
    <n v="50"/>
    <s v="49-72 Months"/>
    <s v="Fiber optic"/>
    <s v="Bank transfer (automatic)"/>
    <x v="0"/>
    <n v="4"/>
    <x v="0"/>
  </r>
  <r>
    <s v="1352-VHKAJ"/>
    <s v="Month-to-month"/>
    <n v="27"/>
    <s v="25-48 Months"/>
    <s v="DSL"/>
    <s v="Bank transfer (automatic)"/>
    <x v="0"/>
    <n v="2"/>
    <x v="2"/>
  </r>
  <r>
    <s v="4145-UQXUQ"/>
    <s v="Month-to-month"/>
    <n v="8"/>
    <s v="0-12 Months"/>
    <s v="Fiber optic"/>
    <s v="Electronic check"/>
    <x v="1"/>
    <n v="6"/>
    <x v="0"/>
  </r>
  <r>
    <s v="2632-TACXW"/>
    <s v="Two year"/>
    <n v="62"/>
    <s v="49-72 Months"/>
    <s v="No"/>
    <s v="Bank transfer (automatic)"/>
    <x v="0"/>
    <n v="0"/>
    <x v="1"/>
  </r>
  <r>
    <s v="8146-QQKZH"/>
    <s v="Two year"/>
    <n v="71"/>
    <s v="49-72 Months"/>
    <s v="DSL"/>
    <s v="Bank transfer (automatic)"/>
    <x v="0"/>
    <n v="0"/>
    <x v="1"/>
  </r>
  <r>
    <s v="1767-CJKBA"/>
    <s v="Two year"/>
    <n v="66"/>
    <s v="49-72 Months"/>
    <s v="No"/>
    <s v="Mailed check"/>
    <x v="0"/>
    <n v="0"/>
    <x v="1"/>
  </r>
  <r>
    <s v="6445-TNRXS"/>
    <s v="Two year"/>
    <n v="68"/>
    <s v="49-72 Months"/>
    <s v="Fiber optic"/>
    <s v="Bank transfer (automatic)"/>
    <x v="0"/>
    <n v="2"/>
    <x v="2"/>
  </r>
  <r>
    <s v="4581-LNWUM"/>
    <s v="Month-to-month"/>
    <n v="13"/>
    <s v="13-24 Months"/>
    <s v="DSL"/>
    <s v="Electronic check"/>
    <x v="0"/>
    <n v="3"/>
    <x v="2"/>
  </r>
  <r>
    <s v="4869-EPIUS"/>
    <s v="One year"/>
    <n v="56"/>
    <s v="49-72 Months"/>
    <s v="Fiber optic"/>
    <s v="Electronic check"/>
    <x v="0"/>
    <n v="3"/>
    <x v="2"/>
  </r>
  <r>
    <s v="9948-YPTDG"/>
    <s v="Month-to-month"/>
    <n v="38"/>
    <s v="25-48 Months"/>
    <s v="Fiber optic"/>
    <s v="Electronic check"/>
    <x v="1"/>
    <n v="5"/>
    <x v="0"/>
  </r>
  <r>
    <s v="1236-WFCDV"/>
    <s v="Month-to-month"/>
    <n v="14"/>
    <s v="13-24 Months"/>
    <s v="Fiber optic"/>
    <s v="Credit card (automatic)"/>
    <x v="1"/>
    <n v="4"/>
    <x v="0"/>
  </r>
  <r>
    <s v="1915-OAKWD"/>
    <s v="One year"/>
    <n v="16"/>
    <s v="13-24 Months"/>
    <s v="No"/>
    <s v="Bank transfer (automatic)"/>
    <x v="0"/>
    <n v="0"/>
    <x v="1"/>
  </r>
  <r>
    <s v="7296-PIXQY"/>
    <s v="Month-to-month"/>
    <n v="14"/>
    <s v="13-24 Months"/>
    <s v="Fiber optic"/>
    <s v="Electronic check"/>
    <x v="0"/>
    <n v="5"/>
    <x v="0"/>
  </r>
  <r>
    <s v="4883-QICIH"/>
    <s v="Month-to-month"/>
    <n v="32"/>
    <s v="25-48 Months"/>
    <s v="Fiber optic"/>
    <s v="Bank transfer (automatic)"/>
    <x v="1"/>
    <n v="4"/>
    <x v="0"/>
  </r>
  <r>
    <s v="3354-OADJP"/>
    <s v="One year"/>
    <n v="8"/>
    <s v="0-12 Months"/>
    <s v="DSL"/>
    <s v="Bank transfer (automatic)"/>
    <x v="0"/>
    <n v="1"/>
    <x v="1"/>
  </r>
  <r>
    <s v="3524-WQDSG"/>
    <s v="Month-to-month"/>
    <n v="43"/>
    <s v="25-48 Months"/>
    <s v="Fiber optic"/>
    <s v="Bank transfer (automatic)"/>
    <x v="0"/>
    <n v="4"/>
    <x v="0"/>
  </r>
  <r>
    <s v="0810-DHDBD"/>
    <s v="One year"/>
    <n v="52"/>
    <s v="49-72 Months"/>
    <s v="DSL"/>
    <s v="Credit card (automatic)"/>
    <x v="0"/>
    <n v="0"/>
    <x v="1"/>
  </r>
  <r>
    <s v="4026-SKKHW"/>
    <s v="Month-to-month"/>
    <n v="3"/>
    <s v="0-12 Months"/>
    <s v="DSL"/>
    <s v="Mailed check"/>
    <x v="0"/>
    <n v="3"/>
    <x v="2"/>
  </r>
  <r>
    <s v="2829-HYVZP"/>
    <s v="One year"/>
    <n v="29"/>
    <s v="25-48 Months"/>
    <s v="No"/>
    <s v="Mailed check"/>
    <x v="0"/>
    <n v="0"/>
    <x v="1"/>
  </r>
  <r>
    <s v="8329-IBCTI"/>
    <s v="Month-to-month"/>
    <n v="1"/>
    <s v="0-12 Months"/>
    <s v="No"/>
    <s v="Mailed check"/>
    <x v="1"/>
    <n v="3"/>
    <x v="2"/>
  </r>
  <r>
    <s v="1271-SJBGZ"/>
    <s v="Month-to-month"/>
    <n v="12"/>
    <s v="0-12 Months"/>
    <s v="DSL"/>
    <s v="Electronic check"/>
    <x v="1"/>
    <n v="4"/>
    <x v="0"/>
  </r>
  <r>
    <s v="3845-JHAMY"/>
    <s v="Month-to-month"/>
    <n v="16"/>
    <s v="13-24 Months"/>
    <s v="DSL"/>
    <s v="Credit card (automatic)"/>
    <x v="0"/>
    <n v="2"/>
    <x v="2"/>
  </r>
  <r>
    <s v="7013-PSXHK"/>
    <s v="One year"/>
    <n v="40"/>
    <s v="25-48 Months"/>
    <s v="DSL"/>
    <s v="Mailed check"/>
    <x v="0"/>
    <n v="0"/>
    <x v="1"/>
  </r>
  <r>
    <s v="5669-SRAIP"/>
    <s v="Month-to-month"/>
    <n v="5"/>
    <s v="0-12 Months"/>
    <s v="DSL"/>
    <s v="Electronic check"/>
    <x v="1"/>
    <n v="4"/>
    <x v="0"/>
  </r>
  <r>
    <s v="5981-ITEMU"/>
    <s v="Month-to-month"/>
    <n v="40"/>
    <s v="25-48 Months"/>
    <s v="Fiber optic"/>
    <s v="Bank transfer (automatic)"/>
    <x v="1"/>
    <n v="4"/>
    <x v="0"/>
  </r>
  <r>
    <s v="3486-NPGST"/>
    <s v="One year"/>
    <n v="36"/>
    <s v="25-48 Months"/>
    <s v="No"/>
    <s v="Mailed check"/>
    <x v="0"/>
    <n v="0"/>
    <x v="1"/>
  </r>
  <r>
    <s v="6941-PMGEP"/>
    <s v="Month-to-month"/>
    <n v="5"/>
    <s v="0-12 Months"/>
    <s v="Fiber optic"/>
    <s v="Electronic check"/>
    <x v="1"/>
    <n v="6"/>
    <x v="0"/>
  </r>
  <r>
    <s v="1624-WOIWJ"/>
    <s v="Month-to-month"/>
    <n v="10"/>
    <s v="0-12 Months"/>
    <s v="Fiber optic"/>
    <s v="Mailed check"/>
    <x v="1"/>
    <n v="5"/>
    <x v="0"/>
  </r>
  <r>
    <s v="2074-GKOWZ"/>
    <s v="Month-to-month"/>
    <n v="2"/>
    <s v="0-12 Months"/>
    <s v="Fiber optic"/>
    <s v="Bank transfer (automatic)"/>
    <x v="1"/>
    <n v="5"/>
    <x v="0"/>
  </r>
  <r>
    <s v="0376-YMCJC"/>
    <s v="Month-to-month"/>
    <n v="23"/>
    <s v="13-24 Months"/>
    <s v="Fiber optic"/>
    <s v="Electronic check"/>
    <x v="1"/>
    <n v="5"/>
    <x v="0"/>
  </r>
  <r>
    <s v="6100-FJZDG"/>
    <s v="One year"/>
    <n v="26"/>
    <s v="25-48 Months"/>
    <s v="No"/>
    <s v="Bank transfer (automatic)"/>
    <x v="0"/>
    <n v="0"/>
    <x v="1"/>
  </r>
  <r>
    <s v="4829-ZLJTK"/>
    <s v="Two year"/>
    <n v="72"/>
    <s v="49-72 Months"/>
    <s v="Fiber optic"/>
    <s v="Electronic check"/>
    <x v="0"/>
    <n v="3"/>
    <x v="2"/>
  </r>
  <r>
    <s v="1730-VFMWO"/>
    <s v="Month-to-month"/>
    <n v="34"/>
    <s v="25-48 Months"/>
    <s v="DSL"/>
    <s v="Bank transfer (automatic)"/>
    <x v="0"/>
    <n v="2"/>
    <x v="2"/>
  </r>
  <r>
    <s v="7143-BQIBA"/>
    <s v="Month-to-month"/>
    <n v="10"/>
    <s v="0-12 Months"/>
    <s v="DSL"/>
    <s v="Bank transfer (automatic)"/>
    <x v="0"/>
    <n v="3"/>
    <x v="2"/>
  </r>
  <r>
    <s v="3800-LYTRK"/>
    <s v="One year"/>
    <n v="14"/>
    <s v="13-24 Months"/>
    <s v="DSL"/>
    <s v="Mailed check"/>
    <x v="0"/>
    <n v="0"/>
    <x v="1"/>
  </r>
  <r>
    <s v="0634-SZPQA"/>
    <s v="Month-to-month"/>
    <n v="23"/>
    <s v="13-24 Months"/>
    <s v="Fiber optic"/>
    <s v="Bank transfer (automatic)"/>
    <x v="1"/>
    <n v="4"/>
    <x v="0"/>
  </r>
  <r>
    <s v="9646-NMHXE"/>
    <s v="Two year"/>
    <n v="47"/>
    <s v="25-48 Months"/>
    <s v="No"/>
    <s v="Mailed check"/>
    <x v="0"/>
    <n v="0"/>
    <x v="1"/>
  </r>
  <r>
    <s v="7030-NJVDP"/>
    <s v="Month-to-month"/>
    <n v="24"/>
    <s v="13-24 Months"/>
    <s v="Fiber optic"/>
    <s v="Electronic check"/>
    <x v="0"/>
    <n v="5"/>
    <x v="0"/>
  </r>
  <r>
    <s v="5536-RTPWK"/>
    <s v="Month-to-month"/>
    <n v="49"/>
    <s v="49-72 Months"/>
    <s v="Fiber optic"/>
    <s v="Bank transfer (automatic)"/>
    <x v="1"/>
    <n v="4"/>
    <x v="0"/>
  </r>
  <r>
    <s v="8883-GRDWQ"/>
    <s v="One year"/>
    <n v="20"/>
    <s v="13-24 Months"/>
    <s v="DSL"/>
    <s v="Mailed check"/>
    <x v="0"/>
    <n v="0"/>
    <x v="1"/>
  </r>
  <r>
    <s v="6166-ILMNY"/>
    <s v="Month-to-month"/>
    <n v="2"/>
    <s v="0-12 Months"/>
    <s v="Fiber optic"/>
    <s v="Bank transfer (automatic)"/>
    <x v="1"/>
    <n v="5"/>
    <x v="0"/>
  </r>
  <r>
    <s v="3097-NNSPB"/>
    <s v="Month-to-month"/>
    <n v="2"/>
    <s v="0-12 Months"/>
    <s v="DSL"/>
    <s v="Credit card (automatic)"/>
    <x v="1"/>
    <n v="3"/>
    <x v="2"/>
  </r>
  <r>
    <s v="7771-ZONAT"/>
    <s v="Two year"/>
    <n v="22"/>
    <s v="13-24 Months"/>
    <s v="DSL"/>
    <s v="Bank transfer (automatic)"/>
    <x v="0"/>
    <n v="0"/>
    <x v="1"/>
  </r>
  <r>
    <s v="0655-RBDUG"/>
    <s v="Month-to-month"/>
    <n v="7"/>
    <s v="0-12 Months"/>
    <s v="Fiber optic"/>
    <s v="Bank transfer (automatic)"/>
    <x v="1"/>
    <n v="5"/>
    <x v="0"/>
  </r>
  <r>
    <s v="2111-DWYHN"/>
    <s v="Month-to-month"/>
    <n v="1"/>
    <s v="0-12 Months"/>
    <s v="No"/>
    <s v="Mailed check"/>
    <x v="0"/>
    <n v="3"/>
    <x v="2"/>
  </r>
  <r>
    <s v="4194-WHFCB"/>
    <s v="Month-to-month"/>
    <n v="59"/>
    <s v="49-72 Months"/>
    <s v="Fiber optic"/>
    <s v="Bank transfer (automatic)"/>
    <x v="0"/>
    <n v="4"/>
    <x v="0"/>
  </r>
  <r>
    <s v="4121-AGSIN"/>
    <s v="One year"/>
    <n v="58"/>
    <s v="49-72 Months"/>
    <s v="No"/>
    <s v="Credit card (automatic)"/>
    <x v="0"/>
    <n v="0"/>
    <x v="1"/>
  </r>
  <r>
    <s v="4361-BKAXE"/>
    <s v="Month-to-month"/>
    <n v="41"/>
    <s v="25-48 Months"/>
    <s v="Fiber optic"/>
    <s v="Bank transfer (automatic)"/>
    <x v="1"/>
    <n v="4"/>
    <x v="0"/>
  </r>
  <r>
    <s v="9845-PEEKO"/>
    <s v="Two year"/>
    <n v="59"/>
    <s v="49-72 Months"/>
    <s v="Fiber optic"/>
    <s v="Credit card (automatic)"/>
    <x v="0"/>
    <n v="2"/>
    <x v="2"/>
  </r>
  <r>
    <s v="0455-XFASS"/>
    <s v="Month-to-month"/>
    <n v="3"/>
    <s v="0-12 Months"/>
    <s v="Fiber optic"/>
    <s v="Electronic check"/>
    <x v="0"/>
    <n v="6"/>
    <x v="0"/>
  </r>
  <r>
    <s v="0301-KOBTQ"/>
    <s v="Two year"/>
    <n v="32"/>
    <s v="25-48 Months"/>
    <s v="No"/>
    <s v="Bank transfer (automatic)"/>
    <x v="0"/>
    <n v="0"/>
    <x v="1"/>
  </r>
  <r>
    <s v="1751-NCDLI"/>
    <s v="Month-to-month"/>
    <n v="46"/>
    <s v="25-48 Months"/>
    <s v="Fiber optic"/>
    <s v="Electronic check"/>
    <x v="0"/>
    <n v="5"/>
    <x v="0"/>
  </r>
  <r>
    <s v="4367-NUYAO"/>
    <s v="Two year"/>
    <n v="0"/>
    <s v="0-12 Months"/>
    <s v="No"/>
    <s v="Mailed check"/>
    <x v="0"/>
    <n v="1"/>
    <x v="1"/>
  </r>
  <r>
    <s v="9878-TNQGW"/>
    <s v="Month-to-month"/>
    <n v="2"/>
    <s v="0-12 Months"/>
    <s v="Fiber optic"/>
    <s v="Electronic check"/>
    <x v="1"/>
    <n v="6"/>
    <x v="0"/>
  </r>
  <r>
    <s v="9170-ARBTB"/>
    <s v="One year"/>
    <n v="52"/>
    <s v="49-72 Months"/>
    <s v="No"/>
    <s v="Credit card (automatic)"/>
    <x v="0"/>
    <n v="0"/>
    <x v="1"/>
  </r>
  <r>
    <s v="4441-NIHPT"/>
    <s v="Month-to-month"/>
    <n v="13"/>
    <s v="13-24 Months"/>
    <s v="Fiber optic"/>
    <s v="Electronic check"/>
    <x v="1"/>
    <n v="5"/>
    <x v="0"/>
  </r>
  <r>
    <s v="8999-BOHSE"/>
    <s v="Month-to-month"/>
    <n v="11"/>
    <s v="0-12 Months"/>
    <s v="Fiber optic"/>
    <s v="Bank transfer (automatic)"/>
    <x v="1"/>
    <n v="5"/>
    <x v="0"/>
  </r>
  <r>
    <s v="7241-AJHFS"/>
    <s v="Month-to-month"/>
    <n v="32"/>
    <s v="25-48 Months"/>
    <s v="Fiber optic"/>
    <s v="Bank transfer (automatic)"/>
    <x v="0"/>
    <n v="4"/>
    <x v="0"/>
  </r>
  <r>
    <s v="7029-RPUAV"/>
    <s v="Month-to-month"/>
    <n v="17"/>
    <s v="13-24 Months"/>
    <s v="Fiber optic"/>
    <s v="Credit card (automatic)"/>
    <x v="1"/>
    <n v="4"/>
    <x v="0"/>
  </r>
  <r>
    <s v="4546-FOKWR"/>
    <s v="Month-to-month"/>
    <n v="16"/>
    <s v="13-24 Months"/>
    <s v="Fiber optic"/>
    <s v="Credit card (automatic)"/>
    <x v="0"/>
    <n v="4"/>
    <x v="0"/>
  </r>
  <r>
    <s v="9036-CSKBW"/>
    <s v="One year"/>
    <n v="51"/>
    <s v="49-72 Months"/>
    <s v="Fiber optic"/>
    <s v="Bank transfer (automatic)"/>
    <x v="0"/>
    <n v="2"/>
    <x v="2"/>
  </r>
  <r>
    <s v="5832-TRLPB"/>
    <s v="One year"/>
    <n v="29"/>
    <s v="25-48 Months"/>
    <s v="DSL"/>
    <s v="Bank transfer (automatic)"/>
    <x v="0"/>
    <n v="0"/>
    <x v="1"/>
  </r>
  <r>
    <s v="8590-YFFQO"/>
    <s v="Two year"/>
    <n v="70"/>
    <s v="49-72 Months"/>
    <s v="DSL"/>
    <s v="Credit card (automatic)"/>
    <x v="0"/>
    <n v="0"/>
    <x v="1"/>
  </r>
  <r>
    <s v="8659-IOOPU"/>
    <s v="Two year"/>
    <n v="71"/>
    <s v="49-72 Months"/>
    <s v="Fiber optic"/>
    <s v="Electronic check"/>
    <x v="0"/>
    <n v="3"/>
    <x v="2"/>
  </r>
  <r>
    <s v="1338-CECEE"/>
    <s v="One year"/>
    <n v="41"/>
    <s v="25-48 Months"/>
    <s v="DSL"/>
    <s v="Bank transfer (automatic)"/>
    <x v="0"/>
    <n v="0"/>
    <x v="1"/>
  </r>
  <r>
    <s v="7439-DKZTW"/>
    <s v="Month-to-month"/>
    <n v="1"/>
    <s v="0-12 Months"/>
    <s v="Fiber optic"/>
    <s v="Electronic check"/>
    <x v="0"/>
    <n v="6"/>
    <x v="0"/>
  </r>
  <r>
    <s v="4646-QZXTF"/>
    <s v="Month-to-month"/>
    <n v="7"/>
    <s v="0-12 Months"/>
    <s v="DSL"/>
    <s v="Bank transfer (automatic)"/>
    <x v="0"/>
    <n v="3"/>
    <x v="2"/>
  </r>
  <r>
    <s v="4607-CHPCA"/>
    <s v="One year"/>
    <n v="25"/>
    <s v="25-48 Months"/>
    <s v="Fiber optic"/>
    <s v="Electronic check"/>
    <x v="1"/>
    <n v="3"/>
    <x v="2"/>
  </r>
  <r>
    <s v="9742-XOKTS"/>
    <s v="One year"/>
    <n v="67"/>
    <s v="49-72 Months"/>
    <s v="Fiber optic"/>
    <s v="Electronic check"/>
    <x v="0"/>
    <n v="3"/>
    <x v="2"/>
  </r>
  <r>
    <s v="6921-OZMFH"/>
    <s v="Month-to-month"/>
    <n v="5"/>
    <s v="0-12 Months"/>
    <s v="DSL"/>
    <s v="Mailed check"/>
    <x v="0"/>
    <n v="3"/>
    <x v="2"/>
  </r>
  <r>
    <s v="9578-FOMUK"/>
    <s v="Month-to-month"/>
    <n v="15"/>
    <s v="13-24 Months"/>
    <s v="No"/>
    <s v="Electronic check"/>
    <x v="0"/>
    <n v="3"/>
    <x v="2"/>
  </r>
  <r>
    <s v="4712-UYOOI"/>
    <s v="Month-to-month"/>
    <n v="20"/>
    <s v="13-24 Months"/>
    <s v="No"/>
    <s v="Electronic check"/>
    <x v="0"/>
    <n v="3"/>
    <x v="2"/>
  </r>
  <r>
    <s v="8824-RWFXJ"/>
    <s v="Month-to-month"/>
    <n v="3"/>
    <s v="0-12 Months"/>
    <s v="DSL"/>
    <s v="Mailed check"/>
    <x v="1"/>
    <n v="3"/>
    <x v="2"/>
  </r>
  <r>
    <s v="7722-CVFXN"/>
    <s v="One year"/>
    <n v="54"/>
    <s v="49-72 Months"/>
    <s v="Fiber optic"/>
    <s v="Electronic check"/>
    <x v="0"/>
    <n v="3"/>
    <x v="2"/>
  </r>
  <r>
    <s v="8717-VCTXJ"/>
    <s v="One year"/>
    <n v="42"/>
    <s v="25-48 Months"/>
    <s v="No"/>
    <s v="Mailed check"/>
    <x v="0"/>
    <n v="0"/>
    <x v="1"/>
  </r>
  <r>
    <s v="7363-QTBIW"/>
    <s v="Month-to-month"/>
    <n v="9"/>
    <s v="0-12 Months"/>
    <s v="Fiber optic"/>
    <s v="Electronic check"/>
    <x v="0"/>
    <n v="6"/>
    <x v="0"/>
  </r>
  <r>
    <s v="4159-NAAIX"/>
    <s v="Two year"/>
    <n v="63"/>
    <s v="49-72 Months"/>
    <s v="Fiber optic"/>
    <s v="Bank transfer (automatic)"/>
    <x v="0"/>
    <n v="2"/>
    <x v="2"/>
  </r>
  <r>
    <s v="0971-QIFJK"/>
    <s v="Two year"/>
    <n v="69"/>
    <s v="49-72 Months"/>
    <s v="No"/>
    <s v="Bank transfer (automatic)"/>
    <x v="0"/>
    <n v="0"/>
    <x v="1"/>
  </r>
  <r>
    <s v="9397-TZSHA"/>
    <s v="Two year"/>
    <n v="69"/>
    <s v="49-72 Months"/>
    <s v="No"/>
    <s v="Credit card (automatic)"/>
    <x v="0"/>
    <n v="0"/>
    <x v="1"/>
  </r>
  <r>
    <s v="3391-JSQEW"/>
    <s v="Month-to-month"/>
    <n v="40"/>
    <s v="25-48 Months"/>
    <s v="DSL"/>
    <s v="Mailed check"/>
    <x v="0"/>
    <n v="2"/>
    <x v="2"/>
  </r>
  <r>
    <s v="0343-QLUZP"/>
    <s v="Two year"/>
    <n v="60"/>
    <s v="49-72 Months"/>
    <s v="DSL"/>
    <s v="Bank transfer (automatic)"/>
    <x v="0"/>
    <n v="0"/>
    <x v="1"/>
  </r>
  <r>
    <s v="9763-PDTKK"/>
    <s v="Month-to-month"/>
    <n v="4"/>
    <s v="0-12 Months"/>
    <s v="Fiber optic"/>
    <s v="Bank transfer (automatic)"/>
    <x v="1"/>
    <n v="5"/>
    <x v="0"/>
  </r>
  <r>
    <s v="2176-LVPNX"/>
    <s v="Two year"/>
    <n v="71"/>
    <s v="49-72 Months"/>
    <s v="DSL"/>
    <s v="Mailed check"/>
    <x v="0"/>
    <n v="0"/>
    <x v="1"/>
  </r>
  <r>
    <s v="7627-JKIAZ"/>
    <s v="Month-to-month"/>
    <n v="37"/>
    <s v="25-48 Months"/>
    <s v="Fiber optic"/>
    <s v="Credit card (automatic)"/>
    <x v="1"/>
    <n v="4"/>
    <x v="0"/>
  </r>
  <r>
    <s v="3312-UUMZW"/>
    <s v="Month-to-month"/>
    <n v="32"/>
    <s v="25-48 Months"/>
    <s v="Fiber optic"/>
    <s v="Credit card (automatic)"/>
    <x v="0"/>
    <n v="4"/>
    <x v="0"/>
  </r>
  <r>
    <s v="1271-UODNO"/>
    <s v="Two year"/>
    <n v="39"/>
    <s v="25-48 Months"/>
    <s v="DSL"/>
    <s v="Credit card (automatic)"/>
    <x v="0"/>
    <n v="0"/>
    <x v="1"/>
  </r>
  <r>
    <s v="8461-EFQYM"/>
    <s v="One year"/>
    <n v="38"/>
    <s v="25-48 Months"/>
    <s v="No"/>
    <s v="Electronic check"/>
    <x v="0"/>
    <n v="1"/>
    <x v="1"/>
  </r>
  <r>
    <s v="6900-RBKER"/>
    <s v="Two year"/>
    <n v="52"/>
    <s v="49-72 Months"/>
    <s v="Fiber optic"/>
    <s v="Credit card (automatic)"/>
    <x v="0"/>
    <n v="2"/>
    <x v="2"/>
  </r>
  <r>
    <s v="6891-JPYFF"/>
    <s v="Month-to-month"/>
    <n v="48"/>
    <s v="25-48 Months"/>
    <s v="Fiber optic"/>
    <s v="Credit card (automatic)"/>
    <x v="0"/>
    <n v="4"/>
    <x v="0"/>
  </r>
  <r>
    <s v="1459-QNFQT"/>
    <s v="Two year"/>
    <n v="70"/>
    <s v="49-72 Months"/>
    <s v="DSL"/>
    <s v="Bank transfer (automatic)"/>
    <x v="0"/>
    <n v="0"/>
    <x v="1"/>
  </r>
  <r>
    <s v="1047-NNCBF"/>
    <s v="Month-to-month"/>
    <n v="20"/>
    <s v="13-24 Months"/>
    <s v="Fiber optic"/>
    <s v="Credit card (automatic)"/>
    <x v="0"/>
    <n v="4"/>
    <x v="0"/>
  </r>
  <r>
    <s v="3696-XRIEN"/>
    <s v="One year"/>
    <n v="50"/>
    <s v="49-72 Months"/>
    <s v="DSL"/>
    <s v="Credit card (automatic)"/>
    <x v="0"/>
    <n v="0"/>
    <x v="1"/>
  </r>
  <r>
    <s v="4081-DYXAV"/>
    <s v="One year"/>
    <n v="19"/>
    <s v="13-24 Months"/>
    <s v="DSL"/>
    <s v="Credit card (automatic)"/>
    <x v="1"/>
    <n v="0"/>
    <x v="1"/>
  </r>
  <r>
    <s v="0074-HDKDG"/>
    <s v="One year"/>
    <n v="25"/>
    <s v="25-48 Months"/>
    <s v="DSL"/>
    <s v="Bank transfer (automatic)"/>
    <x v="0"/>
    <n v="0"/>
    <x v="1"/>
  </r>
  <r>
    <s v="8791-GFXLZ"/>
    <s v="Month-to-month"/>
    <n v="12"/>
    <s v="0-12 Months"/>
    <s v="DSL"/>
    <s v="Bank transfer (automatic)"/>
    <x v="0"/>
    <n v="3"/>
    <x v="2"/>
  </r>
  <r>
    <s v="8111-SLLHI"/>
    <s v="Month-to-month"/>
    <n v="39"/>
    <s v="25-48 Months"/>
    <s v="Fiber optic"/>
    <s v="Electronic check"/>
    <x v="1"/>
    <n v="5"/>
    <x v="0"/>
  </r>
  <r>
    <s v="0927-LCSMG"/>
    <s v="Month-to-month"/>
    <n v="7"/>
    <s v="0-12 Months"/>
    <s v="Fiber optic"/>
    <s v="Mailed check"/>
    <x v="1"/>
    <n v="5"/>
    <x v="0"/>
  </r>
  <r>
    <s v="9330-DHBFL"/>
    <s v="One year"/>
    <n v="23"/>
    <s v="13-24 Months"/>
    <s v="DSL"/>
    <s v="Mailed check"/>
    <x v="0"/>
    <n v="0"/>
    <x v="1"/>
  </r>
  <r>
    <s v="0098-BOWSO"/>
    <s v="Month-to-month"/>
    <n v="27"/>
    <s v="25-48 Months"/>
    <s v="No"/>
    <s v="Electronic check"/>
    <x v="0"/>
    <n v="3"/>
    <x v="2"/>
  </r>
  <r>
    <s v="3452-ABWRL"/>
    <s v="Month-to-month"/>
    <n v="47"/>
    <s v="25-48 Months"/>
    <s v="Fiber optic"/>
    <s v="Credit card (automatic)"/>
    <x v="0"/>
    <n v="4"/>
    <x v="0"/>
  </r>
  <r>
    <s v="5859-HZYLF"/>
    <s v="Two year"/>
    <n v="26"/>
    <s v="25-48 Months"/>
    <s v="No"/>
    <s v="Credit card (automatic)"/>
    <x v="0"/>
    <n v="0"/>
    <x v="1"/>
  </r>
  <r>
    <s v="8257-RZAHR"/>
    <s v="Month-to-month"/>
    <n v="14"/>
    <s v="13-24 Months"/>
    <s v="DSL"/>
    <s v="Bank transfer (automatic)"/>
    <x v="1"/>
    <n v="2"/>
    <x v="2"/>
  </r>
  <r>
    <s v="5293-WXJAK"/>
    <s v="Month-to-month"/>
    <n v="11"/>
    <s v="0-12 Months"/>
    <s v="Fiber optic"/>
    <s v="Bank transfer (automatic)"/>
    <x v="1"/>
    <n v="5"/>
    <x v="0"/>
  </r>
  <r>
    <s v="3156-QLHBO"/>
    <s v="Month-to-month"/>
    <n v="2"/>
    <s v="0-12 Months"/>
    <s v="No"/>
    <s v="Mailed check"/>
    <x v="0"/>
    <n v="3"/>
    <x v="2"/>
  </r>
  <r>
    <s v="2208-NQBCT"/>
    <s v="Month-to-month"/>
    <n v="26"/>
    <s v="25-48 Months"/>
    <s v="Fiber optic"/>
    <s v="Electronic check"/>
    <x v="0"/>
    <n v="5"/>
    <x v="0"/>
  </r>
  <r>
    <s v="1779-PWPMG"/>
    <s v="Two year"/>
    <n v="72"/>
    <s v="49-72 Months"/>
    <s v="Fiber optic"/>
    <s v="Bank transfer (automatic)"/>
    <x v="0"/>
    <n v="2"/>
    <x v="2"/>
  </r>
  <r>
    <s v="6621-NRZAK"/>
    <s v="Two year"/>
    <n v="63"/>
    <s v="49-72 Months"/>
    <s v="No"/>
    <s v="Credit card (automatic)"/>
    <x v="0"/>
    <n v="0"/>
    <x v="1"/>
  </r>
  <r>
    <s v="0831-JNISG"/>
    <s v="Two year"/>
    <n v="71"/>
    <s v="49-72 Months"/>
    <s v="No"/>
    <s v="Mailed check"/>
    <x v="0"/>
    <n v="0"/>
    <x v="1"/>
  </r>
  <r>
    <s v="0774-IFUVM"/>
    <s v="Month-to-month"/>
    <n v="11"/>
    <s v="0-12 Months"/>
    <s v="DSL"/>
    <s v="Bank transfer (automatic)"/>
    <x v="0"/>
    <n v="3"/>
    <x v="2"/>
  </r>
  <r>
    <s v="3082-WQRVY"/>
    <s v="One year"/>
    <n v="14"/>
    <s v="13-24 Months"/>
    <s v="No"/>
    <s v="Mailed check"/>
    <x v="0"/>
    <n v="0"/>
    <x v="1"/>
  </r>
  <r>
    <s v="9553-DLCLU"/>
    <s v="Two year"/>
    <n v="13"/>
    <s v="13-24 Months"/>
    <s v="DSL"/>
    <s v="Credit card (automatic)"/>
    <x v="0"/>
    <n v="0"/>
    <x v="1"/>
  </r>
  <r>
    <s v="1641-BYBTK"/>
    <s v="Month-to-month"/>
    <n v="6"/>
    <s v="0-12 Months"/>
    <s v="No"/>
    <s v="Mailed check"/>
    <x v="0"/>
    <n v="3"/>
    <x v="2"/>
  </r>
  <r>
    <s v="2460-NGXBJ"/>
    <s v="Month-to-month"/>
    <n v="11"/>
    <s v="0-12 Months"/>
    <s v="Fiber optic"/>
    <s v="Credit card (automatic)"/>
    <x v="0"/>
    <n v="5"/>
    <x v="0"/>
  </r>
  <r>
    <s v="2446-ZKVAF"/>
    <s v="Month-to-month"/>
    <n v="18"/>
    <s v="13-24 Months"/>
    <s v="DSL"/>
    <s v="Credit card (automatic)"/>
    <x v="0"/>
    <n v="2"/>
    <x v="2"/>
  </r>
  <r>
    <s v="0841-NULXI"/>
    <s v="Month-to-month"/>
    <n v="1"/>
    <s v="0-12 Months"/>
    <s v="DSL"/>
    <s v="Electronic check"/>
    <x v="1"/>
    <n v="4"/>
    <x v="0"/>
  </r>
  <r>
    <s v="3522-CDKHF"/>
    <s v="Month-to-month"/>
    <n v="32"/>
    <s v="25-48 Months"/>
    <s v="Fiber optic"/>
    <s v="Bank transfer (automatic)"/>
    <x v="0"/>
    <n v="4"/>
    <x v="0"/>
  </r>
  <r>
    <s v="1430-SFQSA"/>
    <s v="One year"/>
    <n v="29"/>
    <s v="25-48 Months"/>
    <s v="DSL"/>
    <s v="Mailed check"/>
    <x v="0"/>
    <n v="0"/>
    <x v="1"/>
  </r>
  <r>
    <s v="0411-EZJZE"/>
    <s v="Month-to-month"/>
    <n v="3"/>
    <s v="0-12 Months"/>
    <s v="DSL"/>
    <s v="Electronic check"/>
    <x v="0"/>
    <n v="4"/>
    <x v="0"/>
  </r>
  <r>
    <s v="7851-WZEKY"/>
    <s v="Month-to-month"/>
    <n v="2"/>
    <s v="0-12 Months"/>
    <s v="Fiber optic"/>
    <s v="Electronic check"/>
    <x v="1"/>
    <n v="6"/>
    <x v="0"/>
  </r>
  <r>
    <s v="8844-TONUD"/>
    <s v="Month-to-month"/>
    <n v="13"/>
    <s v="13-24 Months"/>
    <s v="Fiber optic"/>
    <s v="Mailed check"/>
    <x v="1"/>
    <n v="4"/>
    <x v="0"/>
  </r>
  <r>
    <s v="8807-ARQET"/>
    <s v="Month-to-month"/>
    <n v="41"/>
    <s v="25-48 Months"/>
    <s v="DSL"/>
    <s v="Electronic check"/>
    <x v="0"/>
    <n v="3"/>
    <x v="2"/>
  </r>
  <r>
    <s v="8992-CEUEN"/>
    <s v="Month-to-month"/>
    <n v="1"/>
    <s v="0-12 Months"/>
    <s v="No"/>
    <s v="Electronic check"/>
    <x v="0"/>
    <n v="4"/>
    <x v="0"/>
  </r>
  <r>
    <s v="4320-QMLLA"/>
    <s v="Month-to-month"/>
    <n v="7"/>
    <s v="0-12 Months"/>
    <s v="DSL"/>
    <s v="Mailed check"/>
    <x v="0"/>
    <n v="3"/>
    <x v="2"/>
  </r>
  <r>
    <s v="8777-PVYGU"/>
    <s v="One year"/>
    <n v="52"/>
    <s v="49-72 Months"/>
    <s v="DSL"/>
    <s v="Mailed check"/>
    <x v="0"/>
    <n v="0"/>
    <x v="1"/>
  </r>
  <r>
    <s v="8292-ITGYJ"/>
    <s v="Two year"/>
    <n v="45"/>
    <s v="25-48 Months"/>
    <s v="No"/>
    <s v="Bank transfer (automatic)"/>
    <x v="0"/>
    <n v="0"/>
    <x v="1"/>
  </r>
  <r>
    <s v="6870-ZWMNX"/>
    <s v="Two year"/>
    <n v="70"/>
    <s v="49-72 Months"/>
    <s v="DSL"/>
    <s v="Credit card (automatic)"/>
    <x v="0"/>
    <n v="0"/>
    <x v="1"/>
  </r>
  <r>
    <s v="0621-CXBKL"/>
    <s v="Two year"/>
    <n v="53"/>
    <s v="49-72 Months"/>
    <s v="No"/>
    <s v="Mailed check"/>
    <x v="0"/>
    <n v="0"/>
    <x v="1"/>
  </r>
  <r>
    <s v="5268-DSMNQ"/>
    <s v="One year"/>
    <n v="62"/>
    <s v="49-72 Months"/>
    <s v="Fiber optic"/>
    <s v="Credit card (automatic)"/>
    <x v="0"/>
    <n v="2"/>
    <x v="2"/>
  </r>
  <r>
    <s v="5334-JLAXU"/>
    <s v="Month-to-month"/>
    <n v="60"/>
    <s v="49-72 Months"/>
    <s v="Fiber optic"/>
    <s v="Credit card (automatic)"/>
    <x v="0"/>
    <n v="4"/>
    <x v="0"/>
  </r>
  <r>
    <s v="4086-YQSNZ"/>
    <s v="Month-to-month"/>
    <n v="3"/>
    <s v="0-12 Months"/>
    <s v="Fiber optic"/>
    <s v="Electronic check"/>
    <x v="1"/>
    <n v="6"/>
    <x v="0"/>
  </r>
  <r>
    <s v="6242-MBHPK"/>
    <s v="Month-to-month"/>
    <n v="23"/>
    <s v="13-24 Months"/>
    <s v="Fiber optic"/>
    <s v="Electronic check"/>
    <x v="0"/>
    <n v="5"/>
    <x v="0"/>
  </r>
  <r>
    <s v="5868-CZJDR"/>
    <s v="Month-to-month"/>
    <n v="1"/>
    <s v="0-12 Months"/>
    <s v="DSL"/>
    <s v="Mailed check"/>
    <x v="1"/>
    <n v="3"/>
    <x v="2"/>
  </r>
  <r>
    <s v="9359-UGBTK"/>
    <s v="One year"/>
    <n v="67"/>
    <s v="49-72 Months"/>
    <s v="DSL"/>
    <s v="Bank transfer (automatic)"/>
    <x v="0"/>
    <n v="0"/>
    <x v="1"/>
  </r>
  <r>
    <s v="0135-NMXAP"/>
    <s v="Month-to-month"/>
    <n v="12"/>
    <s v="0-12 Months"/>
    <s v="Fiber optic"/>
    <s v="Bank transfer (automatic)"/>
    <x v="1"/>
    <n v="5"/>
    <x v="0"/>
  </r>
  <r>
    <s v="4782-OSFXZ"/>
    <s v="Two year"/>
    <n v="71"/>
    <s v="49-72 Months"/>
    <s v="DSL"/>
    <s v="Bank transfer (automatic)"/>
    <x v="0"/>
    <n v="0"/>
    <x v="1"/>
  </r>
  <r>
    <s v="6479-OAUSD"/>
    <s v="One year"/>
    <n v="25"/>
    <s v="25-48 Months"/>
    <s v="No"/>
    <s v="Credit card (automatic)"/>
    <x v="0"/>
    <n v="0"/>
    <x v="1"/>
  </r>
  <r>
    <s v="7129-ACFOG"/>
    <s v="Month-to-month"/>
    <n v="5"/>
    <s v="0-12 Months"/>
    <s v="DSL"/>
    <s v="Electronic check"/>
    <x v="0"/>
    <n v="4"/>
    <x v="0"/>
  </r>
  <r>
    <s v="4189-NAKJS"/>
    <s v="One year"/>
    <n v="26"/>
    <s v="25-48 Months"/>
    <s v="DSL"/>
    <s v="Credit card (automatic)"/>
    <x v="0"/>
    <n v="0"/>
    <x v="1"/>
  </r>
  <r>
    <s v="5562-BETPV"/>
    <s v="One year"/>
    <n v="1"/>
    <s v="0-12 Months"/>
    <s v="No"/>
    <s v="Mailed check"/>
    <x v="0"/>
    <n v="1"/>
    <x v="1"/>
  </r>
  <r>
    <s v="1282-IHQAC"/>
    <s v="One year"/>
    <n v="70"/>
    <s v="49-72 Months"/>
    <s v="DSL"/>
    <s v="Credit card (automatic)"/>
    <x v="0"/>
    <n v="0"/>
    <x v="1"/>
  </r>
  <r>
    <s v="9127-FHJBZ"/>
    <s v="Two year"/>
    <n v="72"/>
    <s v="49-72 Months"/>
    <s v="Fiber optic"/>
    <s v="Electronic check"/>
    <x v="0"/>
    <n v="3"/>
    <x v="2"/>
  </r>
  <r>
    <s v="6270-OMFIW"/>
    <s v="One year"/>
    <n v="60"/>
    <s v="49-72 Months"/>
    <s v="Fiber optic"/>
    <s v="Electronic check"/>
    <x v="1"/>
    <n v="3"/>
    <x v="2"/>
  </r>
  <r>
    <s v="1641-RQDAY"/>
    <s v="Month-to-month"/>
    <n v="32"/>
    <s v="25-48 Months"/>
    <s v="Fiber optic"/>
    <s v="Electronic check"/>
    <x v="0"/>
    <n v="5"/>
    <x v="0"/>
  </r>
  <r>
    <s v="0107-WESLM"/>
    <s v="Month-to-month"/>
    <n v="1"/>
    <s v="0-12 Months"/>
    <s v="No"/>
    <s v="Electronic check"/>
    <x v="1"/>
    <n v="4"/>
    <x v="0"/>
  </r>
  <r>
    <s v="6994-ORCWG"/>
    <s v="One year"/>
    <n v="14"/>
    <s v="13-24 Months"/>
    <s v="DSL"/>
    <s v="Mailed check"/>
    <x v="0"/>
    <n v="0"/>
    <x v="1"/>
  </r>
  <r>
    <s v="1346-UFHAX"/>
    <s v="Month-to-month"/>
    <n v="13"/>
    <s v="13-24 Months"/>
    <s v="Fiber optic"/>
    <s v="Credit card (automatic)"/>
    <x v="0"/>
    <n v="4"/>
    <x v="0"/>
  </r>
  <r>
    <s v="3992-YWPKO"/>
    <s v="Month-to-month"/>
    <n v="6"/>
    <s v="0-12 Months"/>
    <s v="Fiber optic"/>
    <s v="Credit card (automatic)"/>
    <x v="1"/>
    <n v="5"/>
    <x v="0"/>
  </r>
  <r>
    <s v="2933-XEUJM"/>
    <s v="Two year"/>
    <n v="46"/>
    <s v="25-48 Months"/>
    <s v="DSL"/>
    <s v="Mailed check"/>
    <x v="0"/>
    <n v="0"/>
    <x v="1"/>
  </r>
  <r>
    <s v="0125-LZQXK"/>
    <s v="Month-to-month"/>
    <n v="15"/>
    <s v="13-24 Months"/>
    <s v="Fiber optic"/>
    <s v="Electronic check"/>
    <x v="1"/>
    <n v="5"/>
    <x v="0"/>
  </r>
  <r>
    <s v="5461-QKNTN"/>
    <s v="Month-to-month"/>
    <n v="43"/>
    <s v="25-48 Months"/>
    <s v="Fiber optic"/>
    <s v="Electronic check"/>
    <x v="0"/>
    <n v="5"/>
    <x v="0"/>
  </r>
  <r>
    <s v="4835-YSJMR"/>
    <s v="Two year"/>
    <n v="39"/>
    <s v="25-48 Months"/>
    <s v="DSL"/>
    <s v="Bank transfer (automatic)"/>
    <x v="0"/>
    <n v="0"/>
    <x v="1"/>
  </r>
  <r>
    <s v="8399-YNDCH"/>
    <s v="Month-to-month"/>
    <n v="21"/>
    <s v="13-24 Months"/>
    <s v="DSL"/>
    <s v="Bank transfer (automatic)"/>
    <x v="1"/>
    <n v="2"/>
    <x v="2"/>
  </r>
  <r>
    <s v="3164-YAXFY"/>
    <s v="Month-to-month"/>
    <n v="57"/>
    <s v="49-72 Months"/>
    <s v="DSL"/>
    <s v="Electronic check"/>
    <x v="0"/>
    <n v="3"/>
    <x v="2"/>
  </r>
  <r>
    <s v="0887-WBJVH"/>
    <s v="One year"/>
    <n v="53"/>
    <s v="49-72 Months"/>
    <s v="Fiber optic"/>
    <s v="Electronic check"/>
    <x v="0"/>
    <n v="3"/>
    <x v="2"/>
  </r>
  <r>
    <s v="4660-IRIBM"/>
    <s v="Month-to-month"/>
    <n v="18"/>
    <s v="13-24 Months"/>
    <s v="Fiber optic"/>
    <s v="Mailed check"/>
    <x v="0"/>
    <n v="4"/>
    <x v="0"/>
  </r>
  <r>
    <s v="5673-FSSMF"/>
    <s v="Month-to-month"/>
    <n v="1"/>
    <s v="0-12 Months"/>
    <s v="DSL"/>
    <s v="Electronic check"/>
    <x v="1"/>
    <n v="4"/>
    <x v="0"/>
  </r>
  <r>
    <s v="7670-ZBPOQ"/>
    <s v="One year"/>
    <n v="58"/>
    <s v="49-72 Months"/>
    <s v="DSL"/>
    <s v="Bank transfer (automatic)"/>
    <x v="0"/>
    <n v="0"/>
    <x v="1"/>
  </r>
  <r>
    <s v="8089-UZWLX"/>
    <s v="Two year"/>
    <n v="71"/>
    <s v="49-72 Months"/>
    <s v="Fiber optic"/>
    <s v="Bank transfer (automatic)"/>
    <x v="0"/>
    <n v="2"/>
    <x v="2"/>
  </r>
  <r>
    <s v="0080-OROZO"/>
    <s v="One year"/>
    <n v="35"/>
    <s v="25-48 Months"/>
    <s v="Fiber optic"/>
    <s v="Electronic check"/>
    <x v="0"/>
    <n v="3"/>
    <x v="2"/>
  </r>
  <r>
    <s v="3916-NRPAP"/>
    <s v="Month-to-month"/>
    <n v="3"/>
    <s v="0-12 Months"/>
    <s v="Fiber optic"/>
    <s v="Credit card (automatic)"/>
    <x v="0"/>
    <n v="5"/>
    <x v="0"/>
  </r>
  <r>
    <s v="6807-SIWJI"/>
    <s v="One year"/>
    <n v="38"/>
    <s v="25-48 Months"/>
    <s v="Fiber optic"/>
    <s v="Electronic check"/>
    <x v="0"/>
    <n v="3"/>
    <x v="2"/>
  </r>
  <r>
    <s v="8221-HVAYI"/>
    <s v="Two year"/>
    <n v="35"/>
    <s v="25-48 Months"/>
    <s v="DSL"/>
    <s v="Credit card (automatic)"/>
    <x v="0"/>
    <n v="0"/>
    <x v="1"/>
  </r>
  <r>
    <s v="1579-KLYDT"/>
    <s v="Month-to-month"/>
    <n v="7"/>
    <s v="0-12 Months"/>
    <s v="Fiber optic"/>
    <s v="Electronic check"/>
    <x v="1"/>
    <n v="6"/>
    <x v="0"/>
  </r>
  <r>
    <s v="5232-NXPAY"/>
    <s v="Two year"/>
    <n v="47"/>
    <s v="25-48 Months"/>
    <s v="DSL"/>
    <s v="Mailed check"/>
    <x v="0"/>
    <n v="0"/>
    <x v="1"/>
  </r>
  <r>
    <s v="8967-SZQAS"/>
    <s v="Month-to-month"/>
    <n v="14"/>
    <s v="13-24 Months"/>
    <s v="DSL"/>
    <s v="Electronic check"/>
    <x v="0"/>
    <n v="3"/>
    <x v="2"/>
  </r>
  <r>
    <s v="4468-KAZHE"/>
    <s v="Month-to-month"/>
    <n v="20"/>
    <s v="13-24 Months"/>
    <s v="DSL"/>
    <s v="Electronic check"/>
    <x v="0"/>
    <n v="3"/>
    <x v="2"/>
  </r>
  <r>
    <s v="0455-ENTCR"/>
    <s v="Two year"/>
    <n v="66"/>
    <s v="49-72 Months"/>
    <s v="DSL"/>
    <s v="Electronic check"/>
    <x v="0"/>
    <n v="1"/>
    <x v="1"/>
  </r>
  <r>
    <s v="8944-AILEF"/>
    <s v="Month-to-month"/>
    <n v="15"/>
    <s v="13-24 Months"/>
    <s v="No"/>
    <s v="Credit card (automatic)"/>
    <x v="0"/>
    <n v="2"/>
    <x v="2"/>
  </r>
  <r>
    <s v="5542-NKVRU"/>
    <s v="Two year"/>
    <n v="42"/>
    <s v="25-48 Months"/>
    <s v="No"/>
    <s v="Bank transfer (automatic)"/>
    <x v="0"/>
    <n v="0"/>
    <x v="1"/>
  </r>
  <r>
    <s v="7126-RBHSD"/>
    <s v="Month-to-month"/>
    <n v="17"/>
    <s v="13-24 Months"/>
    <s v="Fiber optic"/>
    <s v="Electronic check"/>
    <x v="0"/>
    <n v="5"/>
    <x v="0"/>
  </r>
  <r>
    <s v="5370-IIVVL"/>
    <s v="One year"/>
    <n v="37"/>
    <s v="25-48 Months"/>
    <s v="Fiber optic"/>
    <s v="Credit card (automatic)"/>
    <x v="0"/>
    <n v="2"/>
    <x v="2"/>
  </r>
  <r>
    <s v="6789-HJBWG"/>
    <s v="Month-to-month"/>
    <n v="12"/>
    <s v="0-12 Months"/>
    <s v="DSL"/>
    <s v="Electronic check"/>
    <x v="0"/>
    <n v="4"/>
    <x v="0"/>
  </r>
  <r>
    <s v="3927-NLNRY"/>
    <s v="One year"/>
    <n v="53"/>
    <s v="49-72 Months"/>
    <s v="Fiber optic"/>
    <s v="Bank transfer (automatic)"/>
    <x v="1"/>
    <n v="2"/>
    <x v="2"/>
  </r>
  <r>
    <s v="9087-EYCPR"/>
    <s v="Two year"/>
    <n v="60"/>
    <s v="49-72 Months"/>
    <s v="No"/>
    <s v="Mailed check"/>
    <x v="0"/>
    <n v="0"/>
    <x v="1"/>
  </r>
  <r>
    <s v="6791-YBNAK"/>
    <s v="Month-to-month"/>
    <n v="18"/>
    <s v="13-24 Months"/>
    <s v="DSL"/>
    <s v="Credit card (automatic)"/>
    <x v="0"/>
    <n v="2"/>
    <x v="2"/>
  </r>
  <r>
    <s v="6358-LYNGM"/>
    <s v="Month-to-month"/>
    <n v="1"/>
    <s v="0-12 Months"/>
    <s v="Fiber optic"/>
    <s v="Electronic check"/>
    <x v="1"/>
    <n v="6"/>
    <x v="0"/>
  </r>
  <r>
    <s v="6077-BDPXA"/>
    <s v="Month-to-month"/>
    <n v="3"/>
    <s v="0-12 Months"/>
    <s v="Fiber optic"/>
    <s v="Electronic check"/>
    <x v="0"/>
    <n v="6"/>
    <x v="0"/>
  </r>
  <r>
    <s v="0013-MHZWF"/>
    <s v="Month-to-month"/>
    <n v="9"/>
    <s v="0-12 Months"/>
    <s v="DSL"/>
    <s v="Credit card (automatic)"/>
    <x v="0"/>
    <n v="3"/>
    <x v="2"/>
  </r>
  <r>
    <s v="5494-HECPR"/>
    <s v="Month-to-month"/>
    <n v="1"/>
    <s v="0-12 Months"/>
    <s v="Fiber optic"/>
    <s v="Electronic check"/>
    <x v="1"/>
    <n v="6"/>
    <x v="0"/>
  </r>
  <r>
    <s v="8268-YDIXR"/>
    <s v="One year"/>
    <n v="56"/>
    <s v="49-72 Months"/>
    <s v="Fiber optic"/>
    <s v="Electronic check"/>
    <x v="0"/>
    <n v="3"/>
    <x v="2"/>
  </r>
  <r>
    <s v="9824-BEMCV"/>
    <s v="Month-to-month"/>
    <n v="17"/>
    <s v="13-24 Months"/>
    <s v="Fiber optic"/>
    <s v="Electronic check"/>
    <x v="1"/>
    <n v="5"/>
    <x v="0"/>
  </r>
  <r>
    <s v="1373-ORVIZ"/>
    <s v="Month-to-month"/>
    <n v="11"/>
    <s v="0-12 Months"/>
    <s v="DSL"/>
    <s v="Electronic check"/>
    <x v="1"/>
    <n v="4"/>
    <x v="0"/>
  </r>
  <r>
    <s v="4291-SHSBH"/>
    <s v="Month-to-month"/>
    <n v="7"/>
    <s v="0-12 Months"/>
    <s v="Fiber optic"/>
    <s v="Electronic check"/>
    <x v="0"/>
    <n v="6"/>
    <x v="0"/>
  </r>
  <r>
    <s v="6980-IMXXE"/>
    <s v="Two year"/>
    <n v="69"/>
    <s v="49-72 Months"/>
    <s v="No"/>
    <s v="Bank transfer (automatic)"/>
    <x v="0"/>
    <n v="0"/>
    <x v="1"/>
  </r>
  <r>
    <s v="9866-QEVEE"/>
    <s v="Month-to-month"/>
    <n v="19"/>
    <s v="13-24 Months"/>
    <s v="Fiber optic"/>
    <s v="Bank transfer (automatic)"/>
    <x v="1"/>
    <n v="4"/>
    <x v="0"/>
  </r>
  <r>
    <s v="9897-KXHCM"/>
    <s v="Month-to-month"/>
    <n v="3"/>
    <s v="0-12 Months"/>
    <s v="Fiber optic"/>
    <s v="Electronic check"/>
    <x v="1"/>
    <n v="6"/>
    <x v="0"/>
  </r>
  <r>
    <s v="0040-HALCW"/>
    <s v="Two year"/>
    <n v="54"/>
    <s v="49-72 Months"/>
    <s v="No"/>
    <s v="Credit card (automatic)"/>
    <x v="0"/>
    <n v="0"/>
    <x v="1"/>
  </r>
  <r>
    <s v="0784-GTUUK"/>
    <s v="One year"/>
    <n v="62"/>
    <s v="49-72 Months"/>
    <s v="No"/>
    <s v="Credit card (automatic)"/>
    <x v="0"/>
    <n v="0"/>
    <x v="1"/>
  </r>
  <r>
    <s v="7979-CORPM"/>
    <s v="Month-to-month"/>
    <n v="24"/>
    <s v="13-24 Months"/>
    <s v="Fiber optic"/>
    <s v="Credit card (automatic)"/>
    <x v="1"/>
    <n v="4"/>
    <x v="0"/>
  </r>
  <r>
    <s v="2294-DMMUS"/>
    <s v="Month-to-month"/>
    <n v="62"/>
    <s v="49-72 Months"/>
    <s v="DSL"/>
    <s v="Credit card (automatic)"/>
    <x v="0"/>
    <n v="2"/>
    <x v="2"/>
  </r>
  <r>
    <s v="0872-JCPIB"/>
    <s v="Month-to-month"/>
    <n v="17"/>
    <s v="13-24 Months"/>
    <s v="DSL"/>
    <s v="Bank transfer (automatic)"/>
    <x v="0"/>
    <n v="2"/>
    <x v="2"/>
  </r>
  <r>
    <s v="3055-MJDSB"/>
    <s v="Month-to-month"/>
    <n v="9"/>
    <s v="0-12 Months"/>
    <s v="DSL"/>
    <s v="Mailed check"/>
    <x v="0"/>
    <n v="3"/>
    <x v="2"/>
  </r>
  <r>
    <s v="9091-WTUUY"/>
    <s v="Two year"/>
    <n v="64"/>
    <s v="49-72 Months"/>
    <s v="DSL"/>
    <s v="Mailed check"/>
    <x v="0"/>
    <n v="0"/>
    <x v="1"/>
  </r>
  <r>
    <s v="1618-CFHME"/>
    <s v="Month-to-month"/>
    <n v="2"/>
    <s v="0-12 Months"/>
    <s v="Fiber optic"/>
    <s v="Electronic check"/>
    <x v="1"/>
    <n v="6"/>
    <x v="0"/>
  </r>
  <r>
    <s v="3165-HDOEW"/>
    <s v="Month-to-month"/>
    <n v="1"/>
    <s v="0-12 Months"/>
    <s v="DSL"/>
    <s v="Mailed check"/>
    <x v="1"/>
    <n v="3"/>
    <x v="2"/>
  </r>
  <r>
    <s v="6581-NQCBA"/>
    <s v="Month-to-month"/>
    <n v="16"/>
    <s v="13-24 Months"/>
    <s v="DSL"/>
    <s v="Electronic check"/>
    <x v="1"/>
    <n v="3"/>
    <x v="2"/>
  </r>
  <r>
    <s v="7115-IRDHS"/>
    <s v="Two year"/>
    <n v="72"/>
    <s v="49-72 Months"/>
    <s v="No"/>
    <s v="Bank transfer (automatic)"/>
    <x v="0"/>
    <n v="0"/>
    <x v="1"/>
  </r>
  <r>
    <s v="8496-DMZUK"/>
    <s v="One year"/>
    <n v="30"/>
    <s v="25-48 Months"/>
    <s v="Fiber optic"/>
    <s v="Bank transfer (automatic)"/>
    <x v="0"/>
    <n v="2"/>
    <x v="2"/>
  </r>
  <r>
    <s v="2040-VZIKE"/>
    <s v="Month-to-month"/>
    <n v="49"/>
    <s v="49-72 Months"/>
    <s v="Fiber optic"/>
    <s v="Mailed check"/>
    <x v="0"/>
    <n v="4"/>
    <x v="0"/>
  </r>
  <r>
    <s v="9068-VPWQQ"/>
    <s v="Two year"/>
    <n v="61"/>
    <s v="49-72 Months"/>
    <s v="DSL"/>
    <s v="Credit card (automatic)"/>
    <x v="0"/>
    <n v="0"/>
    <x v="1"/>
  </r>
  <r>
    <s v="0178-SZBHO"/>
    <s v="Month-to-month"/>
    <n v="47"/>
    <s v="25-48 Months"/>
    <s v="Fiber optic"/>
    <s v="Electronic check"/>
    <x v="0"/>
    <n v="5"/>
    <x v="0"/>
  </r>
  <r>
    <s v="0384-RVBPI"/>
    <s v="Month-to-month"/>
    <n v="20"/>
    <s v="13-24 Months"/>
    <s v="DSL"/>
    <s v="Credit card (automatic)"/>
    <x v="0"/>
    <n v="2"/>
    <x v="2"/>
  </r>
  <r>
    <s v="1689-MRZQR"/>
    <s v="Month-to-month"/>
    <n v="34"/>
    <s v="25-48 Months"/>
    <s v="Fiber optic"/>
    <s v="Electronic check"/>
    <x v="1"/>
    <n v="5"/>
    <x v="0"/>
  </r>
  <r>
    <s v="1299-AURJA"/>
    <s v="Two year"/>
    <n v="70"/>
    <s v="49-72 Months"/>
    <s v="No"/>
    <s v="Bank transfer (automatic)"/>
    <x v="0"/>
    <n v="0"/>
    <x v="1"/>
  </r>
  <r>
    <s v="4525-VZCZG"/>
    <s v="One year"/>
    <n v="54"/>
    <s v="49-72 Months"/>
    <s v="Fiber optic"/>
    <s v="Electronic check"/>
    <x v="0"/>
    <n v="3"/>
    <x v="2"/>
  </r>
  <r>
    <s v="1543-LLLFT"/>
    <s v="One year"/>
    <n v="61"/>
    <s v="49-72 Months"/>
    <s v="Fiber optic"/>
    <s v="Mailed check"/>
    <x v="0"/>
    <n v="2"/>
    <x v="2"/>
  </r>
  <r>
    <s v="5835-BEQEU"/>
    <s v="Month-to-month"/>
    <n v="3"/>
    <s v="0-12 Months"/>
    <s v="Fiber optic"/>
    <s v="Electronic check"/>
    <x v="1"/>
    <n v="6"/>
    <x v="0"/>
  </r>
  <r>
    <s v="2788-CJQAQ"/>
    <s v="One year"/>
    <n v="13"/>
    <s v="13-24 Months"/>
    <s v="No"/>
    <s v="Mailed check"/>
    <x v="0"/>
    <n v="0"/>
    <x v="1"/>
  </r>
  <r>
    <s v="5565-FILXA"/>
    <s v="Month-to-month"/>
    <n v="16"/>
    <s v="13-24 Months"/>
    <s v="Fiber optic"/>
    <s v="Electronic check"/>
    <x v="1"/>
    <n v="5"/>
    <x v="0"/>
  </r>
  <r>
    <s v="0319-QZTCO"/>
    <s v="Month-to-month"/>
    <n v="3"/>
    <s v="0-12 Months"/>
    <s v="DSL"/>
    <s v="Credit card (automatic)"/>
    <x v="0"/>
    <n v="3"/>
    <x v="2"/>
  </r>
  <r>
    <s v="2120-SMPEX"/>
    <s v="Month-to-month"/>
    <n v="25"/>
    <s v="25-48 Months"/>
    <s v="No"/>
    <s v="Mailed check"/>
    <x v="0"/>
    <n v="2"/>
    <x v="2"/>
  </r>
  <r>
    <s v="0096-FCPUF"/>
    <s v="Month-to-month"/>
    <n v="30"/>
    <s v="25-48 Months"/>
    <s v="DSL"/>
    <s v="Mailed check"/>
    <x v="0"/>
    <n v="2"/>
    <x v="2"/>
  </r>
  <r>
    <s v="0668-OGMHD"/>
    <s v="Month-to-month"/>
    <n v="21"/>
    <s v="13-24 Months"/>
    <s v="DSL"/>
    <s v="Electronic check"/>
    <x v="0"/>
    <n v="3"/>
    <x v="2"/>
  </r>
  <r>
    <s v="5552-ZNFSJ"/>
    <s v="Month-to-month"/>
    <n v="1"/>
    <s v="0-12 Months"/>
    <s v="DSL"/>
    <s v="Electronic check"/>
    <x v="1"/>
    <n v="4"/>
    <x v="0"/>
  </r>
  <r>
    <s v="2223-KAGMX"/>
    <s v="Month-to-month"/>
    <n v="15"/>
    <s v="13-24 Months"/>
    <s v="No"/>
    <s v="Bank transfer (automatic)"/>
    <x v="1"/>
    <n v="2"/>
    <x v="2"/>
  </r>
  <r>
    <s v="6507-ZJSUR"/>
    <s v="Month-to-month"/>
    <n v="23"/>
    <s v="13-24 Months"/>
    <s v="Fiber optic"/>
    <s v="Electronic check"/>
    <x v="0"/>
    <n v="5"/>
    <x v="0"/>
  </r>
  <r>
    <s v="9408-HRXRK"/>
    <s v="Month-to-month"/>
    <n v="45"/>
    <s v="25-48 Months"/>
    <s v="Fiber optic"/>
    <s v="Electronic check"/>
    <x v="0"/>
    <n v="5"/>
    <x v="0"/>
  </r>
  <r>
    <s v="5593-SUAOO"/>
    <s v="One year"/>
    <n v="24"/>
    <s v="13-24 Months"/>
    <s v="Fiber optic"/>
    <s v="Bank transfer (automatic)"/>
    <x v="0"/>
    <n v="2"/>
    <x v="2"/>
  </r>
  <r>
    <s v="7321-PKUYW"/>
    <s v="Month-to-month"/>
    <n v="11"/>
    <s v="0-12 Months"/>
    <s v="Fiber optic"/>
    <s v="Electronic check"/>
    <x v="1"/>
    <n v="6"/>
    <x v="0"/>
  </r>
  <r>
    <s v="2833-SLKDQ"/>
    <s v="Month-to-month"/>
    <n v="1"/>
    <s v="0-12 Months"/>
    <s v="DSL"/>
    <s v="Mailed check"/>
    <x v="1"/>
    <n v="3"/>
    <x v="2"/>
  </r>
  <r>
    <s v="6766-HFKLA"/>
    <s v="Two year"/>
    <n v="56"/>
    <s v="49-72 Months"/>
    <s v="Fiber optic"/>
    <s v="Bank transfer (automatic)"/>
    <x v="0"/>
    <n v="2"/>
    <x v="2"/>
  </r>
  <r>
    <s v="7595-EUIVN"/>
    <s v="Month-to-month"/>
    <n v="1"/>
    <s v="0-12 Months"/>
    <s v="Fiber optic"/>
    <s v="Electronic check"/>
    <x v="1"/>
    <n v="6"/>
    <x v="0"/>
  </r>
  <r>
    <s v="7617-EYGLW"/>
    <s v="Month-to-month"/>
    <n v="1"/>
    <s v="0-12 Months"/>
    <s v="No"/>
    <s v="Electronic check"/>
    <x v="0"/>
    <n v="4"/>
    <x v="0"/>
  </r>
  <r>
    <s v="2026-TGDHM"/>
    <s v="Month-to-month"/>
    <n v="7"/>
    <s v="0-12 Months"/>
    <s v="Fiber optic"/>
    <s v="Electronic check"/>
    <x v="1"/>
    <n v="6"/>
    <x v="0"/>
  </r>
  <r>
    <s v="9220-ZNKJI"/>
    <s v="Two year"/>
    <n v="55"/>
    <s v="49-72 Months"/>
    <s v="Fiber optic"/>
    <s v="Credit card (automatic)"/>
    <x v="0"/>
    <n v="2"/>
    <x v="2"/>
  </r>
  <r>
    <s v="4030-VPZBD"/>
    <s v="Month-to-month"/>
    <n v="2"/>
    <s v="0-12 Months"/>
    <s v="DSL"/>
    <s v="Electronic check"/>
    <x v="1"/>
    <n v="4"/>
    <x v="0"/>
  </r>
  <r>
    <s v="2226-ICFDO"/>
    <s v="Two year"/>
    <n v="72"/>
    <s v="49-72 Months"/>
    <s v="DSL"/>
    <s v="Credit card (automatic)"/>
    <x v="0"/>
    <n v="0"/>
    <x v="1"/>
  </r>
  <r>
    <s v="0723-VSOBE"/>
    <s v="One year"/>
    <n v="45"/>
    <s v="25-48 Months"/>
    <s v="DSL"/>
    <s v="Electronic check"/>
    <x v="0"/>
    <n v="1"/>
    <x v="1"/>
  </r>
  <r>
    <s v="5529-GIBVH"/>
    <s v="Two year"/>
    <n v="47"/>
    <s v="25-48 Months"/>
    <s v="No"/>
    <s v="Mailed check"/>
    <x v="0"/>
    <n v="0"/>
    <x v="1"/>
  </r>
  <r>
    <s v="4187-CINZD"/>
    <s v="One year"/>
    <n v="46"/>
    <s v="25-48 Months"/>
    <s v="Fiber optic"/>
    <s v="Credit card (automatic)"/>
    <x v="1"/>
    <n v="2"/>
    <x v="2"/>
  </r>
  <r>
    <s v="9992-UJOEL"/>
    <s v="Month-to-month"/>
    <n v="2"/>
    <s v="0-12 Months"/>
    <s v="DSL"/>
    <s v="Mailed check"/>
    <x v="0"/>
    <n v="3"/>
    <x v="2"/>
  </r>
  <r>
    <s v="4741-WWJQZ"/>
    <s v="Month-to-month"/>
    <n v="2"/>
    <s v="0-12 Months"/>
    <s v="Fiber optic"/>
    <s v="Electronic check"/>
    <x v="0"/>
    <n v="6"/>
    <x v="0"/>
  </r>
  <r>
    <s v="6625-UTXEW"/>
    <s v="Month-to-month"/>
    <n v="12"/>
    <s v="0-12 Months"/>
    <s v="DSL"/>
    <s v="Electronic check"/>
    <x v="0"/>
    <n v="4"/>
    <x v="0"/>
  </r>
  <r>
    <s v="6818-WOBHJ"/>
    <s v="Month-to-month"/>
    <n v="68"/>
    <s v="49-72 Months"/>
    <s v="Fiber optic"/>
    <s v="Bank transfer (automatic)"/>
    <x v="1"/>
    <n v="4"/>
    <x v="0"/>
  </r>
  <r>
    <s v="6244-BESBM"/>
    <s v="Two year"/>
    <n v="69"/>
    <s v="49-72 Months"/>
    <s v="Fiber optic"/>
    <s v="Credit card (automatic)"/>
    <x v="0"/>
    <n v="2"/>
    <x v="2"/>
  </r>
  <r>
    <s v="1004-NOZNR"/>
    <s v="One year"/>
    <n v="56"/>
    <s v="49-72 Months"/>
    <s v="Fiber optic"/>
    <s v="Credit card (automatic)"/>
    <x v="0"/>
    <n v="2"/>
    <x v="2"/>
  </r>
  <r>
    <s v="1251-STYSZ"/>
    <s v="Month-to-month"/>
    <n v="4"/>
    <s v="0-12 Months"/>
    <s v="Fiber optic"/>
    <s v="Electronic check"/>
    <x v="0"/>
    <n v="6"/>
    <x v="0"/>
  </r>
  <r>
    <s v="2612-PHGOX"/>
    <s v="Two year"/>
    <n v="64"/>
    <s v="49-72 Months"/>
    <s v="DSL"/>
    <s v="Bank transfer (automatic)"/>
    <x v="0"/>
    <n v="0"/>
    <x v="1"/>
  </r>
  <r>
    <s v="2408-TZMJL"/>
    <s v="One year"/>
    <n v="59"/>
    <s v="49-72 Months"/>
    <s v="Fiber optic"/>
    <s v="Electronic check"/>
    <x v="1"/>
    <n v="3"/>
    <x v="2"/>
  </r>
  <r>
    <s v="8480-PPONV"/>
    <s v="Two year"/>
    <n v="62"/>
    <s v="49-72 Months"/>
    <s v="Fiber optic"/>
    <s v="Bank transfer (automatic)"/>
    <x v="0"/>
    <n v="2"/>
    <x v="2"/>
  </r>
  <r>
    <s v="8780-IHCRN"/>
    <s v="Two year"/>
    <n v="63"/>
    <s v="49-72 Months"/>
    <s v="No"/>
    <s v="Credit card (automatic)"/>
    <x v="0"/>
    <n v="0"/>
    <x v="1"/>
  </r>
  <r>
    <s v="4598-ZADCK"/>
    <s v="One year"/>
    <n v="53"/>
    <s v="49-72 Months"/>
    <s v="DSL"/>
    <s v="Electronic check"/>
    <x v="0"/>
    <n v="1"/>
    <x v="1"/>
  </r>
  <r>
    <s v="1257-SXUXQ"/>
    <s v="Month-to-month"/>
    <n v="5"/>
    <s v="0-12 Months"/>
    <s v="No"/>
    <s v="Mailed check"/>
    <x v="0"/>
    <n v="3"/>
    <x v="2"/>
  </r>
  <r>
    <s v="9681-KYGYB"/>
    <s v="Month-to-month"/>
    <n v="49"/>
    <s v="49-72 Months"/>
    <s v="Fiber optic"/>
    <s v="Electronic check"/>
    <x v="0"/>
    <n v="5"/>
    <x v="0"/>
  </r>
  <r>
    <s v="7182-OVLBJ"/>
    <s v="Two year"/>
    <n v="62"/>
    <s v="49-72 Months"/>
    <s v="Fiber optic"/>
    <s v="Bank transfer (automatic)"/>
    <x v="0"/>
    <n v="2"/>
    <x v="2"/>
  </r>
  <r>
    <s v="5095-ETBRJ"/>
    <s v="Two year"/>
    <n v="55"/>
    <s v="49-72 Months"/>
    <s v="DSL"/>
    <s v="Mailed check"/>
    <x v="0"/>
    <n v="0"/>
    <x v="1"/>
  </r>
  <r>
    <s v="7005-CYUIL"/>
    <s v="Two year"/>
    <n v="71"/>
    <s v="49-72 Months"/>
    <s v="Fiber optic"/>
    <s v="Electronic check"/>
    <x v="0"/>
    <n v="3"/>
    <x v="2"/>
  </r>
  <r>
    <s v="4821-WQOYN"/>
    <s v="Two year"/>
    <n v="72"/>
    <s v="49-72 Months"/>
    <s v="No"/>
    <s v="Credit card (automatic)"/>
    <x v="0"/>
    <n v="0"/>
    <x v="1"/>
  </r>
  <r>
    <s v="4730-AWNAU"/>
    <s v="One year"/>
    <n v="36"/>
    <s v="25-48 Months"/>
    <s v="DSL"/>
    <s v="Credit card (automatic)"/>
    <x v="0"/>
    <n v="0"/>
    <x v="1"/>
  </r>
  <r>
    <s v="3452-FLHYD"/>
    <s v="One year"/>
    <n v="25"/>
    <s v="25-48 Months"/>
    <s v="No"/>
    <s v="Bank transfer (automatic)"/>
    <x v="0"/>
    <n v="0"/>
    <x v="1"/>
  </r>
  <r>
    <s v="2388-LAESQ"/>
    <s v="Two year"/>
    <n v="72"/>
    <s v="49-72 Months"/>
    <s v="Fiber optic"/>
    <s v="Bank transfer (automatic)"/>
    <x v="0"/>
    <n v="2"/>
    <x v="2"/>
  </r>
  <r>
    <s v="9531-NSBMR"/>
    <s v="One year"/>
    <n v="36"/>
    <s v="25-48 Months"/>
    <s v="No"/>
    <s v="Bank transfer (automatic)"/>
    <x v="0"/>
    <n v="0"/>
    <x v="1"/>
  </r>
  <r>
    <s v="6260-ONULR"/>
    <s v="Month-to-month"/>
    <n v="1"/>
    <s v="0-12 Months"/>
    <s v="DSL"/>
    <s v="Mailed check"/>
    <x v="0"/>
    <n v="3"/>
    <x v="2"/>
  </r>
  <r>
    <s v="4389-UEFCZ"/>
    <s v="Two year"/>
    <n v="72"/>
    <s v="49-72 Months"/>
    <s v="Fiber optic"/>
    <s v="Electronic check"/>
    <x v="0"/>
    <n v="3"/>
    <x v="2"/>
  </r>
  <r>
    <s v="8711-LOBKY"/>
    <s v="Two year"/>
    <n v="59"/>
    <s v="49-72 Months"/>
    <s v="No"/>
    <s v="Mailed check"/>
    <x v="0"/>
    <n v="0"/>
    <x v="1"/>
  </r>
  <r>
    <s v="9134-CEQMF"/>
    <s v="Month-to-month"/>
    <n v="7"/>
    <s v="0-12 Months"/>
    <s v="Fiber optic"/>
    <s v="Electronic check"/>
    <x v="1"/>
    <n v="6"/>
    <x v="0"/>
  </r>
  <r>
    <s v="8985-OOPOS"/>
    <s v="One year"/>
    <n v="1"/>
    <s v="0-12 Months"/>
    <s v="DSL"/>
    <s v="Credit card (automatic)"/>
    <x v="0"/>
    <n v="1"/>
    <x v="1"/>
  </r>
  <r>
    <s v="8800-ZKRFW"/>
    <s v="Month-to-month"/>
    <n v="30"/>
    <s v="25-48 Months"/>
    <s v="Fiber optic"/>
    <s v="Electronic check"/>
    <x v="0"/>
    <n v="5"/>
    <x v="0"/>
  </r>
  <r>
    <s v="2616-FLVQC"/>
    <s v="Two year"/>
    <n v="64"/>
    <s v="49-72 Months"/>
    <s v="No"/>
    <s v="Mailed check"/>
    <x v="0"/>
    <n v="0"/>
    <x v="1"/>
  </r>
  <r>
    <s v="9968-FFVVH"/>
    <s v="One year"/>
    <n v="63"/>
    <s v="49-72 Months"/>
    <s v="DSL"/>
    <s v="Bank transfer (automatic)"/>
    <x v="0"/>
    <n v="0"/>
    <x v="1"/>
  </r>
  <r>
    <s v="3108-PCCGG"/>
    <s v="Two year"/>
    <n v="72"/>
    <s v="49-72 Months"/>
    <s v="DSL"/>
    <s v="Credit card (automatic)"/>
    <x v="0"/>
    <n v="0"/>
    <x v="1"/>
  </r>
  <r>
    <s v="7993-PYKOF"/>
    <s v="Month-to-month"/>
    <n v="8"/>
    <s v="0-12 Months"/>
    <s v="Fiber optic"/>
    <s v="Electronic check"/>
    <x v="1"/>
    <n v="6"/>
    <x v="0"/>
  </r>
  <r>
    <s v="8390-FESFV"/>
    <s v="Two year"/>
    <n v="62"/>
    <s v="49-72 Months"/>
    <s v="DSL"/>
    <s v="Bank transfer (automatic)"/>
    <x v="0"/>
    <n v="0"/>
    <x v="1"/>
  </r>
  <r>
    <s v="3022-BEXHZ"/>
    <s v="Two year"/>
    <n v="67"/>
    <s v="49-72 Months"/>
    <s v="Fiber optic"/>
    <s v="Bank transfer (automatic)"/>
    <x v="0"/>
    <n v="2"/>
    <x v="2"/>
  </r>
  <r>
    <s v="5027-XWQHA"/>
    <s v="Month-to-month"/>
    <n v="6"/>
    <s v="0-12 Months"/>
    <s v="DSL"/>
    <s v="Electronic check"/>
    <x v="1"/>
    <n v="4"/>
    <x v="0"/>
  </r>
  <r>
    <s v="6248-TKCQV"/>
    <s v="Two year"/>
    <n v="70"/>
    <s v="49-72 Months"/>
    <s v="DSL"/>
    <s v="Bank transfer (automatic)"/>
    <x v="0"/>
    <n v="0"/>
    <x v="1"/>
  </r>
  <r>
    <s v="6729-GDNGC"/>
    <s v="Month-to-month"/>
    <n v="20"/>
    <s v="13-24 Months"/>
    <s v="Fiber optic"/>
    <s v="Bank transfer (automatic)"/>
    <x v="0"/>
    <n v="4"/>
    <x v="0"/>
  </r>
  <r>
    <s v="6198-ZFIOJ"/>
    <s v="Month-to-month"/>
    <n v="5"/>
    <s v="0-12 Months"/>
    <s v="Fiber optic"/>
    <s v="Electronic check"/>
    <x v="0"/>
    <n v="6"/>
    <x v="0"/>
  </r>
  <r>
    <s v="5989-OMNJE"/>
    <s v="One year"/>
    <n v="24"/>
    <s v="13-24 Months"/>
    <s v="DSL"/>
    <s v="Electronic check"/>
    <x v="0"/>
    <n v="1"/>
    <x v="1"/>
  </r>
  <r>
    <s v="4566-QVRRW"/>
    <s v="Month-to-month"/>
    <n v="11"/>
    <s v="0-12 Months"/>
    <s v="DSL"/>
    <s v="Electronic check"/>
    <x v="1"/>
    <n v="4"/>
    <x v="0"/>
  </r>
  <r>
    <s v="1291-CUOCY"/>
    <s v="Two year"/>
    <n v="72"/>
    <s v="49-72 Months"/>
    <s v="Fiber optic"/>
    <s v="Credit card (automatic)"/>
    <x v="0"/>
    <n v="2"/>
    <x v="2"/>
  </r>
  <r>
    <s v="9795-SHUHB"/>
    <s v="Two year"/>
    <n v="66"/>
    <s v="49-72 Months"/>
    <s v="DSL"/>
    <s v="Credit card (automatic)"/>
    <x v="0"/>
    <n v="0"/>
    <x v="1"/>
  </r>
  <r>
    <s v="3230-IUALN"/>
    <s v="Two year"/>
    <n v="45"/>
    <s v="25-48 Months"/>
    <s v="DSL"/>
    <s v="Mailed check"/>
    <x v="0"/>
    <n v="0"/>
    <x v="1"/>
  </r>
  <r>
    <s v="0042-RLHYP"/>
    <s v="Two year"/>
    <n v="69"/>
    <s v="49-72 Months"/>
    <s v="No"/>
    <s v="Bank transfer (automatic)"/>
    <x v="0"/>
    <n v="0"/>
    <x v="1"/>
  </r>
  <r>
    <s v="8519-IMDHU"/>
    <s v="Month-to-month"/>
    <n v="15"/>
    <s v="13-24 Months"/>
    <s v="Fiber optic"/>
    <s v="Bank transfer (automatic)"/>
    <x v="1"/>
    <n v="4"/>
    <x v="0"/>
  </r>
  <r>
    <s v="4945-RVMTE"/>
    <s v="Month-to-month"/>
    <n v="28"/>
    <s v="25-48 Months"/>
    <s v="DSL"/>
    <s v="Bank transfer (automatic)"/>
    <x v="0"/>
    <n v="2"/>
    <x v="2"/>
  </r>
  <r>
    <s v="0201-OAMXR"/>
    <s v="One year"/>
    <n v="70"/>
    <s v="49-72 Months"/>
    <s v="Fiber optic"/>
    <s v="Credit card (automatic)"/>
    <x v="1"/>
    <n v="2"/>
    <x v="2"/>
  </r>
  <r>
    <s v="1866-NXPSP"/>
    <s v="One year"/>
    <n v="36"/>
    <s v="25-48 Months"/>
    <s v="DSL"/>
    <s v="Mailed check"/>
    <x v="0"/>
    <n v="0"/>
    <x v="1"/>
  </r>
  <r>
    <s v="3372-KWFBM"/>
    <s v="Month-to-month"/>
    <n v="16"/>
    <s v="13-24 Months"/>
    <s v="Fiber optic"/>
    <s v="Electronic check"/>
    <x v="1"/>
    <n v="5"/>
    <x v="0"/>
  </r>
  <r>
    <s v="7831-QGOXH"/>
    <s v="Month-to-month"/>
    <n v="18"/>
    <s v="13-24 Months"/>
    <s v="Fiber optic"/>
    <s v="Electronic check"/>
    <x v="1"/>
    <n v="5"/>
    <x v="0"/>
  </r>
  <r>
    <s v="6393-WRYZE"/>
    <s v="Month-to-month"/>
    <n v="34"/>
    <s v="25-48 Months"/>
    <s v="Fiber optic"/>
    <s v="Electronic check"/>
    <x v="1"/>
    <n v="5"/>
    <x v="0"/>
  </r>
  <r>
    <s v="3941-XTSKM"/>
    <s v="One year"/>
    <n v="42"/>
    <s v="25-48 Months"/>
    <s v="DSL"/>
    <s v="Credit card (automatic)"/>
    <x v="0"/>
    <n v="0"/>
    <x v="1"/>
  </r>
  <r>
    <s v="1661-CZBAU"/>
    <s v="One year"/>
    <n v="48"/>
    <s v="25-48 Months"/>
    <s v="DSL"/>
    <s v="Bank transfer (automatic)"/>
    <x v="0"/>
    <n v="0"/>
    <x v="1"/>
  </r>
  <r>
    <s v="6599-RCLCJ"/>
    <s v="Month-to-month"/>
    <n v="47"/>
    <s v="25-48 Months"/>
    <s v="Fiber optic"/>
    <s v="Electronic check"/>
    <x v="1"/>
    <n v="5"/>
    <x v="0"/>
  </r>
  <r>
    <s v="9831-BPFRI"/>
    <s v="One year"/>
    <n v="39"/>
    <s v="25-48 Months"/>
    <s v="Fiber optic"/>
    <s v="Electronic check"/>
    <x v="1"/>
    <n v="3"/>
    <x v="2"/>
  </r>
  <r>
    <s v="5158-RIVOP"/>
    <s v="Two year"/>
    <n v="11"/>
    <s v="0-12 Months"/>
    <s v="No"/>
    <s v="Credit card (automatic)"/>
    <x v="0"/>
    <n v="1"/>
    <x v="1"/>
  </r>
  <r>
    <s v="9788-YTFGE"/>
    <s v="Month-to-month"/>
    <n v="7"/>
    <s v="0-12 Months"/>
    <s v="No"/>
    <s v="Mailed check"/>
    <x v="0"/>
    <n v="3"/>
    <x v="2"/>
  </r>
  <r>
    <s v="9277-JOOMO"/>
    <s v="Month-to-month"/>
    <n v="3"/>
    <s v="0-12 Months"/>
    <s v="No"/>
    <s v="Mailed check"/>
    <x v="0"/>
    <n v="3"/>
    <x v="2"/>
  </r>
  <r>
    <s v="1907-YLNYW"/>
    <s v="Month-to-month"/>
    <n v="8"/>
    <s v="0-12 Months"/>
    <s v="DSL"/>
    <s v="Electronic check"/>
    <x v="0"/>
    <n v="4"/>
    <x v="0"/>
  </r>
  <r>
    <s v="1725-MIMXW"/>
    <s v="Month-to-month"/>
    <n v="1"/>
    <s v="0-12 Months"/>
    <s v="No"/>
    <s v="Mailed check"/>
    <x v="1"/>
    <n v="3"/>
    <x v="2"/>
  </r>
  <r>
    <s v="8947-YRTDV"/>
    <s v="One year"/>
    <n v="32"/>
    <s v="25-48 Months"/>
    <s v="Fiber optic"/>
    <s v="Mailed check"/>
    <x v="0"/>
    <n v="2"/>
    <x v="2"/>
  </r>
  <r>
    <s v="3161-ONRWK"/>
    <s v="One year"/>
    <n v="60"/>
    <s v="49-72 Months"/>
    <s v="DSL"/>
    <s v="Bank transfer (automatic)"/>
    <x v="0"/>
    <n v="0"/>
    <x v="1"/>
  </r>
  <r>
    <s v="0114-RSRRW"/>
    <s v="Month-to-month"/>
    <n v="10"/>
    <s v="0-12 Months"/>
    <s v="No"/>
    <s v="Bank transfer (automatic)"/>
    <x v="0"/>
    <n v="3"/>
    <x v="2"/>
  </r>
  <r>
    <s v="4565-NLZBV"/>
    <s v="Two year"/>
    <n v="71"/>
    <s v="49-72 Months"/>
    <s v="No"/>
    <s v="Bank transfer (automatic)"/>
    <x v="0"/>
    <n v="0"/>
    <x v="1"/>
  </r>
  <r>
    <s v="0031-PVLZI"/>
    <s v="Month-to-month"/>
    <n v="4"/>
    <s v="0-12 Months"/>
    <s v="No"/>
    <s v="Mailed check"/>
    <x v="1"/>
    <n v="3"/>
    <x v="2"/>
  </r>
  <r>
    <s v="7206-GZCDC"/>
    <s v="Month-to-month"/>
    <n v="1"/>
    <s v="0-12 Months"/>
    <s v="Fiber optic"/>
    <s v="Electronic check"/>
    <x v="1"/>
    <n v="6"/>
    <x v="0"/>
  </r>
  <r>
    <s v="6682-VCIXC"/>
    <s v="One year"/>
    <n v="43"/>
    <s v="25-48 Months"/>
    <s v="DSL"/>
    <s v="Bank transfer (automatic)"/>
    <x v="0"/>
    <n v="0"/>
    <x v="1"/>
  </r>
  <r>
    <s v="4791-QRGMF"/>
    <s v="One year"/>
    <n v="59"/>
    <s v="49-72 Months"/>
    <s v="Fiber optic"/>
    <s v="Bank transfer (automatic)"/>
    <x v="1"/>
    <n v="2"/>
    <x v="2"/>
  </r>
  <r>
    <s v="6475-VHUIZ"/>
    <s v="Month-to-month"/>
    <n v="23"/>
    <s v="13-24 Months"/>
    <s v="DSL"/>
    <s v="Electronic check"/>
    <x v="0"/>
    <n v="3"/>
    <x v="2"/>
  </r>
  <r>
    <s v="3910-MRQOY"/>
    <s v="Two year"/>
    <n v="72"/>
    <s v="49-72 Months"/>
    <s v="No"/>
    <s v="Bank transfer (automatic)"/>
    <x v="0"/>
    <n v="0"/>
    <x v="1"/>
  </r>
  <r>
    <s v="0661-WCQNQ"/>
    <s v="One year"/>
    <n v="22"/>
    <s v="13-24 Months"/>
    <s v="DSL"/>
    <s v="Credit card (automatic)"/>
    <x v="0"/>
    <n v="0"/>
    <x v="1"/>
  </r>
  <r>
    <s v="7537-RBWEA"/>
    <s v="Month-to-month"/>
    <n v="1"/>
    <s v="0-12 Months"/>
    <s v="DSL"/>
    <s v="Mailed check"/>
    <x v="0"/>
    <n v="3"/>
    <x v="2"/>
  </r>
  <r>
    <s v="4656-CAURT"/>
    <s v="Two year"/>
    <n v="69"/>
    <s v="49-72 Months"/>
    <s v="No"/>
    <s v="Bank transfer (automatic)"/>
    <x v="0"/>
    <n v="0"/>
    <x v="1"/>
  </r>
  <r>
    <s v="0121-SNYRK"/>
    <s v="One year"/>
    <n v="50"/>
    <s v="49-72 Months"/>
    <s v="DSL"/>
    <s v="Mailed check"/>
    <x v="0"/>
    <n v="0"/>
    <x v="1"/>
  </r>
  <r>
    <s v="1768-ZAIFU"/>
    <s v="Month-to-month"/>
    <n v="1"/>
    <s v="0-12 Months"/>
    <s v="DSL"/>
    <s v="Electronic check"/>
    <x v="1"/>
    <n v="4"/>
    <x v="0"/>
  </r>
  <r>
    <s v="4671-LXRDQ"/>
    <s v="Month-to-month"/>
    <n v="2"/>
    <s v="0-12 Months"/>
    <s v="DSL"/>
    <s v="Mailed check"/>
    <x v="1"/>
    <n v="3"/>
    <x v="2"/>
  </r>
  <r>
    <s v="3733-LSYCE"/>
    <s v="Month-to-month"/>
    <n v="15"/>
    <s v="13-24 Months"/>
    <s v="Fiber optic"/>
    <s v="Bank transfer (automatic)"/>
    <x v="0"/>
    <n v="4"/>
    <x v="0"/>
  </r>
  <r>
    <s v="6265-FRMTQ"/>
    <s v="Two year"/>
    <n v="31"/>
    <s v="25-48 Months"/>
    <s v="No"/>
    <s v="Bank transfer (automatic)"/>
    <x v="0"/>
    <n v="0"/>
    <x v="1"/>
  </r>
  <r>
    <s v="1934-SJVJK"/>
    <s v="Month-to-month"/>
    <n v="1"/>
    <s v="0-12 Months"/>
    <s v="No"/>
    <s v="Mailed check"/>
    <x v="1"/>
    <n v="3"/>
    <x v="2"/>
  </r>
  <r>
    <s v="3838-OZURD"/>
    <s v="Month-to-month"/>
    <n v="66"/>
    <s v="49-72 Months"/>
    <s v="Fiber optic"/>
    <s v="Credit card (automatic)"/>
    <x v="1"/>
    <n v="4"/>
    <x v="0"/>
  </r>
  <r>
    <s v="1371-DWPAZ"/>
    <s v="Two year"/>
    <n v="0"/>
    <s v="0-12 Months"/>
    <s v="DSL"/>
    <s v="Credit card (automatic)"/>
    <x v="0"/>
    <n v="1"/>
    <x v="1"/>
  </r>
  <r>
    <s v="9269-CQOOL"/>
    <s v="Month-to-month"/>
    <n v="3"/>
    <s v="0-12 Months"/>
    <s v="DSL"/>
    <s v="Credit card (automatic)"/>
    <x v="1"/>
    <n v="3"/>
    <x v="2"/>
  </r>
  <r>
    <s v="2017-CCBLH"/>
    <s v="Two year"/>
    <n v="8"/>
    <s v="0-12 Months"/>
    <s v="No"/>
    <s v="Mailed check"/>
    <x v="0"/>
    <n v="1"/>
    <x v="1"/>
  </r>
  <r>
    <s v="7690-KPNCU"/>
    <s v="One year"/>
    <n v="64"/>
    <s v="49-72 Months"/>
    <s v="DSL"/>
    <s v="Credit card (automatic)"/>
    <x v="0"/>
    <n v="0"/>
    <x v="1"/>
  </r>
  <r>
    <s v="0536-BGFMZ"/>
    <s v="Month-to-month"/>
    <n v="28"/>
    <s v="25-48 Months"/>
    <s v="No"/>
    <s v="Mailed check"/>
    <x v="0"/>
    <n v="2"/>
    <x v="2"/>
  </r>
  <r>
    <s v="2293-IJWPS"/>
    <s v="One year"/>
    <n v="57"/>
    <s v="49-72 Months"/>
    <s v="Fiber optic"/>
    <s v="Credit card (automatic)"/>
    <x v="0"/>
    <n v="2"/>
    <x v="2"/>
  </r>
  <r>
    <s v="2845-HSJCY"/>
    <s v="Month-to-month"/>
    <n v="14"/>
    <s v="13-24 Months"/>
    <s v="Fiber optic"/>
    <s v="Electronic check"/>
    <x v="1"/>
    <n v="5"/>
    <x v="0"/>
  </r>
  <r>
    <s v="5469-NUJUR"/>
    <s v="Two year"/>
    <n v="19"/>
    <s v="13-24 Months"/>
    <s v="No"/>
    <s v="Mailed check"/>
    <x v="0"/>
    <n v="0"/>
    <x v="1"/>
  </r>
  <r>
    <s v="1184-PJVDB"/>
    <s v="Month-to-month"/>
    <n v="10"/>
    <s v="0-12 Months"/>
    <s v="Fiber optic"/>
    <s v="Electronic check"/>
    <x v="1"/>
    <n v="6"/>
    <x v="0"/>
  </r>
  <r>
    <s v="2625-TRCZQ"/>
    <s v="Month-to-month"/>
    <n v="51"/>
    <s v="49-72 Months"/>
    <s v="DSL"/>
    <s v="Electronic check"/>
    <x v="0"/>
    <n v="3"/>
    <x v="2"/>
  </r>
  <r>
    <s v="4102-HLENU"/>
    <s v="Two year"/>
    <n v="67"/>
    <s v="49-72 Months"/>
    <s v="DSL"/>
    <s v="Mailed check"/>
    <x v="0"/>
    <n v="0"/>
    <x v="1"/>
  </r>
  <r>
    <s v="7266-GSSJX"/>
    <s v="Month-to-month"/>
    <n v="11"/>
    <s v="0-12 Months"/>
    <s v="No"/>
    <s v="Electronic check"/>
    <x v="0"/>
    <n v="4"/>
    <x v="0"/>
  </r>
  <r>
    <s v="7722-VJRQD"/>
    <s v="Two year"/>
    <n v="72"/>
    <s v="49-72 Months"/>
    <s v="DSL"/>
    <s v="Bank transfer (automatic)"/>
    <x v="0"/>
    <n v="0"/>
    <x v="1"/>
  </r>
  <r>
    <s v="7073-QETQY"/>
    <s v="One year"/>
    <n v="66"/>
    <s v="49-72 Months"/>
    <s v="No"/>
    <s v="Electronic check"/>
    <x v="0"/>
    <n v="1"/>
    <x v="1"/>
  </r>
  <r>
    <s v="9415-DPEWS"/>
    <s v="Month-to-month"/>
    <n v="18"/>
    <s v="13-24 Months"/>
    <s v="Fiber optic"/>
    <s v="Electronic check"/>
    <x v="1"/>
    <n v="5"/>
    <x v="0"/>
  </r>
  <r>
    <s v="5624-RYAMH"/>
    <s v="Month-to-month"/>
    <n v="9"/>
    <s v="0-12 Months"/>
    <s v="No"/>
    <s v="Electronic check"/>
    <x v="0"/>
    <n v="4"/>
    <x v="0"/>
  </r>
  <r>
    <s v="0196-JTUQI"/>
    <s v="Month-to-month"/>
    <n v="9"/>
    <s v="0-12 Months"/>
    <s v="Fiber optic"/>
    <s v="Credit card (automatic)"/>
    <x v="0"/>
    <n v="5"/>
    <x v="0"/>
  </r>
  <r>
    <s v="7130-YXBRO"/>
    <s v="Month-to-month"/>
    <n v="48"/>
    <s v="25-48 Months"/>
    <s v="Fiber optic"/>
    <s v="Bank transfer (automatic)"/>
    <x v="0"/>
    <n v="4"/>
    <x v="0"/>
  </r>
  <r>
    <s v="9272-LSVYH"/>
    <s v="Month-to-month"/>
    <n v="10"/>
    <s v="0-12 Months"/>
    <s v="Fiber optic"/>
    <s v="Mailed check"/>
    <x v="0"/>
    <n v="5"/>
    <x v="0"/>
  </r>
  <r>
    <s v="7943-RQCHR"/>
    <s v="Month-to-month"/>
    <n v="9"/>
    <s v="0-12 Months"/>
    <s v="Fiber optic"/>
    <s v="Electronic check"/>
    <x v="1"/>
    <n v="6"/>
    <x v="0"/>
  </r>
  <r>
    <s v="3793-MMFUH"/>
    <s v="Month-to-month"/>
    <n v="13"/>
    <s v="13-24 Months"/>
    <s v="Fiber optic"/>
    <s v="Electronic check"/>
    <x v="1"/>
    <n v="5"/>
    <x v="0"/>
  </r>
  <r>
    <s v="3249-ZPQRG"/>
    <s v="Month-to-month"/>
    <n v="4"/>
    <s v="0-12 Months"/>
    <s v="Fiber optic"/>
    <s v="Electronic check"/>
    <x v="1"/>
    <n v="6"/>
    <x v="0"/>
  </r>
  <r>
    <s v="2568-BRGYX"/>
    <s v="Month-to-month"/>
    <n v="4"/>
    <s v="0-12 Months"/>
    <s v="Fiber optic"/>
    <s v="Electronic check"/>
    <x v="1"/>
    <n v="6"/>
    <x v="0"/>
  </r>
  <r>
    <s v="3084-DOWLE"/>
    <s v="Two year"/>
    <n v="72"/>
    <s v="49-72 Months"/>
    <s v="DSL"/>
    <s v="Bank transfer (automatic)"/>
    <x v="0"/>
    <n v="0"/>
    <x v="1"/>
  </r>
  <r>
    <s v="1084-MNSMJ"/>
    <s v="Two year"/>
    <n v="51"/>
    <s v="49-72 Months"/>
    <s v="DSL"/>
    <s v="Credit card (automatic)"/>
    <x v="0"/>
    <n v="0"/>
    <x v="1"/>
  </r>
  <r>
    <s v="7721-JXEAW"/>
    <s v="Month-to-month"/>
    <n v="59"/>
    <s v="49-72 Months"/>
    <s v="DSL"/>
    <s v="Bank transfer (automatic)"/>
    <x v="1"/>
    <n v="2"/>
    <x v="2"/>
  </r>
  <r>
    <s v="7249-WBIYX"/>
    <s v="Month-to-month"/>
    <n v="10"/>
    <s v="0-12 Months"/>
    <s v="Fiber optic"/>
    <s v="Electronic check"/>
    <x v="1"/>
    <n v="6"/>
    <x v="0"/>
  </r>
  <r>
    <s v="4238-HFHSN"/>
    <s v="Month-to-month"/>
    <n v="61"/>
    <s v="49-72 Months"/>
    <s v="Fiber optic"/>
    <s v="Electronic check"/>
    <x v="0"/>
    <n v="5"/>
    <x v="0"/>
  </r>
  <r>
    <s v="6250-CGGUN"/>
    <s v="One year"/>
    <n v="54"/>
    <s v="49-72 Months"/>
    <s v="Fiber optic"/>
    <s v="Electronic check"/>
    <x v="0"/>
    <n v="3"/>
    <x v="2"/>
  </r>
  <r>
    <s v="5478-JJVZK"/>
    <s v="Month-to-month"/>
    <n v="33"/>
    <s v="25-48 Months"/>
    <s v="DSL"/>
    <s v="Mailed check"/>
    <x v="0"/>
    <n v="2"/>
    <x v="2"/>
  </r>
  <r>
    <s v="7596-IIWYC"/>
    <s v="Two year"/>
    <n v="27"/>
    <s v="25-48 Months"/>
    <s v="No"/>
    <s v="Bank transfer (automatic)"/>
    <x v="0"/>
    <n v="0"/>
    <x v="1"/>
  </r>
  <r>
    <s v="6567-HOOPW"/>
    <s v="Month-to-month"/>
    <n v="1"/>
    <s v="0-12 Months"/>
    <s v="Fiber optic"/>
    <s v="Electronic check"/>
    <x v="1"/>
    <n v="6"/>
    <x v="0"/>
  </r>
  <r>
    <s v="9793-WECQC"/>
    <s v="Month-to-month"/>
    <n v="23"/>
    <s v="13-24 Months"/>
    <s v="Fiber optic"/>
    <s v="Mailed check"/>
    <x v="0"/>
    <n v="4"/>
    <x v="0"/>
  </r>
  <r>
    <s v="4291-HPAXL"/>
    <s v="Month-to-month"/>
    <n v="1"/>
    <s v="0-12 Months"/>
    <s v="No"/>
    <s v="Mailed check"/>
    <x v="0"/>
    <n v="3"/>
    <x v="2"/>
  </r>
  <r>
    <s v="8999-YPYBV"/>
    <s v="Two year"/>
    <n v="45"/>
    <s v="25-48 Months"/>
    <s v="DSL"/>
    <s v="Mailed check"/>
    <x v="0"/>
    <n v="0"/>
    <x v="1"/>
  </r>
  <r>
    <s v="1839-FBNFR"/>
    <s v="Two year"/>
    <n v="39"/>
    <s v="25-48 Months"/>
    <s v="No"/>
    <s v="Bank transfer (automatic)"/>
    <x v="0"/>
    <n v="0"/>
    <x v="1"/>
  </r>
  <r>
    <s v="3164-AALRN"/>
    <s v="One year"/>
    <n v="5"/>
    <s v="0-12 Months"/>
    <s v="DSL"/>
    <s v="Mailed check"/>
    <x v="1"/>
    <n v="1"/>
    <x v="1"/>
  </r>
  <r>
    <s v="3071-MVJCD"/>
    <s v="Two year"/>
    <n v="72"/>
    <s v="49-72 Months"/>
    <s v="DSL"/>
    <s v="Bank transfer (automatic)"/>
    <x v="0"/>
    <n v="0"/>
    <x v="1"/>
  </r>
  <r>
    <s v="1697-BCSHV"/>
    <s v="Month-to-month"/>
    <n v="58"/>
    <s v="49-72 Months"/>
    <s v="DSL"/>
    <s v="Bank transfer (automatic)"/>
    <x v="0"/>
    <n v="2"/>
    <x v="2"/>
  </r>
  <r>
    <s v="0562-KBDVM"/>
    <s v="Two year"/>
    <n v="70"/>
    <s v="49-72 Months"/>
    <s v="DSL"/>
    <s v="Bank transfer (automatic)"/>
    <x v="0"/>
    <n v="0"/>
    <x v="1"/>
  </r>
  <r>
    <s v="1131-SUEKT"/>
    <s v="One year"/>
    <n v="61"/>
    <s v="49-72 Months"/>
    <s v="Fiber optic"/>
    <s v="Bank transfer (automatic)"/>
    <x v="0"/>
    <n v="2"/>
    <x v="2"/>
  </r>
  <r>
    <s v="3717-OEAUQ"/>
    <s v="Month-to-month"/>
    <n v="2"/>
    <s v="0-12 Months"/>
    <s v="Fiber optic"/>
    <s v="Mailed check"/>
    <x v="0"/>
    <n v="5"/>
    <x v="0"/>
  </r>
  <r>
    <s v="4538-WNTMJ"/>
    <s v="One year"/>
    <n v="46"/>
    <s v="25-48 Months"/>
    <s v="No"/>
    <s v="Mailed check"/>
    <x v="0"/>
    <n v="0"/>
    <x v="1"/>
  </r>
  <r>
    <s v="3334-CTHOL"/>
    <s v="Month-to-month"/>
    <n v="1"/>
    <s v="0-12 Months"/>
    <s v="DSL"/>
    <s v="Bank transfer (automatic)"/>
    <x v="1"/>
    <n v="3"/>
    <x v="2"/>
  </r>
  <r>
    <s v="4704-ERYFC"/>
    <s v="Month-to-month"/>
    <n v="22"/>
    <s v="13-24 Months"/>
    <s v="Fiber optic"/>
    <s v="Electronic check"/>
    <x v="1"/>
    <n v="5"/>
    <x v="0"/>
  </r>
  <r>
    <s v="9432-RUVSL"/>
    <s v="Two year"/>
    <n v="48"/>
    <s v="25-48 Months"/>
    <s v="Fiber optic"/>
    <s v="Credit card (automatic)"/>
    <x v="0"/>
    <n v="2"/>
    <x v="2"/>
  </r>
  <r>
    <s v="8060-HIWJJ"/>
    <s v="Two year"/>
    <n v="64"/>
    <s v="49-72 Months"/>
    <s v="DSL"/>
    <s v="Credit card (automatic)"/>
    <x v="0"/>
    <n v="0"/>
    <x v="1"/>
  </r>
  <r>
    <s v="7684-XSZIY"/>
    <s v="Two year"/>
    <n v="72"/>
    <s v="49-72 Months"/>
    <s v="No"/>
    <s v="Bank transfer (automatic)"/>
    <x v="0"/>
    <n v="0"/>
    <x v="1"/>
  </r>
  <r>
    <s v="9089-UOWJG"/>
    <s v="Month-to-month"/>
    <n v="12"/>
    <s v="0-12 Months"/>
    <s v="DSL"/>
    <s v="Credit card (automatic)"/>
    <x v="0"/>
    <n v="3"/>
    <x v="2"/>
  </r>
  <r>
    <s v="8621-MNIHH"/>
    <s v="Month-to-month"/>
    <n v="34"/>
    <s v="25-48 Months"/>
    <s v="Fiber optic"/>
    <s v="Electronic check"/>
    <x v="1"/>
    <n v="5"/>
    <x v="0"/>
  </r>
  <r>
    <s v="8039-ACLPL"/>
    <s v="Two year"/>
    <n v="72"/>
    <s v="49-72 Months"/>
    <s v="DSL"/>
    <s v="Credit card (automatic)"/>
    <x v="0"/>
    <n v="0"/>
    <x v="1"/>
  </r>
  <r>
    <s v="9885-AIBVB"/>
    <s v="Month-to-month"/>
    <n v="29"/>
    <s v="25-48 Months"/>
    <s v="Fiber optic"/>
    <s v="Electronic check"/>
    <x v="0"/>
    <n v="5"/>
    <x v="0"/>
  </r>
  <r>
    <s v="1934-MKPXS"/>
    <s v="One year"/>
    <n v="33"/>
    <s v="25-48 Months"/>
    <s v="No"/>
    <s v="Credit card (automatic)"/>
    <x v="0"/>
    <n v="0"/>
    <x v="1"/>
  </r>
  <r>
    <s v="2592-YKDIF"/>
    <s v="Month-to-month"/>
    <n v="1"/>
    <s v="0-12 Months"/>
    <s v="No"/>
    <s v="Mailed check"/>
    <x v="0"/>
    <n v="3"/>
    <x v="2"/>
  </r>
  <r>
    <s v="2272-JKMSI"/>
    <s v="One year"/>
    <n v="62"/>
    <s v="49-72 Months"/>
    <s v="Fiber optic"/>
    <s v="Electronic check"/>
    <x v="0"/>
    <n v="3"/>
    <x v="2"/>
  </r>
  <r>
    <s v="0471-LVHGK"/>
    <s v="One year"/>
    <n v="41"/>
    <s v="25-48 Months"/>
    <s v="DSL"/>
    <s v="Electronic check"/>
    <x v="1"/>
    <n v="1"/>
    <x v="1"/>
  </r>
  <r>
    <s v="9518-RWHZL"/>
    <s v="One year"/>
    <n v="64"/>
    <s v="49-72 Months"/>
    <s v="Fiber optic"/>
    <s v="Credit card (automatic)"/>
    <x v="1"/>
    <n v="2"/>
    <x v="2"/>
  </r>
  <r>
    <s v="8714-CTZJW"/>
    <s v="Month-to-month"/>
    <n v="4"/>
    <s v="0-12 Months"/>
    <s v="Fiber optic"/>
    <s v="Credit card (automatic)"/>
    <x v="0"/>
    <n v="5"/>
    <x v="0"/>
  </r>
  <r>
    <s v="3569-EDBPQ"/>
    <s v="Month-to-month"/>
    <n v="24"/>
    <s v="13-24 Months"/>
    <s v="Fiber optic"/>
    <s v="Electronic check"/>
    <x v="0"/>
    <n v="5"/>
    <x v="0"/>
  </r>
  <r>
    <s v="3131-NWVFJ"/>
    <s v="One year"/>
    <n v="14"/>
    <s v="13-24 Months"/>
    <s v="No"/>
    <s v="Mailed check"/>
    <x v="0"/>
    <n v="0"/>
    <x v="1"/>
  </r>
  <r>
    <s v="7521-YXVZY"/>
    <s v="Month-to-month"/>
    <n v="3"/>
    <s v="0-12 Months"/>
    <s v="No"/>
    <s v="Mailed check"/>
    <x v="0"/>
    <n v="3"/>
    <x v="2"/>
  </r>
  <r>
    <s v="5419-CONWX"/>
    <s v="Month-to-month"/>
    <n v="4"/>
    <s v="0-12 Months"/>
    <s v="Fiber optic"/>
    <s v="Credit card (automatic)"/>
    <x v="1"/>
    <n v="5"/>
    <x v="0"/>
  </r>
  <r>
    <s v="6240-EURKS"/>
    <s v="Month-to-month"/>
    <n v="18"/>
    <s v="13-24 Months"/>
    <s v="DSL"/>
    <s v="Electronic check"/>
    <x v="1"/>
    <n v="3"/>
    <x v="2"/>
  </r>
  <r>
    <s v="2373-NTKOD"/>
    <s v="Month-to-month"/>
    <n v="8"/>
    <s v="0-12 Months"/>
    <s v="DSL"/>
    <s v="Electronic check"/>
    <x v="0"/>
    <n v="4"/>
    <x v="0"/>
  </r>
  <r>
    <s v="1970-KKFWL"/>
    <s v="Two year"/>
    <n v="35"/>
    <s v="25-48 Months"/>
    <s v="No"/>
    <s v="Bank transfer (automatic)"/>
    <x v="0"/>
    <n v="0"/>
    <x v="1"/>
  </r>
  <r>
    <s v="6960-HVYXR"/>
    <s v="Month-to-month"/>
    <n v="1"/>
    <s v="0-12 Months"/>
    <s v="Fiber optic"/>
    <s v="Electronic check"/>
    <x v="1"/>
    <n v="6"/>
    <x v="0"/>
  </r>
  <r>
    <s v="9337-SRRNI"/>
    <s v="Two year"/>
    <n v="66"/>
    <s v="49-72 Months"/>
    <s v="No"/>
    <s v="Credit card (automatic)"/>
    <x v="0"/>
    <n v="0"/>
    <x v="1"/>
  </r>
  <r>
    <s v="0895-UADGO"/>
    <s v="Two year"/>
    <n v="8"/>
    <s v="0-12 Months"/>
    <s v="DSL"/>
    <s v="Mailed check"/>
    <x v="0"/>
    <n v="1"/>
    <x v="1"/>
  </r>
  <r>
    <s v="5678-VFNEQ"/>
    <s v="One year"/>
    <n v="71"/>
    <s v="49-72 Months"/>
    <s v="Fiber optic"/>
    <s v="Credit card (automatic)"/>
    <x v="0"/>
    <n v="2"/>
    <x v="2"/>
  </r>
  <r>
    <s v="5977-CKHON"/>
    <s v="Month-to-month"/>
    <n v="43"/>
    <s v="25-48 Months"/>
    <s v="Fiber optic"/>
    <s v="Bank transfer (automatic)"/>
    <x v="0"/>
    <n v="4"/>
    <x v="0"/>
  </r>
  <r>
    <s v="7024-OHCCK"/>
    <s v="Month-to-month"/>
    <n v="2"/>
    <s v="0-12 Months"/>
    <s v="Fiber optic"/>
    <s v="Electronic check"/>
    <x v="1"/>
    <n v="6"/>
    <x v="0"/>
  </r>
  <r>
    <s v="2692-BUCFV"/>
    <s v="Month-to-month"/>
    <n v="29"/>
    <s v="25-48 Months"/>
    <s v="Fiber optic"/>
    <s v="Bank transfer (automatic)"/>
    <x v="0"/>
    <n v="4"/>
    <x v="0"/>
  </r>
  <r>
    <s v="7861-UVUFT"/>
    <s v="Month-to-month"/>
    <n v="15"/>
    <s v="13-24 Months"/>
    <s v="Fiber optic"/>
    <s v="Electronic check"/>
    <x v="1"/>
    <n v="5"/>
    <x v="0"/>
  </r>
  <r>
    <s v="1830-GGFNM"/>
    <s v="Two year"/>
    <n v="65"/>
    <s v="49-72 Months"/>
    <s v="Fiber optic"/>
    <s v="Credit card (automatic)"/>
    <x v="0"/>
    <n v="2"/>
    <x v="2"/>
  </r>
  <r>
    <s v="5302-BDJNT"/>
    <s v="Month-to-month"/>
    <n v="35"/>
    <s v="25-48 Months"/>
    <s v="Fiber optic"/>
    <s v="Electronic check"/>
    <x v="0"/>
    <n v="5"/>
    <x v="0"/>
  </r>
  <r>
    <s v="5223-UZAVK"/>
    <s v="One year"/>
    <n v="64"/>
    <s v="49-72 Months"/>
    <s v="Fiber optic"/>
    <s v="Credit card (automatic)"/>
    <x v="0"/>
    <n v="2"/>
    <x v="2"/>
  </r>
  <r>
    <s v="4859-ZSRDZ"/>
    <s v="Two year"/>
    <n v="58"/>
    <s v="49-72 Months"/>
    <s v="DSL"/>
    <s v="Credit card (automatic)"/>
    <x v="0"/>
    <n v="0"/>
    <x v="1"/>
  </r>
  <r>
    <s v="5651-WYIPH"/>
    <s v="Month-to-month"/>
    <n v="18"/>
    <s v="13-24 Months"/>
    <s v="DSL"/>
    <s v="Credit card (automatic)"/>
    <x v="0"/>
    <n v="2"/>
    <x v="2"/>
  </r>
  <r>
    <s v="9350-VLHMB"/>
    <s v="Month-to-month"/>
    <n v="67"/>
    <s v="49-72 Months"/>
    <s v="Fiber optic"/>
    <s v="Bank transfer (automatic)"/>
    <x v="0"/>
    <n v="4"/>
    <x v="0"/>
  </r>
  <r>
    <s v="3498-LZGQZ"/>
    <s v="Two year"/>
    <n v="63"/>
    <s v="49-72 Months"/>
    <s v="No"/>
    <s v="Mailed check"/>
    <x v="0"/>
    <n v="0"/>
    <x v="1"/>
  </r>
  <r>
    <s v="8785-CJSHH"/>
    <s v="Month-to-month"/>
    <n v="60"/>
    <s v="49-72 Months"/>
    <s v="Fiber optic"/>
    <s v="Electronic check"/>
    <x v="0"/>
    <n v="5"/>
    <x v="0"/>
  </r>
  <r>
    <s v="5357-TZHPP"/>
    <s v="Month-to-month"/>
    <n v="9"/>
    <s v="0-12 Months"/>
    <s v="Fiber optic"/>
    <s v="Credit card (automatic)"/>
    <x v="1"/>
    <n v="5"/>
    <x v="0"/>
  </r>
  <r>
    <s v="3870-SPZSI"/>
    <s v="Two year"/>
    <n v="70"/>
    <s v="49-72 Months"/>
    <s v="Fiber optic"/>
    <s v="Credit card (automatic)"/>
    <x v="0"/>
    <n v="2"/>
    <x v="2"/>
  </r>
  <r>
    <s v="0680-DFNNY"/>
    <s v="Month-to-month"/>
    <n v="15"/>
    <s v="13-24 Months"/>
    <s v="Fiber optic"/>
    <s v="Electronic check"/>
    <x v="1"/>
    <n v="5"/>
    <x v="0"/>
  </r>
  <r>
    <s v="7560-QRBXH"/>
    <s v="One year"/>
    <n v="48"/>
    <s v="25-48 Months"/>
    <s v="No"/>
    <s v="Mailed check"/>
    <x v="0"/>
    <n v="0"/>
    <x v="1"/>
  </r>
  <r>
    <s v="7077-XJMET"/>
    <s v="Month-to-month"/>
    <n v="12"/>
    <s v="0-12 Months"/>
    <s v="DSL"/>
    <s v="Electronic check"/>
    <x v="0"/>
    <n v="4"/>
    <x v="0"/>
  </r>
  <r>
    <s v="8752-GHJFU"/>
    <s v="One year"/>
    <n v="71"/>
    <s v="49-72 Months"/>
    <s v="Fiber optic"/>
    <s v="Electronic check"/>
    <x v="0"/>
    <n v="3"/>
    <x v="2"/>
  </r>
  <r>
    <s v="6896-SRVYQ"/>
    <s v="Month-to-month"/>
    <n v="44"/>
    <s v="25-48 Months"/>
    <s v="Fiber optic"/>
    <s v="Electronic check"/>
    <x v="0"/>
    <n v="5"/>
    <x v="0"/>
  </r>
  <r>
    <s v="7767-UXAGJ"/>
    <s v="Month-to-month"/>
    <n v="1"/>
    <s v="0-12 Months"/>
    <s v="DSL"/>
    <s v="Electronic check"/>
    <x v="1"/>
    <n v="4"/>
    <x v="0"/>
  </r>
  <r>
    <s v="4652-ODEVH"/>
    <s v="Two year"/>
    <n v="45"/>
    <s v="25-48 Months"/>
    <s v="No"/>
    <s v="Mailed check"/>
    <x v="0"/>
    <n v="0"/>
    <x v="1"/>
  </r>
  <r>
    <s v="6510-UPNKS"/>
    <s v="One year"/>
    <n v="23"/>
    <s v="13-24 Months"/>
    <s v="No"/>
    <s v="Credit card (automatic)"/>
    <x v="0"/>
    <n v="0"/>
    <x v="1"/>
  </r>
  <r>
    <s v="6718-BDGHG"/>
    <s v="One year"/>
    <n v="43"/>
    <s v="25-48 Months"/>
    <s v="DSL"/>
    <s v="Bank transfer (automatic)"/>
    <x v="0"/>
    <n v="0"/>
    <x v="1"/>
  </r>
  <r>
    <s v="9046-DQMTP"/>
    <s v="Month-to-month"/>
    <n v="35"/>
    <s v="25-48 Months"/>
    <s v="No"/>
    <s v="Bank transfer (automatic)"/>
    <x v="0"/>
    <n v="2"/>
    <x v="2"/>
  </r>
  <r>
    <s v="6439-LAJXL"/>
    <s v="Month-to-month"/>
    <n v="9"/>
    <s v="0-12 Months"/>
    <s v="DSL"/>
    <s v="Mailed check"/>
    <x v="0"/>
    <n v="3"/>
    <x v="2"/>
  </r>
  <r>
    <s v="1571-SAVHK"/>
    <s v="Month-to-month"/>
    <n v="12"/>
    <s v="0-12 Months"/>
    <s v="Fiber optic"/>
    <s v="Mailed check"/>
    <x v="1"/>
    <n v="5"/>
    <x v="0"/>
  </r>
  <r>
    <s v="9052-VKDUW"/>
    <s v="Month-to-month"/>
    <n v="65"/>
    <s v="49-72 Months"/>
    <s v="Fiber optic"/>
    <s v="Credit card (automatic)"/>
    <x v="0"/>
    <n v="4"/>
    <x v="0"/>
  </r>
  <r>
    <s v="9546-CQJSU"/>
    <s v="Month-to-month"/>
    <n v="2"/>
    <s v="0-12 Months"/>
    <s v="Fiber optic"/>
    <s v="Electronic check"/>
    <x v="1"/>
    <n v="6"/>
    <x v="0"/>
  </r>
  <r>
    <s v="1666-JZPZT"/>
    <s v="Month-to-month"/>
    <n v="27"/>
    <s v="25-48 Months"/>
    <s v="DSL"/>
    <s v="Mailed check"/>
    <x v="0"/>
    <n v="2"/>
    <x v="2"/>
  </r>
  <r>
    <s v="5777-KJIRB"/>
    <s v="One year"/>
    <n v="40"/>
    <s v="25-48 Months"/>
    <s v="DSL"/>
    <s v="Mailed check"/>
    <x v="0"/>
    <n v="0"/>
    <x v="1"/>
  </r>
  <r>
    <s v="0506-LVNGN"/>
    <s v="Month-to-month"/>
    <n v="5"/>
    <s v="0-12 Months"/>
    <s v="Fiber optic"/>
    <s v="Credit card (automatic)"/>
    <x v="1"/>
    <n v="5"/>
    <x v="0"/>
  </r>
  <r>
    <s v="7677-SJJJK"/>
    <s v="One year"/>
    <n v="8"/>
    <s v="0-12 Months"/>
    <s v="No"/>
    <s v="Credit card (automatic)"/>
    <x v="0"/>
    <n v="1"/>
    <x v="1"/>
  </r>
  <r>
    <s v="2480-EJWYP"/>
    <s v="One year"/>
    <n v="58"/>
    <s v="49-72 Months"/>
    <s v="Fiber optic"/>
    <s v="Bank transfer (automatic)"/>
    <x v="0"/>
    <n v="2"/>
    <x v="2"/>
  </r>
  <r>
    <s v="3253-HKOKL"/>
    <s v="One year"/>
    <n v="52"/>
    <s v="49-72 Months"/>
    <s v="Fiber optic"/>
    <s v="Electronic check"/>
    <x v="0"/>
    <n v="3"/>
    <x v="2"/>
  </r>
  <r>
    <s v="7055-HNEOJ"/>
    <s v="Month-to-month"/>
    <n v="3"/>
    <s v="0-12 Months"/>
    <s v="DSL"/>
    <s v="Mailed check"/>
    <x v="0"/>
    <n v="3"/>
    <x v="2"/>
  </r>
  <r>
    <s v="5514-YQENT"/>
    <s v="Two year"/>
    <n v="41"/>
    <s v="25-48 Months"/>
    <s v="Fiber optic"/>
    <s v="Electronic check"/>
    <x v="0"/>
    <n v="3"/>
    <x v="2"/>
  </r>
  <r>
    <s v="3211-AAPKX"/>
    <s v="Month-to-month"/>
    <n v="20"/>
    <s v="13-24 Months"/>
    <s v="Fiber optic"/>
    <s v="Mailed check"/>
    <x v="0"/>
    <n v="4"/>
    <x v="0"/>
  </r>
  <r>
    <s v="8445-DNBAE"/>
    <s v="Month-to-month"/>
    <n v="1"/>
    <s v="0-12 Months"/>
    <s v="DSL"/>
    <s v="Electronic check"/>
    <x v="0"/>
    <n v="4"/>
    <x v="0"/>
  </r>
  <r>
    <s v="2951-QOQTK"/>
    <s v="Month-to-month"/>
    <n v="4"/>
    <s v="0-12 Months"/>
    <s v="Fiber optic"/>
    <s v="Credit card (automatic)"/>
    <x v="1"/>
    <n v="5"/>
    <x v="0"/>
  </r>
  <r>
    <s v="2958-NHPPS"/>
    <s v="Month-to-month"/>
    <n v="23"/>
    <s v="13-24 Months"/>
    <s v="No"/>
    <s v="Electronic check"/>
    <x v="0"/>
    <n v="3"/>
    <x v="2"/>
  </r>
  <r>
    <s v="6806-YDEUL"/>
    <s v="Month-to-month"/>
    <n v="6"/>
    <s v="0-12 Months"/>
    <s v="No"/>
    <s v="Bank transfer (automatic)"/>
    <x v="0"/>
    <n v="3"/>
    <x v="2"/>
  </r>
  <r>
    <s v="1735-XMJVH"/>
    <s v="Month-to-month"/>
    <n v="8"/>
    <s v="0-12 Months"/>
    <s v="No"/>
    <s v="Mailed check"/>
    <x v="0"/>
    <n v="3"/>
    <x v="2"/>
  </r>
  <r>
    <s v="6890-PFRQX"/>
    <s v="Month-to-month"/>
    <n v="18"/>
    <s v="13-24 Months"/>
    <s v="DSL"/>
    <s v="Mailed check"/>
    <x v="0"/>
    <n v="2"/>
    <x v="2"/>
  </r>
  <r>
    <s v="0222-CNVPT"/>
    <s v="Month-to-month"/>
    <n v="52"/>
    <s v="49-72 Months"/>
    <s v="DSL"/>
    <s v="Credit card (automatic)"/>
    <x v="0"/>
    <n v="2"/>
    <x v="2"/>
  </r>
  <r>
    <s v="5899-OUVKV"/>
    <s v="Month-to-month"/>
    <n v="31"/>
    <s v="25-48 Months"/>
    <s v="Fiber optic"/>
    <s v="Electronic check"/>
    <x v="0"/>
    <n v="5"/>
    <x v="0"/>
  </r>
  <r>
    <s v="8681-ICONS"/>
    <s v="Month-to-month"/>
    <n v="29"/>
    <s v="25-48 Months"/>
    <s v="No"/>
    <s v="Mailed check"/>
    <x v="0"/>
    <n v="2"/>
    <x v="2"/>
  </r>
  <r>
    <s v="1621-YNCJH"/>
    <s v="Two year"/>
    <n v="36"/>
    <s v="25-48 Months"/>
    <s v="Fiber optic"/>
    <s v="Credit card (automatic)"/>
    <x v="0"/>
    <n v="2"/>
    <x v="2"/>
  </r>
  <r>
    <s v="3473-XIIIT"/>
    <s v="Month-to-month"/>
    <n v="16"/>
    <s v="13-24 Months"/>
    <s v="Fiber optic"/>
    <s v="Electronic check"/>
    <x v="1"/>
    <n v="5"/>
    <x v="0"/>
  </r>
  <r>
    <s v="6362-QHAFM"/>
    <s v="One year"/>
    <n v="42"/>
    <s v="25-48 Months"/>
    <s v="Fiber optic"/>
    <s v="Electronic check"/>
    <x v="0"/>
    <n v="3"/>
    <x v="2"/>
  </r>
  <r>
    <s v="7893-IXHRQ"/>
    <s v="Month-to-month"/>
    <n v="1"/>
    <s v="0-12 Months"/>
    <s v="No"/>
    <s v="Electronic check"/>
    <x v="1"/>
    <n v="4"/>
    <x v="0"/>
  </r>
  <r>
    <s v="3070-BDOQC"/>
    <s v="Two year"/>
    <n v="60"/>
    <s v="49-72 Months"/>
    <s v="Fiber optic"/>
    <s v="Electronic check"/>
    <x v="0"/>
    <n v="3"/>
    <x v="2"/>
  </r>
  <r>
    <s v="2952-QAYZF"/>
    <s v="Month-to-month"/>
    <n v="5"/>
    <s v="0-12 Months"/>
    <s v="Fiber optic"/>
    <s v="Electronic check"/>
    <x v="1"/>
    <n v="6"/>
    <x v="0"/>
  </r>
  <r>
    <s v="6234-PFPXL"/>
    <s v="Month-to-month"/>
    <n v="22"/>
    <s v="13-24 Months"/>
    <s v="Fiber optic"/>
    <s v="Credit card (automatic)"/>
    <x v="0"/>
    <n v="4"/>
    <x v="0"/>
  </r>
  <r>
    <s v="9824-QCJPK"/>
    <s v="One year"/>
    <n v="36"/>
    <s v="25-48 Months"/>
    <s v="No"/>
    <s v="Mailed check"/>
    <x v="0"/>
    <n v="0"/>
    <x v="1"/>
  </r>
  <r>
    <s v="4763-PGDPO"/>
    <s v="Month-to-month"/>
    <n v="4"/>
    <s v="0-12 Months"/>
    <s v="Fiber optic"/>
    <s v="Electronic check"/>
    <x v="1"/>
    <n v="6"/>
    <x v="0"/>
  </r>
  <r>
    <s v="4283-IVYCI"/>
    <s v="Month-to-month"/>
    <n v="9"/>
    <s v="0-12 Months"/>
    <s v="DSL"/>
    <s v="Mailed check"/>
    <x v="0"/>
    <n v="3"/>
    <x v="2"/>
  </r>
  <r>
    <s v="1866-OBPNR"/>
    <s v="Month-to-month"/>
    <n v="1"/>
    <s v="0-12 Months"/>
    <s v="Fiber optic"/>
    <s v="Credit card (automatic)"/>
    <x v="0"/>
    <n v="5"/>
    <x v="0"/>
  </r>
  <r>
    <s v="8205-MQUGY"/>
    <s v="Month-to-month"/>
    <n v="12"/>
    <s v="0-12 Months"/>
    <s v="DSL"/>
    <s v="Electronic check"/>
    <x v="0"/>
    <n v="4"/>
    <x v="0"/>
  </r>
  <r>
    <s v="8970-ANWXO"/>
    <s v="One year"/>
    <n v="23"/>
    <s v="13-24 Months"/>
    <s v="DSL"/>
    <s v="Mailed check"/>
    <x v="0"/>
    <n v="0"/>
    <x v="1"/>
  </r>
  <r>
    <s v="9480-BQJEI"/>
    <s v="One year"/>
    <n v="62"/>
    <s v="49-72 Months"/>
    <s v="Fiber optic"/>
    <s v="Bank transfer (automatic)"/>
    <x v="0"/>
    <n v="2"/>
    <x v="2"/>
  </r>
  <r>
    <s v="5394-SVGJV"/>
    <s v="Month-to-month"/>
    <n v="37"/>
    <s v="25-48 Months"/>
    <s v="Fiber optic"/>
    <s v="Bank transfer (automatic)"/>
    <x v="1"/>
    <n v="4"/>
    <x v="0"/>
  </r>
  <r>
    <s v="6979-TNDEU"/>
    <s v="Month-to-month"/>
    <n v="8"/>
    <s v="0-12 Months"/>
    <s v="No"/>
    <s v="Mailed check"/>
    <x v="0"/>
    <n v="3"/>
    <x v="2"/>
  </r>
  <r>
    <s v="9777-WJJPR"/>
    <s v="Month-to-month"/>
    <n v="31"/>
    <s v="25-48 Months"/>
    <s v="Fiber optic"/>
    <s v="Credit card (automatic)"/>
    <x v="0"/>
    <n v="4"/>
    <x v="0"/>
  </r>
  <r>
    <s v="9283-LZQOH"/>
    <s v="Month-to-month"/>
    <n v="13"/>
    <s v="13-24 Months"/>
    <s v="Fiber optic"/>
    <s v="Credit card (automatic)"/>
    <x v="1"/>
    <n v="4"/>
    <x v="0"/>
  </r>
  <r>
    <s v="7079-QRCBC"/>
    <s v="Month-to-month"/>
    <n v="24"/>
    <s v="13-24 Months"/>
    <s v="Fiber optic"/>
    <s v="Electronic check"/>
    <x v="1"/>
    <n v="5"/>
    <x v="0"/>
  </r>
  <r>
    <s v="9495-SKLKD"/>
    <s v="Month-to-month"/>
    <n v="45"/>
    <s v="25-48 Months"/>
    <s v="Fiber optic"/>
    <s v="Bank transfer (automatic)"/>
    <x v="0"/>
    <n v="4"/>
    <x v="0"/>
  </r>
  <r>
    <s v="6048-UWKAL"/>
    <s v="Two year"/>
    <n v="69"/>
    <s v="49-72 Months"/>
    <s v="Fiber optic"/>
    <s v="Credit card (automatic)"/>
    <x v="0"/>
    <n v="2"/>
    <x v="2"/>
  </r>
  <r>
    <s v="5067-DGXLL"/>
    <s v="Month-to-month"/>
    <n v="2"/>
    <s v="0-12 Months"/>
    <s v="No"/>
    <s v="Mailed check"/>
    <x v="0"/>
    <n v="3"/>
    <x v="2"/>
  </r>
  <r>
    <s v="5469-CTCWN"/>
    <s v="One year"/>
    <n v="61"/>
    <s v="49-72 Months"/>
    <s v="Fiber optic"/>
    <s v="Electronic check"/>
    <x v="1"/>
    <n v="3"/>
    <x v="2"/>
  </r>
  <r>
    <s v="9851-QXEEQ"/>
    <s v="Month-to-month"/>
    <n v="41"/>
    <s v="25-48 Months"/>
    <s v="Fiber optic"/>
    <s v="Electronic check"/>
    <x v="1"/>
    <n v="5"/>
    <x v="0"/>
  </r>
  <r>
    <s v="6281-FKEWS"/>
    <s v="One year"/>
    <n v="44"/>
    <s v="25-48 Months"/>
    <s v="DSL"/>
    <s v="Electronic check"/>
    <x v="0"/>
    <n v="1"/>
    <x v="1"/>
  </r>
  <r>
    <s v="8898-KASCD"/>
    <s v="One year"/>
    <n v="39"/>
    <s v="25-48 Months"/>
    <s v="DSL"/>
    <s v="Mailed check"/>
    <x v="0"/>
    <n v="0"/>
    <x v="1"/>
  </r>
  <r>
    <s v="9242-TKFSV"/>
    <s v="Two year"/>
    <n v="72"/>
    <s v="49-72 Months"/>
    <s v="DSL"/>
    <s v="Credit card (automatic)"/>
    <x v="0"/>
    <n v="0"/>
    <x v="1"/>
  </r>
  <r>
    <s v="9290-SHCMB"/>
    <s v="Month-to-month"/>
    <n v="13"/>
    <s v="13-24 Months"/>
    <s v="Fiber optic"/>
    <s v="Electronic check"/>
    <x v="0"/>
    <n v="5"/>
    <x v="0"/>
  </r>
  <r>
    <s v="0743-HNPFG"/>
    <s v="One year"/>
    <n v="51"/>
    <s v="49-72 Months"/>
    <s v="DSL"/>
    <s v="Credit card (automatic)"/>
    <x v="0"/>
    <n v="0"/>
    <x v="1"/>
  </r>
  <r>
    <s v="2277-BKJKN"/>
    <s v="Two year"/>
    <n v="71"/>
    <s v="49-72 Months"/>
    <s v="Fiber optic"/>
    <s v="Electronic check"/>
    <x v="0"/>
    <n v="3"/>
    <x v="2"/>
  </r>
  <r>
    <s v="9809-IMGCQ"/>
    <s v="Month-to-month"/>
    <n v="22"/>
    <s v="13-24 Months"/>
    <s v="Fiber optic"/>
    <s v="Electronic check"/>
    <x v="1"/>
    <n v="5"/>
    <x v="0"/>
  </r>
  <r>
    <s v="5208-HFSBT"/>
    <s v="Month-to-month"/>
    <n v="2"/>
    <s v="0-12 Months"/>
    <s v="DSL"/>
    <s v="Credit card (automatic)"/>
    <x v="1"/>
    <n v="3"/>
    <x v="2"/>
  </r>
  <r>
    <s v="5035-PGZXH"/>
    <s v="One year"/>
    <n v="56"/>
    <s v="49-72 Months"/>
    <s v="Fiber optic"/>
    <s v="Electronic check"/>
    <x v="0"/>
    <n v="3"/>
    <x v="2"/>
  </r>
  <r>
    <s v="8695-WDYEA"/>
    <s v="Month-to-month"/>
    <n v="1"/>
    <s v="0-12 Months"/>
    <s v="DSL"/>
    <s v="Mailed check"/>
    <x v="0"/>
    <n v="3"/>
    <x v="2"/>
  </r>
  <r>
    <s v="6543-JXSOO"/>
    <s v="One year"/>
    <n v="23"/>
    <s v="13-24 Months"/>
    <s v="DSL"/>
    <s v="Mailed check"/>
    <x v="0"/>
    <n v="0"/>
    <x v="1"/>
  </r>
  <r>
    <s v="8016-ZMGMO"/>
    <s v="One year"/>
    <n v="66"/>
    <s v="49-72 Months"/>
    <s v="DSL"/>
    <s v="Bank transfer (automatic)"/>
    <x v="0"/>
    <n v="0"/>
    <x v="1"/>
  </r>
  <r>
    <s v="8605-ITULD"/>
    <s v="Month-to-month"/>
    <n v="1"/>
    <s v="0-12 Months"/>
    <s v="No"/>
    <s v="Mailed check"/>
    <x v="0"/>
    <n v="3"/>
    <x v="2"/>
  </r>
  <r>
    <s v="3254-YRILK"/>
    <s v="Month-to-month"/>
    <n v="19"/>
    <s v="13-24 Months"/>
    <s v="Fiber optic"/>
    <s v="Electronic check"/>
    <x v="1"/>
    <n v="5"/>
    <x v="0"/>
  </r>
  <r>
    <s v="6416-YJTTB"/>
    <s v="Month-to-month"/>
    <n v="11"/>
    <s v="0-12 Months"/>
    <s v="Fiber optic"/>
    <s v="Bank transfer (automatic)"/>
    <x v="0"/>
    <n v="5"/>
    <x v="0"/>
  </r>
  <r>
    <s v="2667-WYLWJ"/>
    <s v="One year"/>
    <n v="8"/>
    <s v="0-12 Months"/>
    <s v="No"/>
    <s v="Mailed check"/>
    <x v="1"/>
    <n v="1"/>
    <x v="1"/>
  </r>
  <r>
    <s v="4472-VESGY"/>
    <s v="Month-to-month"/>
    <n v="52"/>
    <s v="49-72 Months"/>
    <s v="Fiber optic"/>
    <s v="Bank transfer (automatic)"/>
    <x v="0"/>
    <n v="4"/>
    <x v="0"/>
  </r>
  <r>
    <s v="3195-TQDZX"/>
    <s v="Month-to-month"/>
    <n v="3"/>
    <s v="0-12 Months"/>
    <s v="No"/>
    <s v="Electronic check"/>
    <x v="0"/>
    <n v="4"/>
    <x v="0"/>
  </r>
  <r>
    <s v="3128-YOVTD"/>
    <s v="Month-to-month"/>
    <n v="51"/>
    <s v="49-72 Months"/>
    <s v="Fiber optic"/>
    <s v="Bank transfer (automatic)"/>
    <x v="0"/>
    <n v="4"/>
    <x v="0"/>
  </r>
  <r>
    <s v="0529-ONKER"/>
    <s v="Month-to-month"/>
    <n v="15"/>
    <s v="13-24 Months"/>
    <s v="Fiber optic"/>
    <s v="Electronic check"/>
    <x v="1"/>
    <n v="5"/>
    <x v="0"/>
  </r>
  <r>
    <s v="1728-CXQBE"/>
    <s v="Month-to-month"/>
    <n v="64"/>
    <s v="49-72 Months"/>
    <s v="Fiber optic"/>
    <s v="Electronic check"/>
    <x v="0"/>
    <n v="5"/>
    <x v="0"/>
  </r>
  <r>
    <s v="7041-TXQJH"/>
    <s v="Month-to-month"/>
    <n v="37"/>
    <s v="25-48 Months"/>
    <s v="DSL"/>
    <s v="Credit card (automatic)"/>
    <x v="0"/>
    <n v="2"/>
    <x v="2"/>
  </r>
  <r>
    <s v="5014-GSOUQ"/>
    <s v="Two year"/>
    <n v="13"/>
    <s v="13-24 Months"/>
    <s v="No"/>
    <s v="Mailed check"/>
    <x v="0"/>
    <n v="0"/>
    <x v="1"/>
  </r>
  <r>
    <s v="5724-BIDBU"/>
    <s v="One year"/>
    <n v="49"/>
    <s v="49-72 Months"/>
    <s v="DSL"/>
    <s v="Electronic check"/>
    <x v="0"/>
    <n v="1"/>
    <x v="1"/>
  </r>
  <r>
    <s v="0481-SUMCB"/>
    <s v="One year"/>
    <n v="45"/>
    <s v="25-48 Months"/>
    <s v="Fiber optic"/>
    <s v="Bank transfer (automatic)"/>
    <x v="0"/>
    <n v="2"/>
    <x v="2"/>
  </r>
  <r>
    <s v="1769-GRUIK"/>
    <s v="Month-to-month"/>
    <n v="18"/>
    <s v="13-24 Months"/>
    <s v="Fiber optic"/>
    <s v="Electronic check"/>
    <x v="0"/>
    <n v="5"/>
    <x v="0"/>
  </r>
  <r>
    <s v="5240-IJOQT"/>
    <s v="Month-to-month"/>
    <n v="1"/>
    <s v="0-12 Months"/>
    <s v="Fiber optic"/>
    <s v="Electronic check"/>
    <x v="1"/>
    <n v="6"/>
    <x v="0"/>
  </r>
  <r>
    <s v="8819-WFGGJ"/>
    <s v="Two year"/>
    <n v="68"/>
    <s v="49-72 Months"/>
    <s v="DSL"/>
    <s v="Bank transfer (automatic)"/>
    <x v="0"/>
    <n v="0"/>
    <x v="1"/>
  </r>
  <r>
    <s v="7427-AUFPY"/>
    <s v="Two year"/>
    <n v="54"/>
    <s v="49-72 Months"/>
    <s v="No"/>
    <s v="Credit card (automatic)"/>
    <x v="0"/>
    <n v="0"/>
    <x v="1"/>
  </r>
  <r>
    <s v="2811-POVEX"/>
    <s v="Month-to-month"/>
    <n v="23"/>
    <s v="13-24 Months"/>
    <s v="Fiber optic"/>
    <s v="Bank transfer (automatic)"/>
    <x v="0"/>
    <n v="4"/>
    <x v="0"/>
  </r>
  <r>
    <s v="1092-GANHU"/>
    <s v="Month-to-month"/>
    <n v="17"/>
    <s v="13-24 Months"/>
    <s v="Fiber optic"/>
    <s v="Electronic check"/>
    <x v="1"/>
    <n v="5"/>
    <x v="0"/>
  </r>
  <r>
    <s v="7898-PDWQE"/>
    <s v="Two year"/>
    <n v="71"/>
    <s v="49-72 Months"/>
    <s v="DSL"/>
    <s v="Credit card (automatic)"/>
    <x v="0"/>
    <n v="0"/>
    <x v="1"/>
  </r>
  <r>
    <s v="9972-EWRJS"/>
    <s v="Two year"/>
    <n v="67"/>
    <s v="49-72 Months"/>
    <s v="No"/>
    <s v="Bank transfer (automatic)"/>
    <x v="0"/>
    <n v="0"/>
    <x v="1"/>
  </r>
  <r>
    <s v="9314-IJWSQ"/>
    <s v="Month-to-month"/>
    <n v="14"/>
    <s v="13-24 Months"/>
    <s v="Fiber optic"/>
    <s v="Electronic check"/>
    <x v="0"/>
    <n v="5"/>
    <x v="0"/>
  </r>
  <r>
    <s v="0661-XEYAN"/>
    <s v="Month-to-month"/>
    <n v="1"/>
    <s v="0-12 Months"/>
    <s v="DSL"/>
    <s v="Mailed check"/>
    <x v="1"/>
    <n v="3"/>
    <x v="2"/>
  </r>
  <r>
    <s v="5799-JRCZO"/>
    <s v="Two year"/>
    <n v="63"/>
    <s v="49-72 Months"/>
    <s v="No"/>
    <s v="Credit card (automatic)"/>
    <x v="0"/>
    <n v="0"/>
    <x v="1"/>
  </r>
  <r>
    <s v="1921-KYSAY"/>
    <s v="One year"/>
    <n v="41"/>
    <s v="25-48 Months"/>
    <s v="DSL"/>
    <s v="Electronic check"/>
    <x v="0"/>
    <n v="1"/>
    <x v="1"/>
  </r>
  <r>
    <s v="6198-RTPMF"/>
    <s v="Month-to-month"/>
    <n v="17"/>
    <s v="13-24 Months"/>
    <s v="Fiber optic"/>
    <s v="Electronic check"/>
    <x v="0"/>
    <n v="5"/>
    <x v="0"/>
  </r>
  <r>
    <s v="2924-KHUVI"/>
    <s v="One year"/>
    <n v="56"/>
    <s v="49-72 Months"/>
    <s v="Fiber optic"/>
    <s v="Electronic check"/>
    <x v="0"/>
    <n v="3"/>
    <x v="2"/>
  </r>
  <r>
    <s v="1925-GMVBW"/>
    <s v="Month-to-month"/>
    <n v="5"/>
    <s v="0-12 Months"/>
    <s v="No"/>
    <s v="Credit card (automatic)"/>
    <x v="0"/>
    <n v="3"/>
    <x v="2"/>
  </r>
  <r>
    <s v="7881-EVUAD"/>
    <s v="Month-to-month"/>
    <n v="2"/>
    <s v="0-12 Months"/>
    <s v="DSL"/>
    <s v="Electronic check"/>
    <x v="1"/>
    <n v="4"/>
    <x v="0"/>
  </r>
  <r>
    <s v="6184-DYUOB"/>
    <s v="Month-to-month"/>
    <n v="3"/>
    <s v="0-12 Months"/>
    <s v="No"/>
    <s v="Mailed check"/>
    <x v="0"/>
    <n v="3"/>
    <x v="2"/>
  </r>
  <r>
    <s v="9207-ZPANB"/>
    <s v="One year"/>
    <n v="37"/>
    <s v="25-48 Months"/>
    <s v="DSL"/>
    <s v="Electronic check"/>
    <x v="0"/>
    <n v="1"/>
    <x v="1"/>
  </r>
  <r>
    <s v="5766-XQXMQ"/>
    <s v="Month-to-month"/>
    <n v="29"/>
    <s v="25-48 Months"/>
    <s v="DSL"/>
    <s v="Bank transfer (automatic)"/>
    <x v="1"/>
    <n v="2"/>
    <x v="2"/>
  </r>
  <r>
    <s v="9327-QSDED"/>
    <s v="Month-to-month"/>
    <n v="8"/>
    <s v="0-12 Months"/>
    <s v="DSL"/>
    <s v="Mailed check"/>
    <x v="0"/>
    <n v="3"/>
    <x v="2"/>
  </r>
  <r>
    <s v="1656-DRSMG"/>
    <s v="Month-to-month"/>
    <n v="63"/>
    <s v="49-72 Months"/>
    <s v="Fiber optic"/>
    <s v="Credit card (automatic)"/>
    <x v="0"/>
    <n v="4"/>
    <x v="0"/>
  </r>
  <r>
    <s v="3012-VFFMN"/>
    <s v="Month-to-month"/>
    <n v="7"/>
    <s v="0-12 Months"/>
    <s v="No"/>
    <s v="Mailed check"/>
    <x v="0"/>
    <n v="3"/>
    <x v="2"/>
  </r>
  <r>
    <s v="2984-AFWNC"/>
    <s v="Month-to-month"/>
    <n v="3"/>
    <s v="0-12 Months"/>
    <s v="Fiber optic"/>
    <s v="Electronic check"/>
    <x v="0"/>
    <n v="6"/>
    <x v="0"/>
  </r>
  <r>
    <s v="0640-YJTPY"/>
    <s v="Two year"/>
    <n v="72"/>
    <s v="49-72 Months"/>
    <s v="No"/>
    <s v="Bank transfer (automatic)"/>
    <x v="0"/>
    <n v="0"/>
    <x v="1"/>
  </r>
  <r>
    <s v="8096-LOIST"/>
    <s v="Month-to-month"/>
    <n v="19"/>
    <s v="13-24 Months"/>
    <s v="DSL"/>
    <s v="Electronic check"/>
    <x v="0"/>
    <n v="3"/>
    <x v="2"/>
  </r>
  <r>
    <s v="9764-REAFF"/>
    <s v="Two year"/>
    <n v="59"/>
    <s v="49-72 Months"/>
    <s v="No"/>
    <s v="Bank transfer (automatic)"/>
    <x v="0"/>
    <n v="0"/>
    <x v="1"/>
  </r>
  <r>
    <s v="3703-VAVCL"/>
    <s v="Month-to-month"/>
    <n v="2"/>
    <s v="0-12 Months"/>
    <s v="Fiber optic"/>
    <s v="Credit card (automatic)"/>
    <x v="1"/>
    <n v="5"/>
    <x v="0"/>
  </r>
  <r>
    <s v="7107-UBYKY"/>
    <s v="Month-to-month"/>
    <n v="35"/>
    <s v="25-48 Months"/>
    <s v="No"/>
    <s v="Electronic check"/>
    <x v="0"/>
    <n v="3"/>
    <x v="2"/>
  </r>
  <r>
    <s v="4881-GQJTW"/>
    <s v="Month-to-month"/>
    <n v="14"/>
    <s v="13-24 Months"/>
    <s v="No"/>
    <s v="Credit card (automatic)"/>
    <x v="0"/>
    <n v="2"/>
    <x v="2"/>
  </r>
  <r>
    <s v="8519-QJGJD"/>
    <s v="Month-to-month"/>
    <n v="14"/>
    <s v="13-24 Months"/>
    <s v="Fiber optic"/>
    <s v="Electronic check"/>
    <x v="1"/>
    <n v="5"/>
    <x v="0"/>
  </r>
  <r>
    <s v="7876-DNYAP"/>
    <s v="Two year"/>
    <n v="69"/>
    <s v="49-72 Months"/>
    <s v="No"/>
    <s v="Credit card (automatic)"/>
    <x v="0"/>
    <n v="0"/>
    <x v="1"/>
  </r>
  <r>
    <s v="7905-NJMXS"/>
    <s v="Month-to-month"/>
    <n v="7"/>
    <s v="0-12 Months"/>
    <s v="DSL"/>
    <s v="Electronic check"/>
    <x v="0"/>
    <n v="4"/>
    <x v="0"/>
  </r>
  <r>
    <s v="2882-WDTBA"/>
    <s v="Two year"/>
    <n v="69"/>
    <s v="49-72 Months"/>
    <s v="DSL"/>
    <s v="Bank transfer (automatic)"/>
    <x v="0"/>
    <n v="0"/>
    <x v="1"/>
  </r>
  <r>
    <s v="2091-GPPIQ"/>
    <s v="Two year"/>
    <n v="72"/>
    <s v="49-72 Months"/>
    <s v="DSL"/>
    <s v="Electronic check"/>
    <x v="0"/>
    <n v="1"/>
    <x v="1"/>
  </r>
  <r>
    <s v="6326-MTTXK"/>
    <s v="Month-to-month"/>
    <n v="8"/>
    <s v="0-12 Months"/>
    <s v="Fiber optic"/>
    <s v="Electronic check"/>
    <x v="1"/>
    <n v="6"/>
    <x v="0"/>
  </r>
  <r>
    <s v="5071-FBJFS"/>
    <s v="Month-to-month"/>
    <n v="4"/>
    <s v="0-12 Months"/>
    <s v="DSL"/>
    <s v="Electronic check"/>
    <x v="0"/>
    <n v="4"/>
    <x v="0"/>
  </r>
  <r>
    <s v="2796-UUZZO"/>
    <s v="Month-to-month"/>
    <n v="63"/>
    <s v="49-72 Months"/>
    <s v="Fiber optic"/>
    <s v="Credit card (automatic)"/>
    <x v="0"/>
    <n v="4"/>
    <x v="0"/>
  </r>
  <r>
    <s v="2429-AYKKO"/>
    <s v="Two year"/>
    <n v="72"/>
    <s v="49-72 Months"/>
    <s v="No"/>
    <s v="Bank transfer (automatic)"/>
    <x v="0"/>
    <n v="0"/>
    <x v="1"/>
  </r>
  <r>
    <s v="9798-OPFEM"/>
    <s v="Two year"/>
    <n v="46"/>
    <s v="25-48 Months"/>
    <s v="No"/>
    <s v="Electronic check"/>
    <x v="0"/>
    <n v="1"/>
    <x v="1"/>
  </r>
  <r>
    <s v="0330-IVZHA"/>
    <s v="Month-to-month"/>
    <n v="5"/>
    <s v="0-12 Months"/>
    <s v="Fiber optic"/>
    <s v="Electronic check"/>
    <x v="1"/>
    <n v="6"/>
    <x v="0"/>
  </r>
  <r>
    <s v="3794-NFNCH"/>
    <s v="Month-to-month"/>
    <n v="30"/>
    <s v="25-48 Months"/>
    <s v="DSL"/>
    <s v="Mailed check"/>
    <x v="0"/>
    <n v="2"/>
    <x v="2"/>
  </r>
  <r>
    <s v="5193-QLVZB"/>
    <s v="Two year"/>
    <n v="63"/>
    <s v="49-72 Months"/>
    <s v="Fiber optic"/>
    <s v="Bank transfer (automatic)"/>
    <x v="0"/>
    <n v="2"/>
    <x v="2"/>
  </r>
  <r>
    <s v="7114-AEOZE"/>
    <s v="Two year"/>
    <n v="60"/>
    <s v="49-72 Months"/>
    <s v="No"/>
    <s v="Bank transfer (automatic)"/>
    <x v="0"/>
    <n v="0"/>
    <x v="1"/>
  </r>
  <r>
    <s v="2886-KEFUM"/>
    <s v="One year"/>
    <n v="63"/>
    <s v="49-72 Months"/>
    <s v="Fiber optic"/>
    <s v="Electronic check"/>
    <x v="1"/>
    <n v="3"/>
    <x v="2"/>
  </r>
  <r>
    <s v="5522-NYKPB"/>
    <s v="Month-to-month"/>
    <n v="25"/>
    <s v="25-48 Months"/>
    <s v="Fiber optic"/>
    <s v="Electronic check"/>
    <x v="0"/>
    <n v="5"/>
    <x v="0"/>
  </r>
  <r>
    <s v="4237-RLAQD"/>
    <s v="Month-to-month"/>
    <n v="1"/>
    <s v="0-12 Months"/>
    <s v="DSL"/>
    <s v="Mailed check"/>
    <x v="1"/>
    <n v="3"/>
    <x v="2"/>
  </r>
  <r>
    <s v="9957-YODKZ"/>
    <s v="Month-to-month"/>
    <n v="6"/>
    <s v="0-12 Months"/>
    <s v="Fiber optic"/>
    <s v="Electronic check"/>
    <x v="0"/>
    <n v="6"/>
    <x v="0"/>
  </r>
  <r>
    <s v="6518-KZXCB"/>
    <s v="Two year"/>
    <n v="22"/>
    <s v="13-24 Months"/>
    <s v="No"/>
    <s v="Mailed check"/>
    <x v="0"/>
    <n v="0"/>
    <x v="1"/>
  </r>
  <r>
    <s v="2245-ADZFJ"/>
    <s v="Two year"/>
    <n v="31"/>
    <s v="25-48 Months"/>
    <s v="DSL"/>
    <s v="Bank transfer (automatic)"/>
    <x v="0"/>
    <n v="0"/>
    <x v="1"/>
  </r>
  <r>
    <s v="7776-QGYJC"/>
    <s v="Month-to-month"/>
    <n v="39"/>
    <s v="25-48 Months"/>
    <s v="Fiber optic"/>
    <s v="Bank transfer (automatic)"/>
    <x v="0"/>
    <n v="4"/>
    <x v="0"/>
  </r>
  <r>
    <s v="9313-QOLTZ"/>
    <s v="Month-to-month"/>
    <n v="26"/>
    <s v="25-48 Months"/>
    <s v="No"/>
    <s v="Mailed check"/>
    <x v="0"/>
    <n v="2"/>
    <x v="2"/>
  </r>
  <r>
    <s v="9651-GTSAQ"/>
    <s v="One year"/>
    <n v="53"/>
    <s v="49-72 Months"/>
    <s v="Fiber optic"/>
    <s v="Bank transfer (automatic)"/>
    <x v="1"/>
    <n v="2"/>
    <x v="2"/>
  </r>
  <r>
    <s v="3186-BAXNB"/>
    <s v="Month-to-month"/>
    <n v="1"/>
    <s v="0-12 Months"/>
    <s v="Fiber optic"/>
    <s v="Electronic check"/>
    <x v="1"/>
    <n v="6"/>
    <x v="0"/>
  </r>
  <r>
    <s v="4672-FOTSD"/>
    <s v="Month-to-month"/>
    <n v="12"/>
    <s v="0-12 Months"/>
    <s v="DSL"/>
    <s v="Electronic check"/>
    <x v="0"/>
    <n v="4"/>
    <x v="0"/>
  </r>
  <r>
    <s v="0637-YLETY"/>
    <s v="Month-to-month"/>
    <n v="16"/>
    <s v="13-24 Months"/>
    <s v="Fiber optic"/>
    <s v="Credit card (automatic)"/>
    <x v="1"/>
    <n v="4"/>
    <x v="0"/>
  </r>
  <r>
    <s v="9818-XQCUV"/>
    <s v="Month-to-month"/>
    <n v="2"/>
    <s v="0-12 Months"/>
    <s v="No"/>
    <s v="Mailed check"/>
    <x v="0"/>
    <n v="3"/>
    <x v="2"/>
  </r>
  <r>
    <s v="7338-ERIVA"/>
    <s v="One year"/>
    <n v="39"/>
    <s v="25-48 Months"/>
    <s v="DSL"/>
    <s v="Bank transfer (automatic)"/>
    <x v="0"/>
    <n v="0"/>
    <x v="1"/>
  </r>
  <r>
    <s v="1157-BQCUW"/>
    <s v="Month-to-month"/>
    <n v="1"/>
    <s v="0-12 Months"/>
    <s v="Fiber optic"/>
    <s v="Electronic check"/>
    <x v="1"/>
    <n v="6"/>
    <x v="0"/>
  </r>
  <r>
    <s v="8259-NFJTV"/>
    <s v="Month-to-month"/>
    <n v="7"/>
    <s v="0-12 Months"/>
    <s v="DSL"/>
    <s v="Mailed check"/>
    <x v="0"/>
    <n v="3"/>
    <x v="2"/>
  </r>
  <r>
    <s v="3223-DWFIO"/>
    <s v="Month-to-month"/>
    <n v="4"/>
    <s v="0-12 Months"/>
    <s v="Fiber optic"/>
    <s v="Electronic check"/>
    <x v="0"/>
    <n v="6"/>
    <x v="0"/>
  </r>
  <r>
    <s v="2660-EMUBI"/>
    <s v="Month-to-month"/>
    <n v="10"/>
    <s v="0-12 Months"/>
    <s v="Fiber optic"/>
    <s v="Electronic check"/>
    <x v="1"/>
    <n v="6"/>
    <x v="0"/>
  </r>
  <r>
    <s v="6968-GMKPR"/>
    <s v="Month-to-month"/>
    <n v="55"/>
    <s v="49-72 Months"/>
    <s v="Fiber optic"/>
    <s v="Electronic check"/>
    <x v="0"/>
    <n v="5"/>
    <x v="0"/>
  </r>
  <r>
    <s v="4751-ERMAN"/>
    <s v="Two year"/>
    <n v="72"/>
    <s v="49-72 Months"/>
    <s v="DSL"/>
    <s v="Bank transfer (automatic)"/>
    <x v="0"/>
    <n v="0"/>
    <x v="1"/>
  </r>
  <r>
    <s v="1436-ZMJAN"/>
    <s v="Month-to-month"/>
    <n v="10"/>
    <s v="0-12 Months"/>
    <s v="DSL"/>
    <s v="Credit card (automatic)"/>
    <x v="0"/>
    <n v="3"/>
    <x v="2"/>
  </r>
  <r>
    <s v="3292-PBZEJ"/>
    <s v="Month-to-month"/>
    <n v="11"/>
    <s v="0-12 Months"/>
    <s v="Fiber optic"/>
    <s v="Electronic check"/>
    <x v="0"/>
    <n v="6"/>
    <x v="0"/>
  </r>
  <r>
    <s v="0799-DDIHE"/>
    <s v="Month-to-month"/>
    <n v="15"/>
    <s v="13-24 Months"/>
    <s v="DSL"/>
    <s v="Electronic check"/>
    <x v="0"/>
    <n v="3"/>
    <x v="2"/>
  </r>
  <r>
    <s v="3070-FNFZQ"/>
    <s v="Two year"/>
    <n v="23"/>
    <s v="13-24 Months"/>
    <s v="No"/>
    <s v="Bank transfer (automatic)"/>
    <x v="0"/>
    <n v="0"/>
    <x v="1"/>
  </r>
  <r>
    <s v="2812-SFXMJ"/>
    <s v="Month-to-month"/>
    <n v="1"/>
    <s v="0-12 Months"/>
    <s v="No"/>
    <s v="Mailed check"/>
    <x v="0"/>
    <n v="3"/>
    <x v="2"/>
  </r>
  <r>
    <s v="7675-OZCZG"/>
    <s v="Month-to-month"/>
    <n v="3"/>
    <s v="0-12 Months"/>
    <s v="DSL"/>
    <s v="Electronic check"/>
    <x v="1"/>
    <n v="4"/>
    <x v="0"/>
  </r>
  <r>
    <s v="5014-WUQMG"/>
    <s v="One year"/>
    <n v="47"/>
    <s v="25-48 Months"/>
    <s v="Fiber optic"/>
    <s v="Electronic check"/>
    <x v="0"/>
    <n v="3"/>
    <x v="2"/>
  </r>
  <r>
    <s v="5312-TSZVC"/>
    <s v="One year"/>
    <n v="15"/>
    <s v="13-24 Months"/>
    <s v="No"/>
    <s v="Mailed check"/>
    <x v="0"/>
    <n v="0"/>
    <x v="1"/>
  </r>
  <r>
    <s v="2003-CKLOR"/>
    <s v="Month-to-month"/>
    <n v="66"/>
    <s v="49-72 Months"/>
    <s v="Fiber optic"/>
    <s v="Electronic check"/>
    <x v="1"/>
    <n v="5"/>
    <x v="0"/>
  </r>
  <r>
    <s v="0993-OSGPT"/>
    <s v="One year"/>
    <n v="68"/>
    <s v="49-72 Months"/>
    <s v="DSL"/>
    <s v="Bank transfer (automatic)"/>
    <x v="0"/>
    <n v="0"/>
    <x v="1"/>
  </r>
  <r>
    <s v="9254-RBFON"/>
    <s v="One year"/>
    <n v="17"/>
    <s v="13-24 Months"/>
    <s v="Fiber optic"/>
    <s v="Bank transfer (automatic)"/>
    <x v="1"/>
    <n v="2"/>
    <x v="2"/>
  </r>
  <r>
    <s v="1205-WNWPJ"/>
    <s v="Month-to-month"/>
    <n v="7"/>
    <s v="0-12 Months"/>
    <s v="DSL"/>
    <s v="Mailed check"/>
    <x v="1"/>
    <n v="3"/>
    <x v="2"/>
  </r>
  <r>
    <s v="9391-EOYLI"/>
    <s v="Month-to-month"/>
    <n v="12"/>
    <s v="0-12 Months"/>
    <s v="Fiber optic"/>
    <s v="Electronic check"/>
    <x v="1"/>
    <n v="6"/>
    <x v="0"/>
  </r>
  <r>
    <s v="7108-DGVUU"/>
    <s v="One year"/>
    <n v="21"/>
    <s v="13-24 Months"/>
    <s v="DSL"/>
    <s v="Bank transfer (automatic)"/>
    <x v="0"/>
    <n v="0"/>
    <x v="1"/>
  </r>
  <r>
    <s v="2782-JEEBU"/>
    <s v="Month-to-month"/>
    <n v="21"/>
    <s v="13-24 Months"/>
    <s v="DSL"/>
    <s v="Mailed check"/>
    <x v="0"/>
    <n v="2"/>
    <x v="2"/>
  </r>
  <r>
    <s v="5127-BZENZ"/>
    <s v="One year"/>
    <n v="56"/>
    <s v="49-72 Months"/>
    <s v="DSL"/>
    <s v="Bank transfer (automatic)"/>
    <x v="0"/>
    <n v="0"/>
    <x v="1"/>
  </r>
  <r>
    <s v="2720-FVBQP"/>
    <s v="Month-to-month"/>
    <n v="6"/>
    <s v="0-12 Months"/>
    <s v="DSL"/>
    <s v="Credit card (automatic)"/>
    <x v="0"/>
    <n v="3"/>
    <x v="2"/>
  </r>
  <r>
    <s v="9906-NHHVC"/>
    <s v="Two year"/>
    <n v="65"/>
    <s v="49-72 Months"/>
    <s v="DSL"/>
    <s v="Bank transfer (automatic)"/>
    <x v="0"/>
    <n v="0"/>
    <x v="1"/>
  </r>
  <r>
    <s v="4522-XRWWI"/>
    <s v="One year"/>
    <n v="42"/>
    <s v="25-48 Months"/>
    <s v="DSL"/>
    <s v="Credit card (automatic)"/>
    <x v="0"/>
    <n v="0"/>
    <x v="1"/>
  </r>
  <r>
    <s v="3766-EJLFL"/>
    <s v="Two year"/>
    <n v="68"/>
    <s v="49-72 Months"/>
    <s v="Fiber optic"/>
    <s v="Bank transfer (automatic)"/>
    <x v="0"/>
    <n v="2"/>
    <x v="2"/>
  </r>
  <r>
    <s v="5939-SXWHM"/>
    <s v="Two year"/>
    <n v="48"/>
    <s v="25-48 Months"/>
    <s v="No"/>
    <s v="Bank transfer (automatic)"/>
    <x v="0"/>
    <n v="0"/>
    <x v="1"/>
  </r>
  <r>
    <s v="8152-UOBNY"/>
    <s v="One year"/>
    <n v="50"/>
    <s v="49-72 Months"/>
    <s v="Fiber optic"/>
    <s v="Electronic check"/>
    <x v="0"/>
    <n v="3"/>
    <x v="2"/>
  </r>
  <r>
    <s v="7351-KYHQH"/>
    <s v="Month-to-month"/>
    <n v="7"/>
    <s v="0-12 Months"/>
    <s v="DSL"/>
    <s v="Electronic check"/>
    <x v="0"/>
    <n v="4"/>
    <x v="0"/>
  </r>
  <r>
    <s v="7643-RCHXS"/>
    <s v="Two year"/>
    <n v="63"/>
    <s v="49-72 Months"/>
    <s v="No"/>
    <s v="Electronic check"/>
    <x v="0"/>
    <n v="1"/>
    <x v="1"/>
  </r>
  <r>
    <s v="8246-SHFGA"/>
    <s v="Month-to-month"/>
    <n v="17"/>
    <s v="13-24 Months"/>
    <s v="No"/>
    <s v="Credit card (automatic)"/>
    <x v="0"/>
    <n v="2"/>
    <x v="2"/>
  </r>
  <r>
    <s v="8387-MOJJT"/>
    <s v="Month-to-month"/>
    <n v="42"/>
    <s v="25-48 Months"/>
    <s v="Fiber optic"/>
    <s v="Credit card (automatic)"/>
    <x v="1"/>
    <n v="4"/>
    <x v="0"/>
  </r>
  <r>
    <s v="0620-XEFWH"/>
    <s v="Month-to-month"/>
    <n v="4"/>
    <s v="0-12 Months"/>
    <s v="No"/>
    <s v="Mailed check"/>
    <x v="0"/>
    <n v="3"/>
    <x v="2"/>
  </r>
  <r>
    <s v="6485-QXWWE"/>
    <s v="Two year"/>
    <n v="62"/>
    <s v="49-72 Months"/>
    <s v="No"/>
    <s v="Bank transfer (automatic)"/>
    <x v="0"/>
    <n v="0"/>
    <x v="1"/>
  </r>
  <r>
    <s v="2761-OCIAX"/>
    <s v="Month-to-month"/>
    <n v="2"/>
    <s v="0-12 Months"/>
    <s v="Fiber optic"/>
    <s v="Electronic check"/>
    <x v="1"/>
    <n v="6"/>
    <x v="0"/>
  </r>
  <r>
    <s v="7321-VGNKU"/>
    <s v="Month-to-month"/>
    <n v="2"/>
    <s v="0-12 Months"/>
    <s v="Fiber optic"/>
    <s v="Electronic check"/>
    <x v="0"/>
    <n v="6"/>
    <x v="0"/>
  </r>
  <r>
    <s v="5327-CNLUQ"/>
    <s v="Two year"/>
    <n v="48"/>
    <s v="25-48 Months"/>
    <s v="Fiber optic"/>
    <s v="Bank transfer (automatic)"/>
    <x v="0"/>
    <n v="2"/>
    <x v="2"/>
  </r>
  <r>
    <s v="7552-KEYGT"/>
    <s v="Two year"/>
    <n v="27"/>
    <s v="25-48 Months"/>
    <s v="No"/>
    <s v="Bank transfer (automatic)"/>
    <x v="0"/>
    <n v="0"/>
    <x v="1"/>
  </r>
  <r>
    <s v="5816-JMLGY"/>
    <s v="Two year"/>
    <n v="70"/>
    <s v="49-72 Months"/>
    <s v="DSL"/>
    <s v="Bank transfer (automatic)"/>
    <x v="0"/>
    <n v="0"/>
    <x v="1"/>
  </r>
  <r>
    <s v="3068-OMWZA"/>
    <s v="Month-to-month"/>
    <n v="1"/>
    <s v="0-12 Months"/>
    <s v="Fiber optic"/>
    <s v="Electronic check"/>
    <x v="1"/>
    <n v="6"/>
    <x v="0"/>
  </r>
  <r>
    <s v="2927-QRRQV"/>
    <s v="One year"/>
    <n v="46"/>
    <s v="25-48 Months"/>
    <s v="Fiber optic"/>
    <s v="Electronic check"/>
    <x v="0"/>
    <n v="3"/>
    <x v="2"/>
  </r>
  <r>
    <s v="6032-KRXXO"/>
    <s v="Month-to-month"/>
    <n v="30"/>
    <s v="25-48 Months"/>
    <s v="Fiber optic"/>
    <s v="Electronic check"/>
    <x v="1"/>
    <n v="5"/>
    <x v="0"/>
  </r>
  <r>
    <s v="7459-RRWQZ"/>
    <s v="Month-to-month"/>
    <n v="15"/>
    <s v="13-24 Months"/>
    <s v="DSL"/>
    <s v="Bank transfer (automatic)"/>
    <x v="1"/>
    <n v="2"/>
    <x v="2"/>
  </r>
  <r>
    <s v="6265-SXWBU"/>
    <s v="One year"/>
    <n v="69"/>
    <s v="49-72 Months"/>
    <s v="Fiber optic"/>
    <s v="Credit card (automatic)"/>
    <x v="0"/>
    <n v="2"/>
    <x v="2"/>
  </r>
  <r>
    <s v="7941-RCJOW"/>
    <s v="Two year"/>
    <n v="65"/>
    <s v="49-72 Months"/>
    <s v="No"/>
    <s v="Credit card (automatic)"/>
    <x v="0"/>
    <n v="0"/>
    <x v="1"/>
  </r>
  <r>
    <s v="6374-NTQLP"/>
    <s v="Two year"/>
    <n v="72"/>
    <s v="49-72 Months"/>
    <s v="Fiber optic"/>
    <s v="Credit card (automatic)"/>
    <x v="0"/>
    <n v="2"/>
    <x v="2"/>
  </r>
  <r>
    <s v="4154-AQUGT"/>
    <s v="Month-to-month"/>
    <n v="13"/>
    <s v="13-24 Months"/>
    <s v="Fiber optic"/>
    <s v="Bank transfer (automatic)"/>
    <x v="1"/>
    <n v="4"/>
    <x v="0"/>
  </r>
  <r>
    <s v="2387-KDZQY"/>
    <s v="One year"/>
    <n v="17"/>
    <s v="13-24 Months"/>
    <s v="No"/>
    <s v="Mailed check"/>
    <x v="0"/>
    <n v="0"/>
    <x v="1"/>
  </r>
  <r>
    <s v="3584-WKTTW"/>
    <s v="One year"/>
    <n v="51"/>
    <s v="49-72 Months"/>
    <s v="Fiber optic"/>
    <s v="Electronic check"/>
    <x v="0"/>
    <n v="3"/>
    <x v="2"/>
  </r>
  <r>
    <s v="3399-BMLVW"/>
    <s v="Two year"/>
    <n v="51"/>
    <s v="49-72 Months"/>
    <s v="DSL"/>
    <s v="Credit card (automatic)"/>
    <x v="0"/>
    <n v="0"/>
    <x v="1"/>
  </r>
  <r>
    <s v="1971-DTCZB"/>
    <s v="Two year"/>
    <n v="72"/>
    <s v="49-72 Months"/>
    <s v="DSL"/>
    <s v="Bank transfer (automatic)"/>
    <x v="0"/>
    <n v="0"/>
    <x v="1"/>
  </r>
  <r>
    <s v="3092-IGHWF"/>
    <s v="One year"/>
    <n v="67"/>
    <s v="49-72 Months"/>
    <s v="Fiber optic"/>
    <s v="Electronic check"/>
    <x v="1"/>
    <n v="3"/>
    <x v="2"/>
  </r>
  <r>
    <s v="3374-PZLXD"/>
    <s v="Month-to-month"/>
    <n v="34"/>
    <s v="25-48 Months"/>
    <s v="No"/>
    <s v="Mailed check"/>
    <x v="0"/>
    <n v="2"/>
    <x v="2"/>
  </r>
  <r>
    <s v="3813-DHBBB"/>
    <s v="Two year"/>
    <n v="67"/>
    <s v="49-72 Months"/>
    <s v="DSL"/>
    <s v="Bank transfer (automatic)"/>
    <x v="0"/>
    <n v="0"/>
    <x v="1"/>
  </r>
  <r>
    <s v="2812-REYAT"/>
    <s v="One year"/>
    <n v="49"/>
    <s v="49-72 Months"/>
    <s v="No"/>
    <s v="Bank transfer (automatic)"/>
    <x v="0"/>
    <n v="0"/>
    <x v="1"/>
  </r>
  <r>
    <s v="6518-PPLMZ"/>
    <s v="Two year"/>
    <n v="53"/>
    <s v="49-72 Months"/>
    <s v="No"/>
    <s v="Mailed check"/>
    <x v="0"/>
    <n v="0"/>
    <x v="1"/>
  </r>
  <r>
    <s v="4939-KYYPY"/>
    <s v="Month-to-month"/>
    <n v="27"/>
    <s v="25-48 Months"/>
    <s v="DSL"/>
    <s v="Electronic check"/>
    <x v="0"/>
    <n v="3"/>
    <x v="2"/>
  </r>
  <r>
    <s v="8017-LXHFA"/>
    <s v="Month-to-month"/>
    <n v="23"/>
    <s v="13-24 Months"/>
    <s v="Fiber optic"/>
    <s v="Electronic check"/>
    <x v="1"/>
    <n v="5"/>
    <x v="0"/>
  </r>
  <r>
    <s v="5930-GBIWP"/>
    <s v="Two year"/>
    <n v="69"/>
    <s v="49-72 Months"/>
    <s v="DSL"/>
    <s v="Credit card (automatic)"/>
    <x v="0"/>
    <n v="0"/>
    <x v="1"/>
  </r>
  <r>
    <s v="6022-KOUQO"/>
    <s v="Month-to-month"/>
    <n v="2"/>
    <s v="0-12 Months"/>
    <s v="DSL"/>
    <s v="Bank transfer (automatic)"/>
    <x v="0"/>
    <n v="3"/>
    <x v="2"/>
  </r>
  <r>
    <s v="6352-TWCAU"/>
    <s v="Month-to-month"/>
    <n v="35"/>
    <s v="25-48 Months"/>
    <s v="Fiber optic"/>
    <s v="Electronic check"/>
    <x v="1"/>
    <n v="5"/>
    <x v="0"/>
  </r>
  <r>
    <s v="2361-UPSND"/>
    <s v="One year"/>
    <n v="46"/>
    <s v="25-48 Months"/>
    <s v="DSL"/>
    <s v="Mailed check"/>
    <x v="0"/>
    <n v="0"/>
    <x v="1"/>
  </r>
  <r>
    <s v="6035-RIIOM"/>
    <s v="Two year"/>
    <n v="54"/>
    <s v="49-72 Months"/>
    <s v="Fiber optic"/>
    <s v="Bank transfer (automatic)"/>
    <x v="0"/>
    <n v="2"/>
    <x v="2"/>
  </r>
  <r>
    <s v="2929-QNSRW"/>
    <s v="One year"/>
    <n v="56"/>
    <s v="49-72 Months"/>
    <s v="Fiber optic"/>
    <s v="Electronic check"/>
    <x v="1"/>
    <n v="3"/>
    <x v="2"/>
  </r>
  <r>
    <s v="1262-OPMFY"/>
    <s v="Month-to-month"/>
    <n v="9"/>
    <s v="0-12 Months"/>
    <s v="Fiber optic"/>
    <s v="Bank transfer (automatic)"/>
    <x v="1"/>
    <n v="5"/>
    <x v="0"/>
  </r>
  <r>
    <s v="9504-DSHWM"/>
    <s v="Month-to-month"/>
    <n v="20"/>
    <s v="13-24 Months"/>
    <s v="DSL"/>
    <s v="Bank transfer (automatic)"/>
    <x v="0"/>
    <n v="2"/>
    <x v="2"/>
  </r>
  <r>
    <s v="5035-BVCXS"/>
    <s v="Month-to-month"/>
    <n v="11"/>
    <s v="0-12 Months"/>
    <s v="Fiber optic"/>
    <s v="Mailed check"/>
    <x v="0"/>
    <n v="5"/>
    <x v="0"/>
  </r>
  <r>
    <s v="6267-DCFFZ"/>
    <s v="Month-to-month"/>
    <n v="30"/>
    <s v="25-48 Months"/>
    <s v="Fiber optic"/>
    <s v="Electronic check"/>
    <x v="0"/>
    <n v="5"/>
    <x v="0"/>
  </r>
  <r>
    <s v="3533-UVMOM"/>
    <s v="Two year"/>
    <n v="68"/>
    <s v="49-72 Months"/>
    <s v="DSL"/>
    <s v="Bank transfer (automatic)"/>
    <x v="0"/>
    <n v="0"/>
    <x v="1"/>
  </r>
  <r>
    <s v="2439-LYPMQ"/>
    <s v="Month-to-month"/>
    <n v="38"/>
    <s v="25-48 Months"/>
    <s v="Fiber optic"/>
    <s v="Electronic check"/>
    <x v="0"/>
    <n v="5"/>
    <x v="0"/>
  </r>
  <r>
    <s v="4248-QPAVC"/>
    <s v="Month-to-month"/>
    <n v="17"/>
    <s v="13-24 Months"/>
    <s v="Fiber optic"/>
    <s v="Bank transfer (automatic)"/>
    <x v="1"/>
    <n v="4"/>
    <x v="0"/>
  </r>
  <r>
    <s v="1899-VXWXM"/>
    <s v="One year"/>
    <n v="48"/>
    <s v="25-48 Months"/>
    <s v="Fiber optic"/>
    <s v="Credit card (automatic)"/>
    <x v="1"/>
    <n v="2"/>
    <x v="2"/>
  </r>
  <r>
    <s v="1478-VPOAD"/>
    <s v="Month-to-month"/>
    <n v="1"/>
    <s v="0-12 Months"/>
    <s v="DSL"/>
    <s v="Electronic check"/>
    <x v="0"/>
    <n v="4"/>
    <x v="0"/>
  </r>
  <r>
    <s v="9995-HOTOH"/>
    <s v="Two year"/>
    <n v="63"/>
    <s v="49-72 Months"/>
    <s v="DSL"/>
    <s v="Electronic check"/>
    <x v="0"/>
    <n v="1"/>
    <x v="1"/>
  </r>
  <r>
    <s v="2988-PLAHS"/>
    <s v="One year"/>
    <n v="3"/>
    <s v="0-12 Months"/>
    <s v="DSL"/>
    <s v="Electronic check"/>
    <x v="0"/>
    <n v="2"/>
    <x v="2"/>
  </r>
  <r>
    <s v="1371-OJCEK"/>
    <s v="One year"/>
    <n v="48"/>
    <s v="25-48 Months"/>
    <s v="No"/>
    <s v="Bank transfer (automatic)"/>
    <x v="0"/>
    <n v="0"/>
    <x v="1"/>
  </r>
  <r>
    <s v="4999-IEZLT"/>
    <s v="One year"/>
    <n v="66"/>
    <s v="49-72 Months"/>
    <s v="DSL"/>
    <s v="Credit card (automatic)"/>
    <x v="0"/>
    <n v="0"/>
    <x v="1"/>
  </r>
  <r>
    <s v="8883-ANODQ"/>
    <s v="Two year"/>
    <n v="68"/>
    <s v="49-72 Months"/>
    <s v="Fiber optic"/>
    <s v="Credit card (automatic)"/>
    <x v="0"/>
    <n v="2"/>
    <x v="2"/>
  </r>
  <r>
    <s v="4690-LLKUA"/>
    <s v="Month-to-month"/>
    <n v="17"/>
    <s v="13-24 Months"/>
    <s v="DSL"/>
    <s v="Electronic check"/>
    <x v="1"/>
    <n v="3"/>
    <x v="2"/>
  </r>
  <r>
    <s v="2351-RRBUE"/>
    <s v="One year"/>
    <n v="7"/>
    <s v="0-12 Months"/>
    <s v="No"/>
    <s v="Mailed check"/>
    <x v="0"/>
    <n v="1"/>
    <x v="1"/>
  </r>
  <r>
    <s v="5980-BDHPY"/>
    <s v="Two year"/>
    <n v="72"/>
    <s v="49-72 Months"/>
    <s v="DSL"/>
    <s v="Bank transfer (automatic)"/>
    <x v="0"/>
    <n v="0"/>
    <x v="1"/>
  </r>
  <r>
    <s v="1498-DQNRX"/>
    <s v="Month-to-month"/>
    <n v="29"/>
    <s v="25-48 Months"/>
    <s v="No"/>
    <s v="Mailed check"/>
    <x v="0"/>
    <n v="2"/>
    <x v="2"/>
  </r>
  <r>
    <s v="9469-WEJBT"/>
    <s v="Month-to-month"/>
    <n v="37"/>
    <s v="25-48 Months"/>
    <s v="Fiber optic"/>
    <s v="Electronic check"/>
    <x v="0"/>
    <n v="5"/>
    <x v="0"/>
  </r>
  <r>
    <s v="3331-HQDTW"/>
    <s v="Month-to-month"/>
    <n v="34"/>
    <s v="25-48 Months"/>
    <s v="Fiber optic"/>
    <s v="Mailed check"/>
    <x v="1"/>
    <n v="4"/>
    <x v="0"/>
  </r>
  <r>
    <s v="9490-DFPMD"/>
    <s v="Month-to-month"/>
    <n v="42"/>
    <s v="25-48 Months"/>
    <s v="Fiber optic"/>
    <s v="Electronic check"/>
    <x v="1"/>
    <n v="5"/>
    <x v="0"/>
  </r>
  <r>
    <s v="2581-VKIRT"/>
    <s v="One year"/>
    <n v="59"/>
    <s v="49-72 Months"/>
    <s v="DSL"/>
    <s v="Mailed check"/>
    <x v="0"/>
    <n v="0"/>
    <x v="1"/>
  </r>
  <r>
    <s v="5442-XSDCW"/>
    <s v="Month-to-month"/>
    <n v="11"/>
    <s v="0-12 Months"/>
    <s v="Fiber optic"/>
    <s v="Bank transfer (automatic)"/>
    <x v="1"/>
    <n v="5"/>
    <x v="0"/>
  </r>
  <r>
    <s v="7426-WEIJX"/>
    <s v="Month-to-month"/>
    <n v="60"/>
    <s v="49-72 Months"/>
    <s v="Fiber optic"/>
    <s v="Electronic check"/>
    <x v="0"/>
    <n v="5"/>
    <x v="0"/>
  </r>
  <r>
    <s v="2851-MMUTZ"/>
    <s v="Month-to-month"/>
    <n v="27"/>
    <s v="25-48 Months"/>
    <s v="DSL"/>
    <s v="Mailed check"/>
    <x v="0"/>
    <n v="2"/>
    <x v="2"/>
  </r>
  <r>
    <s v="3049-NDXFL"/>
    <s v="Month-to-month"/>
    <n v="1"/>
    <s v="0-12 Months"/>
    <s v="Fiber optic"/>
    <s v="Mailed check"/>
    <x v="1"/>
    <n v="5"/>
    <x v="0"/>
  </r>
  <r>
    <s v="8580-AECUZ"/>
    <s v="Month-to-month"/>
    <n v="1"/>
    <s v="0-12 Months"/>
    <s v="Fiber optic"/>
    <s v="Electronic check"/>
    <x v="1"/>
    <n v="6"/>
    <x v="0"/>
  </r>
  <r>
    <s v="3307-TLCUD"/>
    <s v="Month-to-month"/>
    <n v="17"/>
    <s v="13-24 Months"/>
    <s v="DSL"/>
    <s v="Mailed check"/>
    <x v="0"/>
    <n v="2"/>
    <x v="2"/>
  </r>
  <r>
    <s v="6625-FLENO"/>
    <s v="Two year"/>
    <n v="58"/>
    <s v="49-72 Months"/>
    <s v="No"/>
    <s v="Mailed check"/>
    <x v="0"/>
    <n v="0"/>
    <x v="1"/>
  </r>
  <r>
    <s v="2967-MXRAV"/>
    <s v="One year"/>
    <n v="1"/>
    <s v="0-12 Months"/>
    <s v="No"/>
    <s v="Mailed check"/>
    <x v="0"/>
    <n v="1"/>
    <x v="1"/>
  </r>
  <r>
    <s v="7963-GQRMY"/>
    <s v="Month-to-month"/>
    <n v="3"/>
    <s v="0-12 Months"/>
    <s v="DSL"/>
    <s v="Mailed check"/>
    <x v="1"/>
    <n v="3"/>
    <x v="2"/>
  </r>
  <r>
    <s v="8189-HBVRW"/>
    <s v="Month-to-month"/>
    <n v="53"/>
    <s v="49-72 Months"/>
    <s v="Fiber optic"/>
    <s v="Electronic check"/>
    <x v="0"/>
    <n v="5"/>
    <x v="0"/>
  </r>
  <r>
    <s v="4163-KIUHY"/>
    <s v="Month-to-month"/>
    <n v="35"/>
    <s v="25-48 Months"/>
    <s v="No"/>
    <s v="Electronic check"/>
    <x v="0"/>
    <n v="3"/>
    <x v="2"/>
  </r>
  <r>
    <s v="1228-FZFRV"/>
    <s v="Month-to-month"/>
    <n v="50"/>
    <s v="49-72 Months"/>
    <s v="Fiber optic"/>
    <s v="Credit card (automatic)"/>
    <x v="1"/>
    <n v="4"/>
    <x v="0"/>
  </r>
  <r>
    <s v="3500-NSDOA"/>
    <s v="Two year"/>
    <n v="68"/>
    <s v="49-72 Months"/>
    <s v="DSL"/>
    <s v="Credit card (automatic)"/>
    <x v="0"/>
    <n v="0"/>
    <x v="1"/>
  </r>
  <r>
    <s v="1171-TYKUR"/>
    <s v="Month-to-month"/>
    <n v="47"/>
    <s v="25-48 Months"/>
    <s v="No"/>
    <s v="Electronic check"/>
    <x v="0"/>
    <n v="3"/>
    <x v="2"/>
  </r>
  <r>
    <s v="3761-FLYZI"/>
    <s v="Month-to-month"/>
    <n v="65"/>
    <s v="49-72 Months"/>
    <s v="Fiber optic"/>
    <s v="Bank transfer (automatic)"/>
    <x v="0"/>
    <n v="4"/>
    <x v="0"/>
  </r>
  <r>
    <s v="2058-DCJBE"/>
    <s v="Month-to-month"/>
    <n v="5"/>
    <s v="0-12 Months"/>
    <s v="Fiber optic"/>
    <s v="Electronic check"/>
    <x v="1"/>
    <n v="6"/>
    <x v="0"/>
  </r>
  <r>
    <s v="5364-XYIRR"/>
    <s v="Month-to-month"/>
    <n v="51"/>
    <s v="49-72 Months"/>
    <s v="Fiber optic"/>
    <s v="Electronic check"/>
    <x v="1"/>
    <n v="5"/>
    <x v="0"/>
  </r>
  <r>
    <s v="4829-AUOAX"/>
    <s v="Month-to-month"/>
    <n v="46"/>
    <s v="25-48 Months"/>
    <s v="Fiber optic"/>
    <s v="Bank transfer (automatic)"/>
    <x v="1"/>
    <n v="4"/>
    <x v="0"/>
  </r>
  <r>
    <s v="1219-NNDDO"/>
    <s v="Month-to-month"/>
    <n v="9"/>
    <s v="0-12 Months"/>
    <s v="Fiber optic"/>
    <s v="Electronic check"/>
    <x v="0"/>
    <n v="6"/>
    <x v="0"/>
  </r>
  <r>
    <s v="8388-DMKAE"/>
    <s v="Two year"/>
    <n v="8"/>
    <s v="0-12 Months"/>
    <s v="No"/>
    <s v="Mailed check"/>
    <x v="0"/>
    <n v="1"/>
    <x v="1"/>
  </r>
  <r>
    <s v="4403-BWPAY"/>
    <s v="One year"/>
    <n v="14"/>
    <s v="13-24 Months"/>
    <s v="No"/>
    <s v="Credit card (automatic)"/>
    <x v="0"/>
    <n v="0"/>
    <x v="1"/>
  </r>
  <r>
    <s v="9659-QEQSY"/>
    <s v="Month-to-month"/>
    <n v="45"/>
    <s v="25-48 Months"/>
    <s v="Fiber optic"/>
    <s v="Electronic check"/>
    <x v="0"/>
    <n v="5"/>
    <x v="0"/>
  </r>
  <r>
    <s v="5405-ZMYXQ"/>
    <s v="Month-to-month"/>
    <n v="8"/>
    <s v="0-12 Months"/>
    <s v="Fiber optic"/>
    <s v="Credit card (automatic)"/>
    <x v="0"/>
    <n v="5"/>
    <x v="0"/>
  </r>
  <r>
    <s v="5047-LHVLY"/>
    <s v="Month-to-month"/>
    <n v="1"/>
    <s v="0-12 Months"/>
    <s v="DSL"/>
    <s v="Mailed check"/>
    <x v="1"/>
    <n v="3"/>
    <x v="2"/>
  </r>
  <r>
    <s v="1442-OKRJE"/>
    <s v="One year"/>
    <n v="66"/>
    <s v="49-72 Months"/>
    <s v="Fiber optic"/>
    <s v="Bank transfer (automatic)"/>
    <x v="0"/>
    <n v="2"/>
    <x v="2"/>
  </r>
  <r>
    <s v="4737-AQCPU"/>
    <s v="Two year"/>
    <n v="72"/>
    <s v="49-72 Months"/>
    <s v="DSL"/>
    <s v="Credit card (automatic)"/>
    <x v="0"/>
    <n v="0"/>
    <x v="1"/>
  </r>
  <r>
    <s v="9158-VCTQB"/>
    <s v="Month-to-month"/>
    <n v="41"/>
    <s v="25-48 Months"/>
    <s v="Fiber optic"/>
    <s v="Bank transfer (automatic)"/>
    <x v="1"/>
    <n v="4"/>
    <x v="0"/>
  </r>
  <r>
    <s v="2808-CHTDM"/>
    <s v="Two year"/>
    <n v="23"/>
    <s v="13-24 Months"/>
    <s v="No"/>
    <s v="Mailed check"/>
    <x v="0"/>
    <n v="0"/>
    <x v="1"/>
  </r>
  <r>
    <s v="6311-UEUME"/>
    <s v="Month-to-month"/>
    <n v="29"/>
    <s v="25-48 Months"/>
    <s v="Fiber optic"/>
    <s v="Electronic check"/>
    <x v="1"/>
    <n v="5"/>
    <x v="0"/>
  </r>
  <r>
    <s v="0793-TWELN"/>
    <s v="Month-to-month"/>
    <n v="4"/>
    <s v="0-12 Months"/>
    <s v="Fiber optic"/>
    <s v="Electronic check"/>
    <x v="0"/>
    <n v="6"/>
    <x v="0"/>
  </r>
  <r>
    <s v="3283-WCWXT"/>
    <s v="Two year"/>
    <n v="6"/>
    <s v="0-12 Months"/>
    <s v="No"/>
    <s v="Mailed check"/>
    <x v="0"/>
    <n v="1"/>
    <x v="1"/>
  </r>
  <r>
    <s v="1060-ENTOF"/>
    <s v="One year"/>
    <n v="67"/>
    <s v="49-72 Months"/>
    <s v="Fiber optic"/>
    <s v="Credit card (automatic)"/>
    <x v="0"/>
    <n v="2"/>
    <x v="2"/>
  </r>
  <r>
    <s v="0999-QXNSA"/>
    <s v="Month-to-month"/>
    <n v="7"/>
    <s v="0-12 Months"/>
    <s v="DSL"/>
    <s v="Mailed check"/>
    <x v="0"/>
    <n v="3"/>
    <x v="2"/>
  </r>
  <r>
    <s v="5451-MHQOF"/>
    <s v="One year"/>
    <n v="56"/>
    <s v="49-72 Months"/>
    <s v="No"/>
    <s v="Mailed check"/>
    <x v="0"/>
    <n v="0"/>
    <x v="1"/>
  </r>
  <r>
    <s v="4836-WNFNO"/>
    <s v="Two year"/>
    <n v="72"/>
    <s v="49-72 Months"/>
    <s v="No"/>
    <s v="Credit card (automatic)"/>
    <x v="0"/>
    <n v="0"/>
    <x v="1"/>
  </r>
  <r>
    <s v="9225-BZLNZ"/>
    <s v="Two year"/>
    <n v="72"/>
    <s v="49-72 Months"/>
    <s v="DSL"/>
    <s v="Electronic check"/>
    <x v="0"/>
    <n v="1"/>
    <x v="1"/>
  </r>
  <r>
    <s v="0354-VXMJC"/>
    <s v="Two year"/>
    <n v="23"/>
    <s v="13-24 Months"/>
    <s v="No"/>
    <s v="Credit card (automatic)"/>
    <x v="0"/>
    <n v="0"/>
    <x v="1"/>
  </r>
  <r>
    <s v="4422-QVIJA"/>
    <s v="Month-to-month"/>
    <n v="35"/>
    <s v="25-48 Months"/>
    <s v="DSL"/>
    <s v="Mailed check"/>
    <x v="0"/>
    <n v="2"/>
    <x v="2"/>
  </r>
  <r>
    <s v="9365-SRSZE"/>
    <s v="Month-to-month"/>
    <n v="27"/>
    <s v="25-48 Months"/>
    <s v="Fiber optic"/>
    <s v="Electronic check"/>
    <x v="0"/>
    <n v="5"/>
    <x v="0"/>
  </r>
  <r>
    <s v="6839-ITVZJ"/>
    <s v="Month-to-month"/>
    <n v="26"/>
    <s v="25-48 Months"/>
    <s v="DSL"/>
    <s v="Electronic check"/>
    <x v="1"/>
    <n v="3"/>
    <x v="2"/>
  </r>
  <r>
    <s v="8332-OSJDW"/>
    <s v="One year"/>
    <n v="12"/>
    <s v="0-12 Months"/>
    <s v="No"/>
    <s v="Mailed check"/>
    <x v="0"/>
    <n v="1"/>
    <x v="1"/>
  </r>
  <r>
    <s v="4735-BJKOU"/>
    <s v="Two year"/>
    <n v="40"/>
    <s v="25-48 Months"/>
    <s v="No"/>
    <s v="Mailed check"/>
    <x v="0"/>
    <n v="0"/>
    <x v="1"/>
  </r>
  <r>
    <s v="0274-JKUJR"/>
    <s v="Month-to-month"/>
    <n v="7"/>
    <s v="0-12 Months"/>
    <s v="DSL"/>
    <s v="Mailed check"/>
    <x v="0"/>
    <n v="3"/>
    <x v="2"/>
  </r>
  <r>
    <s v="5740-YHGTW"/>
    <s v="Month-to-month"/>
    <n v="70"/>
    <s v="49-72 Months"/>
    <s v="Fiber optic"/>
    <s v="Credit card (automatic)"/>
    <x v="0"/>
    <n v="4"/>
    <x v="0"/>
  </r>
  <r>
    <s v="8917-SZTTJ"/>
    <s v="Two year"/>
    <n v="60"/>
    <s v="49-72 Months"/>
    <s v="No"/>
    <s v="Credit card (automatic)"/>
    <x v="0"/>
    <n v="0"/>
    <x v="1"/>
  </r>
  <r>
    <s v="1696-MZVAU"/>
    <s v="One year"/>
    <n v="39"/>
    <s v="25-48 Months"/>
    <s v="DSL"/>
    <s v="Credit card (automatic)"/>
    <x v="0"/>
    <n v="0"/>
    <x v="1"/>
  </r>
  <r>
    <s v="7359-WWYJV"/>
    <s v="Two year"/>
    <n v="72"/>
    <s v="49-72 Months"/>
    <s v="Fiber optic"/>
    <s v="Credit card (automatic)"/>
    <x v="0"/>
    <n v="2"/>
    <x v="2"/>
  </r>
  <r>
    <s v="0375-HVGXO"/>
    <s v="Month-to-month"/>
    <n v="1"/>
    <s v="0-12 Months"/>
    <s v="DSL"/>
    <s v="Electronic check"/>
    <x v="1"/>
    <n v="4"/>
    <x v="0"/>
  </r>
  <r>
    <s v="4906-ZHGPK"/>
    <s v="One year"/>
    <n v="54"/>
    <s v="49-72 Months"/>
    <s v="DSL"/>
    <s v="Electronic check"/>
    <x v="0"/>
    <n v="1"/>
    <x v="1"/>
  </r>
  <r>
    <s v="8593-WHYHV"/>
    <s v="Month-to-month"/>
    <n v="3"/>
    <s v="0-12 Months"/>
    <s v="Fiber optic"/>
    <s v="Electronic check"/>
    <x v="1"/>
    <n v="6"/>
    <x v="0"/>
  </r>
  <r>
    <s v="3795-GWTRD"/>
    <s v="Two year"/>
    <n v="63"/>
    <s v="49-72 Months"/>
    <s v="DSL"/>
    <s v="Credit card (automatic)"/>
    <x v="0"/>
    <n v="0"/>
    <x v="1"/>
  </r>
  <r>
    <s v="1298-PHBTI"/>
    <s v="Two year"/>
    <n v="71"/>
    <s v="49-72 Months"/>
    <s v="Fiber optic"/>
    <s v="Electronic check"/>
    <x v="0"/>
    <n v="3"/>
    <x v="2"/>
  </r>
  <r>
    <s v="6223-DHJGV"/>
    <s v="One year"/>
    <n v="42"/>
    <s v="25-48 Months"/>
    <s v="No"/>
    <s v="Mailed check"/>
    <x v="0"/>
    <n v="0"/>
    <x v="1"/>
  </r>
  <r>
    <s v="6961-MJKBO"/>
    <s v="Two year"/>
    <n v="47"/>
    <s v="25-48 Months"/>
    <s v="No"/>
    <s v="Bank transfer (automatic)"/>
    <x v="0"/>
    <n v="0"/>
    <x v="1"/>
  </r>
  <r>
    <s v="6097-EQISJ"/>
    <s v="One year"/>
    <n v="66"/>
    <s v="49-72 Months"/>
    <s v="Fiber optic"/>
    <s v="Credit card (automatic)"/>
    <x v="1"/>
    <n v="2"/>
    <x v="2"/>
  </r>
  <r>
    <s v="4423-YLHDV"/>
    <s v="Month-to-month"/>
    <n v="21"/>
    <s v="13-24 Months"/>
    <s v="Fiber optic"/>
    <s v="Bank transfer (automatic)"/>
    <x v="1"/>
    <n v="4"/>
    <x v="0"/>
  </r>
  <r>
    <s v="8158-WPEZG"/>
    <s v="Month-to-month"/>
    <n v="11"/>
    <s v="0-12 Months"/>
    <s v="DSL"/>
    <s v="Electronic check"/>
    <x v="0"/>
    <n v="4"/>
    <x v="0"/>
  </r>
  <r>
    <s v="0107-YHINA"/>
    <s v="Month-to-month"/>
    <n v="1"/>
    <s v="0-12 Months"/>
    <s v="Fiber optic"/>
    <s v="Electronic check"/>
    <x v="1"/>
    <n v="6"/>
    <x v="0"/>
  </r>
  <r>
    <s v="4918-FYJNT"/>
    <s v="Month-to-month"/>
    <n v="55"/>
    <s v="49-72 Months"/>
    <s v="Fiber optic"/>
    <s v="Electronic check"/>
    <x v="0"/>
    <n v="5"/>
    <x v="0"/>
  </r>
  <r>
    <s v="0727-BNRLG"/>
    <s v="Two year"/>
    <n v="69"/>
    <s v="49-72 Months"/>
    <s v="Fiber optic"/>
    <s v="Credit card (automatic)"/>
    <x v="0"/>
    <n v="2"/>
    <x v="2"/>
  </r>
  <r>
    <s v="4854-CIDCF"/>
    <s v="Month-to-month"/>
    <n v="3"/>
    <s v="0-12 Months"/>
    <s v="Fiber optic"/>
    <s v="Electronic check"/>
    <x v="0"/>
    <n v="6"/>
    <x v="0"/>
  </r>
  <r>
    <s v="8640-SDGKB"/>
    <s v="Month-to-month"/>
    <n v="4"/>
    <s v="0-12 Months"/>
    <s v="DSL"/>
    <s v="Electronic check"/>
    <x v="1"/>
    <n v="4"/>
    <x v="0"/>
  </r>
  <r>
    <s v="3280-MRDOF"/>
    <s v="Two year"/>
    <n v="30"/>
    <s v="25-48 Months"/>
    <s v="DSL"/>
    <s v="Credit card (automatic)"/>
    <x v="0"/>
    <n v="0"/>
    <x v="1"/>
  </r>
  <r>
    <s v="6435-SRWBJ"/>
    <s v="Month-to-month"/>
    <n v="5"/>
    <s v="0-12 Months"/>
    <s v="Fiber optic"/>
    <s v="Electronic check"/>
    <x v="0"/>
    <n v="6"/>
    <x v="0"/>
  </r>
  <r>
    <s v="9964-WBQDJ"/>
    <s v="Two year"/>
    <n v="71"/>
    <s v="49-72 Months"/>
    <s v="No"/>
    <s v="Credit card (automatic)"/>
    <x v="0"/>
    <n v="0"/>
    <x v="1"/>
  </r>
  <r>
    <s v="6303-KFWSL"/>
    <s v="One year"/>
    <n v="29"/>
    <s v="25-48 Months"/>
    <s v="DSL"/>
    <s v="Electronic check"/>
    <x v="0"/>
    <n v="1"/>
    <x v="1"/>
  </r>
  <r>
    <s v="1702-CCFNJ"/>
    <s v="Month-to-month"/>
    <n v="52"/>
    <s v="49-72 Months"/>
    <s v="DSL"/>
    <s v="Bank transfer (automatic)"/>
    <x v="0"/>
    <n v="2"/>
    <x v="2"/>
  </r>
  <r>
    <s v="8932-CZHRQ"/>
    <s v="One year"/>
    <n v="68"/>
    <s v="49-72 Months"/>
    <s v="DSL"/>
    <s v="Credit card (automatic)"/>
    <x v="0"/>
    <n v="0"/>
    <x v="1"/>
  </r>
  <r>
    <s v="0386-CWRGM"/>
    <s v="Two year"/>
    <n v="46"/>
    <s v="25-48 Months"/>
    <s v="No"/>
    <s v="Mailed check"/>
    <x v="0"/>
    <n v="0"/>
    <x v="1"/>
  </r>
  <r>
    <s v="5515-RUGKN"/>
    <s v="Month-to-month"/>
    <n v="8"/>
    <s v="0-12 Months"/>
    <s v="DSL"/>
    <s v="Credit card (automatic)"/>
    <x v="0"/>
    <n v="3"/>
    <x v="2"/>
  </r>
  <r>
    <s v="0404-AHASP"/>
    <s v="Two year"/>
    <n v="72"/>
    <s v="49-72 Months"/>
    <s v="No"/>
    <s v="Credit card (automatic)"/>
    <x v="0"/>
    <n v="0"/>
    <x v="1"/>
  </r>
  <r>
    <s v="7279-NMVJC"/>
    <s v="One year"/>
    <n v="17"/>
    <s v="13-24 Months"/>
    <s v="No"/>
    <s v="Bank transfer (automatic)"/>
    <x v="0"/>
    <n v="0"/>
    <x v="1"/>
  </r>
  <r>
    <s v="2081-VEYEH"/>
    <s v="Month-to-month"/>
    <n v="3"/>
    <s v="0-12 Months"/>
    <s v="Fiber optic"/>
    <s v="Electronic check"/>
    <x v="0"/>
    <n v="6"/>
    <x v="0"/>
  </r>
  <r>
    <s v="6407-UTSLV"/>
    <s v="Month-to-month"/>
    <n v="2"/>
    <s v="0-12 Months"/>
    <s v="Fiber optic"/>
    <s v="Bank transfer (automatic)"/>
    <x v="0"/>
    <n v="5"/>
    <x v="0"/>
  </r>
  <r>
    <s v="4116-TZAQJ"/>
    <s v="Month-to-month"/>
    <n v="9"/>
    <s v="0-12 Months"/>
    <s v="Fiber optic"/>
    <s v="Credit card (automatic)"/>
    <x v="1"/>
    <n v="5"/>
    <x v="0"/>
  </r>
  <r>
    <s v="9060-HJJRW"/>
    <s v="One year"/>
    <n v="51"/>
    <s v="49-72 Months"/>
    <s v="DSL"/>
    <s v="Credit card (automatic)"/>
    <x v="0"/>
    <n v="0"/>
    <x v="1"/>
  </r>
  <r>
    <s v="2587-YNLES"/>
    <s v="Two year"/>
    <n v="6"/>
    <s v="0-12 Months"/>
    <s v="No"/>
    <s v="Mailed check"/>
    <x v="0"/>
    <n v="1"/>
    <x v="1"/>
  </r>
  <r>
    <s v="7398-SKNQZ"/>
    <s v="Month-to-month"/>
    <n v="3"/>
    <s v="0-12 Months"/>
    <s v="Fiber optic"/>
    <s v="Electronic check"/>
    <x v="0"/>
    <n v="6"/>
    <x v="0"/>
  </r>
  <r>
    <s v="5935-FCCNB"/>
    <s v="Month-to-month"/>
    <n v="17"/>
    <s v="13-24 Months"/>
    <s v="Fiber optic"/>
    <s v="Electronic check"/>
    <x v="0"/>
    <n v="5"/>
    <x v="0"/>
  </r>
  <r>
    <s v="1958-RNRKS"/>
    <s v="Month-to-month"/>
    <n v="30"/>
    <s v="25-48 Months"/>
    <s v="DSL"/>
    <s v="Electronic check"/>
    <x v="0"/>
    <n v="3"/>
    <x v="2"/>
  </r>
  <r>
    <s v="5136-RGMZO"/>
    <s v="Month-to-month"/>
    <n v="31"/>
    <s v="25-48 Months"/>
    <s v="DSL"/>
    <s v="Electronic check"/>
    <x v="0"/>
    <n v="3"/>
    <x v="2"/>
  </r>
  <r>
    <s v="8345-MVDYC"/>
    <s v="Two year"/>
    <n v="45"/>
    <s v="25-48 Months"/>
    <s v="DSL"/>
    <s v="Bank transfer (automatic)"/>
    <x v="0"/>
    <n v="0"/>
    <x v="1"/>
  </r>
  <r>
    <s v="8226-BXGES"/>
    <s v="One year"/>
    <n v="64"/>
    <s v="49-72 Months"/>
    <s v="Fiber optic"/>
    <s v="Bank transfer (automatic)"/>
    <x v="0"/>
    <n v="2"/>
    <x v="2"/>
  </r>
  <r>
    <s v="3877-JRJIP"/>
    <s v="Month-to-month"/>
    <n v="1"/>
    <s v="0-12 Months"/>
    <s v="DSL"/>
    <s v="Electronic check"/>
    <x v="1"/>
    <n v="4"/>
    <x v="0"/>
  </r>
  <r>
    <s v="8375-DKEBR"/>
    <s v="Month-to-month"/>
    <n v="1"/>
    <s v="0-12 Months"/>
    <s v="Fiber optic"/>
    <s v="Electronic check"/>
    <x v="1"/>
    <n v="6"/>
    <x v="0"/>
  </r>
  <r>
    <s v="9705-IOVQQ"/>
    <s v="One year"/>
    <n v="61"/>
    <s v="49-72 Months"/>
    <s v="Fiber optic"/>
    <s v="Electronic check"/>
    <x v="0"/>
    <n v="3"/>
    <x v="2"/>
  </r>
  <r>
    <s v="1015-OWJKI"/>
    <s v="Month-to-month"/>
    <n v="1"/>
    <s v="0-12 Months"/>
    <s v="No"/>
    <s v="Mailed check"/>
    <x v="0"/>
    <n v="3"/>
    <x v="2"/>
  </r>
  <r>
    <s v="7511-YMXVQ"/>
    <s v="Month-to-month"/>
    <n v="9"/>
    <s v="0-12 Months"/>
    <s v="DSL"/>
    <s v="Electronic check"/>
    <x v="1"/>
    <n v="4"/>
    <x v="0"/>
  </r>
  <r>
    <s v="2040-XBAVJ"/>
    <s v="Two year"/>
    <n v="72"/>
    <s v="49-72 Months"/>
    <s v="Fiber optic"/>
    <s v="Bank transfer (automatic)"/>
    <x v="0"/>
    <n v="2"/>
    <x v="2"/>
  </r>
  <r>
    <s v="7551-JOHTI"/>
    <s v="Month-to-month"/>
    <n v="1"/>
    <s v="0-12 Months"/>
    <s v="No"/>
    <s v="Mailed check"/>
    <x v="1"/>
    <n v="3"/>
    <x v="2"/>
  </r>
  <r>
    <s v="8887-IPQNC"/>
    <s v="Month-to-month"/>
    <n v="7"/>
    <s v="0-12 Months"/>
    <s v="DSL"/>
    <s v="Mailed check"/>
    <x v="0"/>
    <n v="3"/>
    <x v="2"/>
  </r>
  <r>
    <s v="8646-JCOMS"/>
    <s v="One year"/>
    <n v="66"/>
    <s v="49-72 Months"/>
    <s v="Fiber optic"/>
    <s v="Bank transfer (automatic)"/>
    <x v="0"/>
    <n v="2"/>
    <x v="2"/>
  </r>
  <r>
    <s v="9804-ICWBG"/>
    <s v="Month-to-month"/>
    <n v="1"/>
    <s v="0-12 Months"/>
    <s v="Fiber optic"/>
    <s v="Electronic check"/>
    <x v="1"/>
    <n v="6"/>
    <x v="0"/>
  </r>
  <r>
    <s v="1222-KJNZD"/>
    <s v="Month-to-month"/>
    <n v="40"/>
    <s v="25-48 Months"/>
    <s v="No"/>
    <s v="Bank transfer (automatic)"/>
    <x v="0"/>
    <n v="2"/>
    <x v="2"/>
  </r>
  <r>
    <s v="0106-GHRQR"/>
    <s v="Month-to-month"/>
    <n v="16"/>
    <s v="13-24 Months"/>
    <s v="DSL"/>
    <s v="Bank transfer (automatic)"/>
    <x v="0"/>
    <n v="2"/>
    <x v="2"/>
  </r>
  <r>
    <s v="5318-IXUZF"/>
    <s v="Month-to-month"/>
    <n v="2"/>
    <s v="0-12 Months"/>
    <s v="Fiber optic"/>
    <s v="Bank transfer (automatic)"/>
    <x v="1"/>
    <n v="5"/>
    <x v="0"/>
  </r>
  <r>
    <s v="3768-VHXQO"/>
    <s v="Two year"/>
    <n v="67"/>
    <s v="49-72 Months"/>
    <s v="No"/>
    <s v="Credit card (automatic)"/>
    <x v="0"/>
    <n v="0"/>
    <x v="1"/>
  </r>
  <r>
    <s v="8952-WCVCD"/>
    <s v="One year"/>
    <n v="41"/>
    <s v="25-48 Months"/>
    <s v="Fiber optic"/>
    <s v="Bank transfer (automatic)"/>
    <x v="0"/>
    <n v="2"/>
    <x v="2"/>
  </r>
  <r>
    <s v="2418-TPEUN"/>
    <s v="Two year"/>
    <n v="56"/>
    <s v="49-72 Months"/>
    <s v="No"/>
    <s v="Credit card (automatic)"/>
    <x v="0"/>
    <n v="0"/>
    <x v="1"/>
  </r>
  <r>
    <s v="3963-RYFNS"/>
    <s v="Two year"/>
    <n v="72"/>
    <s v="49-72 Months"/>
    <s v="Fiber optic"/>
    <s v="Bank transfer (automatic)"/>
    <x v="0"/>
    <n v="2"/>
    <x v="2"/>
  </r>
  <r>
    <s v="3198-VELRD"/>
    <s v="Month-to-month"/>
    <n v="3"/>
    <s v="0-12 Months"/>
    <s v="Fiber optic"/>
    <s v="Bank transfer (automatic)"/>
    <x v="1"/>
    <n v="5"/>
    <x v="0"/>
  </r>
  <r>
    <s v="8540-ZQGEA"/>
    <s v="Two year"/>
    <n v="54"/>
    <s v="49-72 Months"/>
    <s v="No"/>
    <s v="Credit card (automatic)"/>
    <x v="0"/>
    <n v="0"/>
    <x v="1"/>
  </r>
  <r>
    <s v="1320-REHCS"/>
    <s v="Month-to-month"/>
    <n v="52"/>
    <s v="49-72 Months"/>
    <s v="Fiber optic"/>
    <s v="Electronic check"/>
    <x v="0"/>
    <n v="5"/>
    <x v="0"/>
  </r>
  <r>
    <s v="4137-JOPHL"/>
    <s v="Two year"/>
    <n v="50"/>
    <s v="49-72 Months"/>
    <s v="Fiber optic"/>
    <s v="Bank transfer (automatic)"/>
    <x v="0"/>
    <n v="2"/>
    <x v="2"/>
  </r>
  <r>
    <s v="9436-ZBZCT"/>
    <s v="Month-to-month"/>
    <n v="14"/>
    <s v="13-24 Months"/>
    <s v="Fiber optic"/>
    <s v="Electronic check"/>
    <x v="1"/>
    <n v="5"/>
    <x v="0"/>
  </r>
  <r>
    <s v="7801-CEDNV"/>
    <s v="One year"/>
    <n v="27"/>
    <s v="25-48 Months"/>
    <s v="DSL"/>
    <s v="Credit card (automatic)"/>
    <x v="0"/>
    <n v="0"/>
    <x v="1"/>
  </r>
  <r>
    <s v="2057-BOYKM"/>
    <s v="Two year"/>
    <n v="72"/>
    <s v="49-72 Months"/>
    <s v="Fiber optic"/>
    <s v="Bank transfer (automatic)"/>
    <x v="0"/>
    <n v="2"/>
    <x v="2"/>
  </r>
  <r>
    <s v="3658-QQJYD"/>
    <s v="One year"/>
    <n v="62"/>
    <s v="49-72 Months"/>
    <s v="DSL"/>
    <s v="Credit card (automatic)"/>
    <x v="0"/>
    <n v="0"/>
    <x v="1"/>
  </r>
  <r>
    <s v="1803-BGNBD"/>
    <s v="Month-to-month"/>
    <n v="12"/>
    <s v="0-12 Months"/>
    <s v="DSL"/>
    <s v="Electronic check"/>
    <x v="0"/>
    <n v="4"/>
    <x v="0"/>
  </r>
  <r>
    <s v="0134-XWXCE"/>
    <s v="One year"/>
    <n v="44"/>
    <s v="25-48 Months"/>
    <s v="DSL"/>
    <s v="Bank transfer (automatic)"/>
    <x v="0"/>
    <n v="0"/>
    <x v="1"/>
  </r>
  <r>
    <s v="6950-TWMYB"/>
    <s v="Two year"/>
    <n v="54"/>
    <s v="49-72 Months"/>
    <s v="Fiber optic"/>
    <s v="Bank transfer (automatic)"/>
    <x v="0"/>
    <n v="2"/>
    <x v="2"/>
  </r>
  <r>
    <s v="5848-FHRFC"/>
    <s v="Two year"/>
    <n v="68"/>
    <s v="49-72 Months"/>
    <s v="No"/>
    <s v="Bank transfer (automatic)"/>
    <x v="0"/>
    <n v="0"/>
    <x v="1"/>
  </r>
  <r>
    <s v="2243-FNMMI"/>
    <s v="Month-to-month"/>
    <n v="20"/>
    <s v="13-24 Months"/>
    <s v="No"/>
    <s v="Mailed check"/>
    <x v="0"/>
    <n v="2"/>
    <x v="2"/>
  </r>
  <r>
    <s v="2511-MORQY"/>
    <s v="One year"/>
    <n v="50"/>
    <s v="49-72 Months"/>
    <s v="DSL"/>
    <s v="Bank transfer (automatic)"/>
    <x v="0"/>
    <n v="0"/>
    <x v="1"/>
  </r>
  <r>
    <s v="5356-KZCKT"/>
    <s v="Two year"/>
    <n v="58"/>
    <s v="49-72 Months"/>
    <s v="No"/>
    <s v="Credit card (automatic)"/>
    <x v="0"/>
    <n v="0"/>
    <x v="1"/>
  </r>
  <r>
    <s v="9470-XCCEM"/>
    <s v="Month-to-month"/>
    <n v="35"/>
    <s v="25-48 Months"/>
    <s v="Fiber optic"/>
    <s v="Bank transfer (automatic)"/>
    <x v="0"/>
    <n v="4"/>
    <x v="0"/>
  </r>
  <r>
    <s v="6519-CFDBX"/>
    <s v="Month-to-month"/>
    <n v="2"/>
    <s v="0-12 Months"/>
    <s v="DSL"/>
    <s v="Electronic check"/>
    <x v="0"/>
    <n v="4"/>
    <x v="0"/>
  </r>
  <r>
    <s v="3902-MIVLE"/>
    <s v="Two year"/>
    <n v="63"/>
    <s v="49-72 Months"/>
    <s v="DSL"/>
    <s v="Mailed check"/>
    <x v="0"/>
    <n v="0"/>
    <x v="1"/>
  </r>
  <r>
    <s v="0409-WTMPL"/>
    <s v="One year"/>
    <n v="58"/>
    <s v="49-72 Months"/>
    <s v="Fiber optic"/>
    <s v="Credit card (automatic)"/>
    <x v="0"/>
    <n v="2"/>
    <x v="2"/>
  </r>
  <r>
    <s v="8763-KIAFH"/>
    <s v="One year"/>
    <n v="27"/>
    <s v="25-48 Months"/>
    <s v="No"/>
    <s v="Mailed check"/>
    <x v="0"/>
    <n v="0"/>
    <x v="1"/>
  </r>
  <r>
    <s v="3669-WHAFY"/>
    <s v="Two year"/>
    <n v="71"/>
    <s v="49-72 Months"/>
    <s v="Fiber optic"/>
    <s v="Credit card (automatic)"/>
    <x v="0"/>
    <n v="2"/>
    <x v="2"/>
  </r>
  <r>
    <s v="3055-VTCGS"/>
    <s v="One year"/>
    <n v="63"/>
    <s v="49-72 Months"/>
    <s v="DSL"/>
    <s v="Credit card (automatic)"/>
    <x v="0"/>
    <n v="0"/>
    <x v="1"/>
  </r>
  <r>
    <s v="3144-KMTWZ"/>
    <s v="Month-to-month"/>
    <n v="71"/>
    <s v="49-72 Months"/>
    <s v="Fiber optic"/>
    <s v="Bank transfer (automatic)"/>
    <x v="0"/>
    <n v="4"/>
    <x v="0"/>
  </r>
  <r>
    <s v="7279-BUYWN"/>
    <s v="Month-to-month"/>
    <n v="41"/>
    <s v="25-48 Months"/>
    <s v="Fiber optic"/>
    <s v="Electronic check"/>
    <x v="1"/>
    <n v="5"/>
    <x v="0"/>
  </r>
  <r>
    <s v="7156-MHUGY"/>
    <s v="Month-to-month"/>
    <n v="13"/>
    <s v="13-24 Months"/>
    <s v="Fiber optic"/>
    <s v="Electronic check"/>
    <x v="1"/>
    <n v="5"/>
    <x v="0"/>
  </r>
  <r>
    <s v="7198-GLXTC"/>
    <s v="Month-to-month"/>
    <n v="2"/>
    <s v="0-12 Months"/>
    <s v="Fiber optic"/>
    <s v="Electronic check"/>
    <x v="1"/>
    <n v="6"/>
    <x v="0"/>
  </r>
  <r>
    <s v="2007-QVGAW"/>
    <s v="Two year"/>
    <n v="68"/>
    <s v="49-72 Months"/>
    <s v="No"/>
    <s v="Bank transfer (automatic)"/>
    <x v="0"/>
    <n v="0"/>
    <x v="1"/>
  </r>
  <r>
    <s v="5207-PLSTK"/>
    <s v="Month-to-month"/>
    <n v="1"/>
    <s v="0-12 Months"/>
    <s v="DSL"/>
    <s v="Mailed check"/>
    <x v="0"/>
    <n v="3"/>
    <x v="2"/>
  </r>
  <r>
    <s v="2307-FYNNL"/>
    <s v="Two year"/>
    <n v="65"/>
    <s v="49-72 Months"/>
    <s v="Fiber optic"/>
    <s v="Electronic check"/>
    <x v="0"/>
    <n v="3"/>
    <x v="2"/>
  </r>
  <r>
    <s v="5605-XNWEN"/>
    <s v="Two year"/>
    <n v="72"/>
    <s v="49-72 Months"/>
    <s v="No"/>
    <s v="Bank transfer (automatic)"/>
    <x v="0"/>
    <n v="0"/>
    <x v="1"/>
  </r>
  <r>
    <s v="2155-AMQRX"/>
    <s v="Month-to-month"/>
    <n v="28"/>
    <s v="25-48 Months"/>
    <s v="DSL"/>
    <s v="Credit card (automatic)"/>
    <x v="0"/>
    <n v="2"/>
    <x v="2"/>
  </r>
  <r>
    <s v="6181-AXXYF"/>
    <s v="Two year"/>
    <n v="72"/>
    <s v="49-72 Months"/>
    <s v="No"/>
    <s v="Credit card (automatic)"/>
    <x v="0"/>
    <n v="0"/>
    <x v="1"/>
  </r>
  <r>
    <s v="5091-HFAZW"/>
    <s v="Month-to-month"/>
    <n v="2"/>
    <s v="0-12 Months"/>
    <s v="Fiber optic"/>
    <s v="Electronic check"/>
    <x v="0"/>
    <n v="6"/>
    <x v="0"/>
  </r>
  <r>
    <s v="0516-VRYBW"/>
    <s v="One year"/>
    <n v="18"/>
    <s v="13-24 Months"/>
    <s v="No"/>
    <s v="Bank transfer (automatic)"/>
    <x v="1"/>
    <n v="0"/>
    <x v="1"/>
  </r>
  <r>
    <s v="2519-LBNQL"/>
    <s v="One year"/>
    <n v="60"/>
    <s v="49-72 Months"/>
    <s v="Fiber optic"/>
    <s v="Electronic check"/>
    <x v="0"/>
    <n v="3"/>
    <x v="2"/>
  </r>
  <r>
    <s v="8623-ULFNQ"/>
    <s v="Month-to-month"/>
    <n v="26"/>
    <s v="25-48 Months"/>
    <s v="DSL"/>
    <s v="Electronic check"/>
    <x v="0"/>
    <n v="3"/>
    <x v="2"/>
  </r>
  <r>
    <s v="8380-PEFPE"/>
    <s v="Month-to-month"/>
    <n v="1"/>
    <s v="0-12 Months"/>
    <s v="Fiber optic"/>
    <s v="Electronic check"/>
    <x v="1"/>
    <n v="6"/>
    <x v="0"/>
  </r>
  <r>
    <s v="5687-DKDTV"/>
    <s v="Month-to-month"/>
    <n v="4"/>
    <s v="0-12 Months"/>
    <s v="No"/>
    <s v="Mailed check"/>
    <x v="1"/>
    <n v="3"/>
    <x v="2"/>
  </r>
  <r>
    <s v="1568-LJSZU"/>
    <s v="Two year"/>
    <n v="68"/>
    <s v="49-72 Months"/>
    <s v="DSL"/>
    <s v="Credit card (automatic)"/>
    <x v="0"/>
    <n v="0"/>
    <x v="1"/>
  </r>
  <r>
    <s v="7530-HDYDS"/>
    <s v="Month-to-month"/>
    <n v="38"/>
    <s v="25-48 Months"/>
    <s v="Fiber optic"/>
    <s v="Credit card (automatic)"/>
    <x v="1"/>
    <n v="4"/>
    <x v="0"/>
  </r>
  <r>
    <s v="7789-HKSBS"/>
    <s v="One year"/>
    <n v="42"/>
    <s v="25-48 Months"/>
    <s v="Fiber optic"/>
    <s v="Bank transfer (automatic)"/>
    <x v="0"/>
    <n v="2"/>
    <x v="2"/>
  </r>
  <r>
    <s v="7416-CKTEP"/>
    <s v="Two year"/>
    <n v="57"/>
    <s v="49-72 Months"/>
    <s v="No"/>
    <s v="Bank transfer (automatic)"/>
    <x v="0"/>
    <n v="0"/>
    <x v="1"/>
  </r>
  <r>
    <s v="2586-CWXVV"/>
    <s v="Month-to-month"/>
    <n v="54"/>
    <s v="49-72 Months"/>
    <s v="DSL"/>
    <s v="Electronic check"/>
    <x v="0"/>
    <n v="3"/>
    <x v="2"/>
  </r>
  <r>
    <s v="3096-IZETN"/>
    <s v="Month-to-month"/>
    <n v="12"/>
    <s v="0-12 Months"/>
    <s v="Fiber optic"/>
    <s v="Bank transfer (automatic)"/>
    <x v="1"/>
    <n v="5"/>
    <x v="0"/>
  </r>
  <r>
    <s v="2348-KCJLT"/>
    <s v="One year"/>
    <n v="44"/>
    <s v="25-48 Months"/>
    <s v="DSL"/>
    <s v="Mailed check"/>
    <x v="0"/>
    <n v="0"/>
    <x v="1"/>
  </r>
  <r>
    <s v="8401-EMUWF"/>
    <s v="Month-to-month"/>
    <n v="42"/>
    <s v="25-48 Months"/>
    <s v="DSL"/>
    <s v="Bank transfer (automatic)"/>
    <x v="0"/>
    <n v="2"/>
    <x v="2"/>
  </r>
  <r>
    <s v="4193-IBKSW"/>
    <s v="Two year"/>
    <n v="72"/>
    <s v="49-72 Months"/>
    <s v="No"/>
    <s v="Bank transfer (automatic)"/>
    <x v="0"/>
    <n v="0"/>
    <x v="1"/>
  </r>
  <r>
    <s v="5377-NDTOU"/>
    <s v="Two year"/>
    <n v="71"/>
    <s v="49-72 Months"/>
    <s v="DSL"/>
    <s v="Mailed check"/>
    <x v="0"/>
    <n v="0"/>
    <x v="1"/>
  </r>
  <r>
    <s v="5922-ABDVO"/>
    <s v="Month-to-month"/>
    <n v="19"/>
    <s v="13-24 Months"/>
    <s v="Fiber optic"/>
    <s v="Mailed check"/>
    <x v="1"/>
    <n v="4"/>
    <x v="0"/>
  </r>
  <r>
    <s v="2474-LCNUE"/>
    <s v="Month-to-month"/>
    <n v="23"/>
    <s v="13-24 Months"/>
    <s v="DSL"/>
    <s v="Credit card (automatic)"/>
    <x v="0"/>
    <n v="2"/>
    <x v="2"/>
  </r>
  <r>
    <s v="0839-QNXME"/>
    <s v="Two year"/>
    <n v="30"/>
    <s v="25-48 Months"/>
    <s v="No"/>
    <s v="Credit card (automatic)"/>
    <x v="0"/>
    <n v="0"/>
    <x v="1"/>
  </r>
  <r>
    <s v="3506-OVLKD"/>
    <s v="One year"/>
    <n v="35"/>
    <s v="25-48 Months"/>
    <s v="No"/>
    <s v="Bank transfer (automatic)"/>
    <x v="0"/>
    <n v="0"/>
    <x v="1"/>
  </r>
  <r>
    <s v="9172-ANCRX"/>
    <s v="Month-to-month"/>
    <n v="10"/>
    <s v="0-12 Months"/>
    <s v="Fiber optic"/>
    <s v="Electronic check"/>
    <x v="1"/>
    <n v="6"/>
    <x v="0"/>
  </r>
  <r>
    <s v="6650-VJONK"/>
    <s v="Month-to-month"/>
    <n v="1"/>
    <s v="0-12 Months"/>
    <s v="DSL"/>
    <s v="Bank transfer (automatic)"/>
    <x v="0"/>
    <n v="3"/>
    <x v="2"/>
  </r>
  <r>
    <s v="2178-PMGCJ"/>
    <s v="Month-to-month"/>
    <n v="22"/>
    <s v="13-24 Months"/>
    <s v="Fiber optic"/>
    <s v="Mailed check"/>
    <x v="0"/>
    <n v="4"/>
    <x v="0"/>
  </r>
  <r>
    <s v="7492-TAFJD"/>
    <s v="Two year"/>
    <n v="7"/>
    <s v="0-12 Months"/>
    <s v="DSL"/>
    <s v="Mailed check"/>
    <x v="0"/>
    <n v="1"/>
    <x v="1"/>
  </r>
  <r>
    <s v="2773-MADBQ"/>
    <s v="Two year"/>
    <n v="36"/>
    <s v="25-48 Months"/>
    <s v="DSL"/>
    <s v="Mailed check"/>
    <x v="0"/>
    <n v="0"/>
    <x v="1"/>
  </r>
  <r>
    <s v="6016-LVTJQ"/>
    <s v="Month-to-month"/>
    <n v="34"/>
    <s v="25-48 Months"/>
    <s v="No"/>
    <s v="Mailed check"/>
    <x v="0"/>
    <n v="2"/>
    <x v="2"/>
  </r>
  <r>
    <s v="7860-KSUGX"/>
    <s v="Two year"/>
    <n v="72"/>
    <s v="49-72 Months"/>
    <s v="DSL"/>
    <s v="Credit card (automatic)"/>
    <x v="0"/>
    <n v="0"/>
    <x v="1"/>
  </r>
  <r>
    <s v="8966-KZXXA"/>
    <s v="Two year"/>
    <n v="36"/>
    <s v="25-48 Months"/>
    <s v="No"/>
    <s v="Credit card (automatic)"/>
    <x v="0"/>
    <n v="0"/>
    <x v="1"/>
  </r>
  <r>
    <s v="6910-HADCM"/>
    <s v="Month-to-month"/>
    <n v="1"/>
    <s v="0-12 Months"/>
    <s v="Fiber optic"/>
    <s v="Electronic check"/>
    <x v="1"/>
    <n v="6"/>
    <x v="0"/>
  </r>
  <r>
    <s v="4816-LXZYW"/>
    <s v="Month-to-month"/>
    <n v="23"/>
    <s v="13-24 Months"/>
    <s v="Fiber optic"/>
    <s v="Electronic check"/>
    <x v="1"/>
    <n v="5"/>
    <x v="0"/>
  </r>
  <r>
    <s v="9606-PBKBQ"/>
    <s v="Month-to-month"/>
    <n v="32"/>
    <s v="25-48 Months"/>
    <s v="Fiber optic"/>
    <s v="Electronic check"/>
    <x v="1"/>
    <n v="5"/>
    <x v="0"/>
  </r>
  <r>
    <s v="5149-QYTTU"/>
    <s v="One year"/>
    <n v="71"/>
    <s v="49-72 Months"/>
    <s v="Fiber optic"/>
    <s v="Credit card (automatic)"/>
    <x v="0"/>
    <n v="2"/>
    <x v="2"/>
  </r>
  <r>
    <s v="2070-XYMFH"/>
    <s v="Month-to-month"/>
    <n v="23"/>
    <s v="13-24 Months"/>
    <s v="Fiber optic"/>
    <s v="Mailed check"/>
    <x v="0"/>
    <n v="4"/>
    <x v="0"/>
  </r>
  <r>
    <s v="2085-BOJKI"/>
    <s v="One year"/>
    <n v="17"/>
    <s v="13-24 Months"/>
    <s v="Fiber optic"/>
    <s v="Bank transfer (automatic)"/>
    <x v="0"/>
    <n v="2"/>
    <x v="2"/>
  </r>
  <r>
    <s v="0817-HSUSE"/>
    <s v="Month-to-month"/>
    <n v="1"/>
    <s v="0-12 Months"/>
    <s v="DSL"/>
    <s v="Electronic check"/>
    <x v="0"/>
    <n v="4"/>
    <x v="0"/>
  </r>
  <r>
    <s v="5442-PPTJY"/>
    <s v="Two year"/>
    <n v="12"/>
    <s v="0-12 Months"/>
    <s v="No"/>
    <s v="Mailed check"/>
    <x v="0"/>
    <n v="1"/>
    <x v="1"/>
  </r>
  <r>
    <s v="1927-QEWMY"/>
    <s v="Two year"/>
    <n v="72"/>
    <s v="49-72 Months"/>
    <s v="No"/>
    <s v="Credit card (automatic)"/>
    <x v="0"/>
    <n v="0"/>
    <x v="1"/>
  </r>
  <r>
    <s v="1663-MHLHE"/>
    <s v="Month-to-month"/>
    <n v="1"/>
    <s v="0-12 Months"/>
    <s v="No"/>
    <s v="Mailed check"/>
    <x v="0"/>
    <n v="3"/>
    <x v="2"/>
  </r>
  <r>
    <s v="5663-QBGIS"/>
    <s v="Two year"/>
    <n v="72"/>
    <s v="49-72 Months"/>
    <s v="Fiber optic"/>
    <s v="Bank transfer (automatic)"/>
    <x v="0"/>
    <n v="2"/>
    <x v="2"/>
  </r>
  <r>
    <s v="4450-MDZFX"/>
    <s v="Month-to-month"/>
    <n v="60"/>
    <s v="49-72 Months"/>
    <s v="Fiber optic"/>
    <s v="Bank transfer (automatic)"/>
    <x v="0"/>
    <n v="4"/>
    <x v="0"/>
  </r>
  <r>
    <s v="6701-DHKWQ"/>
    <s v="Two year"/>
    <n v="61"/>
    <s v="49-72 Months"/>
    <s v="DSL"/>
    <s v="Credit card (automatic)"/>
    <x v="0"/>
    <n v="0"/>
    <x v="1"/>
  </r>
  <r>
    <s v="7554-AKDQF"/>
    <s v="Month-to-month"/>
    <n v="6"/>
    <s v="0-12 Months"/>
    <s v="DSL"/>
    <s v="Mailed check"/>
    <x v="0"/>
    <n v="3"/>
    <x v="2"/>
  </r>
  <r>
    <s v="3536-IQCTX"/>
    <s v="Month-to-month"/>
    <n v="32"/>
    <s v="25-48 Months"/>
    <s v="Fiber optic"/>
    <s v="Electronic check"/>
    <x v="1"/>
    <n v="5"/>
    <x v="0"/>
  </r>
  <r>
    <s v="4911-BANWH"/>
    <s v="Month-to-month"/>
    <n v="31"/>
    <s v="25-48 Months"/>
    <s v="Fiber optic"/>
    <s v="Credit card (automatic)"/>
    <x v="1"/>
    <n v="4"/>
    <x v="0"/>
  </r>
  <r>
    <s v="8496-EJAUI"/>
    <s v="Month-to-month"/>
    <n v="19"/>
    <s v="13-24 Months"/>
    <s v="Fiber optic"/>
    <s v="Credit card (automatic)"/>
    <x v="1"/>
    <n v="4"/>
    <x v="0"/>
  </r>
  <r>
    <s v="0794-YVSGE"/>
    <s v="Two year"/>
    <n v="72"/>
    <s v="49-72 Months"/>
    <s v="No"/>
    <s v="Bank transfer (automatic)"/>
    <x v="0"/>
    <n v="0"/>
    <x v="1"/>
  </r>
  <r>
    <s v="5423-BHIXO"/>
    <s v="Month-to-month"/>
    <n v="32"/>
    <s v="25-48 Months"/>
    <s v="DSL"/>
    <s v="Electronic check"/>
    <x v="0"/>
    <n v="3"/>
    <x v="2"/>
  </r>
  <r>
    <s v="6908-VVYHM"/>
    <s v="Month-to-month"/>
    <n v="65"/>
    <s v="49-72 Months"/>
    <s v="Fiber optic"/>
    <s v="Electronic check"/>
    <x v="0"/>
    <n v="5"/>
    <x v="0"/>
  </r>
  <r>
    <s v="2959-EEXWB"/>
    <s v="Month-to-month"/>
    <n v="45"/>
    <s v="25-48 Months"/>
    <s v="DSL"/>
    <s v="Bank transfer (automatic)"/>
    <x v="0"/>
    <n v="2"/>
    <x v="2"/>
  </r>
  <r>
    <s v="1839-UMACK"/>
    <s v="One year"/>
    <n v="42"/>
    <s v="25-48 Months"/>
    <s v="No"/>
    <s v="Electronic check"/>
    <x v="0"/>
    <n v="1"/>
    <x v="1"/>
  </r>
  <r>
    <s v="3030-YDNRM"/>
    <s v="Month-to-month"/>
    <n v="8"/>
    <s v="0-12 Months"/>
    <s v="Fiber optic"/>
    <s v="Electronic check"/>
    <x v="0"/>
    <n v="6"/>
    <x v="0"/>
  </r>
  <r>
    <s v="7321-KKSDU"/>
    <s v="Two year"/>
    <n v="32"/>
    <s v="25-48 Months"/>
    <s v="No"/>
    <s v="Mailed check"/>
    <x v="0"/>
    <n v="0"/>
    <x v="1"/>
  </r>
  <r>
    <s v="3402-XRIUO"/>
    <s v="Month-to-month"/>
    <n v="22"/>
    <s v="13-24 Months"/>
    <s v="DSL"/>
    <s v="Mailed check"/>
    <x v="0"/>
    <n v="2"/>
    <x v="2"/>
  </r>
  <r>
    <s v="3132-TVFDZ"/>
    <s v="Month-to-month"/>
    <n v="57"/>
    <s v="49-72 Months"/>
    <s v="DSL"/>
    <s v="Electronic check"/>
    <x v="1"/>
    <n v="3"/>
    <x v="2"/>
  </r>
  <r>
    <s v="8286-AFUYI"/>
    <s v="Month-to-month"/>
    <n v="1"/>
    <s v="0-12 Months"/>
    <s v="DSL"/>
    <s v="Electronic check"/>
    <x v="0"/>
    <n v="4"/>
    <x v="0"/>
  </r>
  <r>
    <s v="8080-DDEMJ"/>
    <s v="Month-to-month"/>
    <n v="1"/>
    <s v="0-12 Months"/>
    <s v="DSL"/>
    <s v="Electronic check"/>
    <x v="1"/>
    <n v="4"/>
    <x v="0"/>
  </r>
  <r>
    <s v="8356-WUAOJ"/>
    <s v="Month-to-month"/>
    <n v="1"/>
    <s v="0-12 Months"/>
    <s v="DSL"/>
    <s v="Electronic check"/>
    <x v="0"/>
    <n v="4"/>
    <x v="0"/>
  </r>
  <r>
    <s v="6365-MTGZX"/>
    <s v="Month-to-month"/>
    <n v="24"/>
    <s v="13-24 Months"/>
    <s v="Fiber optic"/>
    <s v="Electronic check"/>
    <x v="1"/>
    <n v="5"/>
    <x v="0"/>
  </r>
  <r>
    <s v="1349-WXNGG"/>
    <s v="Month-to-month"/>
    <n v="1"/>
    <s v="0-12 Months"/>
    <s v="No"/>
    <s v="Bank transfer (automatic)"/>
    <x v="1"/>
    <n v="3"/>
    <x v="2"/>
  </r>
  <r>
    <s v="8058-DMYRU"/>
    <s v="Month-to-month"/>
    <n v="54"/>
    <s v="49-72 Months"/>
    <s v="Fiber optic"/>
    <s v="Electronic check"/>
    <x v="0"/>
    <n v="5"/>
    <x v="0"/>
  </r>
  <r>
    <s v="9350-ZXYJC"/>
    <s v="Two year"/>
    <n v="4"/>
    <s v="0-12 Months"/>
    <s v="No"/>
    <s v="Credit card (automatic)"/>
    <x v="0"/>
    <n v="1"/>
    <x v="1"/>
  </r>
  <r>
    <s v="6990-YNRIO"/>
    <s v="Two year"/>
    <n v="65"/>
    <s v="49-72 Months"/>
    <s v="Fiber optic"/>
    <s v="Bank transfer (automatic)"/>
    <x v="1"/>
    <n v="2"/>
    <x v="2"/>
  </r>
  <r>
    <s v="8958-JPTRR"/>
    <s v="One year"/>
    <n v="56"/>
    <s v="49-72 Months"/>
    <s v="No"/>
    <s v="Electronic check"/>
    <x v="0"/>
    <n v="1"/>
    <x v="1"/>
  </r>
  <r>
    <s v="6959-GQEGV"/>
    <s v="Month-to-month"/>
    <n v="45"/>
    <s v="25-48 Months"/>
    <s v="DSL"/>
    <s v="Electronic check"/>
    <x v="0"/>
    <n v="3"/>
    <x v="2"/>
  </r>
  <r>
    <s v="3173-WSSUE"/>
    <s v="Two year"/>
    <n v="71"/>
    <s v="49-72 Months"/>
    <s v="No"/>
    <s v="Credit card (automatic)"/>
    <x v="0"/>
    <n v="0"/>
    <x v="1"/>
  </r>
  <r>
    <s v="1265-HVPZB"/>
    <s v="One year"/>
    <n v="59"/>
    <s v="49-72 Months"/>
    <s v="DSL"/>
    <s v="Credit card (automatic)"/>
    <x v="0"/>
    <n v="0"/>
    <x v="1"/>
  </r>
  <r>
    <s v="4115-UMJFQ"/>
    <s v="One year"/>
    <n v="69"/>
    <s v="49-72 Months"/>
    <s v="DSL"/>
    <s v="Bank transfer (automatic)"/>
    <x v="0"/>
    <n v="0"/>
    <x v="1"/>
  </r>
  <r>
    <s v="7369-TRPFD"/>
    <s v="One year"/>
    <n v="19"/>
    <s v="13-24 Months"/>
    <s v="No"/>
    <s v="Mailed check"/>
    <x v="0"/>
    <n v="0"/>
    <x v="1"/>
  </r>
  <r>
    <s v="1098-KFQEC"/>
    <s v="Two year"/>
    <n v="55"/>
    <s v="49-72 Months"/>
    <s v="No"/>
    <s v="Credit card (automatic)"/>
    <x v="0"/>
    <n v="0"/>
    <x v="1"/>
  </r>
  <r>
    <s v="7190-XHTWJ"/>
    <s v="One year"/>
    <n v="38"/>
    <s v="25-48 Months"/>
    <s v="No"/>
    <s v="Mailed check"/>
    <x v="0"/>
    <n v="0"/>
    <x v="1"/>
  </r>
  <r>
    <s v="0621-TWIEM"/>
    <s v="Month-to-month"/>
    <n v="10"/>
    <s v="0-12 Months"/>
    <s v="DSL"/>
    <s v="Electronic check"/>
    <x v="1"/>
    <n v="4"/>
    <x v="0"/>
  </r>
  <r>
    <s v="3537-RYBHH"/>
    <s v="Month-to-month"/>
    <n v="47"/>
    <s v="25-48 Months"/>
    <s v="DSL"/>
    <s v="Credit card (automatic)"/>
    <x v="0"/>
    <n v="2"/>
    <x v="2"/>
  </r>
  <r>
    <s v="2485-ITVKB"/>
    <s v="Month-to-month"/>
    <n v="2"/>
    <s v="0-12 Months"/>
    <s v="DSL"/>
    <s v="Electronic check"/>
    <x v="1"/>
    <n v="4"/>
    <x v="0"/>
  </r>
  <r>
    <s v="3669-OYSJI"/>
    <s v="Month-to-month"/>
    <n v="1"/>
    <s v="0-12 Months"/>
    <s v="DSL"/>
    <s v="Credit card (automatic)"/>
    <x v="1"/>
    <n v="3"/>
    <x v="2"/>
  </r>
  <r>
    <s v="1612-EOHDH"/>
    <s v="Month-to-month"/>
    <n v="1"/>
    <s v="0-12 Months"/>
    <s v="DSL"/>
    <s v="Electronic check"/>
    <x v="1"/>
    <n v="4"/>
    <x v="0"/>
  </r>
  <r>
    <s v="6702-OHFWR"/>
    <s v="Month-to-month"/>
    <n v="1"/>
    <s v="0-12 Months"/>
    <s v="DSL"/>
    <s v="Electronic check"/>
    <x v="1"/>
    <n v="4"/>
    <x v="0"/>
  </r>
  <r>
    <s v="5296-BFCYD"/>
    <s v="Two year"/>
    <n v="46"/>
    <s v="25-48 Months"/>
    <s v="No"/>
    <s v="Mailed check"/>
    <x v="0"/>
    <n v="0"/>
    <x v="1"/>
  </r>
  <r>
    <s v="4510-PYUSH"/>
    <s v="Month-to-month"/>
    <n v="38"/>
    <s v="25-48 Months"/>
    <s v="DSL"/>
    <s v="Credit card (automatic)"/>
    <x v="1"/>
    <n v="2"/>
    <x v="2"/>
  </r>
  <r>
    <s v="9359-JANWS"/>
    <s v="Two year"/>
    <n v="65"/>
    <s v="49-72 Months"/>
    <s v="DSL"/>
    <s v="Credit card (automatic)"/>
    <x v="0"/>
    <n v="0"/>
    <x v="1"/>
  </r>
  <r>
    <s v="7517-SAWMO"/>
    <s v="Month-to-month"/>
    <n v="19"/>
    <s v="13-24 Months"/>
    <s v="Fiber optic"/>
    <s v="Electronic check"/>
    <x v="1"/>
    <n v="5"/>
    <x v="0"/>
  </r>
  <r>
    <s v="4143-HHPMK"/>
    <s v="Month-to-month"/>
    <n v="52"/>
    <s v="49-72 Months"/>
    <s v="Fiber optic"/>
    <s v="Electronic check"/>
    <x v="1"/>
    <n v="5"/>
    <x v="0"/>
  </r>
  <r>
    <s v="3279-DYZQM"/>
    <s v="Two year"/>
    <n v="71"/>
    <s v="49-72 Months"/>
    <s v="No"/>
    <s v="Mailed check"/>
    <x v="0"/>
    <n v="0"/>
    <x v="1"/>
  </r>
  <r>
    <s v="7054-LGEQW"/>
    <s v="Month-to-month"/>
    <n v="1"/>
    <s v="0-12 Months"/>
    <s v="DSL"/>
    <s v="Mailed check"/>
    <x v="1"/>
    <n v="3"/>
    <x v="2"/>
  </r>
  <r>
    <s v="0523-VNGTF"/>
    <s v="Month-to-month"/>
    <n v="52"/>
    <s v="49-72 Months"/>
    <s v="DSL"/>
    <s v="Electronic check"/>
    <x v="0"/>
    <n v="3"/>
    <x v="2"/>
  </r>
  <r>
    <s v="9575-IWCAZ"/>
    <s v="One year"/>
    <n v="6"/>
    <s v="0-12 Months"/>
    <s v="No"/>
    <s v="Mailed check"/>
    <x v="0"/>
    <n v="1"/>
    <x v="1"/>
  </r>
  <r>
    <s v="7105-MXJLL"/>
    <s v="One year"/>
    <n v="26"/>
    <s v="25-48 Months"/>
    <s v="DSL"/>
    <s v="Mailed check"/>
    <x v="0"/>
    <n v="0"/>
    <x v="1"/>
  </r>
  <r>
    <s v="7064-FRRSW"/>
    <s v="One year"/>
    <n v="48"/>
    <s v="25-48 Months"/>
    <s v="Fiber optic"/>
    <s v="Electronic check"/>
    <x v="0"/>
    <n v="3"/>
    <x v="2"/>
  </r>
  <r>
    <s v="7940-UQQUG"/>
    <s v="One year"/>
    <n v="64"/>
    <s v="49-72 Months"/>
    <s v="Fiber optic"/>
    <s v="Bank transfer (automatic)"/>
    <x v="0"/>
    <n v="2"/>
    <x v="2"/>
  </r>
  <r>
    <s v="0923-PNFUB"/>
    <s v="Month-to-month"/>
    <n v="3"/>
    <s v="0-12 Months"/>
    <s v="Fiber optic"/>
    <s v="Electronic check"/>
    <x v="1"/>
    <n v="6"/>
    <x v="0"/>
  </r>
  <r>
    <s v="3961-SXAXY"/>
    <s v="Month-to-month"/>
    <n v="1"/>
    <s v="0-12 Months"/>
    <s v="DSL"/>
    <s v="Bank transfer (automatic)"/>
    <x v="0"/>
    <n v="3"/>
    <x v="2"/>
  </r>
  <r>
    <s v="7010-BRBUU"/>
    <s v="Two year"/>
    <n v="72"/>
    <s v="49-72 Months"/>
    <s v="No"/>
    <s v="Credit card (automatic)"/>
    <x v="0"/>
    <n v="0"/>
    <x v="1"/>
  </r>
  <r>
    <s v="3566-HJGPK"/>
    <s v="Month-to-month"/>
    <n v="1"/>
    <s v="0-12 Months"/>
    <s v="DSL"/>
    <s v="Mailed check"/>
    <x v="0"/>
    <n v="3"/>
    <x v="2"/>
  </r>
  <r>
    <s v="3062-ICYZQ"/>
    <s v="Month-to-month"/>
    <n v="51"/>
    <s v="49-72 Months"/>
    <s v="Fiber optic"/>
    <s v="Electronic check"/>
    <x v="0"/>
    <n v="5"/>
    <x v="0"/>
  </r>
  <r>
    <s v="9938-PRCVK"/>
    <s v="Two year"/>
    <n v="41"/>
    <s v="25-48 Months"/>
    <s v="No"/>
    <s v="Bank transfer (automatic)"/>
    <x v="0"/>
    <n v="0"/>
    <x v="1"/>
  </r>
  <r>
    <s v="0973-KYVNF"/>
    <s v="Two year"/>
    <n v="72"/>
    <s v="49-72 Months"/>
    <s v="DSL"/>
    <s v="Credit card (automatic)"/>
    <x v="0"/>
    <n v="0"/>
    <x v="1"/>
  </r>
  <r>
    <s v="5129-HHMZC"/>
    <s v="Two year"/>
    <n v="43"/>
    <s v="25-48 Months"/>
    <s v="DSL"/>
    <s v="Credit card (automatic)"/>
    <x v="0"/>
    <n v="0"/>
    <x v="1"/>
  </r>
  <r>
    <s v="9637-CDTKZ"/>
    <s v="Two year"/>
    <n v="72"/>
    <s v="49-72 Months"/>
    <s v="Fiber optic"/>
    <s v="Credit card (automatic)"/>
    <x v="0"/>
    <n v="2"/>
    <x v="2"/>
  </r>
  <r>
    <s v="3946-JEWRQ"/>
    <s v="One year"/>
    <n v="47"/>
    <s v="25-48 Months"/>
    <s v="Fiber optic"/>
    <s v="Credit card (automatic)"/>
    <x v="0"/>
    <n v="2"/>
    <x v="2"/>
  </r>
  <r>
    <s v="7873-CVMAW"/>
    <s v="Two year"/>
    <n v="72"/>
    <s v="49-72 Months"/>
    <s v="DSL"/>
    <s v="Credit card (automatic)"/>
    <x v="0"/>
    <n v="0"/>
    <x v="1"/>
  </r>
  <r>
    <s v="0463-WZZKO"/>
    <s v="Month-to-month"/>
    <n v="3"/>
    <s v="0-12 Months"/>
    <s v="No"/>
    <s v="Credit card (automatic)"/>
    <x v="0"/>
    <n v="3"/>
    <x v="2"/>
  </r>
  <r>
    <s v="3494-JCHRQ"/>
    <s v="Month-to-month"/>
    <n v="1"/>
    <s v="0-12 Months"/>
    <s v="Fiber optic"/>
    <s v="Electronic check"/>
    <x v="1"/>
    <n v="6"/>
    <x v="0"/>
  </r>
  <r>
    <s v="6474-FVJLC"/>
    <s v="Month-to-month"/>
    <n v="2"/>
    <s v="0-12 Months"/>
    <s v="Fiber optic"/>
    <s v="Electronic check"/>
    <x v="1"/>
    <n v="6"/>
    <x v="0"/>
  </r>
  <r>
    <s v="4524-QCSSM"/>
    <s v="Month-to-month"/>
    <n v="26"/>
    <s v="25-48 Months"/>
    <s v="DSL"/>
    <s v="Bank transfer (automatic)"/>
    <x v="0"/>
    <n v="2"/>
    <x v="2"/>
  </r>
  <r>
    <s v="5832-EXGTT"/>
    <s v="Month-to-month"/>
    <n v="29"/>
    <s v="25-48 Months"/>
    <s v="DSL"/>
    <s v="Mailed check"/>
    <x v="0"/>
    <n v="2"/>
    <x v="2"/>
  </r>
  <r>
    <s v="8840-DQLGN"/>
    <s v="Month-to-month"/>
    <n v="35"/>
    <s v="25-48 Months"/>
    <s v="Fiber optic"/>
    <s v="Bank transfer (automatic)"/>
    <x v="1"/>
    <n v="4"/>
    <x v="0"/>
  </r>
  <r>
    <s v="2039-JONDJ"/>
    <s v="One year"/>
    <n v="27"/>
    <s v="25-48 Months"/>
    <s v="DSL"/>
    <s v="Bank transfer (automatic)"/>
    <x v="0"/>
    <n v="0"/>
    <x v="1"/>
  </r>
  <r>
    <s v="7217-JYHOQ"/>
    <s v="Month-to-month"/>
    <n v="24"/>
    <s v="13-24 Months"/>
    <s v="DSL"/>
    <s v="Credit card (automatic)"/>
    <x v="0"/>
    <n v="2"/>
    <x v="2"/>
  </r>
  <r>
    <s v="6695-FRVEC"/>
    <s v="Two year"/>
    <n v="67"/>
    <s v="49-72 Months"/>
    <s v="DSL"/>
    <s v="Bank transfer (automatic)"/>
    <x v="0"/>
    <n v="0"/>
    <x v="1"/>
  </r>
  <r>
    <s v="4547-LYTDD"/>
    <s v="Month-to-month"/>
    <n v="16"/>
    <s v="13-24 Months"/>
    <s v="Fiber optic"/>
    <s v="Electronic check"/>
    <x v="1"/>
    <n v="5"/>
    <x v="0"/>
  </r>
  <r>
    <s v="9894-QMIMJ"/>
    <s v="One year"/>
    <n v="23"/>
    <s v="13-24 Months"/>
    <s v="DSL"/>
    <s v="Bank transfer (automatic)"/>
    <x v="0"/>
    <n v="0"/>
    <x v="1"/>
  </r>
  <r>
    <s v="8069-YQQAJ"/>
    <s v="Month-to-month"/>
    <n v="14"/>
    <s v="13-24 Months"/>
    <s v="DSL"/>
    <s v="Mailed check"/>
    <x v="0"/>
    <n v="2"/>
    <x v="2"/>
  </r>
  <r>
    <s v="6770-XUAGN"/>
    <s v="Month-to-month"/>
    <n v="1"/>
    <s v="0-12 Months"/>
    <s v="No"/>
    <s v="Electronic check"/>
    <x v="1"/>
    <n v="4"/>
    <x v="0"/>
  </r>
  <r>
    <s v="4193-ORFCL"/>
    <s v="Month-to-month"/>
    <n v="1"/>
    <s v="0-12 Months"/>
    <s v="DSL"/>
    <s v="Mailed check"/>
    <x v="1"/>
    <n v="3"/>
    <x v="2"/>
  </r>
  <r>
    <s v="1636-NTNCO"/>
    <s v="Month-to-month"/>
    <n v="4"/>
    <s v="0-12 Months"/>
    <s v="DSL"/>
    <s v="Credit card (automatic)"/>
    <x v="0"/>
    <n v="3"/>
    <x v="2"/>
  </r>
  <r>
    <s v="3466-WAESX"/>
    <s v="Month-to-month"/>
    <n v="16"/>
    <s v="13-24 Months"/>
    <s v="DSL"/>
    <s v="Electronic check"/>
    <x v="0"/>
    <n v="3"/>
    <x v="2"/>
  </r>
  <r>
    <s v="9281-PKKZE"/>
    <s v="Month-to-month"/>
    <n v="46"/>
    <s v="25-48 Months"/>
    <s v="DSL"/>
    <s v="Electronic check"/>
    <x v="0"/>
    <n v="3"/>
    <x v="2"/>
  </r>
  <r>
    <s v="3638-VBZTA"/>
    <s v="Two year"/>
    <n v="68"/>
    <s v="49-72 Months"/>
    <s v="DSL"/>
    <s v="Bank transfer (automatic)"/>
    <x v="0"/>
    <n v="0"/>
    <x v="1"/>
  </r>
  <r>
    <s v="7459-IMVYU"/>
    <s v="Month-to-month"/>
    <n v="38"/>
    <s v="25-48 Months"/>
    <s v="DSL"/>
    <s v="Electronic check"/>
    <x v="0"/>
    <n v="3"/>
    <x v="2"/>
  </r>
  <r>
    <s v="7776-QWNFX"/>
    <s v="Month-to-month"/>
    <n v="30"/>
    <s v="25-48 Months"/>
    <s v="DSL"/>
    <s v="Bank transfer (automatic)"/>
    <x v="1"/>
    <n v="2"/>
    <x v="2"/>
  </r>
  <r>
    <s v="6689-TCZHQ"/>
    <s v="Month-to-month"/>
    <n v="5"/>
    <s v="0-12 Months"/>
    <s v="Fiber optic"/>
    <s v="Electronic check"/>
    <x v="1"/>
    <n v="6"/>
    <x v="0"/>
  </r>
  <r>
    <s v="8563-OYMQY"/>
    <s v="Month-to-month"/>
    <n v="17"/>
    <s v="13-24 Months"/>
    <s v="Fiber optic"/>
    <s v="Credit card (automatic)"/>
    <x v="0"/>
    <n v="4"/>
    <x v="0"/>
  </r>
  <r>
    <s v="0754-EEBDC"/>
    <s v="Two year"/>
    <n v="4"/>
    <s v="0-12 Months"/>
    <s v="No"/>
    <s v="Mailed check"/>
    <x v="0"/>
    <n v="1"/>
    <x v="1"/>
  </r>
  <r>
    <s v="5777-ZPQNC"/>
    <s v="One year"/>
    <n v="12"/>
    <s v="0-12 Months"/>
    <s v="No"/>
    <s v="Electronic check"/>
    <x v="0"/>
    <n v="2"/>
    <x v="2"/>
  </r>
  <r>
    <s v="1951-IEYXM"/>
    <s v="Two year"/>
    <n v="72"/>
    <s v="49-72 Months"/>
    <s v="DSL"/>
    <s v="Credit card (automatic)"/>
    <x v="0"/>
    <n v="0"/>
    <x v="1"/>
  </r>
  <r>
    <s v="3318-NMQXL"/>
    <s v="Month-to-month"/>
    <n v="3"/>
    <s v="0-12 Months"/>
    <s v="Fiber optic"/>
    <s v="Electronic check"/>
    <x v="0"/>
    <n v="6"/>
    <x v="0"/>
  </r>
  <r>
    <s v="3143-ILDAL"/>
    <s v="Month-to-month"/>
    <n v="56"/>
    <s v="49-72 Months"/>
    <s v="Fiber optic"/>
    <s v="Electronic check"/>
    <x v="1"/>
    <n v="5"/>
    <x v="0"/>
  </r>
  <r>
    <s v="1022-RKXDR"/>
    <s v="One year"/>
    <n v="41"/>
    <s v="25-48 Months"/>
    <s v="No"/>
    <s v="Mailed check"/>
    <x v="0"/>
    <n v="0"/>
    <x v="1"/>
  </r>
  <r>
    <s v="2361-FJWNO"/>
    <s v="One year"/>
    <n v="40"/>
    <s v="25-48 Months"/>
    <s v="DSL"/>
    <s v="Credit card (automatic)"/>
    <x v="0"/>
    <n v="0"/>
    <x v="1"/>
  </r>
  <r>
    <s v="2272-UOINI"/>
    <s v="Month-to-month"/>
    <n v="7"/>
    <s v="0-12 Months"/>
    <s v="DSL"/>
    <s v="Electronic check"/>
    <x v="0"/>
    <n v="4"/>
    <x v="0"/>
  </r>
  <r>
    <s v="8232-UTFOZ"/>
    <s v="Two year"/>
    <n v="69"/>
    <s v="49-72 Months"/>
    <s v="No"/>
    <s v="Credit card (automatic)"/>
    <x v="0"/>
    <n v="0"/>
    <x v="1"/>
  </r>
  <r>
    <s v="3750-YHRYO"/>
    <s v="One year"/>
    <n v="7"/>
    <s v="0-12 Months"/>
    <s v="No"/>
    <s v="Mailed check"/>
    <x v="0"/>
    <n v="1"/>
    <x v="1"/>
  </r>
  <r>
    <s v="6637-KYRCV"/>
    <s v="Month-to-month"/>
    <n v="5"/>
    <s v="0-12 Months"/>
    <s v="DSL"/>
    <s v="Electronic check"/>
    <x v="0"/>
    <n v="4"/>
    <x v="0"/>
  </r>
  <r>
    <s v="5668-MEISB"/>
    <s v="Two year"/>
    <n v="72"/>
    <s v="49-72 Months"/>
    <s v="Fiber optic"/>
    <s v="Credit card (automatic)"/>
    <x v="0"/>
    <n v="2"/>
    <x v="2"/>
  </r>
  <r>
    <s v="0129-QMPDR"/>
    <s v="One year"/>
    <n v="44"/>
    <s v="25-48 Months"/>
    <s v="No"/>
    <s v="Bank transfer (automatic)"/>
    <x v="0"/>
    <n v="0"/>
    <x v="1"/>
  </r>
  <r>
    <s v="7188-CBBBA"/>
    <s v="One year"/>
    <n v="65"/>
    <s v="49-72 Months"/>
    <s v="Fiber optic"/>
    <s v="Electronic check"/>
    <x v="0"/>
    <n v="3"/>
    <x v="2"/>
  </r>
  <r>
    <s v="5356-CSVSQ"/>
    <s v="Month-to-month"/>
    <n v="3"/>
    <s v="0-12 Months"/>
    <s v="DSL"/>
    <s v="Electronic check"/>
    <x v="0"/>
    <n v="4"/>
    <x v="0"/>
  </r>
  <r>
    <s v="3221-CJMSG"/>
    <s v="Month-to-month"/>
    <n v="24"/>
    <s v="13-24 Months"/>
    <s v="DSL"/>
    <s v="Credit card (automatic)"/>
    <x v="0"/>
    <n v="2"/>
    <x v="2"/>
  </r>
  <r>
    <s v="4720-VSTSI"/>
    <s v="Month-to-month"/>
    <n v="44"/>
    <s v="25-48 Months"/>
    <s v="Fiber optic"/>
    <s v="Bank transfer (automatic)"/>
    <x v="1"/>
    <n v="4"/>
    <x v="0"/>
  </r>
  <r>
    <s v="3219-JQRSL"/>
    <s v="Two year"/>
    <n v="72"/>
    <s v="49-72 Months"/>
    <s v="DSL"/>
    <s v="Credit card (automatic)"/>
    <x v="0"/>
    <n v="0"/>
    <x v="1"/>
  </r>
  <r>
    <s v="2801-NISEI"/>
    <s v="Month-to-month"/>
    <n v="24"/>
    <s v="13-24 Months"/>
    <s v="DSL"/>
    <s v="Electronic check"/>
    <x v="0"/>
    <n v="3"/>
    <x v="2"/>
  </r>
  <r>
    <s v="3946-MHCZW"/>
    <s v="Month-to-month"/>
    <n v="1"/>
    <s v="0-12 Months"/>
    <s v="DSL"/>
    <s v="Mailed check"/>
    <x v="1"/>
    <n v="3"/>
    <x v="2"/>
  </r>
  <r>
    <s v="4623-ZKHLY"/>
    <s v="Month-to-month"/>
    <n v="22"/>
    <s v="13-24 Months"/>
    <s v="No"/>
    <s v="Bank transfer (automatic)"/>
    <x v="0"/>
    <n v="2"/>
    <x v="2"/>
  </r>
  <r>
    <s v="6732-VAILE"/>
    <s v="Two year"/>
    <n v="70"/>
    <s v="49-72 Months"/>
    <s v="DSL"/>
    <s v="Credit card (automatic)"/>
    <x v="0"/>
    <n v="0"/>
    <x v="1"/>
  </r>
  <r>
    <s v="8201-AAXCB"/>
    <s v="Month-to-month"/>
    <n v="25"/>
    <s v="25-48 Months"/>
    <s v="DSL"/>
    <s v="Electronic check"/>
    <x v="0"/>
    <n v="3"/>
    <x v="2"/>
  </r>
  <r>
    <s v="7696-CFTAT"/>
    <s v="Two year"/>
    <n v="37"/>
    <s v="25-48 Months"/>
    <s v="No"/>
    <s v="Bank transfer (automatic)"/>
    <x v="0"/>
    <n v="0"/>
    <x v="1"/>
  </r>
  <r>
    <s v="1845-CSBRZ"/>
    <s v="Month-to-month"/>
    <n v="22"/>
    <s v="13-24 Months"/>
    <s v="Fiber optic"/>
    <s v="Bank transfer (automatic)"/>
    <x v="0"/>
    <n v="4"/>
    <x v="0"/>
  </r>
  <r>
    <s v="2123-VSCOT"/>
    <s v="Two year"/>
    <n v="59"/>
    <s v="49-72 Months"/>
    <s v="DSL"/>
    <s v="Bank transfer (automatic)"/>
    <x v="0"/>
    <n v="0"/>
    <x v="1"/>
  </r>
  <r>
    <s v="6651-AZVTJ"/>
    <s v="Month-to-month"/>
    <n v="49"/>
    <s v="49-72 Months"/>
    <s v="Fiber optic"/>
    <s v="Electronic check"/>
    <x v="1"/>
    <n v="5"/>
    <x v="0"/>
  </r>
  <r>
    <s v="4566-GOLUK"/>
    <s v="Month-to-month"/>
    <n v="47"/>
    <s v="25-48 Months"/>
    <s v="Fiber optic"/>
    <s v="Bank transfer (automatic)"/>
    <x v="1"/>
    <n v="4"/>
    <x v="0"/>
  </r>
  <r>
    <s v="2484-DGXPZ"/>
    <s v="Month-to-month"/>
    <n v="31"/>
    <s v="25-48 Months"/>
    <s v="No"/>
    <s v="Mailed check"/>
    <x v="1"/>
    <n v="2"/>
    <x v="2"/>
  </r>
  <r>
    <s v="2018-QKYGT"/>
    <s v="Month-to-month"/>
    <n v="1"/>
    <s v="0-12 Months"/>
    <s v="Fiber optic"/>
    <s v="Electronic check"/>
    <x v="0"/>
    <n v="6"/>
    <x v="0"/>
  </r>
  <r>
    <s v="2792-VPPET"/>
    <s v="Month-to-month"/>
    <n v="3"/>
    <s v="0-12 Months"/>
    <s v="No"/>
    <s v="Electronic check"/>
    <x v="0"/>
    <n v="4"/>
    <x v="0"/>
  </r>
  <r>
    <s v="7409-JURKQ"/>
    <s v="One year"/>
    <n v="53"/>
    <s v="49-72 Months"/>
    <s v="Fiber optic"/>
    <s v="Bank transfer (automatic)"/>
    <x v="0"/>
    <n v="2"/>
    <x v="2"/>
  </r>
  <r>
    <s v="3247-MHJKM"/>
    <s v="Month-to-month"/>
    <n v="1"/>
    <s v="0-12 Months"/>
    <s v="No"/>
    <s v="Mailed check"/>
    <x v="0"/>
    <n v="3"/>
    <x v="2"/>
  </r>
  <r>
    <s v="1964-SVLEA"/>
    <s v="One year"/>
    <n v="20"/>
    <s v="13-24 Months"/>
    <s v="No"/>
    <s v="Mailed check"/>
    <x v="0"/>
    <n v="0"/>
    <x v="1"/>
  </r>
  <r>
    <s v="4587-NUKOX"/>
    <s v="Month-to-month"/>
    <n v="3"/>
    <s v="0-12 Months"/>
    <s v="Fiber optic"/>
    <s v="Electronic check"/>
    <x v="1"/>
    <n v="6"/>
    <x v="0"/>
  </r>
  <r>
    <s v="7297-DVYGA"/>
    <s v="One year"/>
    <n v="51"/>
    <s v="49-72 Months"/>
    <s v="No"/>
    <s v="Bank transfer (automatic)"/>
    <x v="0"/>
    <n v="0"/>
    <x v="1"/>
  </r>
  <r>
    <s v="2239-CGBUZ"/>
    <s v="One year"/>
    <n v="51"/>
    <s v="49-72 Months"/>
    <s v="DSL"/>
    <s v="Bank transfer (automatic)"/>
    <x v="0"/>
    <n v="0"/>
    <x v="1"/>
  </r>
  <r>
    <s v="0854-UYHZD"/>
    <s v="Two year"/>
    <n v="13"/>
    <s v="13-24 Months"/>
    <s v="No"/>
    <s v="Mailed check"/>
    <x v="0"/>
    <n v="0"/>
    <x v="1"/>
  </r>
  <r>
    <s v="7243-LCGGZ"/>
    <s v="Month-to-month"/>
    <n v="1"/>
    <s v="0-12 Months"/>
    <s v="No"/>
    <s v="Mailed check"/>
    <x v="0"/>
    <n v="3"/>
    <x v="2"/>
  </r>
  <r>
    <s v="8267-KFGYD"/>
    <s v="Month-to-month"/>
    <n v="1"/>
    <s v="0-12 Months"/>
    <s v="No"/>
    <s v="Mailed check"/>
    <x v="0"/>
    <n v="3"/>
    <x v="2"/>
  </r>
  <r>
    <s v="4890-VMUAV"/>
    <s v="One year"/>
    <n v="63"/>
    <s v="49-72 Months"/>
    <s v="DSL"/>
    <s v="Electronic check"/>
    <x v="0"/>
    <n v="1"/>
    <x v="1"/>
  </r>
  <r>
    <s v="9261-WDCAF"/>
    <s v="Month-to-month"/>
    <n v="3"/>
    <s v="0-12 Months"/>
    <s v="DSL"/>
    <s v="Mailed check"/>
    <x v="0"/>
    <n v="3"/>
    <x v="2"/>
  </r>
  <r>
    <s v="3764-MNMOI"/>
    <s v="Two year"/>
    <n v="46"/>
    <s v="25-48 Months"/>
    <s v="No"/>
    <s v="Credit card (automatic)"/>
    <x v="0"/>
    <n v="0"/>
    <x v="1"/>
  </r>
  <r>
    <s v="7442-YGZFK"/>
    <s v="Month-to-month"/>
    <n v="1"/>
    <s v="0-12 Months"/>
    <s v="DSL"/>
    <s v="Credit card (automatic)"/>
    <x v="0"/>
    <n v="3"/>
    <x v="2"/>
  </r>
  <r>
    <s v="0420-BWTPW"/>
    <s v="Month-to-month"/>
    <n v="8"/>
    <s v="0-12 Months"/>
    <s v="DSL"/>
    <s v="Mailed check"/>
    <x v="1"/>
    <n v="3"/>
    <x v="2"/>
  </r>
  <r>
    <s v="8229-BUJHX"/>
    <s v="Two year"/>
    <n v="71"/>
    <s v="49-72 Months"/>
    <s v="No"/>
    <s v="Bank transfer (automatic)"/>
    <x v="0"/>
    <n v="0"/>
    <x v="1"/>
  </r>
  <r>
    <s v="7449-HVPIV"/>
    <s v="Month-to-month"/>
    <n v="55"/>
    <s v="49-72 Months"/>
    <s v="Fiber optic"/>
    <s v="Credit card (automatic)"/>
    <x v="0"/>
    <n v="4"/>
    <x v="0"/>
  </r>
  <r>
    <s v="5504-WSIUR"/>
    <s v="One year"/>
    <n v="70"/>
    <s v="49-72 Months"/>
    <s v="Fiber optic"/>
    <s v="Bank transfer (automatic)"/>
    <x v="0"/>
    <n v="2"/>
    <x v="2"/>
  </r>
  <r>
    <s v="8183-ONMXC"/>
    <s v="Month-to-month"/>
    <n v="2"/>
    <s v="0-12 Months"/>
    <s v="Fiber optic"/>
    <s v="Electronic check"/>
    <x v="1"/>
    <n v="6"/>
    <x v="0"/>
  </r>
  <r>
    <s v="8466-PZBLH"/>
    <s v="Two year"/>
    <n v="67"/>
    <s v="49-72 Months"/>
    <s v="Fiber optic"/>
    <s v="Bank transfer (automatic)"/>
    <x v="0"/>
    <n v="2"/>
    <x v="2"/>
  </r>
  <r>
    <s v="9614-RMGHA"/>
    <s v="Month-to-month"/>
    <n v="65"/>
    <s v="49-72 Months"/>
    <s v="Fiber optic"/>
    <s v="Bank transfer (automatic)"/>
    <x v="1"/>
    <n v="4"/>
    <x v="0"/>
  </r>
  <r>
    <s v="8735-IJJEG"/>
    <s v="Month-to-month"/>
    <n v="14"/>
    <s v="13-24 Months"/>
    <s v="DSL"/>
    <s v="Credit card (automatic)"/>
    <x v="0"/>
    <n v="2"/>
    <x v="2"/>
  </r>
  <r>
    <s v="0564-MUUQK"/>
    <s v="Month-to-month"/>
    <n v="20"/>
    <s v="13-24 Months"/>
    <s v="Fiber optic"/>
    <s v="Bank transfer (automatic)"/>
    <x v="0"/>
    <n v="4"/>
    <x v="0"/>
  </r>
  <r>
    <s v="5054-IEXZT"/>
    <s v="Month-to-month"/>
    <n v="1"/>
    <s v="0-12 Months"/>
    <s v="Fiber optic"/>
    <s v="Electronic check"/>
    <x v="1"/>
    <n v="6"/>
    <x v="0"/>
  </r>
  <r>
    <s v="5834-ASPWA"/>
    <s v="Month-to-month"/>
    <n v="1"/>
    <s v="0-12 Months"/>
    <s v="Fiber optic"/>
    <s v="Electronic check"/>
    <x v="1"/>
    <n v="6"/>
    <x v="0"/>
  </r>
  <r>
    <s v="0701-RFGFI"/>
    <s v="Month-to-month"/>
    <n v="49"/>
    <s v="49-72 Months"/>
    <s v="Fiber optic"/>
    <s v="Bank transfer (automatic)"/>
    <x v="0"/>
    <n v="4"/>
    <x v="0"/>
  </r>
  <r>
    <s v="0019-EFAEP"/>
    <s v="Two year"/>
    <n v="72"/>
    <s v="49-72 Months"/>
    <s v="Fiber optic"/>
    <s v="Bank transfer (automatic)"/>
    <x v="0"/>
    <n v="2"/>
    <x v="2"/>
  </r>
  <r>
    <s v="5619-PTMIK"/>
    <s v="Month-to-month"/>
    <n v="46"/>
    <s v="25-48 Months"/>
    <s v="DSL"/>
    <s v="Electronic check"/>
    <x v="0"/>
    <n v="3"/>
    <x v="2"/>
  </r>
  <r>
    <s v="3737-XBQDD"/>
    <s v="Month-to-month"/>
    <n v="24"/>
    <s v="13-24 Months"/>
    <s v="Fiber optic"/>
    <s v="Bank transfer (automatic)"/>
    <x v="0"/>
    <n v="4"/>
    <x v="0"/>
  </r>
  <r>
    <s v="5882-CMAZQ"/>
    <s v="Month-to-month"/>
    <n v="5"/>
    <s v="0-12 Months"/>
    <s v="DSL"/>
    <s v="Electronic check"/>
    <x v="0"/>
    <n v="4"/>
    <x v="0"/>
  </r>
  <r>
    <s v="5846-QFDFI"/>
    <s v="Month-to-month"/>
    <n v="33"/>
    <s v="25-48 Months"/>
    <s v="Fiber optic"/>
    <s v="Credit card (automatic)"/>
    <x v="0"/>
    <n v="4"/>
    <x v="0"/>
  </r>
  <r>
    <s v="4445-KWOKW"/>
    <s v="One year"/>
    <n v="42"/>
    <s v="25-48 Months"/>
    <s v="DSL"/>
    <s v="Bank transfer (automatic)"/>
    <x v="0"/>
    <n v="0"/>
    <x v="1"/>
  </r>
  <r>
    <s v="3511-APPBJ"/>
    <s v="One year"/>
    <n v="23"/>
    <s v="13-24 Months"/>
    <s v="Fiber optic"/>
    <s v="Credit card (automatic)"/>
    <x v="0"/>
    <n v="2"/>
    <x v="2"/>
  </r>
  <r>
    <s v="7967-HYCDE"/>
    <s v="Month-to-month"/>
    <n v="8"/>
    <s v="0-12 Months"/>
    <s v="Fiber optic"/>
    <s v="Bank transfer (automatic)"/>
    <x v="0"/>
    <n v="5"/>
    <x v="0"/>
  </r>
  <r>
    <s v="2430-RRYUW"/>
    <s v="One year"/>
    <n v="66"/>
    <s v="49-72 Months"/>
    <s v="DSL"/>
    <s v="Mailed check"/>
    <x v="0"/>
    <n v="0"/>
    <x v="1"/>
  </r>
  <r>
    <s v="3948-XHGNA"/>
    <s v="Month-to-month"/>
    <n v="24"/>
    <s v="13-24 Months"/>
    <s v="DSL"/>
    <s v="Bank transfer (automatic)"/>
    <x v="1"/>
    <n v="2"/>
    <x v="2"/>
  </r>
  <r>
    <s v="3723-BFBGR"/>
    <s v="Month-to-month"/>
    <n v="24"/>
    <s v="13-24 Months"/>
    <s v="DSL"/>
    <s v="Credit card (automatic)"/>
    <x v="0"/>
    <n v="2"/>
    <x v="2"/>
  </r>
  <r>
    <s v="0565-IYCGT"/>
    <s v="One year"/>
    <n v="69"/>
    <s v="49-72 Months"/>
    <s v="DSL"/>
    <s v="Credit card (automatic)"/>
    <x v="1"/>
    <n v="0"/>
    <x v="1"/>
  </r>
  <r>
    <s v="5447-WZAFP"/>
    <s v="One year"/>
    <n v="53"/>
    <s v="49-72 Months"/>
    <s v="Fiber optic"/>
    <s v="Mailed check"/>
    <x v="0"/>
    <n v="2"/>
    <x v="2"/>
  </r>
  <r>
    <s v="5110-CHOPY"/>
    <s v="Two year"/>
    <n v="60"/>
    <s v="49-72 Months"/>
    <s v="DSL"/>
    <s v="Electronic check"/>
    <x v="0"/>
    <n v="1"/>
    <x v="1"/>
  </r>
  <r>
    <s v="5445-UTODQ"/>
    <s v="Month-to-month"/>
    <n v="7"/>
    <s v="0-12 Months"/>
    <s v="Fiber optic"/>
    <s v="Electronic check"/>
    <x v="1"/>
    <n v="6"/>
    <x v="0"/>
  </r>
  <r>
    <s v="4425-OWHWB"/>
    <s v="One year"/>
    <n v="20"/>
    <s v="13-24 Months"/>
    <s v="No"/>
    <s v="Credit card (automatic)"/>
    <x v="0"/>
    <n v="0"/>
    <x v="1"/>
  </r>
  <r>
    <s v="7892-QVYKW"/>
    <s v="Month-to-month"/>
    <n v="23"/>
    <s v="13-24 Months"/>
    <s v="Fiber optic"/>
    <s v="Electronic check"/>
    <x v="0"/>
    <n v="5"/>
    <x v="0"/>
  </r>
  <r>
    <s v="9675-ICXCT"/>
    <s v="Two year"/>
    <n v="72"/>
    <s v="49-72 Months"/>
    <s v="DSL"/>
    <s v="Electronic check"/>
    <x v="0"/>
    <n v="1"/>
    <x v="1"/>
  </r>
  <r>
    <s v="1024-VRZHF"/>
    <s v="Month-to-month"/>
    <n v="11"/>
    <s v="0-12 Months"/>
    <s v="Fiber optic"/>
    <s v="Electronic check"/>
    <x v="1"/>
    <n v="6"/>
    <x v="0"/>
  </r>
  <r>
    <s v="4703-MQYKT"/>
    <s v="Two year"/>
    <n v="21"/>
    <s v="13-24 Months"/>
    <s v="No"/>
    <s v="Mailed check"/>
    <x v="0"/>
    <n v="0"/>
    <x v="1"/>
  </r>
  <r>
    <s v="9497-QCMMS"/>
    <s v="Month-to-month"/>
    <n v="1"/>
    <s v="0-12 Months"/>
    <s v="Fiber optic"/>
    <s v="Electronic check"/>
    <x v="1"/>
    <n v="6"/>
    <x v="0"/>
  </r>
  <r>
    <s v="5692-ICXLW"/>
    <s v="Month-to-month"/>
    <n v="31"/>
    <s v="25-48 Months"/>
    <s v="Fiber optic"/>
    <s v="Electronic check"/>
    <x v="0"/>
    <n v="5"/>
    <x v="0"/>
  </r>
  <r>
    <s v="0602-DDUML"/>
    <s v="Two year"/>
    <n v="57"/>
    <s v="49-72 Months"/>
    <s v="DSL"/>
    <s v="Mailed check"/>
    <x v="0"/>
    <n v="0"/>
    <x v="1"/>
  </r>
  <r>
    <s v="2208-MPXIO"/>
    <s v="Two year"/>
    <n v="45"/>
    <s v="25-48 Months"/>
    <s v="No"/>
    <s v="Bank transfer (automatic)"/>
    <x v="0"/>
    <n v="0"/>
    <x v="1"/>
  </r>
  <r>
    <s v="1960-UYCNN"/>
    <s v="Month-to-month"/>
    <n v="10"/>
    <s v="0-12 Months"/>
    <s v="Fiber optic"/>
    <s v="Electronic check"/>
    <x v="0"/>
    <n v="6"/>
    <x v="0"/>
  </r>
  <r>
    <s v="0348-SDKOL"/>
    <s v="Month-to-month"/>
    <n v="58"/>
    <s v="49-72 Months"/>
    <s v="Fiber optic"/>
    <s v="Credit card (automatic)"/>
    <x v="1"/>
    <n v="4"/>
    <x v="0"/>
  </r>
  <r>
    <s v="3190-FZATL"/>
    <s v="Month-to-month"/>
    <n v="14"/>
    <s v="13-24 Months"/>
    <s v="No"/>
    <s v="Mailed check"/>
    <x v="0"/>
    <n v="2"/>
    <x v="2"/>
  </r>
  <r>
    <s v="7336-RLLRH"/>
    <s v="One year"/>
    <n v="27"/>
    <s v="25-48 Months"/>
    <s v="DSL"/>
    <s v="Mailed check"/>
    <x v="0"/>
    <n v="0"/>
    <x v="1"/>
  </r>
  <r>
    <s v="4373-MAVJG"/>
    <s v="Month-to-month"/>
    <n v="14"/>
    <s v="13-24 Months"/>
    <s v="Fiber optic"/>
    <s v="Bank transfer (automatic)"/>
    <x v="1"/>
    <n v="4"/>
    <x v="0"/>
  </r>
  <r>
    <s v="8901-HJXTF"/>
    <s v="Month-to-month"/>
    <n v="12"/>
    <s v="0-12 Months"/>
    <s v="DSL"/>
    <s v="Mailed check"/>
    <x v="1"/>
    <n v="3"/>
    <x v="2"/>
  </r>
  <r>
    <s v="7710-JSYOA"/>
    <s v="Two year"/>
    <n v="69"/>
    <s v="49-72 Months"/>
    <s v="Fiber optic"/>
    <s v="Bank transfer (automatic)"/>
    <x v="0"/>
    <n v="2"/>
    <x v="2"/>
  </r>
  <r>
    <s v="5419-KLXBN"/>
    <s v="Month-to-month"/>
    <n v="25"/>
    <s v="25-48 Months"/>
    <s v="Fiber optic"/>
    <s v="Bank transfer (automatic)"/>
    <x v="1"/>
    <n v="4"/>
    <x v="0"/>
  </r>
  <r>
    <s v="3424-NMNBO"/>
    <s v="One year"/>
    <n v="58"/>
    <s v="49-72 Months"/>
    <s v="Fiber optic"/>
    <s v="Electronic check"/>
    <x v="1"/>
    <n v="3"/>
    <x v="2"/>
  </r>
  <r>
    <s v="9885-MFVSU"/>
    <s v="Two year"/>
    <n v="35"/>
    <s v="25-48 Months"/>
    <s v="DSL"/>
    <s v="Credit card (automatic)"/>
    <x v="0"/>
    <n v="0"/>
    <x v="1"/>
  </r>
  <r>
    <s v="4514-GFCFI"/>
    <s v="Month-to-month"/>
    <n v="16"/>
    <s v="13-24 Months"/>
    <s v="Fiber optic"/>
    <s v="Electronic check"/>
    <x v="1"/>
    <n v="5"/>
    <x v="0"/>
  </r>
  <r>
    <s v="0607-MVMGC"/>
    <s v="One year"/>
    <n v="45"/>
    <s v="25-48 Months"/>
    <s v="DSL"/>
    <s v="Credit card (automatic)"/>
    <x v="0"/>
    <n v="0"/>
    <x v="1"/>
  </r>
  <r>
    <s v="3365-SAIGS"/>
    <s v="Month-to-month"/>
    <n v="17"/>
    <s v="13-24 Months"/>
    <s v="Fiber optic"/>
    <s v="Electronic check"/>
    <x v="0"/>
    <n v="5"/>
    <x v="0"/>
  </r>
  <r>
    <s v="9828-AOQLM"/>
    <s v="Month-to-month"/>
    <n v="1"/>
    <s v="0-12 Months"/>
    <s v="DSL"/>
    <s v="Electronic check"/>
    <x v="1"/>
    <n v="4"/>
    <x v="0"/>
  </r>
  <r>
    <s v="8022-BECSI"/>
    <s v="One year"/>
    <n v="22"/>
    <s v="13-24 Months"/>
    <s v="No"/>
    <s v="Mailed check"/>
    <x v="0"/>
    <n v="0"/>
    <x v="1"/>
  </r>
  <r>
    <s v="8000-REIQB"/>
    <s v="Month-to-month"/>
    <n v="1"/>
    <s v="0-12 Months"/>
    <s v="Fiber optic"/>
    <s v="Electronic check"/>
    <x v="1"/>
    <n v="6"/>
    <x v="0"/>
  </r>
  <r>
    <s v="9993-LHIEB"/>
    <s v="Two year"/>
    <n v="67"/>
    <s v="49-72 Months"/>
    <s v="DSL"/>
    <s v="Mailed check"/>
    <x v="0"/>
    <n v="0"/>
    <x v="1"/>
  </r>
  <r>
    <s v="0266-CLZKZ"/>
    <s v="Two year"/>
    <n v="67"/>
    <s v="49-72 Months"/>
    <s v="Fiber optic"/>
    <s v="Bank transfer (automatic)"/>
    <x v="0"/>
    <n v="2"/>
    <x v="2"/>
  </r>
  <r>
    <s v="7615-ESMYF"/>
    <s v="Month-to-month"/>
    <n v="2"/>
    <s v="0-12 Months"/>
    <s v="DSL"/>
    <s v="Electronic check"/>
    <x v="1"/>
    <n v="4"/>
    <x v="0"/>
  </r>
  <r>
    <s v="3858-VOBET"/>
    <s v="Month-to-month"/>
    <n v="23"/>
    <s v="13-24 Months"/>
    <s v="Fiber optic"/>
    <s v="Electronic check"/>
    <x v="1"/>
    <n v="5"/>
    <x v="0"/>
  </r>
  <r>
    <s v="7020-OZKXZ"/>
    <s v="Month-to-month"/>
    <n v="9"/>
    <s v="0-12 Months"/>
    <s v="Fiber optic"/>
    <s v="Credit card (automatic)"/>
    <x v="0"/>
    <n v="5"/>
    <x v="0"/>
  </r>
  <r>
    <s v="3977-QCRSL"/>
    <s v="Month-to-month"/>
    <n v="5"/>
    <s v="0-12 Months"/>
    <s v="No"/>
    <s v="Mailed check"/>
    <x v="0"/>
    <n v="3"/>
    <x v="2"/>
  </r>
  <r>
    <s v="0017-DINOC"/>
    <s v="Two year"/>
    <n v="54"/>
    <s v="49-72 Months"/>
    <s v="DSL"/>
    <s v="Credit card (automatic)"/>
    <x v="0"/>
    <n v="0"/>
    <x v="1"/>
  </r>
  <r>
    <s v="1447-PJGGA"/>
    <s v="Two year"/>
    <n v="57"/>
    <s v="49-72 Months"/>
    <s v="Fiber optic"/>
    <s v="Electronic check"/>
    <x v="1"/>
    <n v="3"/>
    <x v="2"/>
  </r>
  <r>
    <s v="8565-CLBZW"/>
    <s v="Month-to-month"/>
    <n v="24"/>
    <s v="13-24 Months"/>
    <s v="Fiber optic"/>
    <s v="Mailed check"/>
    <x v="1"/>
    <n v="4"/>
    <x v="0"/>
  </r>
  <r>
    <s v="9139-WQQDY"/>
    <s v="One year"/>
    <n v="49"/>
    <s v="49-72 Months"/>
    <s v="Fiber optic"/>
    <s v="Mailed check"/>
    <x v="1"/>
    <n v="2"/>
    <x v="2"/>
  </r>
  <r>
    <s v="0224-HJAPT"/>
    <s v="Month-to-month"/>
    <n v="5"/>
    <s v="0-12 Months"/>
    <s v="DSL"/>
    <s v="Electronic check"/>
    <x v="1"/>
    <n v="4"/>
    <x v="0"/>
  </r>
  <r>
    <s v="8086-OVPWV"/>
    <s v="Month-to-month"/>
    <n v="2"/>
    <s v="0-12 Months"/>
    <s v="Fiber optic"/>
    <s v="Electronic check"/>
    <x v="1"/>
    <n v="6"/>
    <x v="0"/>
  </r>
  <r>
    <s v="9430-FRQOC"/>
    <s v="Month-to-month"/>
    <n v="4"/>
    <s v="0-12 Months"/>
    <s v="Fiber optic"/>
    <s v="Mailed check"/>
    <x v="1"/>
    <n v="5"/>
    <x v="0"/>
  </r>
  <r>
    <s v="7639-OPLNG"/>
    <s v="Two year"/>
    <n v="70"/>
    <s v="49-72 Months"/>
    <s v="DSL"/>
    <s v="Bank transfer (automatic)"/>
    <x v="0"/>
    <n v="0"/>
    <x v="1"/>
  </r>
  <r>
    <s v="3074-GQWYX"/>
    <s v="Month-to-month"/>
    <n v="5"/>
    <s v="0-12 Months"/>
    <s v="Fiber optic"/>
    <s v="Bank transfer (automatic)"/>
    <x v="1"/>
    <n v="5"/>
    <x v="0"/>
  </r>
  <r>
    <s v="1492-QGCLU"/>
    <s v="Month-to-month"/>
    <n v="53"/>
    <s v="49-72 Months"/>
    <s v="DSL"/>
    <s v="Electronic check"/>
    <x v="0"/>
    <n v="3"/>
    <x v="2"/>
  </r>
  <r>
    <s v="6845-RGTYS"/>
    <s v="Month-to-month"/>
    <n v="47"/>
    <s v="25-48 Months"/>
    <s v="Fiber optic"/>
    <s v="Electronic check"/>
    <x v="1"/>
    <n v="5"/>
    <x v="0"/>
  </r>
  <r>
    <s v="7328-OWMOM"/>
    <s v="One year"/>
    <n v="31"/>
    <s v="25-48 Months"/>
    <s v="No"/>
    <s v="Credit card (automatic)"/>
    <x v="0"/>
    <n v="0"/>
    <x v="1"/>
  </r>
  <r>
    <s v="4418-LZMSV"/>
    <s v="Month-to-month"/>
    <n v="13"/>
    <s v="13-24 Months"/>
    <s v="DSL"/>
    <s v="Bank transfer (automatic)"/>
    <x v="0"/>
    <n v="2"/>
    <x v="2"/>
  </r>
  <r>
    <s v="5155-AZQPB"/>
    <s v="Month-to-month"/>
    <n v="28"/>
    <s v="25-48 Months"/>
    <s v="DSL"/>
    <s v="Mailed check"/>
    <x v="0"/>
    <n v="2"/>
    <x v="2"/>
  </r>
  <r>
    <s v="8861-HGGKB"/>
    <s v="Month-to-month"/>
    <n v="10"/>
    <s v="0-12 Months"/>
    <s v="Fiber optic"/>
    <s v="Electronic check"/>
    <x v="1"/>
    <n v="6"/>
    <x v="0"/>
  </r>
  <r>
    <s v="1087-GRUYI"/>
    <s v="Two year"/>
    <n v="38"/>
    <s v="25-48 Months"/>
    <s v="No"/>
    <s v="Bank transfer (automatic)"/>
    <x v="0"/>
    <n v="0"/>
    <x v="1"/>
  </r>
  <r>
    <s v="7065-YUNRY"/>
    <s v="Month-to-month"/>
    <n v="1"/>
    <s v="0-12 Months"/>
    <s v="DSL"/>
    <s v="Mailed check"/>
    <x v="1"/>
    <n v="3"/>
    <x v="2"/>
  </r>
  <r>
    <s v="7694-VLBWQ"/>
    <s v="One year"/>
    <n v="67"/>
    <s v="49-72 Months"/>
    <s v="Fiber optic"/>
    <s v="Electronic check"/>
    <x v="1"/>
    <n v="3"/>
    <x v="2"/>
  </r>
  <r>
    <s v="2546-KZAAT"/>
    <s v="One year"/>
    <n v="52"/>
    <s v="49-72 Months"/>
    <s v="DSL"/>
    <s v="Mailed check"/>
    <x v="0"/>
    <n v="0"/>
    <x v="1"/>
  </r>
  <r>
    <s v="0181-RITDD"/>
    <s v="Two year"/>
    <n v="62"/>
    <s v="49-72 Months"/>
    <s v="Fiber optic"/>
    <s v="Mailed check"/>
    <x v="0"/>
    <n v="2"/>
    <x v="2"/>
  </r>
  <r>
    <s v="5989-PGKJB"/>
    <s v="Month-to-month"/>
    <n v="16"/>
    <s v="13-24 Months"/>
    <s v="Fiber optic"/>
    <s v="Electronic check"/>
    <x v="0"/>
    <n v="5"/>
    <x v="0"/>
  </r>
  <r>
    <s v="4795-KTRTH"/>
    <s v="Month-to-month"/>
    <n v="5"/>
    <s v="0-12 Months"/>
    <s v="Fiber optic"/>
    <s v="Electronic check"/>
    <x v="1"/>
    <n v="6"/>
    <x v="0"/>
  </r>
  <r>
    <s v="8272-ONJLV"/>
    <s v="One year"/>
    <n v="12"/>
    <s v="0-12 Months"/>
    <s v="Fiber optic"/>
    <s v="Electronic check"/>
    <x v="0"/>
    <n v="4"/>
    <x v="0"/>
  </r>
  <r>
    <s v="1488-PBLJN"/>
    <s v="Two year"/>
    <n v="72"/>
    <s v="49-72 Months"/>
    <s v="Fiber optic"/>
    <s v="Bank transfer (automatic)"/>
    <x v="0"/>
    <n v="2"/>
    <x v="2"/>
  </r>
  <r>
    <s v="0308-GIQJT"/>
    <s v="One year"/>
    <n v="71"/>
    <s v="49-72 Months"/>
    <s v="Fiber optic"/>
    <s v="Bank transfer (automatic)"/>
    <x v="0"/>
    <n v="2"/>
    <x v="2"/>
  </r>
  <r>
    <s v="3778-FOAQW"/>
    <s v="One year"/>
    <n v="24"/>
    <s v="13-24 Months"/>
    <s v="No"/>
    <s v="Mailed check"/>
    <x v="0"/>
    <n v="0"/>
    <x v="1"/>
  </r>
  <r>
    <s v="4452-ROHMO"/>
    <s v="Two year"/>
    <n v="15"/>
    <s v="13-24 Months"/>
    <s v="No"/>
    <s v="Mailed check"/>
    <x v="0"/>
    <n v="0"/>
    <x v="1"/>
  </r>
  <r>
    <s v="6481-OGDOO"/>
    <s v="One year"/>
    <n v="67"/>
    <s v="49-72 Months"/>
    <s v="Fiber optic"/>
    <s v="Credit card (automatic)"/>
    <x v="1"/>
    <n v="2"/>
    <x v="2"/>
  </r>
  <r>
    <s v="3090-LETTY"/>
    <s v="Month-to-month"/>
    <n v="2"/>
    <s v="0-12 Months"/>
    <s v="DSL"/>
    <s v="Bank transfer (automatic)"/>
    <x v="0"/>
    <n v="3"/>
    <x v="2"/>
  </r>
  <r>
    <s v="5349-AZPEW"/>
    <s v="Month-to-month"/>
    <n v="5"/>
    <s v="0-12 Months"/>
    <s v="DSL"/>
    <s v="Mailed check"/>
    <x v="0"/>
    <n v="3"/>
    <x v="2"/>
  </r>
  <r>
    <s v="3753-TSEMP"/>
    <s v="Month-to-month"/>
    <n v="15"/>
    <s v="13-24 Months"/>
    <s v="Fiber optic"/>
    <s v="Electronic check"/>
    <x v="1"/>
    <n v="5"/>
    <x v="0"/>
  </r>
  <r>
    <s v="8305-VHZBZ"/>
    <s v="Month-to-month"/>
    <n v="1"/>
    <s v="0-12 Months"/>
    <s v="No"/>
    <s v="Mailed check"/>
    <x v="1"/>
    <n v="3"/>
    <x v="2"/>
  </r>
  <r>
    <s v="9720-JJJOR"/>
    <s v="One year"/>
    <n v="41"/>
    <s v="25-48 Months"/>
    <s v="DSL"/>
    <s v="Bank transfer (automatic)"/>
    <x v="0"/>
    <n v="0"/>
    <x v="1"/>
  </r>
  <r>
    <s v="8100-HZZLJ"/>
    <s v="Month-to-month"/>
    <n v="43"/>
    <s v="25-48 Months"/>
    <s v="DSL"/>
    <s v="Electronic check"/>
    <x v="0"/>
    <n v="3"/>
    <x v="2"/>
  </r>
  <r>
    <s v="8775-ERLNB"/>
    <s v="Month-to-month"/>
    <n v="1"/>
    <s v="0-12 Months"/>
    <s v="Fiber optic"/>
    <s v="Electronic check"/>
    <x v="0"/>
    <n v="6"/>
    <x v="0"/>
  </r>
  <r>
    <s v="8309-IEYJD"/>
    <s v="Month-to-month"/>
    <n v="1"/>
    <s v="0-12 Months"/>
    <s v="Fiber optic"/>
    <s v="Mailed check"/>
    <x v="0"/>
    <n v="5"/>
    <x v="0"/>
  </r>
  <r>
    <s v="9172-JITSM"/>
    <s v="Month-to-month"/>
    <n v="26"/>
    <s v="25-48 Months"/>
    <s v="Fiber optic"/>
    <s v="Electronic check"/>
    <x v="1"/>
    <n v="5"/>
    <x v="0"/>
  </r>
  <r>
    <s v="6298-QDFNH"/>
    <s v="Month-to-month"/>
    <n v="22"/>
    <s v="13-24 Months"/>
    <s v="Fiber optic"/>
    <s v="Electronic check"/>
    <x v="1"/>
    <n v="5"/>
    <x v="0"/>
  </r>
  <r>
    <s v="7398-HPYZQ"/>
    <s v="Two year"/>
    <n v="71"/>
    <s v="49-72 Months"/>
    <s v="DSL"/>
    <s v="Bank transfer (automatic)"/>
    <x v="0"/>
    <n v="0"/>
    <x v="1"/>
  </r>
  <r>
    <s v="3546-GHEAE"/>
    <s v="Two year"/>
    <n v="7"/>
    <s v="0-12 Months"/>
    <s v="No"/>
    <s v="Mailed check"/>
    <x v="0"/>
    <n v="1"/>
    <x v="1"/>
  </r>
  <r>
    <s v="7361-YPXFS"/>
    <s v="Month-to-month"/>
    <n v="28"/>
    <s v="25-48 Months"/>
    <s v="DSL"/>
    <s v="Bank transfer (automatic)"/>
    <x v="0"/>
    <n v="2"/>
    <x v="2"/>
  </r>
  <r>
    <s v="6557-BZXLQ"/>
    <s v="Month-to-month"/>
    <n v="16"/>
    <s v="13-24 Months"/>
    <s v="Fiber optic"/>
    <s v="Electronic check"/>
    <x v="0"/>
    <n v="5"/>
    <x v="0"/>
  </r>
  <r>
    <s v="2550-QHZGP"/>
    <s v="One year"/>
    <n v="7"/>
    <s v="0-12 Months"/>
    <s v="No"/>
    <s v="Mailed check"/>
    <x v="0"/>
    <n v="1"/>
    <x v="1"/>
  </r>
  <r>
    <s v="7519-JTWQH"/>
    <s v="Two year"/>
    <n v="69"/>
    <s v="49-72 Months"/>
    <s v="Fiber optic"/>
    <s v="Bank transfer (automatic)"/>
    <x v="0"/>
    <n v="2"/>
    <x v="2"/>
  </r>
  <r>
    <s v="2538-OIMXF"/>
    <s v="Month-to-month"/>
    <n v="1"/>
    <s v="0-12 Months"/>
    <s v="DSL"/>
    <s v="Mailed check"/>
    <x v="0"/>
    <n v="3"/>
    <x v="2"/>
  </r>
  <r>
    <s v="8543-MSDMF"/>
    <s v="Month-to-month"/>
    <n v="3"/>
    <s v="0-12 Months"/>
    <s v="DSL"/>
    <s v="Electronic check"/>
    <x v="0"/>
    <n v="4"/>
    <x v="0"/>
  </r>
  <r>
    <s v="9961-JBNMK"/>
    <s v="Month-to-month"/>
    <n v="21"/>
    <s v="13-24 Months"/>
    <s v="Fiber optic"/>
    <s v="Bank transfer (automatic)"/>
    <x v="1"/>
    <n v="4"/>
    <x v="0"/>
  </r>
  <r>
    <s v="1170-SASML"/>
    <s v="Month-to-month"/>
    <n v="69"/>
    <s v="49-72 Months"/>
    <s v="Fiber optic"/>
    <s v="Bank transfer (automatic)"/>
    <x v="0"/>
    <n v="4"/>
    <x v="0"/>
  </r>
  <r>
    <s v="4872-JCVCA"/>
    <s v="Two year"/>
    <n v="71"/>
    <s v="49-72 Months"/>
    <s v="DSL"/>
    <s v="Bank transfer (automatic)"/>
    <x v="0"/>
    <n v="0"/>
    <x v="1"/>
  </r>
  <r>
    <s v="5346-BZCHP"/>
    <s v="Two year"/>
    <n v="69"/>
    <s v="49-72 Months"/>
    <s v="No"/>
    <s v="Mailed check"/>
    <x v="0"/>
    <n v="0"/>
    <x v="1"/>
  </r>
  <r>
    <s v="2038-LLMLM"/>
    <s v="Month-to-month"/>
    <n v="48"/>
    <s v="25-48 Months"/>
    <s v="Fiber optic"/>
    <s v="Electronic check"/>
    <x v="0"/>
    <n v="5"/>
    <x v="0"/>
  </r>
  <r>
    <s v="6173-ITPWD"/>
    <s v="Month-to-month"/>
    <n v="47"/>
    <s v="25-48 Months"/>
    <s v="Fiber optic"/>
    <s v="Bank transfer (automatic)"/>
    <x v="1"/>
    <n v="4"/>
    <x v="0"/>
  </r>
  <r>
    <s v="9734-UYXQI"/>
    <s v="Month-to-month"/>
    <n v="2"/>
    <s v="0-12 Months"/>
    <s v="DSL"/>
    <s v="Electronic check"/>
    <x v="1"/>
    <n v="4"/>
    <x v="0"/>
  </r>
  <r>
    <s v="1216-BGTSP"/>
    <s v="Month-to-month"/>
    <n v="45"/>
    <s v="25-48 Months"/>
    <s v="Fiber optic"/>
    <s v="Credit card (automatic)"/>
    <x v="0"/>
    <n v="4"/>
    <x v="0"/>
  </r>
  <r>
    <s v="4138-NAXED"/>
    <s v="Month-to-month"/>
    <n v="51"/>
    <s v="49-72 Months"/>
    <s v="Fiber optic"/>
    <s v="Bank transfer (automatic)"/>
    <x v="0"/>
    <n v="4"/>
    <x v="0"/>
  </r>
  <r>
    <s v="2189-UXTKY"/>
    <s v="Month-to-month"/>
    <n v="22"/>
    <s v="13-24 Months"/>
    <s v="DSL"/>
    <s v="Electronic check"/>
    <x v="1"/>
    <n v="3"/>
    <x v="2"/>
  </r>
  <r>
    <s v="0744-BIKKF"/>
    <s v="Two year"/>
    <n v="72"/>
    <s v="49-72 Months"/>
    <s v="DSL"/>
    <s v="Bank transfer (automatic)"/>
    <x v="0"/>
    <n v="0"/>
    <x v="1"/>
  </r>
  <r>
    <s v="7483-IQWIB"/>
    <s v="Month-to-month"/>
    <n v="37"/>
    <s v="25-48 Months"/>
    <s v="Fiber optic"/>
    <s v="Electronic check"/>
    <x v="0"/>
    <n v="5"/>
    <x v="0"/>
  </r>
  <r>
    <s v="5248-KWLAR"/>
    <s v="Two year"/>
    <n v="71"/>
    <s v="49-72 Months"/>
    <s v="DSL"/>
    <s v="Electronic check"/>
    <x v="0"/>
    <n v="1"/>
    <x v="1"/>
  </r>
  <r>
    <s v="4958-GZWIY"/>
    <s v="Month-to-month"/>
    <n v="7"/>
    <s v="0-12 Months"/>
    <s v="DSL"/>
    <s v="Electronic check"/>
    <x v="1"/>
    <n v="4"/>
    <x v="0"/>
  </r>
  <r>
    <s v="7996-MHXLW"/>
    <s v="Two year"/>
    <n v="66"/>
    <s v="49-72 Months"/>
    <s v="No"/>
    <s v="Credit card (automatic)"/>
    <x v="0"/>
    <n v="0"/>
    <x v="1"/>
  </r>
  <r>
    <s v="7833-PKIHD"/>
    <s v="One year"/>
    <n v="51"/>
    <s v="49-72 Months"/>
    <s v="DSL"/>
    <s v="Bank transfer (automatic)"/>
    <x v="0"/>
    <n v="0"/>
    <x v="1"/>
  </r>
  <r>
    <s v="7061-OVMIM"/>
    <s v="One year"/>
    <n v="30"/>
    <s v="25-48 Months"/>
    <s v="No"/>
    <s v="Bank transfer (automatic)"/>
    <x v="0"/>
    <n v="0"/>
    <x v="1"/>
  </r>
  <r>
    <s v="5153-RTHKF"/>
    <s v="Month-to-month"/>
    <n v="34"/>
    <s v="25-48 Months"/>
    <s v="Fiber optic"/>
    <s v="Electronic check"/>
    <x v="0"/>
    <n v="5"/>
    <x v="0"/>
  </r>
  <r>
    <s v="1852-QSWCD"/>
    <s v="Two year"/>
    <n v="64"/>
    <s v="49-72 Months"/>
    <s v="No"/>
    <s v="Mailed check"/>
    <x v="0"/>
    <n v="0"/>
    <x v="1"/>
  </r>
  <r>
    <s v="4832-VRBMR"/>
    <s v="One year"/>
    <n v="65"/>
    <s v="49-72 Months"/>
    <s v="Fiber optic"/>
    <s v="Bank transfer (automatic)"/>
    <x v="0"/>
    <n v="2"/>
    <x v="2"/>
  </r>
  <r>
    <s v="9079-LWTFD"/>
    <s v="Month-to-month"/>
    <n v="47"/>
    <s v="25-48 Months"/>
    <s v="Fiber optic"/>
    <s v="Mailed check"/>
    <x v="0"/>
    <n v="4"/>
    <x v="0"/>
  </r>
  <r>
    <s v="6356-ELRKD"/>
    <s v="Month-to-month"/>
    <n v="1"/>
    <s v="0-12 Months"/>
    <s v="Fiber optic"/>
    <s v="Electronic check"/>
    <x v="1"/>
    <n v="6"/>
    <x v="0"/>
  </r>
  <r>
    <s v="8624-GIOUT"/>
    <s v="Month-to-month"/>
    <n v="49"/>
    <s v="49-72 Months"/>
    <s v="DSL"/>
    <s v="Credit card (automatic)"/>
    <x v="1"/>
    <n v="2"/>
    <x v="2"/>
  </r>
  <r>
    <s v="3392-EHMNK"/>
    <s v="Two year"/>
    <n v="67"/>
    <s v="49-72 Months"/>
    <s v="Fiber optic"/>
    <s v="Credit card (automatic)"/>
    <x v="0"/>
    <n v="2"/>
    <x v="2"/>
  </r>
  <r>
    <s v="5986-WWXDV"/>
    <s v="One year"/>
    <n v="39"/>
    <s v="25-48 Months"/>
    <s v="No"/>
    <s v="Bank transfer (automatic)"/>
    <x v="0"/>
    <n v="0"/>
    <x v="1"/>
  </r>
  <r>
    <s v="3061-BCKYI"/>
    <s v="Month-to-month"/>
    <n v="14"/>
    <s v="13-24 Months"/>
    <s v="No"/>
    <s v="Mailed check"/>
    <x v="0"/>
    <n v="2"/>
    <x v="2"/>
  </r>
  <r>
    <s v="6179-GJPSO"/>
    <s v="Month-to-month"/>
    <n v="43"/>
    <s v="25-48 Months"/>
    <s v="Fiber optic"/>
    <s v="Credit card (automatic)"/>
    <x v="1"/>
    <n v="4"/>
    <x v="0"/>
  </r>
  <r>
    <s v="7901-TBKJX"/>
    <s v="Month-to-month"/>
    <n v="56"/>
    <s v="49-72 Months"/>
    <s v="Fiber optic"/>
    <s v="Electronic check"/>
    <x v="0"/>
    <n v="5"/>
    <x v="0"/>
  </r>
  <r>
    <s v="7228-PAQPD"/>
    <s v="One year"/>
    <n v="14"/>
    <s v="13-24 Months"/>
    <s v="DSL"/>
    <s v="Credit card (automatic)"/>
    <x v="0"/>
    <n v="0"/>
    <x v="1"/>
  </r>
  <r>
    <s v="3177-LASXD"/>
    <s v="Month-to-month"/>
    <n v="1"/>
    <s v="0-12 Months"/>
    <s v="Fiber optic"/>
    <s v="Electronic check"/>
    <x v="1"/>
    <n v="6"/>
    <x v="0"/>
  </r>
  <r>
    <s v="7746-QYVCO"/>
    <s v="One year"/>
    <n v="16"/>
    <s v="13-24 Months"/>
    <s v="DSL"/>
    <s v="Mailed check"/>
    <x v="0"/>
    <n v="0"/>
    <x v="1"/>
  </r>
  <r>
    <s v="5804-HYIEZ"/>
    <s v="Month-to-month"/>
    <n v="70"/>
    <s v="49-72 Months"/>
    <s v="Fiber optic"/>
    <s v="Electronic check"/>
    <x v="0"/>
    <n v="5"/>
    <x v="0"/>
  </r>
  <r>
    <s v="9919-FZDED"/>
    <s v="Two year"/>
    <n v="72"/>
    <s v="49-72 Months"/>
    <s v="DSL"/>
    <s v="Credit card (automatic)"/>
    <x v="0"/>
    <n v="0"/>
    <x v="1"/>
  </r>
  <r>
    <s v="5934-TSSAU"/>
    <s v="Month-to-month"/>
    <n v="23"/>
    <s v="13-24 Months"/>
    <s v="Fiber optic"/>
    <s v="Credit card (automatic)"/>
    <x v="0"/>
    <n v="4"/>
    <x v="0"/>
  </r>
  <r>
    <s v="3486-KHMLI"/>
    <s v="Month-to-month"/>
    <n v="21"/>
    <s v="13-24 Months"/>
    <s v="No"/>
    <s v="Mailed check"/>
    <x v="0"/>
    <n v="2"/>
    <x v="2"/>
  </r>
  <r>
    <s v="4897-QSUYC"/>
    <s v="Month-to-month"/>
    <n v="1"/>
    <s v="0-12 Months"/>
    <s v="No"/>
    <s v="Mailed check"/>
    <x v="1"/>
    <n v="3"/>
    <x v="2"/>
  </r>
  <r>
    <s v="1084-UQCHV"/>
    <s v="Month-to-month"/>
    <n v="1"/>
    <s v="0-12 Months"/>
    <s v="Fiber optic"/>
    <s v="Bank transfer (automatic)"/>
    <x v="1"/>
    <n v="5"/>
    <x v="0"/>
  </r>
  <r>
    <s v="8290-YWKHZ"/>
    <s v="Month-to-month"/>
    <n v="32"/>
    <s v="25-48 Months"/>
    <s v="Fiber optic"/>
    <s v="Electronic check"/>
    <x v="1"/>
    <n v="5"/>
    <x v="0"/>
  </r>
  <r>
    <s v="2955-BJZHG"/>
    <s v="Month-to-month"/>
    <n v="17"/>
    <s v="13-24 Months"/>
    <s v="Fiber optic"/>
    <s v="Electronic check"/>
    <x v="1"/>
    <n v="5"/>
    <x v="0"/>
  </r>
  <r>
    <s v="3806-DXQOM"/>
    <s v="Month-to-month"/>
    <n v="4"/>
    <s v="0-12 Months"/>
    <s v="DSL"/>
    <s v="Electronic check"/>
    <x v="1"/>
    <n v="4"/>
    <x v="0"/>
  </r>
  <r>
    <s v="6784-XYJAE"/>
    <s v="One year"/>
    <n v="36"/>
    <s v="25-48 Months"/>
    <s v="DSL"/>
    <s v="Electronic check"/>
    <x v="0"/>
    <n v="1"/>
    <x v="1"/>
  </r>
  <r>
    <s v="3933-DQPWX"/>
    <s v="Two year"/>
    <n v="50"/>
    <s v="49-72 Months"/>
    <s v="DSL"/>
    <s v="Credit card (automatic)"/>
    <x v="0"/>
    <n v="0"/>
    <x v="1"/>
  </r>
  <r>
    <s v="6661-EIPZC"/>
    <s v="Month-to-month"/>
    <n v="48"/>
    <s v="25-48 Months"/>
    <s v="DSL"/>
    <s v="Credit card (automatic)"/>
    <x v="0"/>
    <n v="2"/>
    <x v="2"/>
  </r>
  <r>
    <s v="8957-THMOA"/>
    <s v="Two year"/>
    <n v="50"/>
    <s v="49-72 Months"/>
    <s v="No"/>
    <s v="Credit card (automatic)"/>
    <x v="0"/>
    <n v="0"/>
    <x v="1"/>
  </r>
  <r>
    <s v="2251-PYLPB"/>
    <s v="Two year"/>
    <n v="72"/>
    <s v="49-72 Months"/>
    <s v="DSL"/>
    <s v="Credit card (automatic)"/>
    <x v="0"/>
    <n v="0"/>
    <x v="1"/>
  </r>
  <r>
    <s v="5555-RNPGT"/>
    <s v="Month-to-month"/>
    <n v="10"/>
    <s v="0-12 Months"/>
    <s v="No"/>
    <s v="Credit card (automatic)"/>
    <x v="0"/>
    <n v="3"/>
    <x v="2"/>
  </r>
  <r>
    <s v="1057-FOGLZ"/>
    <s v="Month-to-month"/>
    <n v="18"/>
    <s v="13-24 Months"/>
    <s v="No"/>
    <s v="Mailed check"/>
    <x v="0"/>
    <n v="2"/>
    <x v="2"/>
  </r>
  <r>
    <s v="9300-RENDD"/>
    <s v="Month-to-month"/>
    <n v="1"/>
    <s v="0-12 Months"/>
    <s v="Fiber optic"/>
    <s v="Electronic check"/>
    <x v="1"/>
    <n v="6"/>
    <x v="0"/>
  </r>
  <r>
    <s v="0761-AETCS"/>
    <s v="Month-to-month"/>
    <n v="1"/>
    <s v="0-12 Months"/>
    <s v="No"/>
    <s v="Electronic check"/>
    <x v="1"/>
    <n v="4"/>
    <x v="0"/>
  </r>
  <r>
    <s v="8087-LGYHQ"/>
    <s v="Month-to-month"/>
    <n v="9"/>
    <s v="0-12 Months"/>
    <s v="Fiber optic"/>
    <s v="Electronic check"/>
    <x v="0"/>
    <n v="6"/>
    <x v="0"/>
  </r>
  <r>
    <s v="4137-BTIKL"/>
    <s v="Month-to-month"/>
    <n v="2"/>
    <s v="0-12 Months"/>
    <s v="Fiber optic"/>
    <s v="Mailed check"/>
    <x v="0"/>
    <n v="5"/>
    <x v="0"/>
  </r>
  <r>
    <s v="2190-BCXEC"/>
    <s v="Month-to-month"/>
    <n v="40"/>
    <s v="25-48 Months"/>
    <s v="Fiber optic"/>
    <s v="Credit card (automatic)"/>
    <x v="0"/>
    <n v="4"/>
    <x v="0"/>
  </r>
  <r>
    <s v="6227-FBDXH"/>
    <s v="One year"/>
    <n v="69"/>
    <s v="49-72 Months"/>
    <s v="Fiber optic"/>
    <s v="Bank transfer (automatic)"/>
    <x v="0"/>
    <n v="2"/>
    <x v="2"/>
  </r>
  <r>
    <s v="2153-MREFK"/>
    <s v="One year"/>
    <n v="37"/>
    <s v="25-48 Months"/>
    <s v="Fiber optic"/>
    <s v="Electronic check"/>
    <x v="1"/>
    <n v="3"/>
    <x v="2"/>
  </r>
  <r>
    <s v="2911-WDXMV"/>
    <s v="Month-to-month"/>
    <n v="18"/>
    <s v="13-24 Months"/>
    <s v="Fiber optic"/>
    <s v="Credit card (automatic)"/>
    <x v="0"/>
    <n v="4"/>
    <x v="0"/>
  </r>
  <r>
    <s v="7206-PQBBZ"/>
    <s v="Month-to-month"/>
    <n v="11"/>
    <s v="0-12 Months"/>
    <s v="Fiber optic"/>
    <s v="Electronic check"/>
    <x v="0"/>
    <n v="6"/>
    <x v="0"/>
  </r>
  <r>
    <s v="3106-ULWFW"/>
    <s v="Month-to-month"/>
    <n v="8"/>
    <s v="0-12 Months"/>
    <s v="Fiber optic"/>
    <s v="Credit card (automatic)"/>
    <x v="1"/>
    <n v="5"/>
    <x v="0"/>
  </r>
  <r>
    <s v="0925-VYDLG"/>
    <s v="Month-to-month"/>
    <n v="3"/>
    <s v="0-12 Months"/>
    <s v="Fiber optic"/>
    <s v="Electronic check"/>
    <x v="1"/>
    <n v="6"/>
    <x v="0"/>
  </r>
  <r>
    <s v="4547-FZJWE"/>
    <s v="One year"/>
    <n v="55"/>
    <s v="49-72 Months"/>
    <s v="DSL"/>
    <s v="Credit card (automatic)"/>
    <x v="0"/>
    <n v="0"/>
    <x v="1"/>
  </r>
  <r>
    <s v="7422-WNBTY"/>
    <s v="Month-to-month"/>
    <n v="33"/>
    <s v="25-48 Months"/>
    <s v="Fiber optic"/>
    <s v="Electronic check"/>
    <x v="0"/>
    <n v="5"/>
    <x v="0"/>
  </r>
  <r>
    <s v="0842-IWYCP"/>
    <s v="Month-to-month"/>
    <n v="46"/>
    <s v="25-48 Months"/>
    <s v="DSL"/>
    <s v="Bank transfer (automatic)"/>
    <x v="0"/>
    <n v="2"/>
    <x v="2"/>
  </r>
  <r>
    <s v="3521-HTQTV"/>
    <s v="Two year"/>
    <n v="34"/>
    <s v="25-48 Months"/>
    <s v="No"/>
    <s v="Bank transfer (automatic)"/>
    <x v="0"/>
    <n v="0"/>
    <x v="1"/>
  </r>
  <r>
    <s v="3744-ZBHON"/>
    <s v="Month-to-month"/>
    <n v="3"/>
    <s v="0-12 Months"/>
    <s v="No"/>
    <s v="Electronic check"/>
    <x v="0"/>
    <n v="4"/>
    <x v="0"/>
  </r>
  <r>
    <s v="3373-DIUUN"/>
    <s v="Two year"/>
    <n v="30"/>
    <s v="25-48 Months"/>
    <s v="No"/>
    <s v="Mailed check"/>
    <x v="0"/>
    <n v="0"/>
    <x v="1"/>
  </r>
  <r>
    <s v="8383-SGHJU"/>
    <s v="One year"/>
    <n v="33"/>
    <s v="25-48 Months"/>
    <s v="DSL"/>
    <s v="Electronic check"/>
    <x v="0"/>
    <n v="1"/>
    <x v="1"/>
  </r>
  <r>
    <s v="7607-QKKTJ"/>
    <s v="One year"/>
    <n v="45"/>
    <s v="25-48 Months"/>
    <s v="Fiber optic"/>
    <s v="Credit card (automatic)"/>
    <x v="0"/>
    <n v="2"/>
    <x v="2"/>
  </r>
  <r>
    <s v="7707-PYBBH"/>
    <s v="Month-to-month"/>
    <n v="40"/>
    <s v="25-48 Months"/>
    <s v="DSL"/>
    <s v="Mailed check"/>
    <x v="0"/>
    <n v="2"/>
    <x v="2"/>
  </r>
  <r>
    <s v="8984-HPEMB"/>
    <s v="Two year"/>
    <n v="71"/>
    <s v="49-72 Months"/>
    <s v="Fiber optic"/>
    <s v="Electronic check"/>
    <x v="0"/>
    <n v="3"/>
    <x v="2"/>
  </r>
  <r>
    <s v="4349-GFQHK"/>
    <s v="Month-to-month"/>
    <n v="1"/>
    <s v="0-12 Months"/>
    <s v="DSL"/>
    <s v="Electronic check"/>
    <x v="1"/>
    <n v="4"/>
    <x v="0"/>
  </r>
  <r>
    <s v="4139-DETXS"/>
    <s v="Two year"/>
    <n v="72"/>
    <s v="49-72 Months"/>
    <s v="DSL"/>
    <s v="Bank transfer (automatic)"/>
    <x v="0"/>
    <n v="0"/>
    <x v="1"/>
  </r>
  <r>
    <s v="9779-DPNEJ"/>
    <s v="Month-to-month"/>
    <n v="22"/>
    <s v="13-24 Months"/>
    <s v="Fiber optic"/>
    <s v="Electronic check"/>
    <x v="0"/>
    <n v="5"/>
    <x v="0"/>
  </r>
  <r>
    <s v="9805-FILKB"/>
    <s v="One year"/>
    <n v="46"/>
    <s v="25-48 Months"/>
    <s v="No"/>
    <s v="Bank transfer (automatic)"/>
    <x v="0"/>
    <n v="0"/>
    <x v="1"/>
  </r>
  <r>
    <s v="5793-YOLJN"/>
    <s v="Two year"/>
    <n v="55"/>
    <s v="49-72 Months"/>
    <s v="No"/>
    <s v="Mailed check"/>
    <x v="0"/>
    <n v="0"/>
    <x v="1"/>
  </r>
  <r>
    <s v="0673-IGUQO"/>
    <s v="Month-to-month"/>
    <n v="1"/>
    <s v="0-12 Months"/>
    <s v="No"/>
    <s v="Mailed check"/>
    <x v="0"/>
    <n v="3"/>
    <x v="2"/>
  </r>
  <r>
    <s v="4123-FCVCB"/>
    <s v="One year"/>
    <n v="12"/>
    <s v="0-12 Months"/>
    <s v="DSL"/>
    <s v="Mailed check"/>
    <x v="0"/>
    <n v="1"/>
    <x v="1"/>
  </r>
  <r>
    <s v="8819-IMISP"/>
    <s v="Month-to-month"/>
    <n v="31"/>
    <s v="25-48 Months"/>
    <s v="Fiber optic"/>
    <s v="Electronic check"/>
    <x v="0"/>
    <n v="5"/>
    <x v="0"/>
  </r>
  <r>
    <s v="7802-EFKNY"/>
    <s v="Month-to-month"/>
    <n v="5"/>
    <s v="0-12 Months"/>
    <s v="DSL"/>
    <s v="Electronic check"/>
    <x v="1"/>
    <n v="4"/>
    <x v="0"/>
  </r>
  <r>
    <s v="8311-UEUAB"/>
    <s v="Two year"/>
    <n v="67"/>
    <s v="49-72 Months"/>
    <s v="DSL"/>
    <s v="Electronic check"/>
    <x v="0"/>
    <n v="1"/>
    <x v="1"/>
  </r>
  <r>
    <s v="5858-EAFCZ"/>
    <s v="Month-to-month"/>
    <n v="1"/>
    <s v="0-12 Months"/>
    <s v="DSL"/>
    <s v="Mailed check"/>
    <x v="0"/>
    <n v="3"/>
    <x v="2"/>
  </r>
  <r>
    <s v="8035-BUYVG"/>
    <s v="One year"/>
    <n v="40"/>
    <s v="25-48 Months"/>
    <s v="DSL"/>
    <s v="Electronic check"/>
    <x v="1"/>
    <n v="1"/>
    <x v="1"/>
  </r>
  <r>
    <s v="1163-ONYEY"/>
    <s v="Month-to-month"/>
    <n v="41"/>
    <s v="25-48 Months"/>
    <s v="DSL"/>
    <s v="Credit card (automatic)"/>
    <x v="0"/>
    <n v="2"/>
    <x v="2"/>
  </r>
  <r>
    <s v="9787-XVQIU"/>
    <s v="Month-to-month"/>
    <n v="1"/>
    <s v="0-12 Months"/>
    <s v="Fiber optic"/>
    <s v="Electronic check"/>
    <x v="1"/>
    <n v="6"/>
    <x v="0"/>
  </r>
  <r>
    <s v="8945-MUQUF"/>
    <s v="One year"/>
    <n v="51"/>
    <s v="49-72 Months"/>
    <s v="Fiber optic"/>
    <s v="Electronic check"/>
    <x v="1"/>
    <n v="3"/>
    <x v="2"/>
  </r>
  <r>
    <s v="5656-MJEFC"/>
    <s v="Two year"/>
    <n v="42"/>
    <s v="25-48 Months"/>
    <s v="DSL"/>
    <s v="Credit card (automatic)"/>
    <x v="0"/>
    <n v="0"/>
    <x v="1"/>
  </r>
  <r>
    <s v="6082-OQFBA"/>
    <s v="One year"/>
    <n v="23"/>
    <s v="13-24 Months"/>
    <s v="No"/>
    <s v="Mailed check"/>
    <x v="0"/>
    <n v="0"/>
    <x v="1"/>
  </r>
  <r>
    <s v="8051-HJRLT"/>
    <s v="Month-to-month"/>
    <n v="1"/>
    <s v="0-12 Months"/>
    <s v="Fiber optic"/>
    <s v="Electronic check"/>
    <x v="1"/>
    <n v="6"/>
    <x v="0"/>
  </r>
  <r>
    <s v="8974-OVACP"/>
    <s v="Month-to-month"/>
    <n v="1"/>
    <s v="0-12 Months"/>
    <s v="No"/>
    <s v="Mailed check"/>
    <x v="0"/>
    <n v="3"/>
    <x v="2"/>
  </r>
  <r>
    <s v="4010-YLMVT"/>
    <s v="Month-to-month"/>
    <n v="56"/>
    <s v="49-72 Months"/>
    <s v="Fiber optic"/>
    <s v="Credit card (automatic)"/>
    <x v="0"/>
    <n v="4"/>
    <x v="0"/>
  </r>
  <r>
    <s v="1379-FRVEB"/>
    <s v="Month-to-month"/>
    <n v="15"/>
    <s v="13-24 Months"/>
    <s v="Fiber optic"/>
    <s v="Electronic check"/>
    <x v="0"/>
    <n v="5"/>
    <x v="0"/>
  </r>
  <r>
    <s v="8612-GXIDD"/>
    <s v="Two year"/>
    <n v="12"/>
    <s v="0-12 Months"/>
    <s v="No"/>
    <s v="Bank transfer (automatic)"/>
    <x v="0"/>
    <n v="1"/>
    <x v="1"/>
  </r>
  <r>
    <s v="6288-CHQJB"/>
    <s v="Two year"/>
    <n v="54"/>
    <s v="49-72 Months"/>
    <s v="DSL"/>
    <s v="Bank transfer (automatic)"/>
    <x v="0"/>
    <n v="0"/>
    <x v="1"/>
  </r>
  <r>
    <s v="8160-HOWOX"/>
    <s v="Month-to-month"/>
    <n v="7"/>
    <s v="0-12 Months"/>
    <s v="DSL"/>
    <s v="Electronic check"/>
    <x v="0"/>
    <n v="4"/>
    <x v="0"/>
  </r>
  <r>
    <s v="3023-GFLBR"/>
    <s v="Month-to-month"/>
    <n v="33"/>
    <s v="25-48 Months"/>
    <s v="Fiber optic"/>
    <s v="Credit card (automatic)"/>
    <x v="1"/>
    <n v="4"/>
    <x v="0"/>
  </r>
  <r>
    <s v="6648-INWPS"/>
    <s v="Month-to-month"/>
    <n v="16"/>
    <s v="13-24 Months"/>
    <s v="No"/>
    <s v="Electronic check"/>
    <x v="0"/>
    <n v="3"/>
    <x v="2"/>
  </r>
  <r>
    <s v="4223-BKEOR"/>
    <s v="One year"/>
    <n v="21"/>
    <s v="13-24 Months"/>
    <s v="DSL"/>
    <s v="Mailed check"/>
    <x v="0"/>
    <n v="0"/>
    <x v="1"/>
  </r>
  <r>
    <s v="4079-VTGLK"/>
    <s v="Two year"/>
    <n v="30"/>
    <s v="25-48 Months"/>
    <s v="DSL"/>
    <s v="Electronic check"/>
    <x v="0"/>
    <n v="1"/>
    <x v="1"/>
  </r>
  <r>
    <s v="1763-WQFUK"/>
    <s v="Month-to-month"/>
    <n v="3"/>
    <s v="0-12 Months"/>
    <s v="DSL"/>
    <s v="Mailed check"/>
    <x v="0"/>
    <n v="3"/>
    <x v="2"/>
  </r>
  <r>
    <s v="1391-UBDAR"/>
    <s v="Month-to-month"/>
    <n v="11"/>
    <s v="0-12 Months"/>
    <s v="Fiber optic"/>
    <s v="Electronic check"/>
    <x v="0"/>
    <n v="6"/>
    <x v="0"/>
  </r>
  <r>
    <s v="8894-JVDCV"/>
    <s v="One year"/>
    <n v="62"/>
    <s v="49-72 Months"/>
    <s v="Fiber optic"/>
    <s v="Credit card (automatic)"/>
    <x v="0"/>
    <n v="2"/>
    <x v="2"/>
  </r>
  <r>
    <s v="2023-VQFDL"/>
    <s v="Month-to-month"/>
    <n v="18"/>
    <s v="13-24 Months"/>
    <s v="No"/>
    <s v="Electronic check"/>
    <x v="0"/>
    <n v="3"/>
    <x v="2"/>
  </r>
  <r>
    <s v="1345-GKDZZ"/>
    <s v="Month-to-month"/>
    <n v="6"/>
    <s v="0-12 Months"/>
    <s v="No"/>
    <s v="Mailed check"/>
    <x v="0"/>
    <n v="3"/>
    <x v="2"/>
  </r>
  <r>
    <s v="2014-MKGMH"/>
    <s v="One year"/>
    <n v="46"/>
    <s v="25-48 Months"/>
    <s v="Fiber optic"/>
    <s v="Electronic check"/>
    <x v="0"/>
    <n v="3"/>
    <x v="2"/>
  </r>
  <r>
    <s v="5628-FCGYG"/>
    <s v="Month-to-month"/>
    <n v="21"/>
    <s v="13-24 Months"/>
    <s v="Fiber optic"/>
    <s v="Electronic check"/>
    <x v="0"/>
    <n v="5"/>
    <x v="0"/>
  </r>
  <r>
    <s v="2560-WBWXF"/>
    <s v="Two year"/>
    <n v="68"/>
    <s v="49-72 Months"/>
    <s v="No"/>
    <s v="Bank transfer (automatic)"/>
    <x v="0"/>
    <n v="0"/>
    <x v="1"/>
  </r>
  <r>
    <s v="0248-IPDFW"/>
    <s v="Month-to-month"/>
    <n v="1"/>
    <s v="0-12 Months"/>
    <s v="DSL"/>
    <s v="Electronic check"/>
    <x v="0"/>
    <n v="4"/>
    <x v="0"/>
  </r>
  <r>
    <s v="7978-DKUQH"/>
    <s v="Month-to-month"/>
    <n v="25"/>
    <s v="25-48 Months"/>
    <s v="Fiber optic"/>
    <s v="Electronic check"/>
    <x v="0"/>
    <n v="5"/>
    <x v="0"/>
  </r>
  <r>
    <s v="4335-UPJSI"/>
    <s v="Two year"/>
    <n v="24"/>
    <s v="13-24 Months"/>
    <s v="No"/>
    <s v="Mailed check"/>
    <x v="0"/>
    <n v="0"/>
    <x v="1"/>
  </r>
  <r>
    <s v="0524-IAVZO"/>
    <s v="Month-to-month"/>
    <n v="30"/>
    <s v="25-48 Months"/>
    <s v="Fiber optic"/>
    <s v="Electronic check"/>
    <x v="1"/>
    <n v="5"/>
    <x v="0"/>
  </r>
  <r>
    <s v="2737-YNGYW"/>
    <s v="Month-to-month"/>
    <n v="2"/>
    <s v="0-12 Months"/>
    <s v="Fiber optic"/>
    <s v="Electronic check"/>
    <x v="1"/>
    <n v="6"/>
    <x v="0"/>
  </r>
  <r>
    <s v="1784-EZDKJ"/>
    <s v="One year"/>
    <n v="51"/>
    <s v="49-72 Months"/>
    <s v="Fiber optic"/>
    <s v="Bank transfer (automatic)"/>
    <x v="0"/>
    <n v="2"/>
    <x v="2"/>
  </r>
  <r>
    <s v="9297-FVVDH"/>
    <s v="Two year"/>
    <n v="57"/>
    <s v="49-72 Months"/>
    <s v="DSL"/>
    <s v="Electronic check"/>
    <x v="0"/>
    <n v="1"/>
    <x v="1"/>
  </r>
  <r>
    <s v="8007-YYPWD"/>
    <s v="Two year"/>
    <n v="15"/>
    <s v="13-24 Months"/>
    <s v="No"/>
    <s v="Bank transfer (automatic)"/>
    <x v="0"/>
    <n v="0"/>
    <x v="1"/>
  </r>
  <r>
    <s v="7101-HRBLJ"/>
    <s v="Two year"/>
    <n v="72"/>
    <s v="49-72 Months"/>
    <s v="DSL"/>
    <s v="Bank transfer (automatic)"/>
    <x v="0"/>
    <n v="0"/>
    <x v="1"/>
  </r>
  <r>
    <s v="5159-YFPKQ"/>
    <s v="Month-to-month"/>
    <n v="2"/>
    <s v="0-12 Months"/>
    <s v="Fiber optic"/>
    <s v="Electronic check"/>
    <x v="1"/>
    <n v="6"/>
    <x v="0"/>
  </r>
  <r>
    <s v="6635-CPNUN"/>
    <s v="Month-to-month"/>
    <n v="28"/>
    <s v="25-48 Months"/>
    <s v="Fiber optic"/>
    <s v="Credit card (automatic)"/>
    <x v="0"/>
    <n v="4"/>
    <x v="0"/>
  </r>
  <r>
    <s v="4021-RQSNY"/>
    <s v="Month-to-month"/>
    <n v="29"/>
    <s v="25-48 Months"/>
    <s v="Fiber optic"/>
    <s v="Electronic check"/>
    <x v="1"/>
    <n v="5"/>
    <x v="0"/>
  </r>
  <r>
    <s v="5453-YBTWV"/>
    <s v="Two year"/>
    <n v="70"/>
    <s v="49-72 Months"/>
    <s v="Fiber optic"/>
    <s v="Credit card (automatic)"/>
    <x v="0"/>
    <n v="2"/>
    <x v="2"/>
  </r>
  <r>
    <s v="5039-LZRQT"/>
    <s v="One year"/>
    <n v="13"/>
    <s v="13-24 Months"/>
    <s v="No"/>
    <s v="Mailed check"/>
    <x v="0"/>
    <n v="0"/>
    <x v="1"/>
  </r>
  <r>
    <s v="2931-VUVJN"/>
    <s v="One year"/>
    <n v="59"/>
    <s v="49-72 Months"/>
    <s v="Fiber optic"/>
    <s v="Electronic check"/>
    <x v="0"/>
    <n v="3"/>
    <x v="2"/>
  </r>
  <r>
    <s v="9061-TIHDA"/>
    <s v="Month-to-month"/>
    <n v="13"/>
    <s v="13-24 Months"/>
    <s v="Fiber optic"/>
    <s v="Electronic check"/>
    <x v="1"/>
    <n v="5"/>
    <x v="0"/>
  </r>
  <r>
    <s v="8699-ASUFO"/>
    <s v="Month-to-month"/>
    <n v="7"/>
    <s v="0-12 Months"/>
    <s v="Fiber optic"/>
    <s v="Mailed check"/>
    <x v="1"/>
    <n v="5"/>
    <x v="0"/>
  </r>
  <r>
    <s v="6418-PIQSP"/>
    <s v="Two year"/>
    <n v="62"/>
    <s v="49-72 Months"/>
    <s v="DSL"/>
    <s v="Mailed check"/>
    <x v="0"/>
    <n v="0"/>
    <x v="1"/>
  </r>
  <r>
    <s v="8220-OCUFY"/>
    <s v="One year"/>
    <n v="21"/>
    <s v="13-24 Months"/>
    <s v="DSL"/>
    <s v="Electronic check"/>
    <x v="0"/>
    <n v="1"/>
    <x v="1"/>
  </r>
  <r>
    <s v="3995-WFCSM"/>
    <s v="Month-to-month"/>
    <n v="2"/>
    <s v="0-12 Months"/>
    <s v="DSL"/>
    <s v="Electronic check"/>
    <x v="0"/>
    <n v="4"/>
    <x v="0"/>
  </r>
  <r>
    <s v="1895-QTKDO"/>
    <s v="Month-to-month"/>
    <n v="1"/>
    <s v="0-12 Months"/>
    <s v="DSL"/>
    <s v="Credit card (automatic)"/>
    <x v="0"/>
    <n v="3"/>
    <x v="2"/>
  </r>
  <r>
    <s v="2038-OEQZH"/>
    <s v="Month-to-month"/>
    <n v="4"/>
    <s v="0-12 Months"/>
    <s v="Fiber optic"/>
    <s v="Electronic check"/>
    <x v="0"/>
    <n v="6"/>
    <x v="0"/>
  </r>
  <r>
    <s v="1178-PZGAB"/>
    <s v="One year"/>
    <n v="19"/>
    <s v="13-24 Months"/>
    <s v="No"/>
    <s v="Credit card (automatic)"/>
    <x v="0"/>
    <n v="0"/>
    <x v="1"/>
  </r>
  <r>
    <s v="7927-AUXBZ"/>
    <s v="Month-to-month"/>
    <n v="30"/>
    <s v="25-48 Months"/>
    <s v="Fiber optic"/>
    <s v="Electronic check"/>
    <x v="1"/>
    <n v="5"/>
    <x v="0"/>
  </r>
  <r>
    <s v="2626-VEEWG"/>
    <s v="Two year"/>
    <n v="67"/>
    <s v="49-72 Months"/>
    <s v="No"/>
    <s v="Credit card (automatic)"/>
    <x v="0"/>
    <n v="0"/>
    <x v="1"/>
  </r>
  <r>
    <s v="2878-RMWXY"/>
    <s v="Two year"/>
    <n v="72"/>
    <s v="49-72 Months"/>
    <s v="Fiber optic"/>
    <s v="Credit card (automatic)"/>
    <x v="0"/>
    <n v="2"/>
    <x v="2"/>
  </r>
  <r>
    <s v="1657-DYMBM"/>
    <s v="Two year"/>
    <n v="53"/>
    <s v="49-72 Months"/>
    <s v="No"/>
    <s v="Credit card (automatic)"/>
    <x v="0"/>
    <n v="0"/>
    <x v="1"/>
  </r>
  <r>
    <s v="7311-MQJCH"/>
    <s v="One year"/>
    <n v="5"/>
    <s v="0-12 Months"/>
    <s v="No"/>
    <s v="Electronic check"/>
    <x v="0"/>
    <n v="2"/>
    <x v="2"/>
  </r>
  <r>
    <s v="7375-WMVMT"/>
    <s v="Two year"/>
    <n v="71"/>
    <s v="49-72 Months"/>
    <s v="Fiber optic"/>
    <s v="Credit card (automatic)"/>
    <x v="0"/>
    <n v="2"/>
    <x v="2"/>
  </r>
  <r>
    <s v="1136-XGEQU"/>
    <s v="One year"/>
    <n v="50"/>
    <s v="49-72 Months"/>
    <s v="DSL"/>
    <s v="Credit card (automatic)"/>
    <x v="0"/>
    <n v="0"/>
    <x v="1"/>
  </r>
  <r>
    <s v="2530-FMFXO"/>
    <s v="Two year"/>
    <n v="56"/>
    <s v="49-72 Months"/>
    <s v="Fiber optic"/>
    <s v="Electronic check"/>
    <x v="0"/>
    <n v="3"/>
    <x v="2"/>
  </r>
  <r>
    <s v="6844-DZKRF"/>
    <s v="Month-to-month"/>
    <n v="2"/>
    <s v="0-12 Months"/>
    <s v="DSL"/>
    <s v="Credit card (automatic)"/>
    <x v="0"/>
    <n v="3"/>
    <x v="2"/>
  </r>
  <r>
    <s v="4695-WJZUE"/>
    <s v="Month-to-month"/>
    <n v="2"/>
    <s v="0-12 Months"/>
    <s v="Fiber optic"/>
    <s v="Electronic check"/>
    <x v="1"/>
    <n v="6"/>
    <x v="0"/>
  </r>
  <r>
    <s v="7619-ODSGN"/>
    <s v="Month-to-month"/>
    <n v="24"/>
    <s v="13-24 Months"/>
    <s v="DSL"/>
    <s v="Electronic check"/>
    <x v="1"/>
    <n v="3"/>
    <x v="2"/>
  </r>
  <r>
    <s v="5970-GHJAW"/>
    <s v="Two year"/>
    <n v="46"/>
    <s v="25-48 Months"/>
    <s v="No"/>
    <s v="Credit card (automatic)"/>
    <x v="0"/>
    <n v="0"/>
    <x v="1"/>
  </r>
  <r>
    <s v="8879-XUAHX"/>
    <s v="Two year"/>
    <n v="71"/>
    <s v="49-72 Months"/>
    <s v="Fiber optic"/>
    <s v="Electronic check"/>
    <x v="0"/>
    <n v="3"/>
    <x v="2"/>
  </r>
  <r>
    <s v="3689-MOZGR"/>
    <s v="Month-to-month"/>
    <n v="29"/>
    <s v="25-48 Months"/>
    <s v="DSL"/>
    <s v="Electronic check"/>
    <x v="0"/>
    <n v="3"/>
    <x v="2"/>
  </r>
  <r>
    <s v="4195-PNGZS"/>
    <s v="Two year"/>
    <n v="69"/>
    <s v="49-72 Months"/>
    <s v="No"/>
    <s v="Bank transfer (automatic)"/>
    <x v="0"/>
    <n v="0"/>
    <x v="1"/>
  </r>
  <r>
    <s v="5003-XZWWO"/>
    <s v="Two year"/>
    <n v="71"/>
    <s v="49-72 Months"/>
    <s v="DSL"/>
    <s v="Credit card (automatic)"/>
    <x v="0"/>
    <n v="0"/>
    <x v="1"/>
  </r>
  <r>
    <s v="3988-RQIXO"/>
    <s v="Month-to-month"/>
    <n v="1"/>
    <s v="0-12 Months"/>
    <s v="Fiber optic"/>
    <s v="Electronic check"/>
    <x v="1"/>
    <n v="6"/>
    <x v="0"/>
  </r>
  <r>
    <s v="7622-FWGEW"/>
    <s v="Two year"/>
    <n v="56"/>
    <s v="49-72 Months"/>
    <s v="DSL"/>
    <s v="Bank transfer (automatic)"/>
    <x v="0"/>
    <n v="0"/>
    <x v="1"/>
  </r>
  <r>
    <s v="6922-NCEDI"/>
    <s v="One year"/>
    <n v="56"/>
    <s v="49-72 Months"/>
    <s v="No"/>
    <s v="Mailed check"/>
    <x v="0"/>
    <n v="0"/>
    <x v="1"/>
  </r>
  <r>
    <s v="2514-GINMM"/>
    <s v="Month-to-month"/>
    <n v="1"/>
    <s v="0-12 Months"/>
    <s v="Fiber optic"/>
    <s v="Electronic check"/>
    <x v="1"/>
    <n v="6"/>
    <x v="0"/>
  </r>
  <r>
    <s v="9891-NQDBD"/>
    <s v="One year"/>
    <n v="28"/>
    <s v="25-48 Months"/>
    <s v="No"/>
    <s v="Mailed check"/>
    <x v="0"/>
    <n v="0"/>
    <x v="1"/>
  </r>
  <r>
    <s v="6131-IUNXN"/>
    <s v="Month-to-month"/>
    <n v="19"/>
    <s v="13-24 Months"/>
    <s v="No"/>
    <s v="Mailed check"/>
    <x v="0"/>
    <n v="2"/>
    <x v="2"/>
  </r>
  <r>
    <s v="8548-AWOFC"/>
    <s v="Month-to-month"/>
    <n v="66"/>
    <s v="49-72 Months"/>
    <s v="DSL"/>
    <s v="Electronic check"/>
    <x v="0"/>
    <n v="3"/>
    <x v="2"/>
  </r>
  <r>
    <s v="9798-DRYDS"/>
    <s v="One year"/>
    <n v="17"/>
    <s v="13-24 Months"/>
    <s v="DSL"/>
    <s v="Mailed check"/>
    <x v="0"/>
    <n v="0"/>
    <x v="1"/>
  </r>
  <r>
    <s v="8532-UEFWH"/>
    <s v="Two year"/>
    <n v="52"/>
    <s v="49-72 Months"/>
    <s v="No"/>
    <s v="Mailed check"/>
    <x v="0"/>
    <n v="0"/>
    <x v="1"/>
  </r>
  <r>
    <s v="6296-DDOOR"/>
    <s v="One year"/>
    <n v="19"/>
    <s v="13-24 Months"/>
    <s v="DSL"/>
    <s v="Electronic check"/>
    <x v="0"/>
    <n v="1"/>
    <x v="1"/>
  </r>
  <r>
    <s v="7951-VRDVK"/>
    <s v="One year"/>
    <n v="36"/>
    <s v="25-48 Months"/>
    <s v="DSL"/>
    <s v="Bank transfer (automatic)"/>
    <x v="0"/>
    <n v="0"/>
    <x v="1"/>
  </r>
  <r>
    <s v="5931-FLJJF"/>
    <s v="Month-to-month"/>
    <n v="7"/>
    <s v="0-12 Months"/>
    <s v="Fiber optic"/>
    <s v="Mailed check"/>
    <x v="1"/>
    <n v="5"/>
    <x v="0"/>
  </r>
  <r>
    <s v="4815-YOSUK"/>
    <s v="One year"/>
    <n v="72"/>
    <s v="49-72 Months"/>
    <s v="Fiber optic"/>
    <s v="Credit card (automatic)"/>
    <x v="0"/>
    <n v="2"/>
    <x v="2"/>
  </r>
  <r>
    <s v="2659-VXMWZ"/>
    <s v="One year"/>
    <n v="67"/>
    <s v="49-72 Months"/>
    <s v="Fiber optic"/>
    <s v="Electronic check"/>
    <x v="1"/>
    <n v="3"/>
    <x v="2"/>
  </r>
  <r>
    <s v="0380-NEAVX"/>
    <s v="One year"/>
    <n v="34"/>
    <s v="25-48 Months"/>
    <s v="Fiber optic"/>
    <s v="Electronic check"/>
    <x v="0"/>
    <n v="3"/>
    <x v="2"/>
  </r>
  <r>
    <s v="3207-OYBWH"/>
    <s v="Month-to-month"/>
    <n v="57"/>
    <s v="49-72 Months"/>
    <s v="Fiber optic"/>
    <s v="Bank transfer (automatic)"/>
    <x v="1"/>
    <n v="4"/>
    <x v="0"/>
  </r>
  <r>
    <s v="4285-GYRQC"/>
    <s v="Month-to-month"/>
    <n v="7"/>
    <s v="0-12 Months"/>
    <s v="Fiber optic"/>
    <s v="Electronic check"/>
    <x v="1"/>
    <n v="6"/>
    <x v="0"/>
  </r>
  <r>
    <s v="7216-EWTRS"/>
    <s v="Month-to-month"/>
    <n v="1"/>
    <s v="0-12 Months"/>
    <s v="Fiber optic"/>
    <s v="Electronic check"/>
    <x v="1"/>
    <n v="6"/>
    <x v="0"/>
  </r>
  <r>
    <s v="4365-MSDYN"/>
    <s v="Month-to-month"/>
    <n v="8"/>
    <s v="0-12 Months"/>
    <s v="No"/>
    <s v="Bank transfer (automatic)"/>
    <x v="0"/>
    <n v="3"/>
    <x v="2"/>
  </r>
  <r>
    <s v="7036-TYDEC"/>
    <s v="Two year"/>
    <n v="69"/>
    <s v="49-72 Months"/>
    <s v="Fiber optic"/>
    <s v="Electronic check"/>
    <x v="0"/>
    <n v="3"/>
    <x v="2"/>
  </r>
  <r>
    <s v="5802-ADBRC"/>
    <s v="One year"/>
    <n v="50"/>
    <s v="49-72 Months"/>
    <s v="Fiber optic"/>
    <s v="Mailed check"/>
    <x v="0"/>
    <n v="2"/>
    <x v="2"/>
  </r>
  <r>
    <s v="8076-FEZKJ"/>
    <s v="One year"/>
    <n v="10"/>
    <s v="0-12 Months"/>
    <s v="No"/>
    <s v="Mailed check"/>
    <x v="0"/>
    <n v="1"/>
    <x v="1"/>
  </r>
  <r>
    <s v="5197-YPYBZ"/>
    <s v="Two year"/>
    <n v="12"/>
    <s v="0-12 Months"/>
    <s v="No"/>
    <s v="Credit card (automatic)"/>
    <x v="0"/>
    <n v="1"/>
    <x v="1"/>
  </r>
  <r>
    <s v="8337-MSSXB"/>
    <s v="Month-to-month"/>
    <n v="14"/>
    <s v="13-24 Months"/>
    <s v="Fiber optic"/>
    <s v="Electronic check"/>
    <x v="1"/>
    <n v="5"/>
    <x v="0"/>
  </r>
  <r>
    <s v="4312-GVYNH"/>
    <s v="Two year"/>
    <n v="70"/>
    <s v="49-72 Months"/>
    <s v="DSL"/>
    <s v="Bank transfer (automatic)"/>
    <x v="0"/>
    <n v="0"/>
    <x v="1"/>
  </r>
  <r>
    <s v="8495-LJDFO"/>
    <s v="Month-to-month"/>
    <n v="64"/>
    <s v="49-72 Months"/>
    <s v="Fiber optic"/>
    <s v="Bank transfer (automatic)"/>
    <x v="0"/>
    <n v="4"/>
    <x v="0"/>
  </r>
  <r>
    <s v="0839-JTCUD"/>
    <s v="Two year"/>
    <n v="66"/>
    <s v="49-72 Months"/>
    <s v="DSL"/>
    <s v="Credit card (automatic)"/>
    <x v="0"/>
    <n v="0"/>
    <x v="1"/>
  </r>
  <r>
    <s v="5494-WOZRZ"/>
    <s v="Two year"/>
    <n v="71"/>
    <s v="49-72 Months"/>
    <s v="DSL"/>
    <s v="Credit card (automatic)"/>
    <x v="0"/>
    <n v="0"/>
    <x v="1"/>
  </r>
  <r>
    <s v="1302-UHBDD"/>
    <s v="Month-to-month"/>
    <n v="20"/>
    <s v="13-24 Months"/>
    <s v="Fiber optic"/>
    <s v="Electronic check"/>
    <x v="0"/>
    <n v="5"/>
    <x v="0"/>
  </r>
  <r>
    <s v="2234-EOFPT"/>
    <s v="Two year"/>
    <n v="72"/>
    <s v="49-72 Months"/>
    <s v="DSL"/>
    <s v="Bank transfer (automatic)"/>
    <x v="0"/>
    <n v="0"/>
    <x v="1"/>
  </r>
  <r>
    <s v="8619-IJNDK"/>
    <s v="Two year"/>
    <n v="71"/>
    <s v="49-72 Months"/>
    <s v="DSL"/>
    <s v="Credit card (automatic)"/>
    <x v="0"/>
    <n v="0"/>
    <x v="1"/>
  </r>
  <r>
    <s v="8378-LKJAF"/>
    <s v="Month-to-month"/>
    <n v="38"/>
    <s v="25-48 Months"/>
    <s v="Fiber optic"/>
    <s v="Credit card (automatic)"/>
    <x v="0"/>
    <n v="4"/>
    <x v="0"/>
  </r>
  <r>
    <s v="8182-BJDSI"/>
    <s v="Month-to-month"/>
    <n v="28"/>
    <s v="25-48 Months"/>
    <s v="Fiber optic"/>
    <s v="Electronic check"/>
    <x v="1"/>
    <n v="5"/>
    <x v="0"/>
  </r>
  <r>
    <s v="2528-HFYZX"/>
    <s v="Month-to-month"/>
    <n v="17"/>
    <s v="13-24 Months"/>
    <s v="Fiber optic"/>
    <s v="Electronic check"/>
    <x v="1"/>
    <n v="5"/>
    <x v="0"/>
  </r>
  <r>
    <s v="1153-GNOLC"/>
    <s v="One year"/>
    <n v="33"/>
    <s v="25-48 Months"/>
    <s v="DSL"/>
    <s v="Electronic check"/>
    <x v="0"/>
    <n v="1"/>
    <x v="1"/>
  </r>
  <r>
    <s v="3298-QEICA"/>
    <s v="Two year"/>
    <n v="23"/>
    <s v="13-24 Months"/>
    <s v="DSL"/>
    <s v="Mailed check"/>
    <x v="0"/>
    <n v="0"/>
    <x v="1"/>
  </r>
  <r>
    <s v="0788-DXBFY"/>
    <s v="One year"/>
    <n v="58"/>
    <s v="49-72 Months"/>
    <s v="No"/>
    <s v="Electronic check"/>
    <x v="0"/>
    <n v="1"/>
    <x v="1"/>
  </r>
  <r>
    <s v="3597-YASZG"/>
    <s v="Two year"/>
    <n v="70"/>
    <s v="49-72 Months"/>
    <s v="Fiber optic"/>
    <s v="Bank transfer (automatic)"/>
    <x v="0"/>
    <n v="2"/>
    <x v="2"/>
  </r>
  <r>
    <s v="3496-LFSZU"/>
    <s v="Month-to-month"/>
    <n v="4"/>
    <s v="0-12 Months"/>
    <s v="Fiber optic"/>
    <s v="Electronic check"/>
    <x v="0"/>
    <n v="6"/>
    <x v="0"/>
  </r>
  <r>
    <s v="5242-UOWHD"/>
    <s v="Two year"/>
    <n v="45"/>
    <s v="25-48 Months"/>
    <s v="No"/>
    <s v="Mailed check"/>
    <x v="0"/>
    <n v="0"/>
    <x v="1"/>
  </r>
  <r>
    <s v="2482-CZGBB"/>
    <s v="Month-to-month"/>
    <n v="10"/>
    <s v="0-12 Months"/>
    <s v="Fiber optic"/>
    <s v="Electronic check"/>
    <x v="1"/>
    <n v="6"/>
    <x v="0"/>
  </r>
  <r>
    <s v="6479-SZPLM"/>
    <s v="Two year"/>
    <n v="36"/>
    <s v="25-48 Months"/>
    <s v="No"/>
    <s v="Credit card (automatic)"/>
    <x v="0"/>
    <n v="0"/>
    <x v="1"/>
  </r>
  <r>
    <s v="8097-VBQTZ"/>
    <s v="Month-to-month"/>
    <n v="54"/>
    <s v="49-72 Months"/>
    <s v="DSL"/>
    <s v="Mailed check"/>
    <x v="0"/>
    <n v="2"/>
    <x v="2"/>
  </r>
  <r>
    <s v="4500-HKANN"/>
    <s v="Two year"/>
    <n v="23"/>
    <s v="13-24 Months"/>
    <s v="DSL"/>
    <s v="Mailed check"/>
    <x v="0"/>
    <n v="0"/>
    <x v="1"/>
  </r>
  <r>
    <s v="9917-KWRBE"/>
    <s v="One year"/>
    <n v="41"/>
    <s v="25-48 Months"/>
    <s v="DSL"/>
    <s v="Credit card (automatic)"/>
    <x v="0"/>
    <n v="0"/>
    <x v="1"/>
  </r>
  <r>
    <s v="3420-ZDBMA"/>
    <s v="Month-to-month"/>
    <n v="5"/>
    <s v="0-12 Months"/>
    <s v="Fiber optic"/>
    <s v="Mailed check"/>
    <x v="0"/>
    <n v="5"/>
    <x v="0"/>
  </r>
  <r>
    <s v="2212-LYASK"/>
    <s v="One year"/>
    <n v="27"/>
    <s v="25-48 Months"/>
    <s v="DSL"/>
    <s v="Credit card (automatic)"/>
    <x v="0"/>
    <n v="0"/>
    <x v="1"/>
  </r>
  <r>
    <s v="1393-IMKZG"/>
    <s v="Month-to-month"/>
    <n v="1"/>
    <s v="0-12 Months"/>
    <s v="Fiber optic"/>
    <s v="Electronic check"/>
    <x v="0"/>
    <n v="6"/>
    <x v="0"/>
  </r>
  <r>
    <s v="8069-RHUXK"/>
    <s v="Two year"/>
    <n v="67"/>
    <s v="49-72 Months"/>
    <s v="DSL"/>
    <s v="Credit card (automatic)"/>
    <x v="0"/>
    <n v="0"/>
    <x v="1"/>
  </r>
  <r>
    <s v="3398-GCPMU"/>
    <s v="Two year"/>
    <n v="72"/>
    <s v="49-72 Months"/>
    <s v="DSL"/>
    <s v="Credit card (automatic)"/>
    <x v="0"/>
    <n v="0"/>
    <x v="1"/>
  </r>
  <r>
    <s v="2908-WGAXL"/>
    <s v="Two year"/>
    <n v="56"/>
    <s v="49-72 Months"/>
    <s v="No"/>
    <s v="Credit card (automatic)"/>
    <x v="0"/>
    <n v="0"/>
    <x v="1"/>
  </r>
  <r>
    <s v="3378-AJRAO"/>
    <s v="One year"/>
    <n v="44"/>
    <s v="25-48 Months"/>
    <s v="No"/>
    <s v="Electronic check"/>
    <x v="0"/>
    <n v="1"/>
    <x v="1"/>
  </r>
  <r>
    <s v="1013-QCWAM"/>
    <s v="Month-to-month"/>
    <n v="66"/>
    <s v="49-72 Months"/>
    <s v="Fiber optic"/>
    <s v="Electronic check"/>
    <x v="0"/>
    <n v="5"/>
    <x v="0"/>
  </r>
  <r>
    <s v="0866-QLSIR"/>
    <s v="One year"/>
    <n v="34"/>
    <s v="25-48 Months"/>
    <s v="DSL"/>
    <s v="Mailed check"/>
    <x v="1"/>
    <n v="0"/>
    <x v="1"/>
  </r>
  <r>
    <s v="6050-FFXES"/>
    <s v="Two year"/>
    <n v="69"/>
    <s v="49-72 Months"/>
    <s v="Fiber optic"/>
    <s v="Bank transfer (automatic)"/>
    <x v="0"/>
    <n v="2"/>
    <x v="2"/>
  </r>
  <r>
    <s v="7181-BQYBV"/>
    <s v="Month-to-month"/>
    <n v="1"/>
    <s v="0-12 Months"/>
    <s v="Fiber optic"/>
    <s v="Electronic check"/>
    <x v="1"/>
    <n v="6"/>
    <x v="0"/>
  </r>
  <r>
    <s v="0362-RAOQO"/>
    <s v="Two year"/>
    <n v="40"/>
    <s v="25-48 Months"/>
    <s v="No"/>
    <s v="Credit card (automatic)"/>
    <x v="0"/>
    <n v="0"/>
    <x v="1"/>
  </r>
  <r>
    <s v="9554-DFKIC"/>
    <s v="Month-to-month"/>
    <n v="30"/>
    <s v="25-48 Months"/>
    <s v="DSL"/>
    <s v="Bank transfer (automatic)"/>
    <x v="0"/>
    <n v="2"/>
    <x v="2"/>
  </r>
  <r>
    <s v="5527-ACHSO"/>
    <s v="Month-to-month"/>
    <n v="11"/>
    <s v="0-12 Months"/>
    <s v="DSL"/>
    <s v="Mailed check"/>
    <x v="0"/>
    <n v="3"/>
    <x v="2"/>
  </r>
  <r>
    <s v="0829-DDVLK"/>
    <s v="One year"/>
    <n v="15"/>
    <s v="13-24 Months"/>
    <s v="No"/>
    <s v="Credit card (automatic)"/>
    <x v="0"/>
    <n v="0"/>
    <x v="1"/>
  </r>
  <r>
    <s v="1399-UBQIU"/>
    <s v="Month-to-month"/>
    <n v="11"/>
    <s v="0-12 Months"/>
    <s v="DSL"/>
    <s v="Electronic check"/>
    <x v="0"/>
    <n v="4"/>
    <x v="0"/>
  </r>
  <r>
    <s v="1813-JLKWR"/>
    <s v="One year"/>
    <n v="64"/>
    <s v="49-72 Months"/>
    <s v="No"/>
    <s v="Bank transfer (automatic)"/>
    <x v="0"/>
    <n v="0"/>
    <x v="1"/>
  </r>
  <r>
    <s v="0336-PIKEI"/>
    <s v="Two year"/>
    <n v="72"/>
    <s v="49-72 Months"/>
    <s v="DSL"/>
    <s v="Bank transfer (automatic)"/>
    <x v="0"/>
    <n v="0"/>
    <x v="1"/>
  </r>
  <r>
    <s v="7322-OCWHC"/>
    <s v="Two year"/>
    <n v="72"/>
    <s v="49-72 Months"/>
    <s v="Fiber optic"/>
    <s v="Bank transfer (automatic)"/>
    <x v="0"/>
    <n v="2"/>
    <x v="2"/>
  </r>
  <r>
    <s v="9537-VHDTA"/>
    <s v="Month-to-month"/>
    <n v="1"/>
    <s v="0-12 Months"/>
    <s v="DSL"/>
    <s v="Mailed check"/>
    <x v="0"/>
    <n v="3"/>
    <x v="2"/>
  </r>
  <r>
    <s v="4957-TIALW"/>
    <s v="One year"/>
    <n v="15"/>
    <s v="13-24 Months"/>
    <s v="DSL"/>
    <s v="Credit card (automatic)"/>
    <x v="0"/>
    <n v="0"/>
    <x v="1"/>
  </r>
  <r>
    <s v="2054-PJOCK"/>
    <s v="One year"/>
    <n v="60"/>
    <s v="49-72 Months"/>
    <s v="DSL"/>
    <s v="Credit card (automatic)"/>
    <x v="0"/>
    <n v="0"/>
    <x v="1"/>
  </r>
  <r>
    <s v="9150-HEPMB"/>
    <s v="One year"/>
    <n v="56"/>
    <s v="49-72 Months"/>
    <s v="DSL"/>
    <s v="Mailed check"/>
    <x v="0"/>
    <n v="0"/>
    <x v="1"/>
  </r>
  <r>
    <s v="9030-QGZNL"/>
    <s v="Two year"/>
    <n v="8"/>
    <s v="0-12 Months"/>
    <s v="No"/>
    <s v="Mailed check"/>
    <x v="0"/>
    <n v="1"/>
    <x v="1"/>
  </r>
  <r>
    <s v="6204-IEUXJ"/>
    <s v="Month-to-month"/>
    <n v="3"/>
    <s v="0-12 Months"/>
    <s v="Fiber optic"/>
    <s v="Credit card (automatic)"/>
    <x v="1"/>
    <n v="5"/>
    <x v="0"/>
  </r>
  <r>
    <s v="3126-WQMGH"/>
    <s v="Month-to-month"/>
    <n v="49"/>
    <s v="49-72 Months"/>
    <s v="DSL"/>
    <s v="Credit card (automatic)"/>
    <x v="0"/>
    <n v="2"/>
    <x v="2"/>
  </r>
  <r>
    <s v="4529-CKBCL"/>
    <s v="Month-to-month"/>
    <n v="2"/>
    <s v="0-12 Months"/>
    <s v="Fiber optic"/>
    <s v="Electronic check"/>
    <x v="1"/>
    <n v="6"/>
    <x v="0"/>
  </r>
  <r>
    <s v="2506-CLAKW"/>
    <s v="Month-to-month"/>
    <n v="6"/>
    <s v="0-12 Months"/>
    <s v="Fiber optic"/>
    <s v="Bank transfer (automatic)"/>
    <x v="1"/>
    <n v="5"/>
    <x v="0"/>
  </r>
  <r>
    <s v="7176-WRTNX"/>
    <s v="Two year"/>
    <n v="70"/>
    <s v="49-72 Months"/>
    <s v="Fiber optic"/>
    <s v="Bank transfer (automatic)"/>
    <x v="0"/>
    <n v="2"/>
    <x v="2"/>
  </r>
  <r>
    <s v="1583-IHQZE"/>
    <s v="Month-to-month"/>
    <n v="12"/>
    <s v="0-12 Months"/>
    <s v="Fiber optic"/>
    <s v="Mailed check"/>
    <x v="1"/>
    <n v="5"/>
    <x v="0"/>
  </r>
  <r>
    <s v="5732-IKGQH"/>
    <s v="One year"/>
    <n v="52"/>
    <s v="49-72 Months"/>
    <s v="Fiber optic"/>
    <s v="Bank transfer (automatic)"/>
    <x v="0"/>
    <n v="2"/>
    <x v="2"/>
  </r>
  <r>
    <s v="9239-GZHZE"/>
    <s v="Two year"/>
    <n v="72"/>
    <s v="49-72 Months"/>
    <s v="Fiber optic"/>
    <s v="Credit card (automatic)"/>
    <x v="0"/>
    <n v="2"/>
    <x v="2"/>
  </r>
  <r>
    <s v="7205-BAIAD"/>
    <s v="Two year"/>
    <n v="40"/>
    <s v="25-48 Months"/>
    <s v="No"/>
    <s v="Bank transfer (automatic)"/>
    <x v="0"/>
    <n v="0"/>
    <x v="1"/>
  </r>
  <r>
    <s v="0151-ONTOV"/>
    <s v="Month-to-month"/>
    <n v="1"/>
    <s v="0-12 Months"/>
    <s v="Fiber optic"/>
    <s v="Mailed check"/>
    <x v="1"/>
    <n v="5"/>
    <x v="0"/>
  </r>
  <r>
    <s v="4140-MUHUG"/>
    <s v="Month-to-month"/>
    <n v="3"/>
    <s v="0-12 Months"/>
    <s v="Fiber optic"/>
    <s v="Electronic check"/>
    <x v="1"/>
    <n v="6"/>
    <x v="0"/>
  </r>
  <r>
    <s v="0093-EXYQL"/>
    <s v="Month-to-month"/>
    <n v="40"/>
    <s v="25-48 Months"/>
    <s v="Fiber optic"/>
    <s v="Electronic check"/>
    <x v="0"/>
    <n v="5"/>
    <x v="0"/>
  </r>
  <r>
    <s v="8064-RAVOH"/>
    <s v="Month-to-month"/>
    <n v="1"/>
    <s v="0-12 Months"/>
    <s v="DSL"/>
    <s v="Electronic check"/>
    <x v="0"/>
    <n v="4"/>
    <x v="0"/>
  </r>
  <r>
    <s v="0219-QAERP"/>
    <s v="One year"/>
    <n v="30"/>
    <s v="25-48 Months"/>
    <s v="No"/>
    <s v="Credit card (automatic)"/>
    <x v="0"/>
    <n v="0"/>
    <x v="1"/>
  </r>
  <r>
    <s v="0320-JDNQG"/>
    <s v="Month-to-month"/>
    <n v="23"/>
    <s v="13-24 Months"/>
    <s v="Fiber optic"/>
    <s v="Electronic check"/>
    <x v="1"/>
    <n v="5"/>
    <x v="0"/>
  </r>
  <r>
    <s v="7180-PISOG"/>
    <s v="Month-to-month"/>
    <n v="1"/>
    <s v="0-12 Months"/>
    <s v="Fiber optic"/>
    <s v="Electronic check"/>
    <x v="1"/>
    <n v="6"/>
    <x v="0"/>
  </r>
  <r>
    <s v="9168-INPSZ"/>
    <s v="Month-to-month"/>
    <n v="44"/>
    <s v="25-48 Months"/>
    <s v="Fiber optic"/>
    <s v="Electronic check"/>
    <x v="0"/>
    <n v="5"/>
    <x v="0"/>
  </r>
  <r>
    <s v="3571-RFHAR"/>
    <s v="Month-to-month"/>
    <n v="65"/>
    <s v="49-72 Months"/>
    <s v="Fiber optic"/>
    <s v="Electronic check"/>
    <x v="1"/>
    <n v="5"/>
    <x v="0"/>
  </r>
  <r>
    <s v="0015-UOCOJ"/>
    <s v="Month-to-month"/>
    <n v="7"/>
    <s v="0-12 Months"/>
    <s v="DSL"/>
    <s v="Electronic check"/>
    <x v="0"/>
    <n v="4"/>
    <x v="0"/>
  </r>
  <r>
    <s v="5334-AFQJB"/>
    <s v="Two year"/>
    <n v="72"/>
    <s v="49-72 Months"/>
    <s v="No"/>
    <s v="Credit card (automatic)"/>
    <x v="0"/>
    <n v="0"/>
    <x v="1"/>
  </r>
  <r>
    <s v="2754-SDJRD"/>
    <s v="Month-to-month"/>
    <n v="8"/>
    <s v="0-12 Months"/>
    <s v="Fiber optic"/>
    <s v="Credit card (automatic)"/>
    <x v="0"/>
    <n v="5"/>
    <x v="0"/>
  </r>
  <r>
    <s v="9578-VRMNM"/>
    <s v="Month-to-month"/>
    <n v="16"/>
    <s v="13-24 Months"/>
    <s v="DSL"/>
    <s v="Credit card (automatic)"/>
    <x v="1"/>
    <n v="2"/>
    <x v="2"/>
  </r>
  <r>
    <s v="1587-FKLZB"/>
    <s v="Month-to-month"/>
    <n v="66"/>
    <s v="49-72 Months"/>
    <s v="Fiber optic"/>
    <s v="Credit card (automatic)"/>
    <x v="1"/>
    <n v="4"/>
    <x v="0"/>
  </r>
  <r>
    <s v="6140-QNRQQ"/>
    <s v="Month-to-month"/>
    <n v="1"/>
    <s v="0-12 Months"/>
    <s v="Fiber optic"/>
    <s v="Mailed check"/>
    <x v="1"/>
    <n v="5"/>
    <x v="0"/>
  </r>
  <r>
    <s v="8963-JLGJT"/>
    <s v="Month-to-month"/>
    <n v="3"/>
    <s v="0-12 Months"/>
    <s v="DSL"/>
    <s v="Mailed check"/>
    <x v="0"/>
    <n v="3"/>
    <x v="2"/>
  </r>
  <r>
    <s v="4307-KTUMW"/>
    <s v="Month-to-month"/>
    <n v="53"/>
    <s v="49-72 Months"/>
    <s v="Fiber optic"/>
    <s v="Electronic check"/>
    <x v="1"/>
    <n v="5"/>
    <x v="0"/>
  </r>
  <r>
    <s v="1465-LNTLJ"/>
    <s v="Month-to-month"/>
    <n v="8"/>
    <s v="0-12 Months"/>
    <s v="DSL"/>
    <s v="Credit card (automatic)"/>
    <x v="0"/>
    <n v="3"/>
    <x v="2"/>
  </r>
  <r>
    <s v="5440-FLBQG"/>
    <s v="Two year"/>
    <n v="69"/>
    <s v="49-72 Months"/>
    <s v="Fiber optic"/>
    <s v="Bank transfer (automatic)"/>
    <x v="1"/>
    <n v="2"/>
    <x v="2"/>
  </r>
  <r>
    <s v="2135-DQWAQ"/>
    <s v="Month-to-month"/>
    <n v="5"/>
    <s v="0-12 Months"/>
    <s v="Fiber optic"/>
    <s v="Mailed check"/>
    <x v="0"/>
    <n v="5"/>
    <x v="0"/>
  </r>
  <r>
    <s v="4056-QHXHZ"/>
    <s v="Two year"/>
    <n v="72"/>
    <s v="49-72 Months"/>
    <s v="Fiber optic"/>
    <s v="Mailed check"/>
    <x v="0"/>
    <n v="2"/>
    <x v="2"/>
  </r>
  <r>
    <s v="7470-MCQTK"/>
    <s v="Month-to-month"/>
    <n v="13"/>
    <s v="13-24 Months"/>
    <s v="DSL"/>
    <s v="Bank transfer (automatic)"/>
    <x v="1"/>
    <n v="2"/>
    <x v="2"/>
  </r>
  <r>
    <s v="7488-MXJIV"/>
    <s v="Month-to-month"/>
    <n v="4"/>
    <s v="0-12 Months"/>
    <s v="Fiber optic"/>
    <s v="Electronic check"/>
    <x v="1"/>
    <n v="6"/>
    <x v="0"/>
  </r>
  <r>
    <s v="7401-JIXNM"/>
    <s v="Two year"/>
    <n v="54"/>
    <s v="49-72 Months"/>
    <s v="DSL"/>
    <s v="Credit card (automatic)"/>
    <x v="0"/>
    <n v="0"/>
    <x v="1"/>
  </r>
  <r>
    <s v="9339-FIIJL"/>
    <s v="Two year"/>
    <n v="72"/>
    <s v="49-72 Months"/>
    <s v="DSL"/>
    <s v="Bank transfer (automatic)"/>
    <x v="0"/>
    <n v="0"/>
    <x v="1"/>
  </r>
  <r>
    <s v="2027-FECZV"/>
    <s v="Month-to-month"/>
    <n v="12"/>
    <s v="0-12 Months"/>
    <s v="Fiber optic"/>
    <s v="Electronic check"/>
    <x v="1"/>
    <n v="6"/>
    <x v="0"/>
  </r>
  <r>
    <s v="2672-DZUOY"/>
    <s v="Month-to-month"/>
    <n v="1"/>
    <s v="0-12 Months"/>
    <s v="DSL"/>
    <s v="Electronic check"/>
    <x v="1"/>
    <n v="4"/>
    <x v="0"/>
  </r>
  <r>
    <s v="4706-DGAHW"/>
    <s v="Month-to-month"/>
    <n v="1"/>
    <s v="0-12 Months"/>
    <s v="DSL"/>
    <s v="Electronic check"/>
    <x v="0"/>
    <n v="4"/>
    <x v="0"/>
  </r>
  <r>
    <s v="3870-MQAMG"/>
    <s v="One year"/>
    <n v="54"/>
    <s v="49-72 Months"/>
    <s v="Fiber optic"/>
    <s v="Electronic check"/>
    <x v="1"/>
    <n v="3"/>
    <x v="2"/>
  </r>
  <r>
    <s v="6670-MFRPK"/>
    <s v="Two year"/>
    <n v="69"/>
    <s v="49-72 Months"/>
    <s v="Fiber optic"/>
    <s v="Credit card (automatic)"/>
    <x v="0"/>
    <n v="2"/>
    <x v="2"/>
  </r>
  <r>
    <s v="6177-PEVRA"/>
    <s v="Two year"/>
    <n v="48"/>
    <s v="25-48 Months"/>
    <s v="DSL"/>
    <s v="Credit card (automatic)"/>
    <x v="0"/>
    <n v="0"/>
    <x v="1"/>
  </r>
  <r>
    <s v="4800-CZMPC"/>
    <s v="One year"/>
    <n v="48"/>
    <s v="25-48 Months"/>
    <s v="Fiber optic"/>
    <s v="Credit card (automatic)"/>
    <x v="1"/>
    <n v="2"/>
    <x v="2"/>
  </r>
  <r>
    <s v="4813-HQMGZ"/>
    <s v="Month-to-month"/>
    <n v="8"/>
    <s v="0-12 Months"/>
    <s v="Fiber optic"/>
    <s v="Electronic check"/>
    <x v="0"/>
    <n v="6"/>
    <x v="0"/>
  </r>
  <r>
    <s v="7579-KKLOE"/>
    <s v="Two year"/>
    <n v="71"/>
    <s v="49-72 Months"/>
    <s v="DSL"/>
    <s v="Mailed check"/>
    <x v="0"/>
    <n v="0"/>
    <x v="1"/>
  </r>
  <r>
    <s v="7377-DMMRI"/>
    <s v="Month-to-month"/>
    <n v="2"/>
    <s v="0-12 Months"/>
    <s v="DSL"/>
    <s v="Electronic check"/>
    <x v="1"/>
    <n v="4"/>
    <x v="0"/>
  </r>
  <r>
    <s v="8402-EIVQS"/>
    <s v="One year"/>
    <n v="67"/>
    <s v="49-72 Months"/>
    <s v="Fiber optic"/>
    <s v="Credit card (automatic)"/>
    <x v="0"/>
    <n v="2"/>
    <x v="2"/>
  </r>
  <r>
    <s v="4947-DSMXK"/>
    <s v="Month-to-month"/>
    <n v="34"/>
    <s v="25-48 Months"/>
    <s v="Fiber optic"/>
    <s v="Bank transfer (automatic)"/>
    <x v="0"/>
    <n v="4"/>
    <x v="0"/>
  </r>
  <r>
    <s v="7245-NIIWQ"/>
    <s v="Month-to-month"/>
    <n v="3"/>
    <s v="0-12 Months"/>
    <s v="Fiber optic"/>
    <s v="Electronic check"/>
    <x v="0"/>
    <n v="6"/>
    <x v="0"/>
  </r>
  <r>
    <s v="0002-ORFBO"/>
    <s v="One year"/>
    <n v="9"/>
    <s v="0-12 Months"/>
    <s v="DSL"/>
    <s v="Mailed check"/>
    <x v="0"/>
    <n v="1"/>
    <x v="1"/>
  </r>
  <r>
    <s v="3324-OIRTO"/>
    <s v="One year"/>
    <n v="71"/>
    <s v="49-72 Months"/>
    <s v="Fiber optic"/>
    <s v="Bank transfer (automatic)"/>
    <x v="0"/>
    <n v="2"/>
    <x v="2"/>
  </r>
  <r>
    <s v="5414-OFQCB"/>
    <s v="Two year"/>
    <n v="57"/>
    <s v="49-72 Months"/>
    <s v="Fiber optic"/>
    <s v="Credit card (automatic)"/>
    <x v="0"/>
    <n v="2"/>
    <x v="2"/>
  </r>
  <r>
    <s v="4967-WPNCF"/>
    <s v="Two year"/>
    <n v="72"/>
    <s v="49-72 Months"/>
    <s v="DSL"/>
    <s v="Bank transfer (automatic)"/>
    <x v="0"/>
    <n v="0"/>
    <x v="1"/>
  </r>
  <r>
    <s v="8552-OBVRU"/>
    <s v="Month-to-month"/>
    <n v="48"/>
    <s v="25-48 Months"/>
    <s v="Fiber optic"/>
    <s v="Electronic check"/>
    <x v="0"/>
    <n v="5"/>
    <x v="0"/>
  </r>
  <r>
    <s v="8499-BRXTD"/>
    <s v="One year"/>
    <n v="18"/>
    <s v="13-24 Months"/>
    <s v="No"/>
    <s v="Mailed check"/>
    <x v="0"/>
    <n v="0"/>
    <x v="1"/>
  </r>
  <r>
    <s v="9154-QDGTH"/>
    <s v="One year"/>
    <n v="43"/>
    <s v="25-48 Months"/>
    <s v="Fiber optic"/>
    <s v="Credit card (automatic)"/>
    <x v="0"/>
    <n v="2"/>
    <x v="2"/>
  </r>
  <r>
    <s v="8197-BFWVU"/>
    <s v="Two year"/>
    <n v="72"/>
    <s v="49-72 Months"/>
    <s v="DSL"/>
    <s v="Bank transfer (automatic)"/>
    <x v="0"/>
    <n v="0"/>
    <x v="1"/>
  </r>
  <r>
    <s v="2577-GVSIL"/>
    <s v="One year"/>
    <n v="35"/>
    <s v="25-48 Months"/>
    <s v="DSL"/>
    <s v="Bank transfer (automatic)"/>
    <x v="0"/>
    <n v="0"/>
    <x v="1"/>
  </r>
  <r>
    <s v="9367-OIUXP"/>
    <s v="Month-to-month"/>
    <n v="4"/>
    <s v="0-12 Months"/>
    <s v="No"/>
    <s v="Mailed check"/>
    <x v="0"/>
    <n v="3"/>
    <x v="2"/>
  </r>
  <r>
    <s v="6770-UAYGJ"/>
    <s v="Two year"/>
    <n v="49"/>
    <s v="49-72 Months"/>
    <s v="No"/>
    <s v="Mailed check"/>
    <x v="0"/>
    <n v="0"/>
    <x v="1"/>
  </r>
  <r>
    <s v="6463-HHXJR"/>
    <s v="Two year"/>
    <n v="71"/>
    <s v="49-72 Months"/>
    <s v="Fiber optic"/>
    <s v="Bank transfer (automatic)"/>
    <x v="0"/>
    <n v="2"/>
    <x v="2"/>
  </r>
  <r>
    <s v="7928-VJYAB"/>
    <s v="Month-to-month"/>
    <n v="11"/>
    <s v="0-12 Months"/>
    <s v="Fiber optic"/>
    <s v="Electronic check"/>
    <x v="0"/>
    <n v="6"/>
    <x v="0"/>
  </r>
  <r>
    <s v="1187-WILMM"/>
    <s v="Two year"/>
    <n v="63"/>
    <s v="49-72 Months"/>
    <s v="DSL"/>
    <s v="Credit card (automatic)"/>
    <x v="0"/>
    <n v="0"/>
    <x v="1"/>
  </r>
  <r>
    <s v="9776-OJUZI"/>
    <s v="Month-to-month"/>
    <n v="65"/>
    <s v="49-72 Months"/>
    <s v="Fiber optic"/>
    <s v="Bank transfer (automatic)"/>
    <x v="0"/>
    <n v="4"/>
    <x v="0"/>
  </r>
  <r>
    <s v="1306-RPWXZ"/>
    <s v="Two year"/>
    <n v="49"/>
    <s v="49-72 Months"/>
    <s v="No"/>
    <s v="Credit card (automatic)"/>
    <x v="0"/>
    <n v="0"/>
    <x v="1"/>
  </r>
  <r>
    <s v="8949-JTMAY"/>
    <s v="Month-to-month"/>
    <n v="29"/>
    <s v="25-48 Months"/>
    <s v="Fiber optic"/>
    <s v="Credit card (automatic)"/>
    <x v="1"/>
    <n v="4"/>
    <x v="0"/>
  </r>
  <r>
    <s v="2774-LVQUS"/>
    <s v="Month-to-month"/>
    <n v="15"/>
    <s v="13-24 Months"/>
    <s v="Fiber optic"/>
    <s v="Electronic check"/>
    <x v="1"/>
    <n v="5"/>
    <x v="0"/>
  </r>
  <r>
    <s v="3097-PYWXL"/>
    <s v="Month-to-month"/>
    <n v="4"/>
    <s v="0-12 Months"/>
    <s v="No"/>
    <s v="Electronic check"/>
    <x v="0"/>
    <n v="4"/>
    <x v="0"/>
  </r>
  <r>
    <s v="2266-SJNAT"/>
    <s v="One year"/>
    <n v="72"/>
    <s v="49-72 Months"/>
    <s v="Fiber optic"/>
    <s v="Credit card (automatic)"/>
    <x v="0"/>
    <n v="2"/>
    <x v="2"/>
  </r>
  <r>
    <s v="0869-PAPRP"/>
    <s v="Month-to-month"/>
    <n v="26"/>
    <s v="25-48 Months"/>
    <s v="Fiber optic"/>
    <s v="Credit card (automatic)"/>
    <x v="0"/>
    <n v="4"/>
    <x v="0"/>
  </r>
  <r>
    <s v="4238-JSSWH"/>
    <s v="Month-to-month"/>
    <n v="35"/>
    <s v="25-48 Months"/>
    <s v="Fiber optic"/>
    <s v="Bank transfer (automatic)"/>
    <x v="0"/>
    <n v="4"/>
    <x v="0"/>
  </r>
  <r>
    <s v="2972-YDYUW"/>
    <s v="One year"/>
    <n v="57"/>
    <s v="49-72 Months"/>
    <s v="Fiber optic"/>
    <s v="Electronic check"/>
    <x v="0"/>
    <n v="3"/>
    <x v="2"/>
  </r>
  <r>
    <s v="1104-FEJAM"/>
    <s v="Month-to-month"/>
    <n v="28"/>
    <s v="25-48 Months"/>
    <s v="DSL"/>
    <s v="Electronic check"/>
    <x v="0"/>
    <n v="3"/>
    <x v="2"/>
  </r>
  <r>
    <s v="2809-ILCYT"/>
    <s v="One year"/>
    <n v="25"/>
    <s v="25-48 Months"/>
    <s v="No"/>
    <s v="Mailed check"/>
    <x v="0"/>
    <n v="0"/>
    <x v="1"/>
  </r>
  <r>
    <s v="5499-ECUTN"/>
    <s v="One year"/>
    <n v="47"/>
    <s v="25-48 Months"/>
    <s v="DSL"/>
    <s v="Credit card (automatic)"/>
    <x v="0"/>
    <n v="0"/>
    <x v="1"/>
  </r>
  <r>
    <s v="4981-FLTMF"/>
    <s v="Month-to-month"/>
    <n v="57"/>
    <s v="49-72 Months"/>
    <s v="DSL"/>
    <s v="Bank transfer (automatic)"/>
    <x v="0"/>
    <n v="2"/>
    <x v="2"/>
  </r>
  <r>
    <s v="9121-PHQSR"/>
    <s v="Month-to-month"/>
    <n v="16"/>
    <s v="13-24 Months"/>
    <s v="Fiber optic"/>
    <s v="Credit card (automatic)"/>
    <x v="0"/>
    <n v="4"/>
    <x v="0"/>
  </r>
  <r>
    <s v="3113-IWHLC"/>
    <s v="Month-to-month"/>
    <n v="5"/>
    <s v="0-12 Months"/>
    <s v="DSL"/>
    <s v="Mailed check"/>
    <x v="0"/>
    <n v="3"/>
    <x v="2"/>
  </r>
  <r>
    <s v="3211-ILJTT"/>
    <s v="Month-to-month"/>
    <n v="17"/>
    <s v="13-24 Months"/>
    <s v="Fiber optic"/>
    <s v="Bank transfer (automatic)"/>
    <x v="1"/>
    <n v="4"/>
    <x v="0"/>
  </r>
  <r>
    <s v="4612-THJBS"/>
    <s v="One year"/>
    <n v="56"/>
    <s v="49-72 Months"/>
    <s v="Fiber optic"/>
    <s v="Bank transfer (automatic)"/>
    <x v="1"/>
    <n v="2"/>
    <x v="2"/>
  </r>
  <r>
    <s v="4277-BWBML"/>
    <s v="Two year"/>
    <n v="72"/>
    <s v="49-72 Months"/>
    <s v="No"/>
    <s v="Bank transfer (automatic)"/>
    <x v="0"/>
    <n v="0"/>
    <x v="1"/>
  </r>
  <r>
    <s v="4094-NSEDU"/>
    <s v="Month-to-month"/>
    <n v="21"/>
    <s v="13-24 Months"/>
    <s v="Fiber optic"/>
    <s v="Electronic check"/>
    <x v="1"/>
    <n v="5"/>
    <x v="0"/>
  </r>
  <r>
    <s v="0234-TEVTT"/>
    <s v="One year"/>
    <n v="48"/>
    <s v="25-48 Months"/>
    <s v="DSL"/>
    <s v="Credit card (automatic)"/>
    <x v="0"/>
    <n v="0"/>
    <x v="1"/>
  </r>
  <r>
    <s v="4304-TSPVK"/>
    <s v="Two year"/>
    <n v="68"/>
    <s v="49-72 Months"/>
    <s v="Fiber optic"/>
    <s v="Bank transfer (automatic)"/>
    <x v="0"/>
    <n v="2"/>
    <x v="2"/>
  </r>
  <r>
    <s v="1552-AAGRX"/>
    <s v="Month-to-month"/>
    <n v="30"/>
    <s v="25-48 Months"/>
    <s v="Fiber optic"/>
    <s v="Bank transfer (automatic)"/>
    <x v="0"/>
    <n v="4"/>
    <x v="0"/>
  </r>
  <r>
    <s v="2637-FKFSY"/>
    <s v="Month-to-month"/>
    <n v="3"/>
    <s v="0-12 Months"/>
    <s v="DSL"/>
    <s v="Mailed check"/>
    <x v="0"/>
    <n v="3"/>
    <x v="2"/>
  </r>
  <r>
    <s v="9796-MVYXX"/>
    <s v="Two year"/>
    <n v="14"/>
    <s v="13-24 Months"/>
    <s v="DSL"/>
    <s v="Mailed check"/>
    <x v="0"/>
    <n v="0"/>
    <x v="1"/>
  </r>
  <r>
    <s v="7874-ECPQJ"/>
    <s v="Month-to-month"/>
    <n v="4"/>
    <s v="0-12 Months"/>
    <s v="No"/>
    <s v="Bank transfer (automatic)"/>
    <x v="0"/>
    <n v="3"/>
    <x v="2"/>
  </r>
  <r>
    <s v="0020-INWCK"/>
    <s v="Two year"/>
    <n v="71"/>
    <s v="49-72 Months"/>
    <s v="Fiber optic"/>
    <s v="Credit card (automatic)"/>
    <x v="0"/>
    <n v="2"/>
    <x v="2"/>
  </r>
  <r>
    <s v="7089-RKVSZ"/>
    <s v="One year"/>
    <n v="8"/>
    <s v="0-12 Months"/>
    <s v="No"/>
    <s v="Mailed check"/>
    <x v="0"/>
    <n v="1"/>
    <x v="1"/>
  </r>
  <r>
    <s v="2683-JXWQQ"/>
    <s v="Month-to-month"/>
    <n v="61"/>
    <s v="49-72 Months"/>
    <s v="DSL"/>
    <s v="Bank transfer (automatic)"/>
    <x v="0"/>
    <n v="2"/>
    <x v="2"/>
  </r>
  <r>
    <s v="9548-ZMVTX"/>
    <s v="Two year"/>
    <n v="72"/>
    <s v="49-72 Months"/>
    <s v="Fiber optic"/>
    <s v="Bank transfer (automatic)"/>
    <x v="0"/>
    <n v="2"/>
    <x v="2"/>
  </r>
  <r>
    <s v="8739-XNIKG"/>
    <s v="Month-to-month"/>
    <n v="5"/>
    <s v="0-12 Months"/>
    <s v="Fiber optic"/>
    <s v="Electronic check"/>
    <x v="0"/>
    <n v="6"/>
    <x v="0"/>
  </r>
  <r>
    <s v="9755-JHNMN"/>
    <s v="Two year"/>
    <n v="49"/>
    <s v="49-72 Months"/>
    <s v="DSL"/>
    <s v="Bank transfer (automatic)"/>
    <x v="0"/>
    <n v="0"/>
    <x v="1"/>
  </r>
  <r>
    <s v="3981-QSVQI"/>
    <s v="Month-to-month"/>
    <n v="8"/>
    <s v="0-12 Months"/>
    <s v="No"/>
    <s v="Bank transfer (automatic)"/>
    <x v="0"/>
    <n v="3"/>
    <x v="2"/>
  </r>
  <r>
    <s v="2789-HQBOU"/>
    <s v="Month-to-month"/>
    <n v="3"/>
    <s v="0-12 Months"/>
    <s v="Fiber optic"/>
    <s v="Electronic check"/>
    <x v="0"/>
    <n v="6"/>
    <x v="0"/>
  </r>
  <r>
    <s v="9424-CMPOG"/>
    <s v="Two year"/>
    <n v="9"/>
    <s v="0-12 Months"/>
    <s v="No"/>
    <s v="Mailed check"/>
    <x v="0"/>
    <n v="1"/>
    <x v="1"/>
  </r>
  <r>
    <s v="5067-WJEUN"/>
    <s v="Two year"/>
    <n v="67"/>
    <s v="49-72 Months"/>
    <s v="DSL"/>
    <s v="Bank transfer (automatic)"/>
    <x v="0"/>
    <n v="0"/>
    <x v="1"/>
  </r>
  <r>
    <s v="3450-WXOAT"/>
    <s v="Month-to-month"/>
    <n v="46"/>
    <s v="25-48 Months"/>
    <s v="DSL"/>
    <s v="Credit card (automatic)"/>
    <x v="0"/>
    <n v="2"/>
    <x v="2"/>
  </r>
  <r>
    <s v="9251-WNSOD"/>
    <s v="One year"/>
    <n v="67"/>
    <s v="49-72 Months"/>
    <s v="DSL"/>
    <s v="Mailed check"/>
    <x v="0"/>
    <n v="0"/>
    <x v="1"/>
  </r>
  <r>
    <s v="6974-DAFLI"/>
    <s v="One year"/>
    <n v="55"/>
    <s v="49-72 Months"/>
    <s v="No"/>
    <s v="Electronic check"/>
    <x v="0"/>
    <n v="1"/>
    <x v="1"/>
  </r>
  <r>
    <s v="2616-UUTFK"/>
    <s v="Month-to-month"/>
    <n v="33"/>
    <s v="25-48 Months"/>
    <s v="DSL"/>
    <s v="Bank transfer (automatic)"/>
    <x v="0"/>
    <n v="2"/>
    <x v="2"/>
  </r>
  <r>
    <s v="7064-JHXCE"/>
    <s v="Two year"/>
    <n v="62"/>
    <s v="49-72 Months"/>
    <s v="No"/>
    <s v="Credit card (automatic)"/>
    <x v="0"/>
    <n v="0"/>
    <x v="1"/>
  </r>
  <r>
    <s v="5103-MHMHY"/>
    <s v="Month-to-month"/>
    <n v="1"/>
    <s v="0-12 Months"/>
    <s v="DSL"/>
    <s v="Mailed check"/>
    <x v="1"/>
    <n v="3"/>
    <x v="2"/>
  </r>
  <r>
    <s v="7989-AWGEH"/>
    <s v="Month-to-month"/>
    <n v="49"/>
    <s v="49-72 Months"/>
    <s v="DSL"/>
    <s v="Electronic check"/>
    <x v="0"/>
    <n v="3"/>
    <x v="2"/>
  </r>
  <r>
    <s v="4373-VVHQL"/>
    <s v="Month-to-month"/>
    <n v="1"/>
    <s v="0-12 Months"/>
    <s v="DSL"/>
    <s v="Electronic check"/>
    <x v="0"/>
    <n v="4"/>
    <x v="0"/>
  </r>
  <r>
    <s v="4559-UWIHT"/>
    <s v="Month-to-month"/>
    <n v="14"/>
    <s v="13-24 Months"/>
    <s v="Fiber optic"/>
    <s v="Electronic check"/>
    <x v="0"/>
    <n v="5"/>
    <x v="0"/>
  </r>
  <r>
    <s v="7268-IGMFD"/>
    <s v="Month-to-month"/>
    <n v="18"/>
    <s v="13-24 Months"/>
    <s v="Fiber optic"/>
    <s v="Bank transfer (automatic)"/>
    <x v="0"/>
    <n v="4"/>
    <x v="0"/>
  </r>
  <r>
    <s v="1846-XWOQN"/>
    <s v="Month-to-month"/>
    <n v="1"/>
    <s v="0-12 Months"/>
    <s v="Fiber optic"/>
    <s v="Electronic check"/>
    <x v="1"/>
    <n v="6"/>
    <x v="0"/>
  </r>
  <r>
    <s v="0235-KGSLC"/>
    <s v="Month-to-month"/>
    <n v="1"/>
    <s v="0-12 Months"/>
    <s v="Fiber optic"/>
    <s v="Credit card (automatic)"/>
    <x v="1"/>
    <n v="5"/>
    <x v="0"/>
  </r>
  <r>
    <s v="6650-BWFRT"/>
    <s v="Two year"/>
    <n v="72"/>
    <s v="49-72 Months"/>
    <s v="Fiber optic"/>
    <s v="Credit card (automatic)"/>
    <x v="0"/>
    <n v="2"/>
    <x v="2"/>
  </r>
  <r>
    <s v="9570-KYEUA"/>
    <s v="Two year"/>
    <n v="64"/>
    <s v="49-72 Months"/>
    <s v="Fiber optic"/>
    <s v="Credit card (automatic)"/>
    <x v="0"/>
    <n v="2"/>
    <x v="2"/>
  </r>
  <r>
    <s v="6993-YGFJV"/>
    <s v="Two year"/>
    <n v="69"/>
    <s v="49-72 Months"/>
    <s v="Fiber optic"/>
    <s v="Bank transfer (automatic)"/>
    <x v="0"/>
    <n v="2"/>
    <x v="2"/>
  </r>
  <r>
    <s v="2712-SYWAY"/>
    <s v="Month-to-month"/>
    <n v="1"/>
    <s v="0-12 Months"/>
    <s v="No"/>
    <s v="Electronic check"/>
    <x v="0"/>
    <n v="4"/>
    <x v="0"/>
  </r>
  <r>
    <s v="0730-BGQGF"/>
    <s v="Two year"/>
    <n v="71"/>
    <s v="49-72 Months"/>
    <s v="DSL"/>
    <s v="Credit card (automatic)"/>
    <x v="0"/>
    <n v="0"/>
    <x v="1"/>
  </r>
  <r>
    <s v="5498-IBWPI"/>
    <s v="One year"/>
    <n v="66"/>
    <s v="49-72 Months"/>
    <s v="DSL"/>
    <s v="Credit card (automatic)"/>
    <x v="0"/>
    <n v="0"/>
    <x v="1"/>
  </r>
  <r>
    <s v="9101-NTIXF"/>
    <s v="Month-to-month"/>
    <n v="2"/>
    <s v="0-12 Months"/>
    <s v="No"/>
    <s v="Mailed check"/>
    <x v="0"/>
    <n v="3"/>
    <x v="2"/>
  </r>
  <r>
    <s v="0013-SMEOE"/>
    <s v="Two year"/>
    <n v="71"/>
    <s v="49-72 Months"/>
    <s v="Fiber optic"/>
    <s v="Bank transfer (automatic)"/>
    <x v="0"/>
    <n v="2"/>
    <x v="2"/>
  </r>
  <r>
    <s v="9314-QDMDW"/>
    <s v="One year"/>
    <n v="11"/>
    <s v="0-12 Months"/>
    <s v="DSL"/>
    <s v="Electronic check"/>
    <x v="0"/>
    <n v="2"/>
    <x v="2"/>
  </r>
  <r>
    <s v="9308-ANMVE"/>
    <s v="Month-to-month"/>
    <n v="47"/>
    <s v="25-48 Months"/>
    <s v="DSL"/>
    <s v="Electronic check"/>
    <x v="0"/>
    <n v="3"/>
    <x v="2"/>
  </r>
  <r>
    <s v="2884-GBPFB"/>
    <s v="Month-to-month"/>
    <n v="35"/>
    <s v="25-48 Months"/>
    <s v="Fiber optic"/>
    <s v="Electronic check"/>
    <x v="1"/>
    <n v="5"/>
    <x v="0"/>
  </r>
  <r>
    <s v="3757-NJYBX"/>
    <s v="Month-to-month"/>
    <n v="32"/>
    <s v="25-48 Months"/>
    <s v="Fiber optic"/>
    <s v="Bank transfer (automatic)"/>
    <x v="1"/>
    <n v="4"/>
    <x v="0"/>
  </r>
  <r>
    <s v="3413-DHLPB"/>
    <s v="Month-to-month"/>
    <n v="60"/>
    <s v="49-72 Months"/>
    <s v="Fiber optic"/>
    <s v="Bank transfer (automatic)"/>
    <x v="0"/>
    <n v="4"/>
    <x v="0"/>
  </r>
  <r>
    <s v="7649-PHJVR"/>
    <s v="One year"/>
    <n v="11"/>
    <s v="0-12 Months"/>
    <s v="No"/>
    <s v="Mailed check"/>
    <x v="0"/>
    <n v="1"/>
    <x v="1"/>
  </r>
  <r>
    <s v="6114-TCFID"/>
    <s v="One year"/>
    <n v="29"/>
    <s v="25-48 Months"/>
    <s v="DSL"/>
    <s v="Credit card (automatic)"/>
    <x v="0"/>
    <n v="0"/>
    <x v="1"/>
  </r>
  <r>
    <s v="3787-TRIAL"/>
    <s v="Month-to-month"/>
    <n v="21"/>
    <s v="13-24 Months"/>
    <s v="DSL"/>
    <s v="Electronic check"/>
    <x v="0"/>
    <n v="3"/>
    <x v="2"/>
  </r>
  <r>
    <s v="2573-GYRUU"/>
    <s v="Month-to-month"/>
    <n v="48"/>
    <s v="25-48 Months"/>
    <s v="Fiber optic"/>
    <s v="Credit card (automatic)"/>
    <x v="0"/>
    <n v="4"/>
    <x v="0"/>
  </r>
  <r>
    <s v="5156-UMKOW"/>
    <s v="Month-to-month"/>
    <n v="3"/>
    <s v="0-12 Months"/>
    <s v="DSL"/>
    <s v="Mailed check"/>
    <x v="0"/>
    <n v="3"/>
    <x v="2"/>
  </r>
  <r>
    <s v="1247-QBVSH"/>
    <s v="Month-to-month"/>
    <n v="43"/>
    <s v="25-48 Months"/>
    <s v="DSL"/>
    <s v="Mailed check"/>
    <x v="0"/>
    <n v="2"/>
    <x v="2"/>
  </r>
  <r>
    <s v="6734-GMPVK"/>
    <s v="Month-to-month"/>
    <n v="5"/>
    <s v="0-12 Months"/>
    <s v="Fiber optic"/>
    <s v="Electronic check"/>
    <x v="0"/>
    <n v="6"/>
    <x v="0"/>
  </r>
  <r>
    <s v="9822-OAOVB"/>
    <s v="Month-to-month"/>
    <n v="1"/>
    <s v="0-12 Months"/>
    <s v="DSL"/>
    <s v="Electronic check"/>
    <x v="0"/>
    <n v="4"/>
    <x v="0"/>
  </r>
  <r>
    <s v="6161-ERDGD"/>
    <s v="One year"/>
    <n v="71"/>
    <s v="49-72 Months"/>
    <s v="DSL"/>
    <s v="Electronic check"/>
    <x v="0"/>
    <n v="1"/>
    <x v="1"/>
  </r>
  <r>
    <s v="1226-JZNKR"/>
    <s v="One year"/>
    <n v="8"/>
    <s v="0-12 Months"/>
    <s v="No"/>
    <s v="Electronic check"/>
    <x v="0"/>
    <n v="2"/>
    <x v="2"/>
  </r>
  <r>
    <s v="7318-EIVKO"/>
    <s v="Month-to-month"/>
    <n v="8"/>
    <s v="0-12 Months"/>
    <s v="DSL"/>
    <s v="Electronic check"/>
    <x v="0"/>
    <n v="4"/>
    <x v="0"/>
  </r>
  <r>
    <s v="3771-PZOBW"/>
    <s v="Month-to-month"/>
    <n v="20"/>
    <s v="13-24 Months"/>
    <s v="Fiber optic"/>
    <s v="Credit card (automatic)"/>
    <x v="0"/>
    <n v="4"/>
    <x v="0"/>
  </r>
  <r>
    <s v="5136-KCKGI"/>
    <s v="One year"/>
    <n v="33"/>
    <s v="25-48 Months"/>
    <s v="Fiber optic"/>
    <s v="Mailed check"/>
    <x v="1"/>
    <n v="2"/>
    <x v="2"/>
  </r>
  <r>
    <s v="8231-BSWXX"/>
    <s v="One year"/>
    <n v="71"/>
    <s v="49-72 Months"/>
    <s v="Fiber optic"/>
    <s v="Credit card (automatic)"/>
    <x v="0"/>
    <n v="2"/>
    <x v="2"/>
  </r>
  <r>
    <s v="6486-LHTMA"/>
    <s v="One year"/>
    <n v="31"/>
    <s v="25-48 Months"/>
    <s v="Fiber optic"/>
    <s v="Electronic check"/>
    <x v="0"/>
    <n v="3"/>
    <x v="2"/>
  </r>
  <r>
    <s v="4083-BFNYK"/>
    <s v="One year"/>
    <n v="38"/>
    <s v="25-48 Months"/>
    <s v="Fiber optic"/>
    <s v="Credit card (automatic)"/>
    <x v="0"/>
    <n v="2"/>
    <x v="2"/>
  </r>
  <r>
    <s v="3722-WPXTK"/>
    <s v="Month-to-month"/>
    <n v="1"/>
    <s v="0-12 Months"/>
    <s v="Fiber optic"/>
    <s v="Electronic check"/>
    <x v="1"/>
    <n v="6"/>
    <x v="0"/>
  </r>
  <r>
    <s v="7389-KBFIT"/>
    <s v="Month-to-month"/>
    <n v="2"/>
    <s v="0-12 Months"/>
    <s v="DSL"/>
    <s v="Mailed check"/>
    <x v="0"/>
    <n v="3"/>
    <x v="2"/>
  </r>
  <r>
    <s v="7176-WIONM"/>
    <s v="Month-to-month"/>
    <n v="12"/>
    <s v="0-12 Months"/>
    <s v="DSL"/>
    <s v="Bank transfer (automatic)"/>
    <x v="0"/>
    <n v="3"/>
    <x v="2"/>
  </r>
  <r>
    <s v="5141-ZUVBH"/>
    <s v="Month-to-month"/>
    <n v="9"/>
    <s v="0-12 Months"/>
    <s v="Fiber optic"/>
    <s v="Bank transfer (automatic)"/>
    <x v="0"/>
    <n v="5"/>
    <x v="0"/>
  </r>
  <r>
    <s v="1089-HDMKP"/>
    <s v="Month-to-month"/>
    <n v="11"/>
    <s v="0-12 Months"/>
    <s v="DSL"/>
    <s v="Electronic check"/>
    <x v="0"/>
    <n v="4"/>
    <x v="0"/>
  </r>
  <r>
    <s v="7623-HKYRK"/>
    <s v="Month-to-month"/>
    <n v="6"/>
    <s v="0-12 Months"/>
    <s v="No"/>
    <s v="Mailed check"/>
    <x v="0"/>
    <n v="3"/>
    <x v="2"/>
  </r>
  <r>
    <s v="0310-SUCIN"/>
    <s v="One year"/>
    <n v="71"/>
    <s v="49-72 Months"/>
    <s v="DSL"/>
    <s v="Bank transfer (automatic)"/>
    <x v="0"/>
    <n v="0"/>
    <x v="1"/>
  </r>
  <r>
    <s v="5197-PYEPU"/>
    <s v="One year"/>
    <n v="42"/>
    <s v="25-48 Months"/>
    <s v="Fiber optic"/>
    <s v="Credit card (automatic)"/>
    <x v="0"/>
    <n v="2"/>
    <x v="2"/>
  </r>
  <r>
    <s v="2929-ERCFZ"/>
    <s v="Month-to-month"/>
    <n v="8"/>
    <s v="0-12 Months"/>
    <s v="Fiber optic"/>
    <s v="Electronic check"/>
    <x v="1"/>
    <n v="6"/>
    <x v="0"/>
  </r>
  <r>
    <s v="7548-SEPYI"/>
    <s v="Month-to-month"/>
    <n v="5"/>
    <s v="0-12 Months"/>
    <s v="Fiber optic"/>
    <s v="Electronic check"/>
    <x v="1"/>
    <n v="6"/>
    <x v="0"/>
  </r>
  <r>
    <s v="8835-VSDSE"/>
    <s v="Month-to-month"/>
    <n v="2"/>
    <s v="0-12 Months"/>
    <s v="Fiber optic"/>
    <s v="Electronic check"/>
    <x v="1"/>
    <n v="6"/>
    <x v="0"/>
  </r>
  <r>
    <s v="6619-RPLQZ"/>
    <s v="Two year"/>
    <n v="45"/>
    <s v="25-48 Months"/>
    <s v="No"/>
    <s v="Mailed check"/>
    <x v="0"/>
    <n v="0"/>
    <x v="1"/>
  </r>
  <r>
    <s v="3275-RHRNE"/>
    <s v="One year"/>
    <n v="28"/>
    <s v="25-48 Months"/>
    <s v="DSL"/>
    <s v="Credit card (automatic)"/>
    <x v="0"/>
    <n v="0"/>
    <x v="1"/>
  </r>
  <r>
    <s v="3503-TYDAY"/>
    <s v="Month-to-month"/>
    <n v="43"/>
    <s v="25-48 Months"/>
    <s v="Fiber optic"/>
    <s v="Electronic check"/>
    <x v="0"/>
    <n v="5"/>
    <x v="0"/>
  </r>
  <r>
    <s v="6901-GOGZG"/>
    <s v="Two year"/>
    <n v="60"/>
    <s v="49-72 Months"/>
    <s v="DSL"/>
    <s v="Electronic check"/>
    <x v="0"/>
    <n v="1"/>
    <x v="1"/>
  </r>
  <r>
    <s v="1623-NLDOT"/>
    <s v="One year"/>
    <n v="42"/>
    <s v="25-48 Months"/>
    <s v="DSL"/>
    <s v="Mailed check"/>
    <x v="1"/>
    <n v="0"/>
    <x v="1"/>
  </r>
  <r>
    <s v="7021-XSNYE"/>
    <s v="Two year"/>
    <n v="7"/>
    <s v="0-12 Months"/>
    <s v="DSL"/>
    <s v="Credit card (automatic)"/>
    <x v="0"/>
    <n v="1"/>
    <x v="1"/>
  </r>
  <r>
    <s v="9621-OUPYD"/>
    <s v="One year"/>
    <n v="25"/>
    <s v="25-48 Months"/>
    <s v="No"/>
    <s v="Bank transfer (automatic)"/>
    <x v="0"/>
    <n v="0"/>
    <x v="1"/>
  </r>
  <r>
    <s v="9898-KZQDZ"/>
    <s v="Month-to-month"/>
    <n v="40"/>
    <s v="25-48 Months"/>
    <s v="Fiber optic"/>
    <s v="Credit card (automatic)"/>
    <x v="1"/>
    <n v="4"/>
    <x v="0"/>
  </r>
  <r>
    <s v="8982-NHAVY"/>
    <s v="One year"/>
    <n v="27"/>
    <s v="25-48 Months"/>
    <s v="Fiber optic"/>
    <s v="Bank transfer (automatic)"/>
    <x v="0"/>
    <n v="2"/>
    <x v="2"/>
  </r>
  <r>
    <s v="4307-KWMXE"/>
    <s v="Month-to-month"/>
    <n v="10"/>
    <s v="0-12 Months"/>
    <s v="DSL"/>
    <s v="Electronic check"/>
    <x v="0"/>
    <n v="4"/>
    <x v="0"/>
  </r>
  <r>
    <s v="0141-YEAYS"/>
    <s v="Month-to-month"/>
    <n v="27"/>
    <s v="25-48 Months"/>
    <s v="Fiber optic"/>
    <s v="Bank transfer (automatic)"/>
    <x v="0"/>
    <n v="4"/>
    <x v="0"/>
  </r>
  <r>
    <s v="2450-ZKEED"/>
    <s v="One year"/>
    <n v="11"/>
    <s v="0-12 Months"/>
    <s v="DSL"/>
    <s v="Bank transfer (automatic)"/>
    <x v="0"/>
    <n v="1"/>
    <x v="1"/>
  </r>
  <r>
    <s v="3694-DELSO"/>
    <s v="Month-to-month"/>
    <n v="4"/>
    <s v="0-12 Months"/>
    <s v="DSL"/>
    <s v="Credit card (automatic)"/>
    <x v="0"/>
    <n v="3"/>
    <x v="2"/>
  </r>
  <r>
    <s v="3893-JRNFS"/>
    <s v="Month-to-month"/>
    <n v="68"/>
    <s v="49-72 Months"/>
    <s v="DSL"/>
    <s v="Bank transfer (automatic)"/>
    <x v="0"/>
    <n v="2"/>
    <x v="2"/>
  </r>
  <r>
    <s v="9603-OAIHC"/>
    <s v="Month-to-month"/>
    <n v="1"/>
    <s v="0-12 Months"/>
    <s v="Fiber optic"/>
    <s v="Electronic check"/>
    <x v="0"/>
    <n v="6"/>
    <x v="0"/>
  </r>
  <r>
    <s v="1133-KXCGE"/>
    <s v="One year"/>
    <n v="18"/>
    <s v="13-24 Months"/>
    <s v="No"/>
    <s v="Mailed check"/>
    <x v="0"/>
    <n v="0"/>
    <x v="1"/>
  </r>
  <r>
    <s v="5236-PERKL"/>
    <s v="Two year"/>
    <n v="57"/>
    <s v="49-72 Months"/>
    <s v="Fiber optic"/>
    <s v="Bank transfer (automatic)"/>
    <x v="1"/>
    <n v="2"/>
    <x v="2"/>
  </r>
  <r>
    <s v="0142-GVYSN"/>
    <s v="Month-to-month"/>
    <n v="26"/>
    <s v="25-48 Months"/>
    <s v="No"/>
    <s v="Electronic check"/>
    <x v="0"/>
    <n v="3"/>
    <x v="2"/>
  </r>
  <r>
    <s v="1049-FYSYG"/>
    <s v="Month-to-month"/>
    <n v="17"/>
    <s v="13-24 Months"/>
    <s v="DSL"/>
    <s v="Credit card (automatic)"/>
    <x v="0"/>
    <n v="2"/>
    <x v="2"/>
  </r>
  <r>
    <s v="7854-FOKSF"/>
    <s v="Month-to-month"/>
    <n v="1"/>
    <s v="0-12 Months"/>
    <s v="DSL"/>
    <s v="Electronic check"/>
    <x v="1"/>
    <n v="4"/>
    <x v="0"/>
  </r>
  <r>
    <s v="2519-FAKOD"/>
    <s v="Month-to-month"/>
    <n v="38"/>
    <s v="25-48 Months"/>
    <s v="Fiber optic"/>
    <s v="Bank transfer (automatic)"/>
    <x v="1"/>
    <n v="4"/>
    <x v="0"/>
  </r>
  <r>
    <s v="8406-LNMHF"/>
    <s v="One year"/>
    <n v="59"/>
    <s v="49-72 Months"/>
    <s v="Fiber optic"/>
    <s v="Credit card (automatic)"/>
    <x v="0"/>
    <n v="2"/>
    <x v="2"/>
  </r>
  <r>
    <s v="1821-BUCWY"/>
    <s v="Two year"/>
    <n v="30"/>
    <s v="25-48 Months"/>
    <s v="DSL"/>
    <s v="Mailed check"/>
    <x v="0"/>
    <n v="0"/>
    <x v="1"/>
  </r>
  <r>
    <s v="8263-JQAIK"/>
    <s v="Month-to-month"/>
    <n v="2"/>
    <s v="0-12 Months"/>
    <s v="DSL"/>
    <s v="Mailed check"/>
    <x v="1"/>
    <n v="3"/>
    <x v="2"/>
  </r>
  <r>
    <s v="0023-UYUPN"/>
    <s v="One year"/>
    <n v="50"/>
    <s v="49-72 Months"/>
    <s v="No"/>
    <s v="Electronic check"/>
    <x v="0"/>
    <n v="1"/>
    <x v="1"/>
  </r>
  <r>
    <s v="8314-DPQHL"/>
    <s v="One year"/>
    <n v="9"/>
    <s v="0-12 Months"/>
    <s v="DSL"/>
    <s v="Mailed check"/>
    <x v="0"/>
    <n v="1"/>
    <x v="1"/>
  </r>
  <r>
    <s v="1465-WCZVT"/>
    <s v="Month-to-month"/>
    <n v="3"/>
    <s v="0-12 Months"/>
    <s v="No"/>
    <s v="Mailed check"/>
    <x v="0"/>
    <n v="3"/>
    <x v="2"/>
  </r>
  <r>
    <s v="9481-SFCQY"/>
    <s v="Month-to-month"/>
    <n v="14"/>
    <s v="13-24 Months"/>
    <s v="DSL"/>
    <s v="Credit card (automatic)"/>
    <x v="0"/>
    <n v="2"/>
    <x v="2"/>
  </r>
  <r>
    <s v="6360-SVNWV"/>
    <s v="Month-to-month"/>
    <n v="31"/>
    <s v="25-48 Months"/>
    <s v="Fiber optic"/>
    <s v="Credit card (automatic)"/>
    <x v="0"/>
    <n v="4"/>
    <x v="0"/>
  </r>
  <r>
    <s v="0567-GGCAC"/>
    <s v="Month-to-month"/>
    <n v="7"/>
    <s v="0-12 Months"/>
    <s v="DSL"/>
    <s v="Electronic check"/>
    <x v="0"/>
    <n v="4"/>
    <x v="0"/>
  </r>
  <r>
    <s v="7089-IVVAZ"/>
    <s v="Month-to-month"/>
    <n v="8"/>
    <s v="0-12 Months"/>
    <s v="Fiber optic"/>
    <s v="Bank transfer (automatic)"/>
    <x v="1"/>
    <n v="5"/>
    <x v="0"/>
  </r>
  <r>
    <s v="8884-MRNSU"/>
    <s v="One year"/>
    <n v="17"/>
    <s v="13-24 Months"/>
    <s v="No"/>
    <s v="Bank transfer (automatic)"/>
    <x v="0"/>
    <n v="0"/>
    <x v="1"/>
  </r>
  <r>
    <s v="2171-UDMFD"/>
    <s v="Month-to-month"/>
    <n v="32"/>
    <s v="25-48 Months"/>
    <s v="No"/>
    <s v="Credit card (automatic)"/>
    <x v="0"/>
    <n v="2"/>
    <x v="2"/>
  </r>
  <r>
    <s v="9050-IKDZA"/>
    <s v="Month-to-month"/>
    <n v="2"/>
    <s v="0-12 Months"/>
    <s v="Fiber optic"/>
    <s v="Mailed check"/>
    <x v="0"/>
    <n v="5"/>
    <x v="0"/>
  </r>
  <r>
    <s v="2205-YMZZJ"/>
    <s v="Month-to-month"/>
    <n v="7"/>
    <s v="0-12 Months"/>
    <s v="Fiber optic"/>
    <s v="Electronic check"/>
    <x v="1"/>
    <n v="6"/>
    <x v="0"/>
  </r>
  <r>
    <s v="9802-CAQUT"/>
    <s v="Two year"/>
    <n v="72"/>
    <s v="49-72 Months"/>
    <s v="Fiber optic"/>
    <s v="Credit card (automatic)"/>
    <x v="0"/>
    <n v="2"/>
    <x v="2"/>
  </r>
  <r>
    <s v="1254-IZEYF"/>
    <s v="Month-to-month"/>
    <n v="31"/>
    <s v="25-48 Months"/>
    <s v="Fiber optic"/>
    <s v="Electronic check"/>
    <x v="1"/>
    <n v="5"/>
    <x v="0"/>
  </r>
  <r>
    <s v="0187-WZNAB"/>
    <s v="Month-to-month"/>
    <n v="27"/>
    <s v="25-48 Months"/>
    <s v="Fiber optic"/>
    <s v="Mailed check"/>
    <x v="0"/>
    <n v="4"/>
    <x v="0"/>
  </r>
  <r>
    <s v="9492-TOKRI"/>
    <s v="Month-to-month"/>
    <n v="18"/>
    <s v="13-24 Months"/>
    <s v="Fiber optic"/>
    <s v="Credit card (automatic)"/>
    <x v="1"/>
    <n v="4"/>
    <x v="0"/>
  </r>
  <r>
    <s v="1475-VWVDO"/>
    <s v="Month-to-month"/>
    <n v="7"/>
    <s v="0-12 Months"/>
    <s v="Fiber optic"/>
    <s v="Electronic check"/>
    <x v="0"/>
    <n v="6"/>
    <x v="0"/>
  </r>
  <r>
    <s v="9221-OTIVJ"/>
    <s v="Month-to-month"/>
    <n v="14"/>
    <s v="13-24 Months"/>
    <s v="Fiber optic"/>
    <s v="Electronic check"/>
    <x v="1"/>
    <n v="5"/>
    <x v="0"/>
  </r>
  <r>
    <s v="1357-MVDOZ"/>
    <s v="Month-to-month"/>
    <n v="11"/>
    <s v="0-12 Months"/>
    <s v="DSL"/>
    <s v="Bank transfer (automatic)"/>
    <x v="0"/>
    <n v="3"/>
    <x v="2"/>
  </r>
  <r>
    <s v="7602-MVRMB"/>
    <s v="Two year"/>
    <n v="72"/>
    <s v="49-72 Months"/>
    <s v="Fiber optic"/>
    <s v="Bank transfer (automatic)"/>
    <x v="0"/>
    <n v="2"/>
    <x v="2"/>
  </r>
  <r>
    <s v="3325-FUYCG"/>
    <s v="One year"/>
    <n v="28"/>
    <s v="25-48 Months"/>
    <s v="Fiber optic"/>
    <s v="Electronic check"/>
    <x v="1"/>
    <n v="3"/>
    <x v="2"/>
  </r>
  <r>
    <s v="5908-QMGOE"/>
    <s v="Month-to-month"/>
    <n v="15"/>
    <s v="13-24 Months"/>
    <s v="Fiber optic"/>
    <s v="Credit card (automatic)"/>
    <x v="1"/>
    <n v="4"/>
    <x v="0"/>
  </r>
  <r>
    <s v="1197-BVMVG"/>
    <s v="Month-to-month"/>
    <n v="4"/>
    <s v="0-12 Months"/>
    <s v="Fiber optic"/>
    <s v="Electronic check"/>
    <x v="0"/>
    <n v="6"/>
    <x v="0"/>
  </r>
  <r>
    <s v="5406-KGRMX"/>
    <s v="Two year"/>
    <n v="71"/>
    <s v="49-72 Months"/>
    <s v="No"/>
    <s v="Electronic check"/>
    <x v="0"/>
    <n v="1"/>
    <x v="1"/>
  </r>
  <r>
    <s v="8481-YYXWG"/>
    <s v="Month-to-month"/>
    <n v="5"/>
    <s v="0-12 Months"/>
    <s v="Fiber optic"/>
    <s v="Electronic check"/>
    <x v="1"/>
    <n v="6"/>
    <x v="0"/>
  </r>
  <r>
    <s v="5968-HYJRZ"/>
    <s v="Two year"/>
    <n v="47"/>
    <s v="25-48 Months"/>
    <s v="No"/>
    <s v="Mailed check"/>
    <x v="0"/>
    <n v="0"/>
    <x v="1"/>
  </r>
  <r>
    <s v="5198-EFNBM"/>
    <s v="One year"/>
    <n v="57"/>
    <s v="49-72 Months"/>
    <s v="Fiber optic"/>
    <s v="Electronic check"/>
    <x v="0"/>
    <n v="3"/>
    <x v="2"/>
  </r>
  <r>
    <s v="7516-GMHUV"/>
    <s v="Two year"/>
    <n v="50"/>
    <s v="49-72 Months"/>
    <s v="Fiber optic"/>
    <s v="Credit card (automatic)"/>
    <x v="0"/>
    <n v="2"/>
    <x v="2"/>
  </r>
  <r>
    <s v="7140-ADSMJ"/>
    <s v="Month-to-month"/>
    <n v="8"/>
    <s v="0-12 Months"/>
    <s v="No"/>
    <s v="Credit card (automatic)"/>
    <x v="0"/>
    <n v="3"/>
    <x v="2"/>
  </r>
  <r>
    <s v="2230-XTUWL"/>
    <s v="Two year"/>
    <n v="48"/>
    <s v="25-48 Months"/>
    <s v="No"/>
    <s v="Mailed check"/>
    <x v="0"/>
    <n v="0"/>
    <x v="1"/>
  </r>
  <r>
    <s v="7706-YLMQA"/>
    <s v="One year"/>
    <n v="70"/>
    <s v="49-72 Months"/>
    <s v="No"/>
    <s v="Bank transfer (automatic)"/>
    <x v="0"/>
    <n v="0"/>
    <x v="1"/>
  </r>
  <r>
    <s v="2585-KTFRE"/>
    <s v="Month-to-month"/>
    <n v="1"/>
    <s v="0-12 Months"/>
    <s v="DSL"/>
    <s v="Bank transfer (automatic)"/>
    <x v="0"/>
    <n v="3"/>
    <x v="2"/>
  </r>
  <r>
    <s v="7994-UYIVZ"/>
    <s v="Month-to-month"/>
    <n v="8"/>
    <s v="0-12 Months"/>
    <s v="Fiber optic"/>
    <s v="Bank transfer (automatic)"/>
    <x v="0"/>
    <n v="5"/>
    <x v="0"/>
  </r>
  <r>
    <s v="2609-IAICY"/>
    <s v="Month-to-month"/>
    <n v="1"/>
    <s v="0-12 Months"/>
    <s v="Fiber optic"/>
    <s v="Electronic check"/>
    <x v="1"/>
    <n v="6"/>
    <x v="0"/>
  </r>
  <r>
    <s v="1740-CSDJP"/>
    <s v="Month-to-month"/>
    <n v="1"/>
    <s v="0-12 Months"/>
    <s v="DSL"/>
    <s v="Bank transfer (automatic)"/>
    <x v="1"/>
    <n v="3"/>
    <x v="2"/>
  </r>
  <r>
    <s v="7717-BICXI"/>
    <s v="Two year"/>
    <n v="60"/>
    <s v="49-72 Months"/>
    <s v="No"/>
    <s v="Mailed check"/>
    <x v="0"/>
    <n v="0"/>
    <x v="1"/>
  </r>
  <r>
    <s v="6559-RAKOZ"/>
    <s v="One year"/>
    <n v="49"/>
    <s v="49-72 Months"/>
    <s v="Fiber optic"/>
    <s v="Electronic check"/>
    <x v="0"/>
    <n v="3"/>
    <x v="2"/>
  </r>
  <r>
    <s v="2636-OHFMN"/>
    <s v="Month-to-month"/>
    <n v="4"/>
    <s v="0-12 Months"/>
    <s v="DSL"/>
    <s v="Electronic check"/>
    <x v="1"/>
    <n v="4"/>
    <x v="0"/>
  </r>
  <r>
    <s v="4716-MRVEN"/>
    <s v="One year"/>
    <n v="29"/>
    <s v="25-48 Months"/>
    <s v="No"/>
    <s v="Mailed check"/>
    <x v="0"/>
    <n v="0"/>
    <x v="1"/>
  </r>
  <r>
    <s v="2143-LJULT"/>
    <s v="Two year"/>
    <n v="67"/>
    <s v="49-72 Months"/>
    <s v="No"/>
    <s v="Credit card (automatic)"/>
    <x v="0"/>
    <n v="0"/>
    <x v="1"/>
  </r>
  <r>
    <s v="1323-OOEPC"/>
    <s v="Month-to-month"/>
    <n v="53"/>
    <s v="49-72 Months"/>
    <s v="Fiber optic"/>
    <s v="Credit card (automatic)"/>
    <x v="1"/>
    <n v="4"/>
    <x v="0"/>
  </r>
  <r>
    <s v="3200-MNQTF"/>
    <s v="Two year"/>
    <n v="67"/>
    <s v="49-72 Months"/>
    <s v="DSL"/>
    <s v="Credit card (automatic)"/>
    <x v="0"/>
    <n v="0"/>
    <x v="1"/>
  </r>
  <r>
    <s v="6164-HXUGH"/>
    <s v="Month-to-month"/>
    <n v="6"/>
    <s v="0-12 Months"/>
    <s v="No"/>
    <s v="Mailed check"/>
    <x v="0"/>
    <n v="3"/>
    <x v="2"/>
  </r>
  <r>
    <s v="5630-IXDXV"/>
    <s v="Month-to-month"/>
    <n v="47"/>
    <s v="25-48 Months"/>
    <s v="Fiber optic"/>
    <s v="Electronic check"/>
    <x v="0"/>
    <n v="5"/>
    <x v="0"/>
  </r>
  <r>
    <s v="0320-DWVTU"/>
    <s v="Two year"/>
    <n v="53"/>
    <s v="49-72 Months"/>
    <s v="Fiber optic"/>
    <s v="Mailed check"/>
    <x v="0"/>
    <n v="2"/>
    <x v="2"/>
  </r>
  <r>
    <s v="9135-MGVPY"/>
    <s v="Two year"/>
    <n v="69"/>
    <s v="49-72 Months"/>
    <s v="DSL"/>
    <s v="Mailed check"/>
    <x v="0"/>
    <n v="0"/>
    <x v="1"/>
  </r>
  <r>
    <s v="1212-GLHMD"/>
    <s v="Month-to-month"/>
    <n v="3"/>
    <s v="0-12 Months"/>
    <s v="Fiber optic"/>
    <s v="Mailed check"/>
    <x v="0"/>
    <n v="5"/>
    <x v="0"/>
  </r>
  <r>
    <s v="7878-JGDKK"/>
    <s v="Month-to-month"/>
    <n v="4"/>
    <s v="0-12 Months"/>
    <s v="DSL"/>
    <s v="Mailed check"/>
    <x v="0"/>
    <n v="3"/>
    <x v="2"/>
  </r>
  <r>
    <s v="1088-AUUZZ"/>
    <s v="Two year"/>
    <n v="56"/>
    <s v="49-72 Months"/>
    <s v="DSL"/>
    <s v="Credit card (automatic)"/>
    <x v="0"/>
    <n v="0"/>
    <x v="1"/>
  </r>
  <r>
    <s v="0397-GZBBC"/>
    <s v="Month-to-month"/>
    <n v="59"/>
    <s v="49-72 Months"/>
    <s v="Fiber optic"/>
    <s v="Bank transfer (automatic)"/>
    <x v="1"/>
    <n v="4"/>
    <x v="0"/>
  </r>
  <r>
    <s v="6614-YWYSC"/>
    <s v="Two year"/>
    <n v="61"/>
    <s v="49-72 Months"/>
    <s v="No"/>
    <s v="Bank transfer (automatic)"/>
    <x v="0"/>
    <n v="0"/>
    <x v="1"/>
  </r>
  <r>
    <s v="9588-OZDMQ"/>
    <s v="Month-to-month"/>
    <n v="2"/>
    <s v="0-12 Months"/>
    <s v="DSL"/>
    <s v="Electronic check"/>
    <x v="0"/>
    <n v="4"/>
    <x v="0"/>
  </r>
  <r>
    <s v="7641-EUYET"/>
    <s v="Month-to-month"/>
    <n v="46"/>
    <s v="25-48 Months"/>
    <s v="Fiber optic"/>
    <s v="Electronic check"/>
    <x v="1"/>
    <n v="5"/>
    <x v="0"/>
  </r>
  <r>
    <s v="6476-EPYZR"/>
    <s v="Month-to-month"/>
    <n v="12"/>
    <s v="0-12 Months"/>
    <s v="No"/>
    <s v="Mailed check"/>
    <x v="0"/>
    <n v="3"/>
    <x v="2"/>
  </r>
  <r>
    <s v="9921-ZVRHG"/>
    <s v="Month-to-month"/>
    <n v="14"/>
    <s v="13-24 Months"/>
    <s v="Fiber optic"/>
    <s v="Electronic check"/>
    <x v="1"/>
    <n v="5"/>
    <x v="0"/>
  </r>
  <r>
    <s v="1174-FGIFN"/>
    <s v="One year"/>
    <n v="28"/>
    <s v="25-48 Months"/>
    <s v="Fiber optic"/>
    <s v="Electronic check"/>
    <x v="0"/>
    <n v="3"/>
    <x v="2"/>
  </r>
  <r>
    <s v="6620-HVDUJ"/>
    <s v="Month-to-month"/>
    <n v="24"/>
    <s v="13-24 Months"/>
    <s v="DSL"/>
    <s v="Bank transfer (automatic)"/>
    <x v="0"/>
    <n v="2"/>
    <x v="2"/>
  </r>
  <r>
    <s v="4701-MLJPN"/>
    <s v="Month-to-month"/>
    <n v="31"/>
    <s v="25-48 Months"/>
    <s v="DSL"/>
    <s v="Electronic check"/>
    <x v="1"/>
    <n v="3"/>
    <x v="2"/>
  </r>
  <r>
    <s v="1032-MAELW"/>
    <s v="One year"/>
    <n v="68"/>
    <s v="49-72 Months"/>
    <s v="DSL"/>
    <s v="Electronic check"/>
    <x v="0"/>
    <n v="1"/>
    <x v="1"/>
  </r>
  <r>
    <s v="7641-TQFHN"/>
    <s v="Two year"/>
    <n v="39"/>
    <s v="25-48 Months"/>
    <s v="Fiber optic"/>
    <s v="Mailed check"/>
    <x v="0"/>
    <n v="2"/>
    <x v="2"/>
  </r>
  <r>
    <s v="1552-TKMXS"/>
    <s v="Month-to-month"/>
    <n v="42"/>
    <s v="25-48 Months"/>
    <s v="No"/>
    <s v="Credit card (automatic)"/>
    <x v="0"/>
    <n v="2"/>
    <x v="2"/>
  </r>
  <r>
    <s v="9206-GVPEQ"/>
    <s v="Month-to-month"/>
    <n v="13"/>
    <s v="13-24 Months"/>
    <s v="DSL"/>
    <s v="Electronic check"/>
    <x v="1"/>
    <n v="3"/>
    <x v="2"/>
  </r>
  <r>
    <s v="8622-ZLFKO"/>
    <s v="Month-to-month"/>
    <n v="6"/>
    <s v="0-12 Months"/>
    <s v="Fiber optic"/>
    <s v="Electronic check"/>
    <x v="0"/>
    <n v="6"/>
    <x v="0"/>
  </r>
  <r>
    <s v="1596-BBVTG"/>
    <s v="Month-to-month"/>
    <n v="35"/>
    <s v="25-48 Months"/>
    <s v="Fiber optic"/>
    <s v="Credit card (automatic)"/>
    <x v="1"/>
    <n v="4"/>
    <x v="0"/>
  </r>
  <r>
    <s v="6188-UXBBR"/>
    <s v="One year"/>
    <n v="38"/>
    <s v="25-48 Months"/>
    <s v="No"/>
    <s v="Credit card (automatic)"/>
    <x v="0"/>
    <n v="0"/>
    <x v="1"/>
  </r>
  <r>
    <s v="2333-KWEWW"/>
    <s v="Two year"/>
    <n v="18"/>
    <s v="13-24 Months"/>
    <s v="No"/>
    <s v="Credit card (automatic)"/>
    <x v="0"/>
    <n v="0"/>
    <x v="1"/>
  </r>
  <r>
    <s v="5702-SKUOB"/>
    <s v="Month-to-month"/>
    <n v="4"/>
    <s v="0-12 Months"/>
    <s v="No"/>
    <s v="Mailed check"/>
    <x v="0"/>
    <n v="3"/>
    <x v="2"/>
  </r>
  <r>
    <s v="1134-YWTYF"/>
    <s v="Month-to-month"/>
    <n v="27"/>
    <s v="25-48 Months"/>
    <s v="DSL"/>
    <s v="Electronic check"/>
    <x v="0"/>
    <n v="3"/>
    <x v="2"/>
  </r>
  <r>
    <s v="6061-GWWAV"/>
    <s v="One year"/>
    <n v="41"/>
    <s v="25-48 Months"/>
    <s v="DSL"/>
    <s v="Mailed check"/>
    <x v="0"/>
    <n v="0"/>
    <x v="1"/>
  </r>
  <r>
    <s v="0679-TDGAK"/>
    <s v="One year"/>
    <n v="50"/>
    <s v="49-72 Months"/>
    <s v="DSL"/>
    <s v="Electronic check"/>
    <x v="0"/>
    <n v="1"/>
    <x v="1"/>
  </r>
  <r>
    <s v="6585-WCEWR"/>
    <s v="Two year"/>
    <n v="72"/>
    <s v="49-72 Months"/>
    <s v="No"/>
    <s v="Electronic check"/>
    <x v="0"/>
    <n v="1"/>
    <x v="1"/>
  </r>
  <r>
    <s v="9067-YGSCA"/>
    <s v="One year"/>
    <n v="70"/>
    <s v="49-72 Months"/>
    <s v="No"/>
    <s v="Credit card (automatic)"/>
    <x v="0"/>
    <n v="0"/>
    <x v="1"/>
  </r>
  <r>
    <s v="9067-SQTNS"/>
    <s v="One year"/>
    <n v="44"/>
    <s v="25-48 Months"/>
    <s v="No"/>
    <s v="Bank transfer (automatic)"/>
    <x v="0"/>
    <n v="0"/>
    <x v="1"/>
  </r>
  <r>
    <s v="8433-WXGNA"/>
    <s v="Month-to-month"/>
    <n v="2"/>
    <s v="0-12 Months"/>
    <s v="Fiber optic"/>
    <s v="Electronic check"/>
    <x v="1"/>
    <n v="6"/>
    <x v="0"/>
  </r>
  <r>
    <s v="1776-SPBWV"/>
    <s v="One year"/>
    <n v="34"/>
    <s v="25-48 Months"/>
    <s v="No"/>
    <s v="Bank transfer (automatic)"/>
    <x v="0"/>
    <n v="0"/>
    <x v="1"/>
  </r>
  <r>
    <s v="8735-SDUFN"/>
    <s v="Two year"/>
    <n v="72"/>
    <s v="49-72 Months"/>
    <s v="No"/>
    <s v="Bank transfer (automatic)"/>
    <x v="0"/>
    <n v="0"/>
    <x v="1"/>
  </r>
  <r>
    <s v="9668-PUGNU"/>
    <s v="Two year"/>
    <n v="71"/>
    <s v="49-72 Months"/>
    <s v="No"/>
    <s v="Electronic check"/>
    <x v="0"/>
    <n v="1"/>
    <x v="1"/>
  </r>
  <r>
    <s v="9405-GPBBG"/>
    <s v="Two year"/>
    <n v="64"/>
    <s v="49-72 Months"/>
    <s v="Fiber optic"/>
    <s v="Credit card (automatic)"/>
    <x v="0"/>
    <n v="2"/>
    <x v="2"/>
  </r>
  <r>
    <s v="1926-QUZNN"/>
    <s v="Two year"/>
    <n v="72"/>
    <s v="49-72 Months"/>
    <s v="No"/>
    <s v="Bank transfer (automatic)"/>
    <x v="0"/>
    <n v="0"/>
    <x v="1"/>
  </r>
  <r>
    <s v="3707-GNWHM"/>
    <s v="Month-to-month"/>
    <n v="1"/>
    <s v="0-12 Months"/>
    <s v="Fiber optic"/>
    <s v="Mailed check"/>
    <x v="1"/>
    <n v="5"/>
    <x v="0"/>
  </r>
  <r>
    <s v="7016-NVRIC"/>
    <s v="One year"/>
    <n v="29"/>
    <s v="25-48 Months"/>
    <s v="Fiber optic"/>
    <s v="Bank transfer (automatic)"/>
    <x v="0"/>
    <n v="2"/>
    <x v="2"/>
  </r>
  <r>
    <s v="5829-NVSQN"/>
    <s v="One year"/>
    <n v="23"/>
    <s v="13-24 Months"/>
    <s v="DSL"/>
    <s v="Bank transfer (automatic)"/>
    <x v="0"/>
    <n v="0"/>
    <x v="1"/>
  </r>
  <r>
    <s v="9565-AXSMR"/>
    <s v="Two year"/>
    <n v="52"/>
    <s v="49-72 Months"/>
    <s v="No"/>
    <s v="Mailed check"/>
    <x v="0"/>
    <n v="0"/>
    <x v="1"/>
  </r>
  <r>
    <s v="8922-LIEGH"/>
    <s v="Month-to-month"/>
    <n v="25"/>
    <s v="25-48 Months"/>
    <s v="Fiber optic"/>
    <s v="Electronic check"/>
    <x v="1"/>
    <n v="5"/>
    <x v="0"/>
  </r>
  <r>
    <s v="8869-LIHMK"/>
    <s v="Two year"/>
    <n v="64"/>
    <s v="49-72 Months"/>
    <s v="Fiber optic"/>
    <s v="Bank transfer (automatic)"/>
    <x v="0"/>
    <n v="2"/>
    <x v="2"/>
  </r>
  <r>
    <s v="8245-UMPYT"/>
    <s v="Month-to-month"/>
    <n v="16"/>
    <s v="13-24 Months"/>
    <s v="Fiber optic"/>
    <s v="Electronic check"/>
    <x v="1"/>
    <n v="5"/>
    <x v="0"/>
  </r>
  <r>
    <s v="5186-SAMNZ"/>
    <s v="Month-to-month"/>
    <n v="1"/>
    <s v="0-12 Months"/>
    <s v="Fiber optic"/>
    <s v="Bank transfer (automatic)"/>
    <x v="1"/>
    <n v="5"/>
    <x v="0"/>
  </r>
  <r>
    <s v="0447-RXSGD"/>
    <s v="Month-to-month"/>
    <n v="24"/>
    <s v="13-24 Months"/>
    <s v="Fiber optic"/>
    <s v="Bank transfer (automatic)"/>
    <x v="0"/>
    <n v="4"/>
    <x v="0"/>
  </r>
  <r>
    <s v="4927-WWOOZ"/>
    <s v="Month-to-month"/>
    <n v="2"/>
    <s v="0-12 Months"/>
    <s v="Fiber optic"/>
    <s v="Electronic check"/>
    <x v="0"/>
    <n v="6"/>
    <x v="0"/>
  </r>
  <r>
    <s v="5788-YPOEG"/>
    <s v="Two year"/>
    <n v="34"/>
    <s v="25-48 Months"/>
    <s v="DSL"/>
    <s v="Mailed check"/>
    <x v="0"/>
    <n v="0"/>
    <x v="1"/>
  </r>
  <r>
    <s v="5373-SFODM"/>
    <s v="Month-to-month"/>
    <n v="36"/>
    <s v="25-48 Months"/>
    <s v="Fiber optic"/>
    <s v="Credit card (automatic)"/>
    <x v="1"/>
    <n v="4"/>
    <x v="0"/>
  </r>
  <r>
    <s v="0661-KBKPA"/>
    <s v="One year"/>
    <n v="53"/>
    <s v="49-72 Months"/>
    <s v="DSL"/>
    <s v="Mailed check"/>
    <x v="0"/>
    <n v="0"/>
    <x v="1"/>
  </r>
  <r>
    <s v="9081-WWXKP"/>
    <s v="Two year"/>
    <n v="47"/>
    <s v="25-48 Months"/>
    <s v="No"/>
    <s v="Credit card (automatic)"/>
    <x v="0"/>
    <n v="0"/>
    <x v="1"/>
  </r>
  <r>
    <s v="0784-ZQJZX"/>
    <s v="Two year"/>
    <n v="72"/>
    <s v="49-72 Months"/>
    <s v="No"/>
    <s v="Credit card (automatic)"/>
    <x v="0"/>
    <n v="0"/>
    <x v="1"/>
  </r>
  <r>
    <s v="3133-PZNSR"/>
    <s v="Two year"/>
    <n v="72"/>
    <s v="49-72 Months"/>
    <s v="Fiber optic"/>
    <s v="Credit card (automatic)"/>
    <x v="0"/>
    <n v="2"/>
    <x v="2"/>
  </r>
  <r>
    <s v="5766-ZJYBB"/>
    <s v="Month-to-month"/>
    <n v="1"/>
    <s v="0-12 Months"/>
    <s v="No"/>
    <s v="Mailed check"/>
    <x v="1"/>
    <n v="3"/>
    <x v="2"/>
  </r>
  <r>
    <s v="8931-GJJIQ"/>
    <s v="Month-to-month"/>
    <n v="9"/>
    <s v="0-12 Months"/>
    <s v="Fiber optic"/>
    <s v="Electronic check"/>
    <x v="1"/>
    <n v="6"/>
    <x v="0"/>
  </r>
  <r>
    <s v="4277-PVRAN"/>
    <s v="Month-to-month"/>
    <n v="8"/>
    <s v="0-12 Months"/>
    <s v="Fiber optic"/>
    <s v="Bank transfer (automatic)"/>
    <x v="1"/>
    <n v="5"/>
    <x v="0"/>
  </r>
  <r>
    <s v="0022-TCJCI"/>
    <s v="One year"/>
    <n v="45"/>
    <s v="25-48 Months"/>
    <s v="DSL"/>
    <s v="Credit card (automatic)"/>
    <x v="1"/>
    <n v="0"/>
    <x v="1"/>
  </r>
  <r>
    <s v="0722-SVSFK"/>
    <s v="Month-to-month"/>
    <n v="7"/>
    <s v="0-12 Months"/>
    <s v="Fiber optic"/>
    <s v="Electronic check"/>
    <x v="0"/>
    <n v="6"/>
    <x v="0"/>
  </r>
  <r>
    <s v="3612-YVGSJ"/>
    <s v="Two year"/>
    <n v="71"/>
    <s v="49-72 Months"/>
    <s v="No"/>
    <s v="Credit card (automatic)"/>
    <x v="0"/>
    <n v="0"/>
    <x v="1"/>
  </r>
  <r>
    <s v="9825-YCXWZ"/>
    <s v="One year"/>
    <n v="41"/>
    <s v="25-48 Months"/>
    <s v="Fiber optic"/>
    <s v="Bank transfer (automatic)"/>
    <x v="0"/>
    <n v="2"/>
    <x v="2"/>
  </r>
  <r>
    <s v="5397-NSKQG"/>
    <s v="Two year"/>
    <n v="67"/>
    <s v="49-72 Months"/>
    <s v="DSL"/>
    <s v="Credit card (automatic)"/>
    <x v="0"/>
    <n v="0"/>
    <x v="1"/>
  </r>
  <r>
    <s v="8565-HBFNN"/>
    <s v="One year"/>
    <n v="69"/>
    <s v="49-72 Months"/>
    <s v="Fiber optic"/>
    <s v="Credit card (automatic)"/>
    <x v="0"/>
    <n v="2"/>
    <x v="2"/>
  </r>
  <r>
    <s v="2000-DHJUY"/>
    <s v="Two year"/>
    <n v="70"/>
    <s v="49-72 Months"/>
    <s v="DSL"/>
    <s v="Bank transfer (automatic)"/>
    <x v="0"/>
    <n v="0"/>
    <x v="1"/>
  </r>
  <r>
    <s v="0203-HHYIJ"/>
    <s v="One year"/>
    <n v="25"/>
    <s v="25-48 Months"/>
    <s v="No"/>
    <s v="Bank transfer (automatic)"/>
    <x v="1"/>
    <n v="0"/>
    <x v="1"/>
  </r>
  <r>
    <s v="8670-ERCJH"/>
    <s v="Two year"/>
    <n v="72"/>
    <s v="49-72 Months"/>
    <s v="Fiber optic"/>
    <s v="Bank transfer (automatic)"/>
    <x v="0"/>
    <n v="2"/>
    <x v="2"/>
  </r>
  <r>
    <s v="7758-UJWYS"/>
    <s v="Two year"/>
    <n v="34"/>
    <s v="25-48 Months"/>
    <s v="DSL"/>
    <s v="Electronic check"/>
    <x v="0"/>
    <n v="1"/>
    <x v="1"/>
  </r>
  <r>
    <s v="2050-ONYDQ"/>
    <s v="Two year"/>
    <n v="65"/>
    <s v="49-72 Months"/>
    <s v="No"/>
    <s v="Credit card (automatic)"/>
    <x v="0"/>
    <n v="0"/>
    <x v="1"/>
  </r>
  <r>
    <s v="7055-JCGNI"/>
    <s v="Two year"/>
    <n v="70"/>
    <s v="49-72 Months"/>
    <s v="Fiber optic"/>
    <s v="Credit card (automatic)"/>
    <x v="0"/>
    <n v="2"/>
    <x v="2"/>
  </r>
  <r>
    <s v="0739-UUAJR"/>
    <s v="Two year"/>
    <n v="72"/>
    <s v="49-72 Months"/>
    <s v="DSL"/>
    <s v="Credit card (automatic)"/>
    <x v="0"/>
    <n v="0"/>
    <x v="1"/>
  </r>
  <r>
    <s v="4826-DXMUP"/>
    <s v="One year"/>
    <n v="35"/>
    <s v="25-48 Months"/>
    <s v="DSL"/>
    <s v="Mailed check"/>
    <x v="0"/>
    <n v="0"/>
    <x v="1"/>
  </r>
  <r>
    <s v="0952-KMEEH"/>
    <s v="Month-to-month"/>
    <n v="13"/>
    <s v="13-24 Months"/>
    <s v="Fiber optic"/>
    <s v="Mailed check"/>
    <x v="1"/>
    <n v="4"/>
    <x v="0"/>
  </r>
  <r>
    <s v="7285-KLOTR"/>
    <s v="One year"/>
    <n v="12"/>
    <s v="0-12 Months"/>
    <s v="DSL"/>
    <s v="Electronic check"/>
    <x v="0"/>
    <n v="2"/>
    <x v="2"/>
  </r>
  <r>
    <s v="0654-PQKDW"/>
    <s v="One year"/>
    <n v="62"/>
    <s v="49-72 Months"/>
    <s v="DSL"/>
    <s v="Bank transfer (automatic)"/>
    <x v="0"/>
    <n v="0"/>
    <x v="1"/>
  </r>
  <r>
    <s v="7175-NTIXE"/>
    <s v="Month-to-month"/>
    <n v="25"/>
    <s v="25-48 Months"/>
    <s v="DSL"/>
    <s v="Credit card (automatic)"/>
    <x v="0"/>
    <n v="2"/>
    <x v="2"/>
  </r>
  <r>
    <s v="7963-SHNDT"/>
    <s v="Two year"/>
    <n v="52"/>
    <s v="49-72 Months"/>
    <s v="DSL"/>
    <s v="Mailed check"/>
    <x v="0"/>
    <n v="0"/>
    <x v="1"/>
  </r>
  <r>
    <s v="9796-BPKIW"/>
    <s v="Month-to-month"/>
    <n v="8"/>
    <s v="0-12 Months"/>
    <s v="Fiber optic"/>
    <s v="Credit card (automatic)"/>
    <x v="0"/>
    <n v="5"/>
    <x v="0"/>
  </r>
  <r>
    <s v="0188-GWFLE"/>
    <s v="Month-to-month"/>
    <n v="2"/>
    <s v="0-12 Months"/>
    <s v="No"/>
    <s v="Mailed check"/>
    <x v="0"/>
    <n v="3"/>
    <x v="2"/>
  </r>
  <r>
    <s v="8129-GMVGI"/>
    <s v="Two year"/>
    <n v="56"/>
    <s v="49-72 Months"/>
    <s v="No"/>
    <s v="Mailed check"/>
    <x v="0"/>
    <n v="0"/>
    <x v="1"/>
  </r>
  <r>
    <s v="2882-DDZPG"/>
    <s v="Month-to-month"/>
    <n v="12"/>
    <s v="0-12 Months"/>
    <s v="No"/>
    <s v="Bank transfer (automatic)"/>
    <x v="0"/>
    <n v="3"/>
    <x v="2"/>
  </r>
  <r>
    <s v="3547-LQRIK"/>
    <s v="One year"/>
    <n v="47"/>
    <s v="25-48 Months"/>
    <s v="No"/>
    <s v="Electronic check"/>
    <x v="0"/>
    <n v="1"/>
    <x v="1"/>
  </r>
  <r>
    <s v="9137-NOQKA"/>
    <s v="Month-to-month"/>
    <n v="2"/>
    <s v="0-12 Months"/>
    <s v="No"/>
    <s v="Electronic check"/>
    <x v="0"/>
    <n v="4"/>
    <x v="0"/>
  </r>
  <r>
    <s v="5843-TTHGI"/>
    <s v="Month-to-month"/>
    <n v="18"/>
    <s v="13-24 Months"/>
    <s v="DSL"/>
    <s v="Mailed check"/>
    <x v="0"/>
    <n v="2"/>
    <x v="2"/>
  </r>
  <r>
    <s v="1849-RJYIG"/>
    <s v="Month-to-month"/>
    <n v="8"/>
    <s v="0-12 Months"/>
    <s v="DSL"/>
    <s v="Electronic check"/>
    <x v="0"/>
    <n v="4"/>
    <x v="0"/>
  </r>
  <r>
    <s v="8868-GAGIO"/>
    <s v="Month-to-month"/>
    <n v="45"/>
    <s v="25-48 Months"/>
    <s v="Fiber optic"/>
    <s v="Mailed check"/>
    <x v="0"/>
    <n v="4"/>
    <x v="0"/>
  </r>
  <r>
    <s v="4061-UKJWL"/>
    <s v="Month-to-month"/>
    <n v="3"/>
    <s v="0-12 Months"/>
    <s v="DSL"/>
    <s v="Mailed check"/>
    <x v="0"/>
    <n v="3"/>
    <x v="2"/>
  </r>
  <r>
    <s v="5380-XPJNZ"/>
    <s v="One year"/>
    <n v="38"/>
    <s v="25-48 Months"/>
    <s v="No"/>
    <s v="Mailed check"/>
    <x v="0"/>
    <n v="0"/>
    <x v="1"/>
  </r>
  <r>
    <s v="8263-QMNTJ"/>
    <s v="Two year"/>
    <n v="72"/>
    <s v="49-72 Months"/>
    <s v="Fiber optic"/>
    <s v="Electronic check"/>
    <x v="0"/>
    <n v="3"/>
    <x v="2"/>
  </r>
  <r>
    <s v="8178-EYZUO"/>
    <s v="Month-to-month"/>
    <n v="46"/>
    <s v="25-48 Months"/>
    <s v="Fiber optic"/>
    <s v="Electronic check"/>
    <x v="1"/>
    <n v="5"/>
    <x v="0"/>
  </r>
  <r>
    <s v="3230-JCNZS"/>
    <s v="Two year"/>
    <n v="71"/>
    <s v="49-72 Months"/>
    <s v="Fiber optic"/>
    <s v="Credit card (automatic)"/>
    <x v="0"/>
    <n v="2"/>
    <x v="2"/>
  </r>
  <r>
    <s v="0277-ORXQS"/>
    <s v="Two year"/>
    <n v="66"/>
    <s v="49-72 Months"/>
    <s v="DSL"/>
    <s v="Bank transfer (automatic)"/>
    <x v="0"/>
    <n v="0"/>
    <x v="1"/>
  </r>
  <r>
    <s v="5130-IEKQT"/>
    <s v="Month-to-month"/>
    <n v="25"/>
    <s v="25-48 Months"/>
    <s v="Fiber optic"/>
    <s v="Mailed check"/>
    <x v="1"/>
    <n v="4"/>
    <x v="0"/>
  </r>
  <r>
    <s v="3230-WYKIR"/>
    <s v="One year"/>
    <n v="18"/>
    <s v="13-24 Months"/>
    <s v="DSL"/>
    <s v="Credit card (automatic)"/>
    <x v="1"/>
    <n v="0"/>
    <x v="1"/>
  </r>
  <r>
    <s v="7996-BPXHY"/>
    <s v="Two year"/>
    <n v="13"/>
    <s v="13-24 Months"/>
    <s v="No"/>
    <s v="Bank transfer (automatic)"/>
    <x v="0"/>
    <n v="0"/>
    <x v="1"/>
  </r>
  <r>
    <s v="3227-WLKLI"/>
    <s v="Two year"/>
    <n v="65"/>
    <s v="49-72 Months"/>
    <s v="DSL"/>
    <s v="Bank transfer (automatic)"/>
    <x v="0"/>
    <n v="0"/>
    <x v="1"/>
  </r>
  <r>
    <s v="0407-BDJKB"/>
    <s v="Month-to-month"/>
    <n v="60"/>
    <s v="49-72 Months"/>
    <s v="Fiber optic"/>
    <s v="Electronic check"/>
    <x v="1"/>
    <n v="5"/>
    <x v="0"/>
  </r>
  <r>
    <s v="2266-FUBDZ"/>
    <s v="Two year"/>
    <n v="15"/>
    <s v="13-24 Months"/>
    <s v="No"/>
    <s v="Mailed check"/>
    <x v="0"/>
    <n v="0"/>
    <x v="1"/>
  </r>
  <r>
    <s v="8237-ULIXL"/>
    <s v="Two year"/>
    <n v="72"/>
    <s v="49-72 Months"/>
    <s v="No"/>
    <s v="Credit card (automatic)"/>
    <x v="0"/>
    <n v="0"/>
    <x v="1"/>
  </r>
  <r>
    <s v="9600-UDOPK"/>
    <s v="Month-to-month"/>
    <n v="30"/>
    <s v="25-48 Months"/>
    <s v="Fiber optic"/>
    <s v="Credit card (automatic)"/>
    <x v="1"/>
    <n v="4"/>
    <x v="0"/>
  </r>
  <r>
    <s v="8216-AZUUZ"/>
    <s v="Two year"/>
    <n v="42"/>
    <s v="25-48 Months"/>
    <s v="Fiber optic"/>
    <s v="Electronic check"/>
    <x v="0"/>
    <n v="3"/>
    <x v="2"/>
  </r>
  <r>
    <s v="9153-BTBVV"/>
    <s v="Two year"/>
    <n v="71"/>
    <s v="49-72 Months"/>
    <s v="No"/>
    <s v="Bank transfer (automatic)"/>
    <x v="0"/>
    <n v="0"/>
    <x v="1"/>
  </r>
  <r>
    <s v="4074-SJFFA"/>
    <s v="Month-to-month"/>
    <n v="1"/>
    <s v="0-12 Months"/>
    <s v="DSL"/>
    <s v="Mailed check"/>
    <x v="1"/>
    <n v="3"/>
    <x v="2"/>
  </r>
  <r>
    <s v="3269-ATYWD"/>
    <s v="Month-to-month"/>
    <n v="39"/>
    <s v="25-48 Months"/>
    <s v="Fiber optic"/>
    <s v="Bank transfer (automatic)"/>
    <x v="1"/>
    <n v="4"/>
    <x v="0"/>
  </r>
  <r>
    <s v="5186-PEIZU"/>
    <s v="Month-to-month"/>
    <n v="35"/>
    <s v="25-48 Months"/>
    <s v="No"/>
    <s v="Bank transfer (automatic)"/>
    <x v="0"/>
    <n v="2"/>
    <x v="2"/>
  </r>
  <r>
    <s v="1074-AMIOH"/>
    <s v="Month-to-month"/>
    <n v="53"/>
    <s v="49-72 Months"/>
    <s v="Fiber optic"/>
    <s v="Bank transfer (automatic)"/>
    <x v="0"/>
    <n v="4"/>
    <x v="0"/>
  </r>
  <r>
    <s v="4910-GMJOT"/>
    <s v="Month-to-month"/>
    <n v="1"/>
    <s v="0-12 Months"/>
    <s v="Fiber optic"/>
    <s v="Electronic check"/>
    <x v="1"/>
    <n v="6"/>
    <x v="0"/>
  </r>
  <r>
    <s v="0354-WYROK"/>
    <s v="Month-to-month"/>
    <n v="31"/>
    <s v="25-48 Months"/>
    <s v="Fiber optic"/>
    <s v="Electronic check"/>
    <x v="1"/>
    <n v="5"/>
    <x v="0"/>
  </r>
  <r>
    <s v="4361-FEBGN"/>
    <s v="Two year"/>
    <n v="48"/>
    <s v="25-48 Months"/>
    <s v="No"/>
    <s v="Credit card (automatic)"/>
    <x v="0"/>
    <n v="0"/>
    <x v="1"/>
  </r>
  <r>
    <s v="7748-UMTRK"/>
    <s v="Month-to-month"/>
    <n v="30"/>
    <s v="25-48 Months"/>
    <s v="Fiber optic"/>
    <s v="Electronic check"/>
    <x v="0"/>
    <n v="5"/>
    <x v="0"/>
  </r>
  <r>
    <s v="0380-ZCSBI"/>
    <s v="Month-to-month"/>
    <n v="10"/>
    <s v="0-12 Months"/>
    <s v="No"/>
    <s v="Credit card (automatic)"/>
    <x v="0"/>
    <n v="3"/>
    <x v="2"/>
  </r>
  <r>
    <s v="7145-FEJWU"/>
    <s v="Month-to-month"/>
    <n v="12"/>
    <s v="0-12 Months"/>
    <s v="Fiber optic"/>
    <s v="Electronic check"/>
    <x v="0"/>
    <n v="6"/>
    <x v="0"/>
  </r>
  <r>
    <s v="6463-MVYRY"/>
    <s v="Two year"/>
    <n v="57"/>
    <s v="49-72 Months"/>
    <s v="DSL"/>
    <s v="Bank transfer (automatic)"/>
    <x v="0"/>
    <n v="0"/>
    <x v="1"/>
  </r>
  <r>
    <s v="3969-JQABI"/>
    <s v="Month-to-month"/>
    <n v="58"/>
    <s v="49-72 Months"/>
    <s v="DSL"/>
    <s v="Credit card (automatic)"/>
    <x v="0"/>
    <n v="2"/>
    <x v="2"/>
  </r>
  <r>
    <s v="9624-EGDEQ"/>
    <s v="Two year"/>
    <n v="37"/>
    <s v="25-48 Months"/>
    <s v="No"/>
    <s v="Mailed check"/>
    <x v="0"/>
    <n v="0"/>
    <x v="1"/>
  </r>
  <r>
    <s v="1051-EQPZR"/>
    <s v="Month-to-month"/>
    <n v="44"/>
    <s v="25-48 Months"/>
    <s v="No"/>
    <s v="Mailed check"/>
    <x v="0"/>
    <n v="2"/>
    <x v="2"/>
  </r>
  <r>
    <s v="5849-ASHZJ"/>
    <s v="One year"/>
    <n v="27"/>
    <s v="25-48 Months"/>
    <s v="No"/>
    <s v="Credit card (automatic)"/>
    <x v="0"/>
    <n v="0"/>
    <x v="1"/>
  </r>
  <r>
    <s v="5780-INQIK"/>
    <s v="Month-to-month"/>
    <n v="8"/>
    <s v="0-12 Months"/>
    <s v="DSL"/>
    <s v="Electronic check"/>
    <x v="0"/>
    <n v="4"/>
    <x v="0"/>
  </r>
  <r>
    <s v="7576-OYWBN"/>
    <s v="Month-to-month"/>
    <n v="3"/>
    <s v="0-12 Months"/>
    <s v="Fiber optic"/>
    <s v="Electronic check"/>
    <x v="1"/>
    <n v="6"/>
    <x v="0"/>
  </r>
  <r>
    <s v="4526-ZJJTM"/>
    <s v="Month-to-month"/>
    <n v="25"/>
    <s v="25-48 Months"/>
    <s v="Fiber optic"/>
    <s v="Bank transfer (automatic)"/>
    <x v="0"/>
    <n v="4"/>
    <x v="0"/>
  </r>
  <r>
    <s v="8384-FZBJK"/>
    <s v="Month-to-month"/>
    <n v="57"/>
    <s v="49-72 Months"/>
    <s v="Fiber optic"/>
    <s v="Electronic check"/>
    <x v="0"/>
    <n v="5"/>
    <x v="0"/>
  </r>
  <r>
    <s v="3750-RNQKR"/>
    <s v="Month-to-month"/>
    <n v="12"/>
    <s v="0-12 Months"/>
    <s v="No"/>
    <s v="Mailed check"/>
    <x v="0"/>
    <n v="3"/>
    <x v="2"/>
  </r>
  <r>
    <s v="0962-CQPWQ"/>
    <s v="Two year"/>
    <n v="62"/>
    <s v="49-72 Months"/>
    <s v="No"/>
    <s v="Bank transfer (automatic)"/>
    <x v="0"/>
    <n v="0"/>
    <x v="1"/>
  </r>
  <r>
    <s v="3096-YXENJ"/>
    <s v="Two year"/>
    <n v="65"/>
    <s v="49-72 Months"/>
    <s v="Fiber optic"/>
    <s v="Bank transfer (automatic)"/>
    <x v="0"/>
    <n v="2"/>
    <x v="2"/>
  </r>
  <r>
    <s v="1265-BCFEO"/>
    <s v="Two year"/>
    <n v="71"/>
    <s v="49-72 Months"/>
    <s v="DSL"/>
    <s v="Bank transfer (automatic)"/>
    <x v="0"/>
    <n v="0"/>
    <x v="1"/>
  </r>
  <r>
    <s v="5837-LXSDN"/>
    <s v="One year"/>
    <n v="21"/>
    <s v="13-24 Months"/>
    <s v="DSL"/>
    <s v="Credit card (automatic)"/>
    <x v="0"/>
    <n v="0"/>
    <x v="1"/>
  </r>
  <r>
    <s v="5945-AZYHT"/>
    <s v="One year"/>
    <n v="71"/>
    <s v="49-72 Months"/>
    <s v="Fiber optic"/>
    <s v="Electronic check"/>
    <x v="0"/>
    <n v="3"/>
    <x v="2"/>
  </r>
  <r>
    <s v="8325-QRPZR"/>
    <s v="Month-to-month"/>
    <n v="7"/>
    <s v="0-12 Months"/>
    <s v="Fiber optic"/>
    <s v="Electronic check"/>
    <x v="0"/>
    <n v="6"/>
    <x v="0"/>
  </r>
  <r>
    <s v="6384-VMJHP"/>
    <s v="Two year"/>
    <n v="72"/>
    <s v="49-72 Months"/>
    <s v="DSL"/>
    <s v="Credit card (automatic)"/>
    <x v="0"/>
    <n v="0"/>
    <x v="1"/>
  </r>
  <r>
    <s v="2262-SLNVK"/>
    <s v="Month-to-month"/>
    <n v="1"/>
    <s v="0-12 Months"/>
    <s v="Fiber optic"/>
    <s v="Electronic check"/>
    <x v="0"/>
    <n v="6"/>
    <x v="0"/>
  </r>
  <r>
    <s v="7730-CLDSV"/>
    <s v="Two year"/>
    <n v="72"/>
    <s v="49-72 Months"/>
    <s v="Fiber optic"/>
    <s v="Bank transfer (automatic)"/>
    <x v="0"/>
    <n v="2"/>
    <x v="2"/>
  </r>
  <r>
    <s v="1135-HIORI"/>
    <s v="One year"/>
    <n v="64"/>
    <s v="49-72 Months"/>
    <s v="Fiber optic"/>
    <s v="Electronic check"/>
    <x v="0"/>
    <n v="3"/>
    <x v="2"/>
  </r>
  <r>
    <s v="0164-APGRB"/>
    <s v="Two year"/>
    <n v="72"/>
    <s v="49-72 Months"/>
    <s v="Fiber optic"/>
    <s v="Electronic check"/>
    <x v="0"/>
    <n v="3"/>
    <x v="2"/>
  </r>
  <r>
    <s v="6481-ESCNL"/>
    <s v="Month-to-month"/>
    <n v="29"/>
    <s v="25-48 Months"/>
    <s v="Fiber optic"/>
    <s v="Bank transfer (automatic)"/>
    <x v="0"/>
    <n v="4"/>
    <x v="0"/>
  </r>
  <r>
    <s v="1790-NESIO"/>
    <s v="Two year"/>
    <n v="13"/>
    <s v="13-24 Months"/>
    <s v="No"/>
    <s v="Mailed check"/>
    <x v="0"/>
    <n v="0"/>
    <x v="1"/>
  </r>
  <r>
    <s v="1550-EENBN"/>
    <s v="Month-to-month"/>
    <n v="31"/>
    <s v="25-48 Months"/>
    <s v="Fiber optic"/>
    <s v="Electronic check"/>
    <x v="0"/>
    <n v="5"/>
    <x v="0"/>
  </r>
  <r>
    <s v="5539-TMZLF"/>
    <s v="Month-to-month"/>
    <n v="1"/>
    <s v="0-12 Months"/>
    <s v="Fiber optic"/>
    <s v="Electronic check"/>
    <x v="1"/>
    <n v="6"/>
    <x v="0"/>
  </r>
  <r>
    <s v="4323-SADQS"/>
    <s v="Month-to-month"/>
    <n v="7"/>
    <s v="0-12 Months"/>
    <s v="DSL"/>
    <s v="Electronic check"/>
    <x v="1"/>
    <n v="4"/>
    <x v="0"/>
  </r>
  <r>
    <s v="4446-BZKHU"/>
    <s v="Month-to-month"/>
    <n v="61"/>
    <s v="49-72 Months"/>
    <s v="Fiber optic"/>
    <s v="Electronic check"/>
    <x v="1"/>
    <n v="5"/>
    <x v="0"/>
  </r>
  <r>
    <s v="5202-IVJNU"/>
    <s v="Month-to-month"/>
    <n v="39"/>
    <s v="25-48 Months"/>
    <s v="DSL"/>
    <s v="Credit card (automatic)"/>
    <x v="1"/>
    <n v="2"/>
    <x v="2"/>
  </r>
  <r>
    <s v="5976-JCJRH"/>
    <s v="Month-to-month"/>
    <n v="10"/>
    <s v="0-12 Months"/>
    <s v="Fiber optic"/>
    <s v="Electronic check"/>
    <x v="1"/>
    <n v="6"/>
    <x v="0"/>
  </r>
  <r>
    <s v="8198-RKSZG"/>
    <s v="Month-to-month"/>
    <n v="14"/>
    <s v="13-24 Months"/>
    <s v="DSL"/>
    <s v="Credit card (automatic)"/>
    <x v="0"/>
    <n v="2"/>
    <x v="2"/>
  </r>
  <r>
    <s v="0137-OCGAB"/>
    <s v="Month-to-month"/>
    <n v="1"/>
    <s v="0-12 Months"/>
    <s v="Fiber optic"/>
    <s v="Mailed check"/>
    <x v="1"/>
    <n v="5"/>
    <x v="0"/>
  </r>
  <r>
    <s v="3351-NQLDI"/>
    <s v="One year"/>
    <n v="67"/>
    <s v="49-72 Months"/>
    <s v="Fiber optic"/>
    <s v="Credit card (automatic)"/>
    <x v="1"/>
    <n v="2"/>
    <x v="2"/>
  </r>
  <r>
    <s v="9297-EONCV"/>
    <s v="Two year"/>
    <n v="72"/>
    <s v="49-72 Months"/>
    <s v="DSL"/>
    <s v="Bank transfer (automatic)"/>
    <x v="0"/>
    <n v="0"/>
    <x v="1"/>
  </r>
  <r>
    <s v="7593-JNWRU"/>
    <s v="Month-to-month"/>
    <n v="6"/>
    <s v="0-12 Months"/>
    <s v="DSL"/>
    <s v="Bank transfer (automatic)"/>
    <x v="1"/>
    <n v="3"/>
    <x v="2"/>
  </r>
  <r>
    <s v="4588-YBNIB"/>
    <s v="Month-to-month"/>
    <n v="1"/>
    <s v="0-12 Months"/>
    <s v="No"/>
    <s v="Mailed check"/>
    <x v="1"/>
    <n v="3"/>
    <x v="2"/>
  </r>
  <r>
    <s v="1069-QJOEE"/>
    <s v="One year"/>
    <n v="25"/>
    <s v="25-48 Months"/>
    <s v="No"/>
    <s v="Electronic check"/>
    <x v="0"/>
    <n v="1"/>
    <x v="1"/>
  </r>
  <r>
    <s v="3336-JORSO"/>
    <s v="Month-to-month"/>
    <n v="33"/>
    <s v="25-48 Months"/>
    <s v="Fiber optic"/>
    <s v="Electronic check"/>
    <x v="1"/>
    <n v="5"/>
    <x v="0"/>
  </r>
  <r>
    <s v="7799-DSEWS"/>
    <s v="Month-to-month"/>
    <n v="18"/>
    <s v="13-24 Months"/>
    <s v="DSL"/>
    <s v="Electronic check"/>
    <x v="0"/>
    <n v="3"/>
    <x v="2"/>
  </r>
  <r>
    <s v="8766-PAFNE"/>
    <s v="Two year"/>
    <n v="71"/>
    <s v="49-72 Months"/>
    <s v="DSL"/>
    <s v="Credit card (automatic)"/>
    <x v="0"/>
    <n v="0"/>
    <x v="1"/>
  </r>
  <r>
    <s v="5315-CKEQK"/>
    <s v="One year"/>
    <n v="28"/>
    <s v="25-48 Months"/>
    <s v="DSL"/>
    <s v="Electronic check"/>
    <x v="0"/>
    <n v="1"/>
    <x v="1"/>
  </r>
  <r>
    <s v="3130-ICDUP"/>
    <s v="Month-to-month"/>
    <n v="2"/>
    <s v="0-12 Months"/>
    <s v="Fiber optic"/>
    <s v="Credit card (automatic)"/>
    <x v="0"/>
    <n v="5"/>
    <x v="0"/>
  </r>
  <r>
    <s v="0820-FNRNX"/>
    <s v="Month-to-month"/>
    <n v="17"/>
    <s v="13-24 Months"/>
    <s v="DSL"/>
    <s v="Mailed check"/>
    <x v="0"/>
    <n v="2"/>
    <x v="2"/>
  </r>
  <r>
    <s v="0880-FVFWF"/>
    <s v="Month-to-month"/>
    <n v="56"/>
    <s v="49-72 Months"/>
    <s v="Fiber optic"/>
    <s v="Electronic check"/>
    <x v="0"/>
    <n v="5"/>
    <x v="0"/>
  </r>
  <r>
    <s v="4611-ANLQC"/>
    <s v="One year"/>
    <n v="60"/>
    <s v="49-72 Months"/>
    <s v="DSL"/>
    <s v="Electronic check"/>
    <x v="0"/>
    <n v="1"/>
    <x v="1"/>
  </r>
  <r>
    <s v="4213-HKBJO"/>
    <s v="Two year"/>
    <n v="33"/>
    <s v="25-48 Months"/>
    <s v="No"/>
    <s v="Credit card (automatic)"/>
    <x v="0"/>
    <n v="0"/>
    <x v="1"/>
  </r>
  <r>
    <s v="2792-LSHWX"/>
    <s v="Month-to-month"/>
    <n v="1"/>
    <s v="0-12 Months"/>
    <s v="Fiber optic"/>
    <s v="Mailed check"/>
    <x v="0"/>
    <n v="5"/>
    <x v="0"/>
  </r>
  <r>
    <s v="5028-GZLDO"/>
    <s v="Month-to-month"/>
    <n v="2"/>
    <s v="0-12 Months"/>
    <s v="Fiber optic"/>
    <s v="Credit card (automatic)"/>
    <x v="1"/>
    <n v="5"/>
    <x v="0"/>
  </r>
  <r>
    <s v="0014-BMAQU"/>
    <s v="Two year"/>
    <n v="63"/>
    <s v="49-72 Months"/>
    <s v="Fiber optic"/>
    <s v="Credit card (automatic)"/>
    <x v="0"/>
    <n v="2"/>
    <x v="2"/>
  </r>
  <r>
    <s v="6861-XWTWQ"/>
    <s v="Month-to-month"/>
    <n v="7"/>
    <s v="0-12 Months"/>
    <s v="Fiber optic"/>
    <s v="Electronic check"/>
    <x v="1"/>
    <n v="6"/>
    <x v="0"/>
  </r>
  <r>
    <s v="9018-PCIOK"/>
    <s v="Two year"/>
    <n v="55"/>
    <s v="49-72 Months"/>
    <s v="DSL"/>
    <s v="Mailed check"/>
    <x v="0"/>
    <n v="0"/>
    <x v="1"/>
  </r>
  <r>
    <s v="4837-QUSFT"/>
    <s v="One year"/>
    <n v="65"/>
    <s v="49-72 Months"/>
    <s v="Fiber optic"/>
    <s v="Bank transfer (automatic)"/>
    <x v="0"/>
    <n v="2"/>
    <x v="2"/>
  </r>
  <r>
    <s v="6877-TJMBR"/>
    <s v="Month-to-month"/>
    <n v="1"/>
    <s v="0-12 Months"/>
    <s v="Fiber optic"/>
    <s v="Electronic check"/>
    <x v="1"/>
    <n v="6"/>
    <x v="0"/>
  </r>
  <r>
    <s v="9953-ZMKSM"/>
    <s v="Two year"/>
    <n v="63"/>
    <s v="49-72 Months"/>
    <s v="No"/>
    <s v="Mailed check"/>
    <x v="0"/>
    <n v="0"/>
    <x v="1"/>
  </r>
  <r>
    <s v="0907-HQNTS"/>
    <s v="Two year"/>
    <n v="70"/>
    <s v="49-72 Months"/>
    <s v="Fiber optic"/>
    <s v="Credit card (automatic)"/>
    <x v="0"/>
    <n v="2"/>
    <x v="2"/>
  </r>
  <r>
    <s v="7665-NKLAV"/>
    <s v="Two year"/>
    <n v="36"/>
    <s v="25-48 Months"/>
    <s v="DSL"/>
    <s v="Credit card (automatic)"/>
    <x v="0"/>
    <n v="0"/>
    <x v="1"/>
  </r>
  <r>
    <s v="6769-DCQLI"/>
    <s v="One year"/>
    <n v="52"/>
    <s v="49-72 Months"/>
    <s v="Fiber optic"/>
    <s v="Bank transfer (automatic)"/>
    <x v="1"/>
    <n v="2"/>
    <x v="2"/>
  </r>
  <r>
    <s v="2433-KMEAS"/>
    <s v="Month-to-month"/>
    <n v="22"/>
    <s v="13-24 Months"/>
    <s v="DSL"/>
    <s v="Electronic check"/>
    <x v="1"/>
    <n v="3"/>
    <x v="2"/>
  </r>
  <r>
    <s v="4391-LNRXK"/>
    <s v="Month-to-month"/>
    <n v="22"/>
    <s v="13-24 Months"/>
    <s v="Fiber optic"/>
    <s v="Bank transfer (automatic)"/>
    <x v="0"/>
    <n v="4"/>
    <x v="0"/>
  </r>
  <r>
    <s v="8250-ZNGGW"/>
    <s v="Month-to-month"/>
    <n v="5"/>
    <s v="0-12 Months"/>
    <s v="DSL"/>
    <s v="Credit card (automatic)"/>
    <x v="0"/>
    <n v="3"/>
    <x v="2"/>
  </r>
  <r>
    <s v="2195-ZRVAX"/>
    <s v="Month-to-month"/>
    <n v="47"/>
    <s v="25-48 Months"/>
    <s v="Fiber optic"/>
    <s v="Electronic check"/>
    <x v="1"/>
    <n v="5"/>
    <x v="0"/>
  </r>
  <r>
    <s v="3550-SAHFP"/>
    <s v="Month-to-month"/>
    <n v="33"/>
    <s v="25-48 Months"/>
    <s v="Fiber optic"/>
    <s v="Electronic check"/>
    <x v="1"/>
    <n v="5"/>
    <x v="0"/>
  </r>
  <r>
    <s v="2011-TRQYE"/>
    <s v="Month-to-month"/>
    <n v="18"/>
    <s v="13-24 Months"/>
    <s v="DSL"/>
    <s v="Credit card (automatic)"/>
    <x v="1"/>
    <n v="2"/>
    <x v="2"/>
  </r>
  <r>
    <s v="8562-GHPPI"/>
    <s v="Month-to-month"/>
    <n v="1"/>
    <s v="0-12 Months"/>
    <s v="No"/>
    <s v="Credit card (automatic)"/>
    <x v="0"/>
    <n v="3"/>
    <x v="2"/>
  </r>
  <r>
    <s v="5893-PYOLZ"/>
    <s v="Two year"/>
    <n v="56"/>
    <s v="49-72 Months"/>
    <s v="DSL"/>
    <s v="Credit card (automatic)"/>
    <x v="0"/>
    <n v="0"/>
    <x v="1"/>
  </r>
  <r>
    <s v="4986-MXSFP"/>
    <s v="Month-to-month"/>
    <n v="2"/>
    <s v="0-12 Months"/>
    <s v="No"/>
    <s v="Mailed check"/>
    <x v="0"/>
    <n v="3"/>
    <x v="2"/>
  </r>
  <r>
    <s v="6131-FOYAS"/>
    <s v="Month-to-month"/>
    <n v="35"/>
    <s v="25-48 Months"/>
    <s v="DSL"/>
    <s v="Electronic check"/>
    <x v="0"/>
    <n v="3"/>
    <x v="2"/>
  </r>
  <r>
    <s v="3027-YNWZU"/>
    <s v="Two year"/>
    <n v="64"/>
    <s v="49-72 Months"/>
    <s v="No"/>
    <s v="Credit card (automatic)"/>
    <x v="0"/>
    <n v="0"/>
    <x v="1"/>
  </r>
  <r>
    <s v="5609-IMCGG"/>
    <s v="Month-to-month"/>
    <n v="15"/>
    <s v="13-24 Months"/>
    <s v="Fiber optic"/>
    <s v="Credit card (automatic)"/>
    <x v="0"/>
    <n v="4"/>
    <x v="0"/>
  </r>
  <r>
    <s v="4873-ILOLJ"/>
    <s v="Month-to-month"/>
    <n v="24"/>
    <s v="13-24 Months"/>
    <s v="Fiber optic"/>
    <s v="Electronic check"/>
    <x v="1"/>
    <n v="5"/>
    <x v="0"/>
  </r>
  <r>
    <s v="4727-MCYZG"/>
    <s v="Month-to-month"/>
    <n v="1"/>
    <s v="0-12 Months"/>
    <s v="DSL"/>
    <s v="Mailed check"/>
    <x v="0"/>
    <n v="3"/>
    <x v="2"/>
  </r>
  <r>
    <s v="9481-WHGWY"/>
    <s v="Two year"/>
    <n v="70"/>
    <s v="49-72 Months"/>
    <s v="DSL"/>
    <s v="Credit card (automatic)"/>
    <x v="0"/>
    <n v="0"/>
    <x v="1"/>
  </r>
  <r>
    <s v="2725-KXXWT"/>
    <s v="Month-to-month"/>
    <n v="1"/>
    <s v="0-12 Months"/>
    <s v="Fiber optic"/>
    <s v="Electronic check"/>
    <x v="1"/>
    <n v="6"/>
    <x v="0"/>
  </r>
  <r>
    <s v="9565-DJPIB"/>
    <s v="Month-to-month"/>
    <n v="4"/>
    <s v="0-12 Months"/>
    <s v="Fiber optic"/>
    <s v="Mailed check"/>
    <x v="1"/>
    <n v="5"/>
    <x v="0"/>
  </r>
  <r>
    <s v="4328-VUFWD"/>
    <s v="One year"/>
    <n v="39"/>
    <s v="25-48 Months"/>
    <s v="DSL"/>
    <s v="Electronic check"/>
    <x v="0"/>
    <n v="1"/>
    <x v="1"/>
  </r>
  <r>
    <s v="3301-LSLWQ"/>
    <s v="Month-to-month"/>
    <n v="29"/>
    <s v="25-48 Months"/>
    <s v="DSL"/>
    <s v="Electronic check"/>
    <x v="0"/>
    <n v="3"/>
    <x v="2"/>
  </r>
  <r>
    <s v="7473-ZBDSN"/>
    <s v="Two year"/>
    <n v="14"/>
    <s v="13-24 Months"/>
    <s v="No"/>
    <s v="Mailed check"/>
    <x v="0"/>
    <n v="0"/>
    <x v="1"/>
  </r>
  <r>
    <s v="3166-PNEOF"/>
    <s v="Two year"/>
    <n v="61"/>
    <s v="49-72 Months"/>
    <s v="DSL"/>
    <s v="Credit card (automatic)"/>
    <x v="0"/>
    <n v="0"/>
    <x v="1"/>
  </r>
  <r>
    <s v="5639-NTUPK"/>
    <s v="Month-to-month"/>
    <n v="13"/>
    <s v="13-24 Months"/>
    <s v="DSL"/>
    <s v="Credit card (automatic)"/>
    <x v="0"/>
    <n v="2"/>
    <x v="2"/>
  </r>
  <r>
    <s v="8780-YRMTT"/>
    <s v="Two year"/>
    <n v="66"/>
    <s v="49-72 Months"/>
    <s v="DSL"/>
    <s v="Mailed check"/>
    <x v="0"/>
    <n v="0"/>
    <x v="1"/>
  </r>
  <r>
    <s v="8348-HFYIV"/>
    <s v="Month-to-month"/>
    <n v="2"/>
    <s v="0-12 Months"/>
    <s v="DSL"/>
    <s v="Electronic check"/>
    <x v="1"/>
    <n v="4"/>
    <x v="0"/>
  </r>
  <r>
    <s v="5140-FOMCQ"/>
    <s v="One year"/>
    <n v="59"/>
    <s v="49-72 Months"/>
    <s v="Fiber optic"/>
    <s v="Credit card (automatic)"/>
    <x v="0"/>
    <n v="2"/>
    <x v="2"/>
  </r>
  <r>
    <s v="6242-SGYTS"/>
    <s v="One year"/>
    <n v="62"/>
    <s v="49-72 Months"/>
    <s v="Fiber optic"/>
    <s v="Credit card (automatic)"/>
    <x v="0"/>
    <n v="2"/>
    <x v="2"/>
  </r>
  <r>
    <s v="8166-ORCHU"/>
    <s v="One year"/>
    <n v="33"/>
    <s v="25-48 Months"/>
    <s v="Fiber optic"/>
    <s v="Electronic check"/>
    <x v="0"/>
    <n v="3"/>
    <x v="2"/>
  </r>
  <r>
    <s v="8414-OOEEL"/>
    <s v="Two year"/>
    <n v="66"/>
    <s v="49-72 Months"/>
    <s v="DSL"/>
    <s v="Credit card (automatic)"/>
    <x v="0"/>
    <n v="0"/>
    <x v="1"/>
  </r>
  <r>
    <s v="8454-AATJP"/>
    <s v="Two year"/>
    <n v="72"/>
    <s v="49-72 Months"/>
    <s v="Fiber optic"/>
    <s v="Credit card (automatic)"/>
    <x v="0"/>
    <n v="2"/>
    <x v="2"/>
  </r>
  <r>
    <s v="6849-WLEYG"/>
    <s v="Month-to-month"/>
    <n v="1"/>
    <s v="0-12 Months"/>
    <s v="No"/>
    <s v="Mailed check"/>
    <x v="1"/>
    <n v="3"/>
    <x v="2"/>
  </r>
  <r>
    <s v="4659-NZRUF"/>
    <s v="Month-to-month"/>
    <n v="19"/>
    <s v="13-24 Months"/>
    <s v="Fiber optic"/>
    <s v="Electronic check"/>
    <x v="1"/>
    <n v="5"/>
    <x v="0"/>
  </r>
  <r>
    <s v="4531-AUZNK"/>
    <s v="One year"/>
    <n v="51"/>
    <s v="49-72 Months"/>
    <s v="Fiber optic"/>
    <s v="Mailed check"/>
    <x v="0"/>
    <n v="2"/>
    <x v="2"/>
  </r>
  <r>
    <s v="4191-XOVOM"/>
    <s v="Month-to-month"/>
    <n v="63"/>
    <s v="49-72 Months"/>
    <s v="Fiber optic"/>
    <s v="Electronic check"/>
    <x v="0"/>
    <n v="5"/>
    <x v="0"/>
  </r>
  <r>
    <s v="2150-OEGBV"/>
    <s v="One year"/>
    <n v="27"/>
    <s v="25-48 Months"/>
    <s v="No"/>
    <s v="Bank transfer (automatic)"/>
    <x v="0"/>
    <n v="0"/>
    <x v="1"/>
  </r>
  <r>
    <s v="8429-XIBUM"/>
    <s v="Month-to-month"/>
    <n v="22"/>
    <s v="13-24 Months"/>
    <s v="Fiber optic"/>
    <s v="Bank transfer (automatic)"/>
    <x v="1"/>
    <n v="4"/>
    <x v="0"/>
  </r>
  <r>
    <s v="1855-CFULU"/>
    <s v="Month-to-month"/>
    <n v="4"/>
    <s v="0-12 Months"/>
    <s v="No"/>
    <s v="Mailed check"/>
    <x v="0"/>
    <n v="3"/>
    <x v="2"/>
  </r>
  <r>
    <s v="4878-BUNFV"/>
    <s v="Two year"/>
    <n v="42"/>
    <s v="25-48 Months"/>
    <s v="No"/>
    <s v="Mailed check"/>
    <x v="0"/>
    <n v="0"/>
    <x v="1"/>
  </r>
  <r>
    <s v="1872-EBWSC"/>
    <s v="One year"/>
    <n v="29"/>
    <s v="25-48 Months"/>
    <s v="No"/>
    <s v="Mailed check"/>
    <x v="0"/>
    <n v="0"/>
    <x v="1"/>
  </r>
  <r>
    <s v="2608-BHKFN"/>
    <s v="Month-to-month"/>
    <n v="4"/>
    <s v="0-12 Months"/>
    <s v="Fiber optic"/>
    <s v="Credit card (automatic)"/>
    <x v="1"/>
    <n v="5"/>
    <x v="0"/>
  </r>
  <r>
    <s v="7026-YMSBE"/>
    <s v="One year"/>
    <n v="30"/>
    <s v="25-48 Months"/>
    <s v="No"/>
    <s v="Mailed check"/>
    <x v="0"/>
    <n v="0"/>
    <x v="1"/>
  </r>
  <r>
    <s v="7341-LXCAF"/>
    <s v="Month-to-month"/>
    <n v="4"/>
    <s v="0-12 Months"/>
    <s v="Fiber optic"/>
    <s v="Electronic check"/>
    <x v="1"/>
    <n v="6"/>
    <x v="0"/>
  </r>
  <r>
    <s v="6997-UVGOX"/>
    <s v="Two year"/>
    <n v="71"/>
    <s v="49-72 Months"/>
    <s v="DSL"/>
    <s v="Bank transfer (automatic)"/>
    <x v="0"/>
    <n v="0"/>
    <x v="1"/>
  </r>
  <r>
    <s v="9674-EHPPG"/>
    <s v="Two year"/>
    <n v="46"/>
    <s v="25-48 Months"/>
    <s v="DSL"/>
    <s v="Credit card (automatic)"/>
    <x v="0"/>
    <n v="0"/>
    <x v="1"/>
  </r>
  <r>
    <s v="9462-MJUAW"/>
    <s v="Month-to-month"/>
    <n v="4"/>
    <s v="0-12 Months"/>
    <s v="DSL"/>
    <s v="Mailed check"/>
    <x v="1"/>
    <n v="3"/>
    <x v="2"/>
  </r>
  <r>
    <s v="8128-YVJRG"/>
    <s v="Month-to-month"/>
    <n v="7"/>
    <s v="0-12 Months"/>
    <s v="Fiber optic"/>
    <s v="Mailed check"/>
    <x v="1"/>
    <n v="5"/>
    <x v="0"/>
  </r>
  <r>
    <s v="5440-VHLUL"/>
    <s v="One year"/>
    <n v="69"/>
    <s v="49-72 Months"/>
    <s v="Fiber optic"/>
    <s v="Bank transfer (automatic)"/>
    <x v="0"/>
    <n v="2"/>
    <x v="2"/>
  </r>
  <r>
    <s v="5781-BKHOP"/>
    <s v="Two year"/>
    <n v="72"/>
    <s v="49-72 Months"/>
    <s v="Fiber optic"/>
    <s v="Bank transfer (automatic)"/>
    <x v="0"/>
    <n v="2"/>
    <x v="2"/>
  </r>
  <r>
    <s v="4283-FUTGF"/>
    <s v="Month-to-month"/>
    <n v="19"/>
    <s v="13-24 Months"/>
    <s v="Fiber optic"/>
    <s v="Electronic check"/>
    <x v="1"/>
    <n v="5"/>
    <x v="0"/>
  </r>
  <r>
    <s v="5213-TWWJU"/>
    <s v="Month-to-month"/>
    <n v="28"/>
    <s v="25-48 Months"/>
    <s v="Fiber optic"/>
    <s v="Electronic check"/>
    <x v="0"/>
    <n v="5"/>
    <x v="0"/>
  </r>
  <r>
    <s v="1569-TTNYJ"/>
    <s v="Month-to-month"/>
    <n v="5"/>
    <s v="0-12 Months"/>
    <s v="Fiber optic"/>
    <s v="Electronic check"/>
    <x v="1"/>
    <n v="6"/>
    <x v="0"/>
  </r>
  <r>
    <s v="8628-MFKAX"/>
    <s v="Two year"/>
    <n v="72"/>
    <s v="49-72 Months"/>
    <s v="Fiber optic"/>
    <s v="Credit card (automatic)"/>
    <x v="0"/>
    <n v="2"/>
    <x v="2"/>
  </r>
  <r>
    <s v="2397-BRLOM"/>
    <s v="Month-to-month"/>
    <n v="8"/>
    <s v="0-12 Months"/>
    <s v="Fiber optic"/>
    <s v="Credit card (automatic)"/>
    <x v="1"/>
    <n v="5"/>
    <x v="0"/>
  </r>
  <r>
    <s v="7629-WIXZF"/>
    <s v="One year"/>
    <n v="7"/>
    <s v="0-12 Months"/>
    <s v="DSL"/>
    <s v="Electronic check"/>
    <x v="0"/>
    <n v="2"/>
    <x v="2"/>
  </r>
  <r>
    <s v="5445-GLVOT"/>
    <s v="Month-to-month"/>
    <n v="22"/>
    <s v="13-24 Months"/>
    <s v="DSL"/>
    <s v="Electronic check"/>
    <x v="0"/>
    <n v="3"/>
    <x v="2"/>
  </r>
  <r>
    <s v="3976-HXHCE"/>
    <s v="Two year"/>
    <n v="72"/>
    <s v="49-72 Months"/>
    <s v="No"/>
    <s v="Bank transfer (automatic)"/>
    <x v="0"/>
    <n v="0"/>
    <x v="1"/>
  </r>
  <r>
    <s v="2466-NEJOJ"/>
    <s v="Month-to-month"/>
    <n v="8"/>
    <s v="0-12 Months"/>
    <s v="No"/>
    <s v="Credit card (automatic)"/>
    <x v="0"/>
    <n v="3"/>
    <x v="2"/>
  </r>
  <r>
    <s v="0254-KCJGT"/>
    <s v="One year"/>
    <n v="52"/>
    <s v="49-72 Months"/>
    <s v="DSL"/>
    <s v="Credit card (automatic)"/>
    <x v="0"/>
    <n v="0"/>
    <x v="1"/>
  </r>
  <r>
    <s v="5472-CVMDX"/>
    <s v="Two year"/>
    <n v="68"/>
    <s v="49-72 Months"/>
    <s v="DSL"/>
    <s v="Mailed check"/>
    <x v="0"/>
    <n v="0"/>
    <x v="1"/>
  </r>
  <r>
    <s v="6461-SZMCV"/>
    <s v="Two year"/>
    <n v="71"/>
    <s v="49-72 Months"/>
    <s v="DSL"/>
    <s v="Bank transfer (automatic)"/>
    <x v="0"/>
    <n v="0"/>
    <x v="1"/>
  </r>
  <r>
    <s v="8150-QUDFX"/>
    <s v="Month-to-month"/>
    <n v="2"/>
    <s v="0-12 Months"/>
    <s v="No"/>
    <s v="Mailed check"/>
    <x v="0"/>
    <n v="3"/>
    <x v="2"/>
  </r>
  <r>
    <s v="9508-ILZDG"/>
    <s v="Month-to-month"/>
    <n v="34"/>
    <s v="25-48 Months"/>
    <s v="Fiber optic"/>
    <s v="Electronic check"/>
    <x v="0"/>
    <n v="5"/>
    <x v="0"/>
  </r>
  <r>
    <s v="2346-DJQTB"/>
    <s v="Month-to-month"/>
    <n v="35"/>
    <s v="25-48 Months"/>
    <s v="DSL"/>
    <s v="Electronic check"/>
    <x v="0"/>
    <n v="3"/>
    <x v="2"/>
  </r>
  <r>
    <s v="1697-LYYYX"/>
    <s v="One year"/>
    <n v="61"/>
    <s v="49-72 Months"/>
    <s v="No"/>
    <s v="Credit card (automatic)"/>
    <x v="0"/>
    <n v="0"/>
    <x v="1"/>
  </r>
  <r>
    <s v="1942-OQFRW"/>
    <s v="Month-to-month"/>
    <n v="1"/>
    <s v="0-12 Months"/>
    <s v="DSL"/>
    <s v="Electronic check"/>
    <x v="0"/>
    <n v="4"/>
    <x v="0"/>
  </r>
  <r>
    <s v="4749-VFKVB"/>
    <s v="Month-to-month"/>
    <n v="1"/>
    <s v="0-12 Months"/>
    <s v="DSL"/>
    <s v="Mailed check"/>
    <x v="1"/>
    <n v="3"/>
    <x v="2"/>
  </r>
  <r>
    <s v="9640-ZSLDC"/>
    <s v="One year"/>
    <n v="53"/>
    <s v="49-72 Months"/>
    <s v="DSL"/>
    <s v="Credit card (automatic)"/>
    <x v="0"/>
    <n v="0"/>
    <x v="1"/>
  </r>
  <r>
    <s v="4231-LZUYM"/>
    <s v="Two year"/>
    <n v="72"/>
    <s v="49-72 Months"/>
    <s v="No"/>
    <s v="Bank transfer (automatic)"/>
    <x v="0"/>
    <n v="0"/>
    <x v="1"/>
  </r>
  <r>
    <s v="7598-UAASY"/>
    <s v="Month-to-month"/>
    <n v="2"/>
    <s v="0-12 Months"/>
    <s v="Fiber optic"/>
    <s v="Electronic check"/>
    <x v="1"/>
    <n v="6"/>
    <x v="0"/>
  </r>
  <r>
    <s v="7938-OUHIO"/>
    <s v="Month-to-month"/>
    <n v="3"/>
    <s v="0-12 Months"/>
    <s v="Fiber optic"/>
    <s v="Electronic check"/>
    <x v="1"/>
    <n v="6"/>
    <x v="0"/>
  </r>
  <r>
    <s v="8510-AWCXC"/>
    <s v="Month-to-month"/>
    <n v="13"/>
    <s v="13-24 Months"/>
    <s v="Fiber optic"/>
    <s v="Electronic check"/>
    <x v="1"/>
    <n v="5"/>
    <x v="0"/>
  </r>
  <r>
    <s v="6128-AQBMT"/>
    <s v="Month-to-month"/>
    <n v="41"/>
    <s v="25-48 Months"/>
    <s v="DSL"/>
    <s v="Electronic check"/>
    <x v="0"/>
    <n v="3"/>
    <x v="2"/>
  </r>
  <r>
    <s v="3594-BDSOA"/>
    <s v="One year"/>
    <n v="24"/>
    <s v="13-24 Months"/>
    <s v="No"/>
    <s v="Credit card (automatic)"/>
    <x v="0"/>
    <n v="0"/>
    <x v="1"/>
  </r>
  <r>
    <s v="0431-APWVY"/>
    <s v="One year"/>
    <n v="28"/>
    <s v="25-48 Months"/>
    <s v="Fiber optic"/>
    <s v="Bank transfer (automatic)"/>
    <x v="1"/>
    <n v="2"/>
    <x v="2"/>
  </r>
  <r>
    <s v="5133-VRSAB"/>
    <s v="Month-to-month"/>
    <n v="8"/>
    <s v="0-12 Months"/>
    <s v="DSL"/>
    <s v="Mailed check"/>
    <x v="0"/>
    <n v="3"/>
    <x v="2"/>
  </r>
  <r>
    <s v="5996-DAOQL"/>
    <s v="Month-to-month"/>
    <n v="1"/>
    <s v="0-12 Months"/>
    <s v="No"/>
    <s v="Mailed check"/>
    <x v="0"/>
    <n v="3"/>
    <x v="2"/>
  </r>
  <r>
    <s v="6838-YAUVY"/>
    <s v="Two year"/>
    <n v="54"/>
    <s v="49-72 Months"/>
    <s v="Fiber optic"/>
    <s v="Bank transfer (automatic)"/>
    <x v="0"/>
    <n v="2"/>
    <x v="2"/>
  </r>
  <r>
    <s v="0484-JPBRU"/>
    <s v="Month-to-month"/>
    <n v="41"/>
    <s v="25-48 Months"/>
    <s v="No"/>
    <s v="Bank transfer (automatic)"/>
    <x v="0"/>
    <n v="2"/>
    <x v="2"/>
  </r>
  <r>
    <s v="7883-ROJOC"/>
    <s v="Month-to-month"/>
    <n v="19"/>
    <s v="13-24 Months"/>
    <s v="DSL"/>
    <s v="Mailed check"/>
    <x v="0"/>
    <n v="2"/>
    <x v="2"/>
  </r>
  <r>
    <s v="0244-LGNFY"/>
    <s v="Two year"/>
    <n v="72"/>
    <s v="49-72 Months"/>
    <s v="DSL"/>
    <s v="Bank transfer (automatic)"/>
    <x v="0"/>
    <n v="0"/>
    <x v="1"/>
  </r>
  <r>
    <s v="7274-CGTOD"/>
    <s v="Two year"/>
    <n v="62"/>
    <s v="49-72 Months"/>
    <s v="DSL"/>
    <s v="Bank transfer (automatic)"/>
    <x v="0"/>
    <n v="0"/>
    <x v="1"/>
  </r>
  <r>
    <s v="4295-YURET"/>
    <s v="Two year"/>
    <n v="56"/>
    <s v="49-72 Months"/>
    <s v="DSL"/>
    <s v="Credit card (automatic)"/>
    <x v="0"/>
    <n v="0"/>
    <x v="1"/>
  </r>
  <r>
    <s v="3426-NIYYL"/>
    <s v="Month-to-month"/>
    <n v="15"/>
    <s v="13-24 Months"/>
    <s v="DSL"/>
    <s v="Electronic check"/>
    <x v="1"/>
    <n v="3"/>
    <x v="2"/>
  </r>
  <r>
    <s v="8225-BTJAU"/>
    <s v="Month-to-month"/>
    <n v="10"/>
    <s v="0-12 Months"/>
    <s v="Fiber optic"/>
    <s v="Electronic check"/>
    <x v="1"/>
    <n v="6"/>
    <x v="0"/>
  </r>
  <r>
    <s v="4635-EJYPD"/>
    <s v="Two year"/>
    <n v="32"/>
    <s v="25-48 Months"/>
    <s v="No"/>
    <s v="Mailed check"/>
    <x v="0"/>
    <n v="0"/>
    <x v="1"/>
  </r>
  <r>
    <s v="1866-ZSLJM"/>
    <s v="Month-to-month"/>
    <n v="21"/>
    <s v="13-24 Months"/>
    <s v="No"/>
    <s v="Credit card (automatic)"/>
    <x v="0"/>
    <n v="2"/>
    <x v="2"/>
  </r>
  <r>
    <s v="4636-TVXVG"/>
    <s v="One year"/>
    <n v="62"/>
    <s v="49-72 Months"/>
    <s v="No"/>
    <s v="Bank transfer (automatic)"/>
    <x v="0"/>
    <n v="0"/>
    <x v="1"/>
  </r>
  <r>
    <s v="4236-UJPWO"/>
    <s v="Month-to-month"/>
    <n v="2"/>
    <s v="0-12 Months"/>
    <s v="DSL"/>
    <s v="Electronic check"/>
    <x v="0"/>
    <n v="4"/>
    <x v="0"/>
  </r>
  <r>
    <s v="9392-XBGTD"/>
    <s v="Two year"/>
    <n v="27"/>
    <s v="25-48 Months"/>
    <s v="No"/>
    <s v="Mailed check"/>
    <x v="0"/>
    <n v="0"/>
    <x v="1"/>
  </r>
  <r>
    <s v="3387-VATUS"/>
    <s v="Month-to-month"/>
    <n v="5"/>
    <s v="0-12 Months"/>
    <s v="Fiber optic"/>
    <s v="Bank transfer (automatic)"/>
    <x v="1"/>
    <n v="5"/>
    <x v="0"/>
  </r>
  <r>
    <s v="6402-SSEJG"/>
    <s v="One year"/>
    <n v="25"/>
    <s v="25-48 Months"/>
    <s v="DSL"/>
    <s v="Electronic check"/>
    <x v="0"/>
    <n v="1"/>
    <x v="1"/>
  </r>
  <r>
    <s v="1143-NMNQJ"/>
    <s v="Month-to-month"/>
    <n v="2"/>
    <s v="0-12 Months"/>
    <s v="Fiber optic"/>
    <s v="Electronic check"/>
    <x v="1"/>
    <n v="6"/>
    <x v="0"/>
  </r>
  <r>
    <s v="1169-SAOCL"/>
    <s v="One year"/>
    <n v="49"/>
    <s v="49-72 Months"/>
    <s v="Fiber optic"/>
    <s v="Bank transfer (automatic)"/>
    <x v="0"/>
    <n v="2"/>
    <x v="2"/>
  </r>
  <r>
    <s v="1110-KYLGQ"/>
    <s v="Month-to-month"/>
    <n v="63"/>
    <s v="49-72 Months"/>
    <s v="Fiber optic"/>
    <s v="Credit card (automatic)"/>
    <x v="0"/>
    <n v="4"/>
    <x v="0"/>
  </r>
  <r>
    <s v="9929-PLVPA"/>
    <s v="Month-to-month"/>
    <n v="4"/>
    <s v="0-12 Months"/>
    <s v="No"/>
    <s v="Credit card (automatic)"/>
    <x v="0"/>
    <n v="3"/>
    <x v="2"/>
  </r>
  <r>
    <s v="3518-PZXZQ"/>
    <s v="Month-to-month"/>
    <n v="1"/>
    <s v="0-12 Months"/>
    <s v="DSL"/>
    <s v="Mailed check"/>
    <x v="0"/>
    <n v="3"/>
    <x v="2"/>
  </r>
  <r>
    <s v="2371-JUNGC"/>
    <s v="Month-to-month"/>
    <n v="11"/>
    <s v="0-12 Months"/>
    <s v="No"/>
    <s v="Mailed check"/>
    <x v="0"/>
    <n v="3"/>
    <x v="2"/>
  </r>
  <r>
    <s v="7693-QPEFS"/>
    <s v="Month-to-month"/>
    <n v="52"/>
    <s v="49-72 Months"/>
    <s v="Fiber optic"/>
    <s v="Bank transfer (automatic)"/>
    <x v="0"/>
    <n v="4"/>
    <x v="0"/>
  </r>
  <r>
    <s v="0924-BJCRC"/>
    <s v="Month-to-month"/>
    <n v="60"/>
    <s v="49-72 Months"/>
    <s v="Fiber optic"/>
    <s v="Electronic check"/>
    <x v="0"/>
    <n v="5"/>
    <x v="0"/>
  </r>
  <r>
    <s v="5074-FBGHB"/>
    <s v="One year"/>
    <n v="64"/>
    <s v="49-72 Months"/>
    <s v="Fiber optic"/>
    <s v="Credit card (automatic)"/>
    <x v="0"/>
    <n v="2"/>
    <x v="2"/>
  </r>
  <r>
    <s v="2351-BKRZW"/>
    <s v="Two year"/>
    <n v="43"/>
    <s v="25-48 Months"/>
    <s v="DSL"/>
    <s v="Bank transfer (automatic)"/>
    <x v="0"/>
    <n v="0"/>
    <x v="1"/>
  </r>
  <r>
    <s v="4455-BFSPD"/>
    <s v="One year"/>
    <n v="61"/>
    <s v="49-72 Months"/>
    <s v="Fiber optic"/>
    <s v="Bank transfer (automatic)"/>
    <x v="0"/>
    <n v="2"/>
    <x v="2"/>
  </r>
  <r>
    <s v="0415-MOSGF"/>
    <s v="Month-to-month"/>
    <n v="1"/>
    <s v="0-12 Months"/>
    <s v="DSL"/>
    <s v="Mailed check"/>
    <x v="1"/>
    <n v="3"/>
    <x v="2"/>
  </r>
  <r>
    <s v="1724-BQUHA"/>
    <s v="Month-to-month"/>
    <n v="5"/>
    <s v="0-12 Months"/>
    <s v="Fiber optic"/>
    <s v="Electronic check"/>
    <x v="1"/>
    <n v="6"/>
    <x v="0"/>
  </r>
  <r>
    <s v="3948-KXDUF"/>
    <s v="Two year"/>
    <n v="66"/>
    <s v="49-72 Months"/>
    <s v="DSL"/>
    <s v="Bank transfer (automatic)"/>
    <x v="0"/>
    <n v="0"/>
    <x v="1"/>
  </r>
  <r>
    <s v="2323-ARSVR"/>
    <s v="Two year"/>
    <n v="67"/>
    <s v="49-72 Months"/>
    <s v="Fiber optic"/>
    <s v="Electronic check"/>
    <x v="0"/>
    <n v="3"/>
    <x v="2"/>
  </r>
  <r>
    <s v="0815-MFZGM"/>
    <s v="Two year"/>
    <n v="42"/>
    <s v="25-48 Months"/>
    <s v="Fiber optic"/>
    <s v="Credit card (automatic)"/>
    <x v="0"/>
    <n v="2"/>
    <x v="2"/>
  </r>
  <r>
    <s v="4826-XTSOH"/>
    <s v="Month-to-month"/>
    <n v="1"/>
    <s v="0-12 Months"/>
    <s v="Fiber optic"/>
    <s v="Electronic check"/>
    <x v="1"/>
    <n v="6"/>
    <x v="0"/>
  </r>
  <r>
    <s v="5480-XTFFL"/>
    <s v="Two year"/>
    <n v="31"/>
    <s v="25-48 Months"/>
    <s v="No"/>
    <s v="Mailed check"/>
    <x v="0"/>
    <n v="0"/>
    <x v="1"/>
  </r>
  <r>
    <s v="8295-FHIVV"/>
    <s v="Month-to-month"/>
    <n v="7"/>
    <s v="0-12 Months"/>
    <s v="No"/>
    <s v="Mailed check"/>
    <x v="0"/>
    <n v="3"/>
    <x v="2"/>
  </r>
  <r>
    <s v="2495-INZWQ"/>
    <s v="Month-to-month"/>
    <n v="4"/>
    <s v="0-12 Months"/>
    <s v="DSL"/>
    <s v="Electronic check"/>
    <x v="1"/>
    <n v="4"/>
    <x v="0"/>
  </r>
  <r>
    <s v="9086-YJYXS"/>
    <s v="One year"/>
    <n v="34"/>
    <s v="25-48 Months"/>
    <s v="DSL"/>
    <s v="Bank transfer (automatic)"/>
    <x v="0"/>
    <n v="0"/>
    <x v="1"/>
  </r>
  <r>
    <s v="1179-INLAT"/>
    <s v="One year"/>
    <n v="3"/>
    <s v="0-12 Months"/>
    <s v="No"/>
    <s v="Mailed check"/>
    <x v="0"/>
    <n v="1"/>
    <x v="1"/>
  </r>
  <r>
    <s v="7909-FIOIY"/>
    <s v="Month-to-month"/>
    <n v="19"/>
    <s v="13-24 Months"/>
    <s v="DSL"/>
    <s v="Mailed check"/>
    <x v="0"/>
    <n v="2"/>
    <x v="2"/>
  </r>
  <r>
    <s v="4139-SUGLD"/>
    <s v="Month-to-month"/>
    <n v="31"/>
    <s v="25-48 Months"/>
    <s v="DSL"/>
    <s v="Bank transfer (automatic)"/>
    <x v="1"/>
    <n v="2"/>
    <x v="2"/>
  </r>
  <r>
    <s v="6857-VWJDT"/>
    <s v="Month-to-month"/>
    <n v="1"/>
    <s v="0-12 Months"/>
    <s v="Fiber optic"/>
    <s v="Mailed check"/>
    <x v="1"/>
    <n v="5"/>
    <x v="0"/>
  </r>
  <r>
    <s v="6351-SCJKT"/>
    <s v="Month-to-month"/>
    <n v="3"/>
    <s v="0-12 Months"/>
    <s v="DSL"/>
    <s v="Mailed check"/>
    <x v="0"/>
    <n v="3"/>
    <x v="2"/>
  </r>
  <r>
    <s v="5468-BPMMO"/>
    <s v="Month-to-month"/>
    <n v="46"/>
    <s v="25-48 Months"/>
    <s v="No"/>
    <s v="Electronic check"/>
    <x v="0"/>
    <n v="3"/>
    <x v="2"/>
  </r>
  <r>
    <s v="5624-BQSSA"/>
    <s v="Month-to-month"/>
    <n v="1"/>
    <s v="0-12 Months"/>
    <s v="No"/>
    <s v="Mailed check"/>
    <x v="1"/>
    <n v="3"/>
    <x v="2"/>
  </r>
  <r>
    <s v="0197-PNKNK"/>
    <s v="One year"/>
    <n v="69"/>
    <s v="49-72 Months"/>
    <s v="Fiber optic"/>
    <s v="Bank transfer (automatic)"/>
    <x v="0"/>
    <n v="2"/>
    <x v="2"/>
  </r>
  <r>
    <s v="2439-QKJUL"/>
    <s v="Month-to-month"/>
    <n v="5"/>
    <s v="0-12 Months"/>
    <s v="No"/>
    <s v="Mailed check"/>
    <x v="0"/>
    <n v="3"/>
    <x v="2"/>
  </r>
  <r>
    <s v="1194-SPVSP"/>
    <s v="Month-to-month"/>
    <n v="1"/>
    <s v="0-12 Months"/>
    <s v="No"/>
    <s v="Bank transfer (automatic)"/>
    <x v="0"/>
    <n v="3"/>
    <x v="2"/>
  </r>
  <r>
    <s v="9534-NSXEM"/>
    <s v="One year"/>
    <n v="26"/>
    <s v="25-48 Months"/>
    <s v="No"/>
    <s v="Credit card (automatic)"/>
    <x v="0"/>
    <n v="0"/>
    <x v="1"/>
  </r>
  <r>
    <s v="2408-WITXK"/>
    <s v="Month-to-month"/>
    <n v="10"/>
    <s v="0-12 Months"/>
    <s v="DSL"/>
    <s v="Electronic check"/>
    <x v="1"/>
    <n v="4"/>
    <x v="0"/>
  </r>
  <r>
    <s v="8929-KSWIH"/>
    <s v="Two year"/>
    <n v="25"/>
    <s v="25-48 Months"/>
    <s v="Fiber optic"/>
    <s v="Bank transfer (automatic)"/>
    <x v="0"/>
    <n v="2"/>
    <x v="2"/>
  </r>
  <r>
    <s v="2250-IVBWA"/>
    <s v="Month-to-month"/>
    <n v="64"/>
    <s v="49-72 Months"/>
    <s v="Fiber optic"/>
    <s v="Electronic check"/>
    <x v="0"/>
    <n v="5"/>
    <x v="0"/>
  </r>
  <r>
    <s v="1810-MVMAI"/>
    <s v="Month-to-month"/>
    <n v="30"/>
    <s v="25-48 Months"/>
    <s v="DSL"/>
    <s v="Electronic check"/>
    <x v="0"/>
    <n v="3"/>
    <x v="2"/>
  </r>
  <r>
    <s v="9506-UXUSK"/>
    <s v="Month-to-month"/>
    <n v="13"/>
    <s v="13-24 Months"/>
    <s v="Fiber optic"/>
    <s v="Electronic check"/>
    <x v="0"/>
    <n v="5"/>
    <x v="0"/>
  </r>
  <r>
    <s v="1229-RCALF"/>
    <s v="One year"/>
    <n v="64"/>
    <s v="49-72 Months"/>
    <s v="Fiber optic"/>
    <s v="Electronic check"/>
    <x v="0"/>
    <n v="3"/>
    <x v="2"/>
  </r>
  <r>
    <s v="3572-UOLYZ"/>
    <s v="Month-to-month"/>
    <n v="46"/>
    <s v="25-48 Months"/>
    <s v="Fiber optic"/>
    <s v="Bank transfer (automatic)"/>
    <x v="0"/>
    <n v="4"/>
    <x v="0"/>
  </r>
  <r>
    <s v="1429-UYJSV"/>
    <s v="One year"/>
    <n v="12"/>
    <s v="0-12 Months"/>
    <s v="No"/>
    <s v="Mailed check"/>
    <x v="0"/>
    <n v="1"/>
    <x v="1"/>
  </r>
  <r>
    <s v="5577-OTWWW"/>
    <s v="Month-to-month"/>
    <n v="15"/>
    <s v="13-24 Months"/>
    <s v="No"/>
    <s v="Bank transfer (automatic)"/>
    <x v="1"/>
    <n v="2"/>
    <x v="2"/>
  </r>
  <r>
    <s v="6100-QQHEB"/>
    <s v="Month-to-month"/>
    <n v="17"/>
    <s v="13-24 Months"/>
    <s v="Fiber optic"/>
    <s v="Electronic check"/>
    <x v="1"/>
    <n v="5"/>
    <x v="0"/>
  </r>
  <r>
    <s v="6366-XIVKZ"/>
    <s v="Month-to-month"/>
    <n v="13"/>
    <s v="13-24 Months"/>
    <s v="DSL"/>
    <s v="Mailed check"/>
    <x v="0"/>
    <n v="2"/>
    <x v="2"/>
  </r>
  <r>
    <s v="3470-OBUET"/>
    <s v="Two year"/>
    <n v="67"/>
    <s v="49-72 Months"/>
    <s v="DSL"/>
    <s v="Credit card (automatic)"/>
    <x v="0"/>
    <n v="0"/>
    <x v="1"/>
  </r>
  <r>
    <s v="2770-NSVDG"/>
    <s v="Month-to-month"/>
    <n v="24"/>
    <s v="13-24 Months"/>
    <s v="DSL"/>
    <s v="Electronic check"/>
    <x v="0"/>
    <n v="3"/>
    <x v="2"/>
  </r>
  <r>
    <s v="9375-MHRRS"/>
    <s v="Month-to-month"/>
    <n v="6"/>
    <s v="0-12 Months"/>
    <s v="DSL"/>
    <s v="Mailed check"/>
    <x v="0"/>
    <n v="3"/>
    <x v="2"/>
  </r>
  <r>
    <s v="2634-HCZGT"/>
    <s v="One year"/>
    <n v="53"/>
    <s v="49-72 Months"/>
    <s v="DSL"/>
    <s v="Electronic check"/>
    <x v="1"/>
    <n v="1"/>
    <x v="1"/>
  </r>
  <r>
    <s v="7503-QQRVF"/>
    <s v="Month-to-month"/>
    <n v="16"/>
    <s v="13-24 Months"/>
    <s v="Fiber optic"/>
    <s v="Credit card (automatic)"/>
    <x v="1"/>
    <n v="4"/>
    <x v="0"/>
  </r>
  <r>
    <s v="4860-YZGZM"/>
    <s v="Month-to-month"/>
    <n v="10"/>
    <s v="0-12 Months"/>
    <s v="No"/>
    <s v="Electronic check"/>
    <x v="0"/>
    <n v="4"/>
    <x v="0"/>
  </r>
  <r>
    <s v="6599-GZWCM"/>
    <s v="One year"/>
    <n v="13"/>
    <s v="13-24 Months"/>
    <s v="Fiber optic"/>
    <s v="Mailed check"/>
    <x v="0"/>
    <n v="2"/>
    <x v="2"/>
  </r>
  <r>
    <s v="2691-NZETQ"/>
    <s v="Month-to-month"/>
    <n v="9"/>
    <s v="0-12 Months"/>
    <s v="Fiber optic"/>
    <s v="Electronic check"/>
    <x v="1"/>
    <n v="6"/>
    <x v="0"/>
  </r>
  <r>
    <s v="4404-HIBDJ"/>
    <s v="One year"/>
    <n v="25"/>
    <s v="25-48 Months"/>
    <s v="DSL"/>
    <s v="Mailed check"/>
    <x v="1"/>
    <n v="0"/>
    <x v="1"/>
  </r>
  <r>
    <s v="5533-NHFRF"/>
    <s v="Month-to-month"/>
    <n v="7"/>
    <s v="0-12 Months"/>
    <s v="DSL"/>
    <s v="Electronic check"/>
    <x v="0"/>
    <n v="4"/>
    <x v="0"/>
  </r>
  <r>
    <s v="7037-MTYVW"/>
    <s v="Two year"/>
    <n v="38"/>
    <s v="25-48 Months"/>
    <s v="DSL"/>
    <s v="Bank transfer (automatic)"/>
    <x v="0"/>
    <n v="0"/>
    <x v="1"/>
  </r>
  <r>
    <s v="4760-THGOT"/>
    <s v="Month-to-month"/>
    <n v="43"/>
    <s v="25-48 Months"/>
    <s v="Fiber optic"/>
    <s v="Electronic check"/>
    <x v="0"/>
    <n v="5"/>
    <x v="0"/>
  </r>
  <r>
    <s v="7295-JOMMD"/>
    <s v="Month-to-month"/>
    <n v="4"/>
    <s v="0-12 Months"/>
    <s v="Fiber optic"/>
    <s v="Bank transfer (automatic)"/>
    <x v="1"/>
    <n v="5"/>
    <x v="0"/>
  </r>
  <r>
    <s v="4016-BJKTZ"/>
    <s v="Two year"/>
    <n v="25"/>
    <s v="25-48 Months"/>
    <s v="Fiber optic"/>
    <s v="Electronic check"/>
    <x v="0"/>
    <n v="3"/>
    <x v="2"/>
  </r>
  <r>
    <s v="6584-VQMYT"/>
    <s v="One year"/>
    <n v="27"/>
    <s v="25-48 Months"/>
    <s v="DSL"/>
    <s v="Mailed check"/>
    <x v="0"/>
    <n v="0"/>
    <x v="1"/>
  </r>
  <r>
    <s v="9838-BFCQT"/>
    <s v="Two year"/>
    <n v="72"/>
    <s v="49-72 Months"/>
    <s v="No"/>
    <s v="Mailed check"/>
    <x v="0"/>
    <n v="0"/>
    <x v="1"/>
  </r>
  <r>
    <s v="2790-XUYMV"/>
    <s v="One year"/>
    <n v="71"/>
    <s v="49-72 Months"/>
    <s v="Fiber optic"/>
    <s v="Credit card (automatic)"/>
    <x v="0"/>
    <n v="2"/>
    <x v="2"/>
  </r>
  <r>
    <s v="0581-MDMPW"/>
    <s v="Month-to-month"/>
    <n v="24"/>
    <s v="13-24 Months"/>
    <s v="Fiber optic"/>
    <s v="Credit card (automatic)"/>
    <x v="0"/>
    <n v="4"/>
    <x v="0"/>
  </r>
  <r>
    <s v="5013-SBUIH"/>
    <s v="Two year"/>
    <n v="50"/>
    <s v="49-72 Months"/>
    <s v="Fiber optic"/>
    <s v="Electronic check"/>
    <x v="1"/>
    <n v="3"/>
    <x v="2"/>
  </r>
  <r>
    <s v="1023-BQXZE"/>
    <s v="Two year"/>
    <n v="57"/>
    <s v="49-72 Months"/>
    <s v="DSL"/>
    <s v="Bank transfer (automatic)"/>
    <x v="0"/>
    <n v="0"/>
    <x v="1"/>
  </r>
  <r>
    <s v="9163-GHAYE"/>
    <s v="Month-to-month"/>
    <n v="15"/>
    <s v="13-24 Months"/>
    <s v="DSL"/>
    <s v="Electronic check"/>
    <x v="0"/>
    <n v="3"/>
    <x v="2"/>
  </r>
  <r>
    <s v="3904-UKFRE"/>
    <s v="Month-to-month"/>
    <n v="4"/>
    <s v="0-12 Months"/>
    <s v="Fiber optic"/>
    <s v="Electronic check"/>
    <x v="0"/>
    <n v="6"/>
    <x v="0"/>
  </r>
  <r>
    <s v="5353-WILCI"/>
    <s v="Month-to-month"/>
    <n v="28"/>
    <s v="25-48 Months"/>
    <s v="DSL"/>
    <s v="Electronic check"/>
    <x v="0"/>
    <n v="3"/>
    <x v="2"/>
  </r>
  <r>
    <s v="0709-TVGUR"/>
    <s v="Month-to-month"/>
    <n v="9"/>
    <s v="0-12 Months"/>
    <s v="Fiber optic"/>
    <s v="Electronic check"/>
    <x v="1"/>
    <n v="6"/>
    <x v="0"/>
  </r>
  <r>
    <s v="0058-EVZWM"/>
    <s v="Month-to-month"/>
    <n v="55"/>
    <s v="49-72 Months"/>
    <s v="Fiber optic"/>
    <s v="Bank transfer (automatic)"/>
    <x v="0"/>
    <n v="4"/>
    <x v="0"/>
  </r>
  <r>
    <s v="6023-YEBUP"/>
    <s v="Month-to-month"/>
    <n v="3"/>
    <s v="0-12 Months"/>
    <s v="Fiber optic"/>
    <s v="Electronic check"/>
    <x v="1"/>
    <n v="6"/>
    <x v="0"/>
  </r>
  <r>
    <s v="7209-JCUDS"/>
    <s v="Month-to-month"/>
    <n v="10"/>
    <s v="0-12 Months"/>
    <s v="Fiber optic"/>
    <s v="Electronic check"/>
    <x v="1"/>
    <n v="6"/>
    <x v="0"/>
  </r>
  <r>
    <s v="7009-PCARS"/>
    <s v="One year"/>
    <n v="55"/>
    <s v="49-72 Months"/>
    <s v="No"/>
    <s v="Bank transfer (automatic)"/>
    <x v="0"/>
    <n v="0"/>
    <x v="1"/>
  </r>
  <r>
    <s v="0519-DRGTI"/>
    <s v="Month-to-month"/>
    <n v="20"/>
    <s v="13-24 Months"/>
    <s v="No"/>
    <s v="Mailed check"/>
    <x v="0"/>
    <n v="2"/>
    <x v="2"/>
  </r>
  <r>
    <s v="1017-FBQMM"/>
    <s v="One year"/>
    <n v="62"/>
    <s v="49-72 Months"/>
    <s v="Fiber optic"/>
    <s v="Credit card (automatic)"/>
    <x v="0"/>
    <n v="2"/>
    <x v="2"/>
  </r>
  <r>
    <s v="3001-CBHLQ"/>
    <s v="Month-to-month"/>
    <n v="32"/>
    <s v="25-48 Months"/>
    <s v="Fiber optic"/>
    <s v="Electronic check"/>
    <x v="1"/>
    <n v="5"/>
    <x v="0"/>
  </r>
  <r>
    <s v="1985-MBRYP"/>
    <s v="Two year"/>
    <n v="43"/>
    <s v="25-48 Months"/>
    <s v="No"/>
    <s v="Bank transfer (automatic)"/>
    <x v="0"/>
    <n v="0"/>
    <x v="1"/>
  </r>
  <r>
    <s v="6158-DWPZT"/>
    <s v="One year"/>
    <n v="9"/>
    <s v="0-12 Months"/>
    <s v="DSL"/>
    <s v="Bank transfer (automatic)"/>
    <x v="1"/>
    <n v="1"/>
    <x v="1"/>
  </r>
  <r>
    <s v="9372-TXXPS"/>
    <s v="Two year"/>
    <n v="60"/>
    <s v="49-72 Months"/>
    <s v="DSL"/>
    <s v="Bank transfer (automatic)"/>
    <x v="0"/>
    <n v="0"/>
    <x v="1"/>
  </r>
  <r>
    <s v="3259-QMXUN"/>
    <s v="Two year"/>
    <n v="58"/>
    <s v="49-72 Months"/>
    <s v="DSL"/>
    <s v="Electronic check"/>
    <x v="0"/>
    <n v="1"/>
    <x v="1"/>
  </r>
  <r>
    <s v="1015-JPFYW"/>
    <s v="One year"/>
    <n v="7"/>
    <s v="0-12 Months"/>
    <s v="No"/>
    <s v="Mailed check"/>
    <x v="0"/>
    <n v="1"/>
    <x v="1"/>
  </r>
  <r>
    <s v="6645-MXQJT"/>
    <s v="Month-to-month"/>
    <n v="2"/>
    <s v="0-12 Months"/>
    <s v="Fiber optic"/>
    <s v="Electronic check"/>
    <x v="0"/>
    <n v="6"/>
    <x v="0"/>
  </r>
  <r>
    <s v="4360-QRAVE"/>
    <s v="Month-to-month"/>
    <n v="37"/>
    <s v="25-48 Months"/>
    <s v="DSL"/>
    <s v="Electronic check"/>
    <x v="0"/>
    <n v="3"/>
    <x v="2"/>
  </r>
  <r>
    <s v="8433-WPJTV"/>
    <s v="One year"/>
    <n v="65"/>
    <s v="49-72 Months"/>
    <s v="Fiber optic"/>
    <s v="Bank transfer (automatic)"/>
    <x v="0"/>
    <n v="2"/>
    <x v="2"/>
  </r>
  <r>
    <s v="5804-JMYIO"/>
    <s v="Two year"/>
    <n v="39"/>
    <s v="25-48 Months"/>
    <s v="No"/>
    <s v="Mailed check"/>
    <x v="0"/>
    <n v="0"/>
    <x v="1"/>
  </r>
  <r>
    <s v="3763-GCZHZ"/>
    <s v="One year"/>
    <n v="66"/>
    <s v="49-72 Months"/>
    <s v="Fiber optic"/>
    <s v="Electronic check"/>
    <x v="1"/>
    <n v="3"/>
    <x v="2"/>
  </r>
  <r>
    <s v="6484-LATFU"/>
    <s v="Two year"/>
    <n v="68"/>
    <s v="49-72 Months"/>
    <s v="No"/>
    <s v="Mailed check"/>
    <x v="0"/>
    <n v="0"/>
    <x v="1"/>
  </r>
  <r>
    <s v="7599-NTMDP"/>
    <s v="Two year"/>
    <n v="62"/>
    <s v="49-72 Months"/>
    <s v="DSL"/>
    <s v="Bank transfer (automatic)"/>
    <x v="0"/>
    <n v="0"/>
    <x v="1"/>
  </r>
  <r>
    <s v="0772-GYEQQ"/>
    <s v="Month-to-month"/>
    <n v="3"/>
    <s v="0-12 Months"/>
    <s v="Fiber optic"/>
    <s v="Mailed check"/>
    <x v="1"/>
    <n v="5"/>
    <x v="0"/>
  </r>
  <r>
    <s v="0536-ACXIP"/>
    <s v="Two year"/>
    <n v="72"/>
    <s v="49-72 Months"/>
    <s v="Fiber optic"/>
    <s v="Electronic check"/>
    <x v="0"/>
    <n v="3"/>
    <x v="2"/>
  </r>
  <r>
    <s v="0936-NQLJU"/>
    <s v="Two year"/>
    <n v="41"/>
    <s v="25-48 Months"/>
    <s v="No"/>
    <s v="Credit card (automatic)"/>
    <x v="0"/>
    <n v="0"/>
    <x v="1"/>
  </r>
  <r>
    <s v="4831-EOBFE"/>
    <s v="Month-to-month"/>
    <n v="29"/>
    <s v="25-48 Months"/>
    <s v="Fiber optic"/>
    <s v="Credit card (automatic)"/>
    <x v="1"/>
    <n v="4"/>
    <x v="0"/>
  </r>
  <r>
    <s v="1575-KRZZE"/>
    <s v="Month-to-month"/>
    <n v="4"/>
    <s v="0-12 Months"/>
    <s v="DSL"/>
    <s v="Electronic check"/>
    <x v="0"/>
    <n v="4"/>
    <x v="0"/>
  </r>
  <r>
    <s v="3251-YMVWZ"/>
    <s v="One year"/>
    <n v="53"/>
    <s v="49-72 Months"/>
    <s v="No"/>
    <s v="Bank transfer (automatic)"/>
    <x v="0"/>
    <n v="0"/>
    <x v="1"/>
  </r>
  <r>
    <s v="4102-OQUPX"/>
    <s v="Month-to-month"/>
    <n v="1"/>
    <s v="0-12 Months"/>
    <s v="Fiber optic"/>
    <s v="Electronic check"/>
    <x v="1"/>
    <n v="6"/>
    <x v="0"/>
  </r>
  <r>
    <s v="9170-GYZJC"/>
    <s v="Month-to-month"/>
    <n v="41"/>
    <s v="25-48 Months"/>
    <s v="DSL"/>
    <s v="Credit card (automatic)"/>
    <x v="1"/>
    <n v="2"/>
    <x v="2"/>
  </r>
  <r>
    <s v="4884-LEVMQ"/>
    <s v="Two year"/>
    <n v="39"/>
    <s v="25-48 Months"/>
    <s v="No"/>
    <s v="Bank transfer (automatic)"/>
    <x v="0"/>
    <n v="0"/>
    <x v="1"/>
  </r>
  <r>
    <s v="8857-CUPFQ"/>
    <s v="Two year"/>
    <n v="63"/>
    <s v="49-72 Months"/>
    <s v="No"/>
    <s v="Mailed check"/>
    <x v="0"/>
    <n v="0"/>
    <x v="1"/>
  </r>
  <r>
    <s v="7610-TVOPG"/>
    <s v="Month-to-month"/>
    <n v="15"/>
    <s v="13-24 Months"/>
    <s v="No"/>
    <s v="Electronic check"/>
    <x v="0"/>
    <n v="3"/>
    <x v="2"/>
  </r>
  <r>
    <s v="3638-DIMPH"/>
    <s v="One year"/>
    <n v="13"/>
    <s v="13-24 Months"/>
    <s v="DSL"/>
    <s v="Electronic check"/>
    <x v="0"/>
    <n v="1"/>
    <x v="1"/>
  </r>
  <r>
    <s v="1845-ZLLIG"/>
    <s v="Month-to-month"/>
    <n v="1"/>
    <s v="0-12 Months"/>
    <s v="DSL"/>
    <s v="Mailed check"/>
    <x v="0"/>
    <n v="3"/>
    <x v="2"/>
  </r>
  <r>
    <s v="8559-WNQZS"/>
    <s v="Two year"/>
    <n v="1"/>
    <s v="0-12 Months"/>
    <s v="No"/>
    <s v="Mailed check"/>
    <x v="0"/>
    <n v="1"/>
    <x v="1"/>
  </r>
  <r>
    <s v="3999-QGRJH"/>
    <s v="Month-to-month"/>
    <n v="8"/>
    <s v="0-12 Months"/>
    <s v="Fiber optic"/>
    <s v="Electronic check"/>
    <x v="1"/>
    <n v="6"/>
    <x v="0"/>
  </r>
  <r>
    <s v="1699-UOTXU"/>
    <s v="Two year"/>
    <n v="60"/>
    <s v="49-72 Months"/>
    <s v="DSL"/>
    <s v="Electronic check"/>
    <x v="0"/>
    <n v="1"/>
    <x v="1"/>
  </r>
  <r>
    <s v="2454-RPBRZ"/>
    <s v="Month-to-month"/>
    <n v="12"/>
    <s v="0-12 Months"/>
    <s v="Fiber optic"/>
    <s v="Electronic check"/>
    <x v="1"/>
    <n v="6"/>
    <x v="0"/>
  </r>
  <r>
    <s v="0635-WKOLD"/>
    <s v="One year"/>
    <n v="40"/>
    <s v="25-48 Months"/>
    <s v="DSL"/>
    <s v="Credit card (automatic)"/>
    <x v="0"/>
    <n v="0"/>
    <x v="1"/>
  </r>
  <r>
    <s v="5993-JSUWV"/>
    <s v="Two year"/>
    <n v="66"/>
    <s v="49-72 Months"/>
    <s v="DSL"/>
    <s v="Bank transfer (automatic)"/>
    <x v="0"/>
    <n v="0"/>
    <x v="1"/>
  </r>
  <r>
    <s v="4518-FZBSX"/>
    <s v="One year"/>
    <n v="42"/>
    <s v="25-48 Months"/>
    <s v="No"/>
    <s v="Mailed check"/>
    <x v="0"/>
    <n v="0"/>
    <x v="1"/>
  </r>
  <r>
    <s v="5387-ASZNZ"/>
    <s v="One year"/>
    <n v="66"/>
    <s v="49-72 Months"/>
    <s v="DSL"/>
    <s v="Credit card (automatic)"/>
    <x v="0"/>
    <n v="0"/>
    <x v="1"/>
  </r>
  <r>
    <s v="6988-CJEYV"/>
    <s v="Month-to-month"/>
    <n v="49"/>
    <s v="49-72 Months"/>
    <s v="Fiber optic"/>
    <s v="Electronic check"/>
    <x v="0"/>
    <n v="5"/>
    <x v="0"/>
  </r>
  <r>
    <s v="2002-MZHWP"/>
    <s v="Month-to-month"/>
    <n v="1"/>
    <s v="0-12 Months"/>
    <s v="No"/>
    <s v="Mailed check"/>
    <x v="1"/>
    <n v="3"/>
    <x v="2"/>
  </r>
  <r>
    <s v="3097-FQTVJ"/>
    <s v="Two year"/>
    <n v="41"/>
    <s v="25-48 Months"/>
    <s v="No"/>
    <s v="Mailed check"/>
    <x v="0"/>
    <n v="0"/>
    <x v="1"/>
  </r>
  <r>
    <s v="5465-BUBFA"/>
    <s v="Two year"/>
    <n v="41"/>
    <s v="25-48 Months"/>
    <s v="No"/>
    <s v="Bank transfer (automatic)"/>
    <x v="0"/>
    <n v="0"/>
    <x v="1"/>
  </r>
  <r>
    <s v="7299-GNVPL"/>
    <s v="Month-to-month"/>
    <n v="23"/>
    <s v="13-24 Months"/>
    <s v="Fiber optic"/>
    <s v="Mailed check"/>
    <x v="0"/>
    <n v="4"/>
    <x v="0"/>
  </r>
  <r>
    <s v="9743-DQKQW"/>
    <s v="Month-to-month"/>
    <n v="3"/>
    <s v="0-12 Months"/>
    <s v="DSL"/>
    <s v="Electronic check"/>
    <x v="0"/>
    <n v="4"/>
    <x v="0"/>
  </r>
  <r>
    <s v="1215-VFYVK"/>
    <s v="Month-to-month"/>
    <n v="4"/>
    <s v="0-12 Months"/>
    <s v="DSL"/>
    <s v="Mailed check"/>
    <x v="0"/>
    <n v="3"/>
    <x v="2"/>
  </r>
  <r>
    <s v="9371-BITHB"/>
    <s v="Two year"/>
    <n v="52"/>
    <s v="49-72 Months"/>
    <s v="No"/>
    <s v="Mailed check"/>
    <x v="0"/>
    <n v="0"/>
    <x v="1"/>
  </r>
  <r>
    <s v="2265-CYWIV"/>
    <s v="Month-to-month"/>
    <n v="4"/>
    <s v="0-12 Months"/>
    <s v="Fiber optic"/>
    <s v="Electronic check"/>
    <x v="1"/>
    <n v="6"/>
    <x v="0"/>
  </r>
  <r>
    <s v="9093-FPDLG"/>
    <s v="Month-to-month"/>
    <n v="11"/>
    <s v="0-12 Months"/>
    <s v="Fiber optic"/>
    <s v="Electronic check"/>
    <x v="0"/>
    <n v="6"/>
    <x v="0"/>
  </r>
  <r>
    <s v="0541-FITGH"/>
    <s v="Month-to-month"/>
    <n v="2"/>
    <s v="0-12 Months"/>
    <s v="DSL"/>
    <s v="Mailed check"/>
    <x v="0"/>
    <n v="3"/>
    <x v="2"/>
  </r>
  <r>
    <s v="6985-HAYWX"/>
    <s v="Month-to-month"/>
    <n v="26"/>
    <s v="25-48 Months"/>
    <s v="Fiber optic"/>
    <s v="Bank transfer (automatic)"/>
    <x v="0"/>
    <n v="4"/>
    <x v="0"/>
  </r>
  <r>
    <s v="7508-KBIMB"/>
    <s v="One year"/>
    <n v="24"/>
    <s v="13-24 Months"/>
    <s v="DSL"/>
    <s v="Credit card (automatic)"/>
    <x v="0"/>
    <n v="0"/>
    <x v="1"/>
  </r>
  <r>
    <s v="6838-HVLXG"/>
    <s v="Month-to-month"/>
    <n v="12"/>
    <s v="0-12 Months"/>
    <s v="No"/>
    <s v="Mailed check"/>
    <x v="0"/>
    <n v="3"/>
    <x v="2"/>
  </r>
  <r>
    <s v="2277-DJJDL"/>
    <s v="Month-to-month"/>
    <n v="60"/>
    <s v="49-72 Months"/>
    <s v="Fiber optic"/>
    <s v="Electronic check"/>
    <x v="0"/>
    <n v="5"/>
    <x v="0"/>
  </r>
  <r>
    <s v="1897-OKVMW"/>
    <s v="Two year"/>
    <n v="64"/>
    <s v="49-72 Months"/>
    <s v="DSL"/>
    <s v="Mailed check"/>
    <x v="0"/>
    <n v="0"/>
    <x v="1"/>
  </r>
  <r>
    <s v="5485-ITNPC"/>
    <s v="Two year"/>
    <n v="66"/>
    <s v="49-72 Months"/>
    <s v="DSL"/>
    <s v="Bank transfer (automatic)"/>
    <x v="0"/>
    <n v="0"/>
    <x v="1"/>
  </r>
  <r>
    <s v="0233-FTHAV"/>
    <s v="One year"/>
    <n v="60"/>
    <s v="49-72 Months"/>
    <s v="Fiber optic"/>
    <s v="Bank transfer (automatic)"/>
    <x v="0"/>
    <n v="2"/>
    <x v="2"/>
  </r>
  <r>
    <s v="4644-PIZRT"/>
    <s v="One year"/>
    <n v="17"/>
    <s v="13-24 Months"/>
    <s v="DSL"/>
    <s v="Bank transfer (automatic)"/>
    <x v="0"/>
    <n v="0"/>
    <x v="1"/>
  </r>
  <r>
    <s v="8922-NPKBJ"/>
    <s v="Two year"/>
    <n v="42"/>
    <s v="25-48 Months"/>
    <s v="No"/>
    <s v="Mailed check"/>
    <x v="0"/>
    <n v="0"/>
    <x v="1"/>
  </r>
  <r>
    <s v="2740-TVLFN"/>
    <s v="Month-to-month"/>
    <n v="1"/>
    <s v="0-12 Months"/>
    <s v="DSL"/>
    <s v="Electronic check"/>
    <x v="0"/>
    <n v="4"/>
    <x v="0"/>
  </r>
  <r>
    <s v="7771-CFQRQ"/>
    <s v="Two year"/>
    <n v="47"/>
    <s v="25-48 Months"/>
    <s v="DSL"/>
    <s v="Bank transfer (automatic)"/>
    <x v="0"/>
    <n v="0"/>
    <x v="1"/>
  </r>
  <r>
    <s v="9512-PHSMG"/>
    <s v="Month-to-month"/>
    <n v="10"/>
    <s v="0-12 Months"/>
    <s v="No"/>
    <s v="Mailed check"/>
    <x v="0"/>
    <n v="3"/>
    <x v="2"/>
  </r>
  <r>
    <s v="6963-EZQEE"/>
    <s v="Two year"/>
    <n v="70"/>
    <s v="49-72 Months"/>
    <s v="DSL"/>
    <s v="Credit card (automatic)"/>
    <x v="0"/>
    <n v="0"/>
    <x v="1"/>
  </r>
  <r>
    <s v="2452-KDRRH"/>
    <s v="Month-to-month"/>
    <n v="67"/>
    <s v="49-72 Months"/>
    <s v="Fiber optic"/>
    <s v="Credit card (automatic)"/>
    <x v="0"/>
    <n v="4"/>
    <x v="0"/>
  </r>
  <r>
    <s v="2004-OCQXK"/>
    <s v="Month-to-month"/>
    <n v="1"/>
    <s v="0-12 Months"/>
    <s v="Fiber optic"/>
    <s v="Electronic check"/>
    <x v="1"/>
    <n v="6"/>
    <x v="0"/>
  </r>
  <r>
    <s v="5027-QPKTE"/>
    <s v="Month-to-month"/>
    <n v="7"/>
    <s v="0-12 Months"/>
    <s v="Fiber optic"/>
    <s v="Electronic check"/>
    <x v="1"/>
    <n v="6"/>
    <x v="0"/>
  </r>
  <r>
    <s v="4146-SVFUD"/>
    <s v="Month-to-month"/>
    <n v="1"/>
    <s v="0-12 Months"/>
    <s v="DSL"/>
    <s v="Mailed check"/>
    <x v="0"/>
    <n v="3"/>
    <x v="2"/>
  </r>
  <r>
    <s v="1564-HJUVY"/>
    <s v="Month-to-month"/>
    <n v="4"/>
    <s v="0-12 Months"/>
    <s v="DSL"/>
    <s v="Bank transfer (automatic)"/>
    <x v="0"/>
    <n v="3"/>
    <x v="2"/>
  </r>
  <r>
    <s v="3617-XLSGQ"/>
    <s v="Two year"/>
    <n v="66"/>
    <s v="49-72 Months"/>
    <s v="Fiber optic"/>
    <s v="Bank transfer (automatic)"/>
    <x v="0"/>
    <n v="2"/>
    <x v="2"/>
  </r>
  <r>
    <s v="7517-LDMPS"/>
    <s v="Month-to-month"/>
    <n v="12"/>
    <s v="0-12 Months"/>
    <s v="Fiber optic"/>
    <s v="Electronic check"/>
    <x v="0"/>
    <n v="6"/>
    <x v="0"/>
  </r>
  <r>
    <s v="7244-KXYZN"/>
    <s v="One year"/>
    <n v="24"/>
    <s v="13-24 Months"/>
    <s v="No"/>
    <s v="Credit card (automatic)"/>
    <x v="0"/>
    <n v="0"/>
    <x v="1"/>
  </r>
  <r>
    <s v="5226-NOZFC"/>
    <s v="Month-to-month"/>
    <n v="26"/>
    <s v="25-48 Months"/>
    <s v="Fiber optic"/>
    <s v="Electronic check"/>
    <x v="0"/>
    <n v="5"/>
    <x v="0"/>
  </r>
  <r>
    <s v="2672-HUYVI"/>
    <s v="Month-to-month"/>
    <n v="6"/>
    <s v="0-12 Months"/>
    <s v="Fiber optic"/>
    <s v="Electronic check"/>
    <x v="1"/>
    <n v="6"/>
    <x v="0"/>
  </r>
  <r>
    <s v="1400-WIVLL"/>
    <s v="Two year"/>
    <n v="57"/>
    <s v="49-72 Months"/>
    <s v="Fiber optic"/>
    <s v="Electronic check"/>
    <x v="0"/>
    <n v="3"/>
    <x v="2"/>
  </r>
  <r>
    <s v="7508-MYBOG"/>
    <s v="Month-to-month"/>
    <n v="14"/>
    <s v="13-24 Months"/>
    <s v="Fiber optic"/>
    <s v="Electronic check"/>
    <x v="1"/>
    <n v="5"/>
    <x v="0"/>
  </r>
  <r>
    <s v="8148-NLEGT"/>
    <s v="Two year"/>
    <n v="42"/>
    <s v="25-48 Months"/>
    <s v="No"/>
    <s v="Electronic check"/>
    <x v="0"/>
    <n v="1"/>
    <x v="1"/>
  </r>
  <r>
    <s v="0148-DCDOS"/>
    <s v="Month-to-month"/>
    <n v="25"/>
    <s v="25-48 Months"/>
    <s v="Fiber optic"/>
    <s v="Bank transfer (automatic)"/>
    <x v="1"/>
    <n v="4"/>
    <x v="0"/>
  </r>
  <r>
    <s v="8347-GDTMP"/>
    <s v="Two year"/>
    <n v="64"/>
    <s v="49-72 Months"/>
    <s v="No"/>
    <s v="Credit card (automatic)"/>
    <x v="0"/>
    <n v="0"/>
    <x v="1"/>
  </r>
  <r>
    <s v="9992-RRAMN"/>
    <s v="Month-to-month"/>
    <n v="22"/>
    <s v="13-24 Months"/>
    <s v="Fiber optic"/>
    <s v="Electronic check"/>
    <x v="1"/>
    <n v="5"/>
    <x v="0"/>
  </r>
  <r>
    <s v="6746-WAUWT"/>
    <s v="One year"/>
    <n v="19"/>
    <s v="13-24 Months"/>
    <s v="No"/>
    <s v="Credit card (automatic)"/>
    <x v="0"/>
    <n v="0"/>
    <x v="1"/>
  </r>
  <r>
    <s v="0310-MVLET"/>
    <s v="Month-to-month"/>
    <n v="61"/>
    <s v="49-72 Months"/>
    <s v="Fiber optic"/>
    <s v="Electronic check"/>
    <x v="1"/>
    <n v="5"/>
    <x v="0"/>
  </r>
  <r>
    <s v="0428-IKYCP"/>
    <s v="Month-to-month"/>
    <n v="22"/>
    <s v="13-24 Months"/>
    <s v="Fiber optic"/>
    <s v="Bank transfer (automatic)"/>
    <x v="0"/>
    <n v="4"/>
    <x v="0"/>
  </r>
  <r>
    <s v="4550-VBOFE"/>
    <s v="Month-to-month"/>
    <n v="70"/>
    <s v="49-72 Months"/>
    <s v="Fiber optic"/>
    <s v="Electronic check"/>
    <x v="1"/>
    <n v="5"/>
    <x v="0"/>
  </r>
  <r>
    <s v="2187-PKZAY"/>
    <s v="Month-to-month"/>
    <n v="12"/>
    <s v="0-12 Months"/>
    <s v="Fiber optic"/>
    <s v="Bank transfer (automatic)"/>
    <x v="0"/>
    <n v="5"/>
    <x v="0"/>
  </r>
  <r>
    <s v="4003-OCTMP"/>
    <s v="One year"/>
    <n v="31"/>
    <s v="25-48 Months"/>
    <s v="DSL"/>
    <s v="Electronic check"/>
    <x v="0"/>
    <n v="1"/>
    <x v="1"/>
  </r>
  <r>
    <s v="6652-YFFJO"/>
    <s v="Month-to-month"/>
    <n v="11"/>
    <s v="0-12 Months"/>
    <s v="DSL"/>
    <s v="Electronic check"/>
    <x v="0"/>
    <n v="4"/>
    <x v="0"/>
  </r>
  <r>
    <s v="7225-IILWY"/>
    <s v="Two year"/>
    <n v="68"/>
    <s v="49-72 Months"/>
    <s v="No"/>
    <s v="Mailed check"/>
    <x v="0"/>
    <n v="0"/>
    <x v="1"/>
  </r>
  <r>
    <s v="5248-RPYWW"/>
    <s v="Two year"/>
    <n v="72"/>
    <s v="49-72 Months"/>
    <s v="DSL"/>
    <s v="Bank transfer (automatic)"/>
    <x v="0"/>
    <n v="0"/>
    <x v="1"/>
  </r>
  <r>
    <s v="7923-IYJWY"/>
    <s v="Two year"/>
    <n v="67"/>
    <s v="49-72 Months"/>
    <s v="Fiber optic"/>
    <s v="Credit card (automatic)"/>
    <x v="0"/>
    <n v="2"/>
    <x v="2"/>
  </r>
  <r>
    <s v="3170-GWYKC"/>
    <s v="Month-to-month"/>
    <n v="60"/>
    <s v="49-72 Months"/>
    <s v="Fiber optic"/>
    <s v="Bank transfer (automatic)"/>
    <x v="0"/>
    <n v="4"/>
    <x v="0"/>
  </r>
  <r>
    <s v="5696-QURRL"/>
    <s v="Month-to-month"/>
    <n v="1"/>
    <s v="0-12 Months"/>
    <s v="DSL"/>
    <s v="Mailed check"/>
    <x v="1"/>
    <n v="3"/>
    <x v="2"/>
  </r>
  <r>
    <s v="7409-KIUTL"/>
    <s v="Month-to-month"/>
    <n v="1"/>
    <s v="0-12 Months"/>
    <s v="Fiber optic"/>
    <s v="Electronic check"/>
    <x v="1"/>
    <n v="6"/>
    <x v="0"/>
  </r>
  <r>
    <s v="9830-ECLEN"/>
    <s v="One year"/>
    <n v="58"/>
    <s v="49-72 Months"/>
    <s v="DSL"/>
    <s v="Mailed check"/>
    <x v="0"/>
    <n v="0"/>
    <x v="1"/>
  </r>
  <r>
    <s v="1732-VHUBQ"/>
    <s v="Month-to-month"/>
    <n v="47"/>
    <s v="25-48 Months"/>
    <s v="Fiber optic"/>
    <s v="Bank transfer (automatic)"/>
    <x v="1"/>
    <n v="4"/>
    <x v="0"/>
  </r>
  <r>
    <s v="0495-RVCBF"/>
    <s v="Month-to-month"/>
    <n v="1"/>
    <s v="0-12 Months"/>
    <s v="Fiber optic"/>
    <s v="Electronic check"/>
    <x v="1"/>
    <n v="6"/>
    <x v="0"/>
  </r>
  <r>
    <s v="2668-TZSPS"/>
    <s v="Month-to-month"/>
    <n v="1"/>
    <s v="0-12 Months"/>
    <s v="No"/>
    <s v="Mailed check"/>
    <x v="0"/>
    <n v="3"/>
    <x v="2"/>
  </r>
  <r>
    <s v="7854-EDSSA"/>
    <s v="Month-to-month"/>
    <n v="22"/>
    <s v="13-24 Months"/>
    <s v="DSL"/>
    <s v="Electronic check"/>
    <x v="1"/>
    <n v="3"/>
    <x v="2"/>
  </r>
  <r>
    <s v="8869-TORSS"/>
    <s v="One year"/>
    <n v="48"/>
    <s v="25-48 Months"/>
    <s v="DSL"/>
    <s v="Credit card (automatic)"/>
    <x v="1"/>
    <n v="0"/>
    <x v="1"/>
  </r>
  <r>
    <s v="7446-SFAOA"/>
    <s v="One year"/>
    <n v="37"/>
    <s v="25-48 Months"/>
    <s v="No"/>
    <s v="Bank transfer (automatic)"/>
    <x v="0"/>
    <n v="0"/>
    <x v="1"/>
  </r>
  <r>
    <s v="9522-ZSINC"/>
    <s v="One year"/>
    <n v="13"/>
    <s v="13-24 Months"/>
    <s v="No"/>
    <s v="Electronic check"/>
    <x v="0"/>
    <n v="1"/>
    <x v="1"/>
  </r>
  <r>
    <s v="8234-GSZYK"/>
    <s v="Two year"/>
    <n v="43"/>
    <s v="25-48 Months"/>
    <s v="No"/>
    <s v="Bank transfer (automatic)"/>
    <x v="0"/>
    <n v="0"/>
    <x v="1"/>
  </r>
  <r>
    <s v="6505-OZNPG"/>
    <s v="Two year"/>
    <n v="6"/>
    <s v="0-12 Months"/>
    <s v="DSL"/>
    <s v="Mailed check"/>
    <x v="0"/>
    <n v="1"/>
    <x v="1"/>
  </r>
  <r>
    <s v="6164-HAQTX"/>
    <s v="Two year"/>
    <n v="71"/>
    <s v="49-72 Months"/>
    <s v="DSL"/>
    <s v="Bank transfer (automatic)"/>
    <x v="0"/>
    <n v="0"/>
    <x v="1"/>
  </r>
  <r>
    <s v="0679-IDSTG"/>
    <s v="Month-to-month"/>
    <n v="1"/>
    <s v="0-12 Months"/>
    <s v="Fiber optic"/>
    <s v="Electronic check"/>
    <x v="1"/>
    <n v="6"/>
    <x v="0"/>
  </r>
  <r>
    <s v="7765-LWVVH"/>
    <s v="Two year"/>
    <n v="72"/>
    <s v="49-72 Months"/>
    <s v="Fiber optic"/>
    <s v="Electronic check"/>
    <x v="0"/>
    <n v="3"/>
    <x v="2"/>
  </r>
  <r>
    <s v="1658-TJVOA"/>
    <s v="Month-to-month"/>
    <n v="6"/>
    <s v="0-12 Months"/>
    <s v="Fiber optic"/>
    <s v="Electronic check"/>
    <x v="0"/>
    <n v="6"/>
    <x v="0"/>
  </r>
  <r>
    <s v="0953-LGOVU"/>
    <s v="Month-to-month"/>
    <n v="12"/>
    <s v="0-12 Months"/>
    <s v="DSL"/>
    <s v="Mailed check"/>
    <x v="0"/>
    <n v="3"/>
    <x v="2"/>
  </r>
  <r>
    <s v="2115-BFTIW"/>
    <s v="Month-to-month"/>
    <n v="25"/>
    <s v="25-48 Months"/>
    <s v="Fiber optic"/>
    <s v="Mailed check"/>
    <x v="1"/>
    <n v="4"/>
    <x v="0"/>
  </r>
  <r>
    <s v="4692-NNQRU"/>
    <s v="One year"/>
    <n v="21"/>
    <s v="13-24 Months"/>
    <s v="Fiber optic"/>
    <s v="Electronic check"/>
    <x v="0"/>
    <n v="3"/>
    <x v="2"/>
  </r>
  <r>
    <s v="7742-MYPGI"/>
    <s v="Month-to-month"/>
    <n v="6"/>
    <s v="0-12 Months"/>
    <s v="DSL"/>
    <s v="Mailed check"/>
    <x v="0"/>
    <n v="3"/>
    <x v="2"/>
  </r>
  <r>
    <s v="0611-DFXKO"/>
    <s v="Month-to-month"/>
    <n v="20"/>
    <s v="13-24 Months"/>
    <s v="Fiber optic"/>
    <s v="Mailed check"/>
    <x v="1"/>
    <n v="4"/>
    <x v="0"/>
  </r>
  <r>
    <s v="7780-OTDSO"/>
    <s v="Month-to-month"/>
    <n v="18"/>
    <s v="13-24 Months"/>
    <s v="Fiber optic"/>
    <s v="Electronic check"/>
    <x v="1"/>
    <n v="5"/>
    <x v="0"/>
  </r>
  <r>
    <s v="9619-GSATL"/>
    <s v="One year"/>
    <n v="43"/>
    <s v="25-48 Months"/>
    <s v="DSL"/>
    <s v="Electronic check"/>
    <x v="0"/>
    <n v="1"/>
    <x v="1"/>
  </r>
  <r>
    <s v="5622-UEJFI"/>
    <s v="Two year"/>
    <n v="35"/>
    <s v="25-48 Months"/>
    <s v="No"/>
    <s v="Credit card (automatic)"/>
    <x v="0"/>
    <n v="0"/>
    <x v="1"/>
  </r>
  <r>
    <s v="9747-DDZOS"/>
    <s v="Month-to-month"/>
    <n v="1"/>
    <s v="0-12 Months"/>
    <s v="Fiber optic"/>
    <s v="Bank transfer (automatic)"/>
    <x v="1"/>
    <n v="5"/>
    <x v="0"/>
  </r>
  <r>
    <s v="0674-DGMAQ"/>
    <s v="Month-to-month"/>
    <n v="32"/>
    <s v="25-48 Months"/>
    <s v="Fiber optic"/>
    <s v="Electronic check"/>
    <x v="0"/>
    <n v="5"/>
    <x v="0"/>
  </r>
  <r>
    <s v="6203-HBZPA"/>
    <s v="Two year"/>
    <n v="52"/>
    <s v="49-72 Months"/>
    <s v="DSL"/>
    <s v="Credit card (automatic)"/>
    <x v="0"/>
    <n v="0"/>
    <x v="1"/>
  </r>
  <r>
    <s v="0484-FFVBJ"/>
    <s v="One year"/>
    <n v="32"/>
    <s v="25-48 Months"/>
    <s v="DSL"/>
    <s v="Bank transfer (automatic)"/>
    <x v="0"/>
    <n v="0"/>
    <x v="1"/>
  </r>
  <r>
    <s v="0301-FIDRB"/>
    <s v="Two year"/>
    <n v="72"/>
    <s v="49-72 Months"/>
    <s v="DSL"/>
    <s v="Bank transfer (automatic)"/>
    <x v="0"/>
    <n v="0"/>
    <x v="1"/>
  </r>
  <r>
    <s v="4139-JPIAM"/>
    <s v="Month-to-month"/>
    <n v="51"/>
    <s v="49-72 Months"/>
    <s v="DSL"/>
    <s v="Credit card (automatic)"/>
    <x v="0"/>
    <n v="2"/>
    <x v="2"/>
  </r>
  <r>
    <s v="2181-TIDSV"/>
    <s v="Two year"/>
    <n v="68"/>
    <s v="49-72 Months"/>
    <s v="No"/>
    <s v="Bank transfer (automatic)"/>
    <x v="0"/>
    <n v="0"/>
    <x v="1"/>
  </r>
  <r>
    <s v="2761-XECQW"/>
    <s v="Month-to-month"/>
    <n v="8"/>
    <s v="0-12 Months"/>
    <s v="DSL"/>
    <s v="Mailed check"/>
    <x v="0"/>
    <n v="3"/>
    <x v="2"/>
  </r>
  <r>
    <s v="1936-CZAKF"/>
    <s v="Two year"/>
    <n v="49"/>
    <s v="49-72 Months"/>
    <s v="DSL"/>
    <s v="Credit card (automatic)"/>
    <x v="0"/>
    <n v="0"/>
    <x v="1"/>
  </r>
  <r>
    <s v="9453-PATOS"/>
    <s v="Two year"/>
    <n v="72"/>
    <s v="49-72 Months"/>
    <s v="DSL"/>
    <s v="Mailed check"/>
    <x v="0"/>
    <n v="0"/>
    <x v="1"/>
  </r>
  <r>
    <s v="0564-JJHGS"/>
    <s v="Month-to-month"/>
    <n v="9"/>
    <s v="0-12 Months"/>
    <s v="Fiber optic"/>
    <s v="Electronic check"/>
    <x v="1"/>
    <n v="6"/>
    <x v="0"/>
  </r>
  <r>
    <s v="3348-CFRNX"/>
    <s v="Month-to-month"/>
    <n v="28"/>
    <s v="25-48 Months"/>
    <s v="Fiber optic"/>
    <s v="Mailed check"/>
    <x v="1"/>
    <n v="4"/>
    <x v="0"/>
  </r>
  <r>
    <s v="4402-FTBXC"/>
    <s v="Month-to-month"/>
    <n v="54"/>
    <s v="49-72 Months"/>
    <s v="Fiber optic"/>
    <s v="Mailed check"/>
    <x v="0"/>
    <n v="4"/>
    <x v="0"/>
  </r>
  <r>
    <s v="1428-GTBJJ"/>
    <s v="Month-to-month"/>
    <n v="11"/>
    <s v="0-12 Months"/>
    <s v="Fiber optic"/>
    <s v="Electronic check"/>
    <x v="1"/>
    <n v="6"/>
    <x v="0"/>
  </r>
  <r>
    <s v="2931-XIQBR"/>
    <s v="One year"/>
    <n v="50"/>
    <s v="49-72 Months"/>
    <s v="Fiber optic"/>
    <s v="Mailed check"/>
    <x v="0"/>
    <n v="2"/>
    <x v="2"/>
  </r>
  <r>
    <s v="0106-UGRDO"/>
    <s v="Two year"/>
    <n v="69"/>
    <s v="49-72 Months"/>
    <s v="Fiber optic"/>
    <s v="Electronic check"/>
    <x v="0"/>
    <n v="3"/>
    <x v="2"/>
  </r>
  <r>
    <s v="5542-TBBWB"/>
    <s v="Month-to-month"/>
    <n v="1"/>
    <s v="0-12 Months"/>
    <s v="Fiber optic"/>
    <s v="Electronic check"/>
    <x v="0"/>
    <n v="6"/>
    <x v="0"/>
  </r>
  <r>
    <s v="1930-QPBVZ"/>
    <s v="Two year"/>
    <n v="68"/>
    <s v="49-72 Months"/>
    <s v="Fiber optic"/>
    <s v="Bank transfer (automatic)"/>
    <x v="0"/>
    <n v="2"/>
    <x v="2"/>
  </r>
  <r>
    <s v="2606-PKWJB"/>
    <s v="One year"/>
    <n v="40"/>
    <s v="25-48 Months"/>
    <s v="DSL"/>
    <s v="Mailed check"/>
    <x v="0"/>
    <n v="0"/>
    <x v="1"/>
  </r>
  <r>
    <s v="5322-ZSMZY"/>
    <s v="Two year"/>
    <n v="31"/>
    <s v="25-48 Months"/>
    <s v="No"/>
    <s v="Mailed check"/>
    <x v="0"/>
    <n v="0"/>
    <x v="1"/>
  </r>
  <r>
    <s v="8059-UDZFY"/>
    <s v="Month-to-month"/>
    <n v="33"/>
    <s v="25-48 Months"/>
    <s v="Fiber optic"/>
    <s v="Bank transfer (automatic)"/>
    <x v="0"/>
    <n v="4"/>
    <x v="0"/>
  </r>
  <r>
    <s v="7740-BTPUX"/>
    <s v="Two year"/>
    <n v="55"/>
    <s v="49-72 Months"/>
    <s v="Fiber optic"/>
    <s v="Electronic check"/>
    <x v="0"/>
    <n v="3"/>
    <x v="2"/>
  </r>
  <r>
    <s v="5220-AGAAX"/>
    <s v="Two year"/>
    <n v="68"/>
    <s v="49-72 Months"/>
    <s v="No"/>
    <s v="Bank transfer (automatic)"/>
    <x v="0"/>
    <n v="0"/>
    <x v="1"/>
  </r>
  <r>
    <s v="0208-BPQEJ"/>
    <s v="Month-to-month"/>
    <n v="12"/>
    <s v="0-12 Months"/>
    <s v="No"/>
    <s v="Bank transfer (automatic)"/>
    <x v="0"/>
    <n v="3"/>
    <x v="2"/>
  </r>
  <r>
    <s v="9435-JMLSX"/>
    <s v="Two year"/>
    <n v="71"/>
    <s v="49-72 Months"/>
    <s v="DSL"/>
    <s v="Bank transfer (automatic)"/>
    <x v="0"/>
    <n v="0"/>
    <x v="1"/>
  </r>
  <r>
    <s v="3352-ALMCK"/>
    <s v="Month-to-month"/>
    <n v="40"/>
    <s v="25-48 Months"/>
    <s v="Fiber optic"/>
    <s v="Mailed check"/>
    <x v="0"/>
    <n v="4"/>
    <x v="0"/>
  </r>
  <r>
    <s v="5312-IRCFR"/>
    <s v="One year"/>
    <n v="64"/>
    <s v="49-72 Months"/>
    <s v="Fiber optic"/>
    <s v="Electronic check"/>
    <x v="0"/>
    <n v="3"/>
    <x v="2"/>
  </r>
  <r>
    <s v="5294-IMHHT"/>
    <s v="One year"/>
    <n v="53"/>
    <s v="49-72 Months"/>
    <s v="Fiber optic"/>
    <s v="Bank transfer (automatic)"/>
    <x v="0"/>
    <n v="2"/>
    <x v="2"/>
  </r>
  <r>
    <s v="8802-UNOJF"/>
    <s v="Month-to-month"/>
    <n v="12"/>
    <s v="0-12 Months"/>
    <s v="Fiber optic"/>
    <s v="Mailed check"/>
    <x v="1"/>
    <n v="5"/>
    <x v="0"/>
  </r>
  <r>
    <s v="6313-GIDIT"/>
    <s v="Month-to-month"/>
    <n v="53"/>
    <s v="49-72 Months"/>
    <s v="DSL"/>
    <s v="Electronic check"/>
    <x v="1"/>
    <n v="3"/>
    <x v="2"/>
  </r>
  <r>
    <s v="6176-YJWAS"/>
    <s v="Two year"/>
    <n v="72"/>
    <s v="49-72 Months"/>
    <s v="Fiber optic"/>
    <s v="Credit card (automatic)"/>
    <x v="0"/>
    <n v="2"/>
    <x v="2"/>
  </r>
  <r>
    <s v="5310-NOOVA"/>
    <s v="Two year"/>
    <n v="46"/>
    <s v="25-48 Months"/>
    <s v="No"/>
    <s v="Electronic check"/>
    <x v="0"/>
    <n v="1"/>
    <x v="1"/>
  </r>
  <r>
    <s v="4526-EXKKN"/>
    <s v="Two year"/>
    <n v="40"/>
    <s v="25-48 Months"/>
    <s v="No"/>
    <s v="Mailed check"/>
    <x v="0"/>
    <n v="0"/>
    <x v="1"/>
  </r>
  <r>
    <s v="5311-IHLEI"/>
    <s v="Month-to-month"/>
    <n v="12"/>
    <s v="0-12 Months"/>
    <s v="DSL"/>
    <s v="Bank transfer (automatic)"/>
    <x v="0"/>
    <n v="3"/>
    <x v="2"/>
  </r>
  <r>
    <s v="3987-KQDDU"/>
    <s v="Month-to-month"/>
    <n v="9"/>
    <s v="0-12 Months"/>
    <s v="Fiber optic"/>
    <s v="Electronic check"/>
    <x v="0"/>
    <n v="6"/>
    <x v="0"/>
  </r>
  <r>
    <s v="3404-JNXAX"/>
    <s v="Month-to-month"/>
    <n v="51"/>
    <s v="49-72 Months"/>
    <s v="Fiber optic"/>
    <s v="Electronic check"/>
    <x v="0"/>
    <n v="5"/>
    <x v="0"/>
  </r>
  <r>
    <s v="5131-PONJI"/>
    <s v="Month-to-month"/>
    <n v="49"/>
    <s v="49-72 Months"/>
    <s v="Fiber optic"/>
    <s v="Credit card (automatic)"/>
    <x v="0"/>
    <n v="4"/>
    <x v="0"/>
  </r>
  <r>
    <s v="2845-AFFTX"/>
    <s v="Month-to-month"/>
    <n v="41"/>
    <s v="25-48 Months"/>
    <s v="Fiber optic"/>
    <s v="Electronic check"/>
    <x v="1"/>
    <n v="5"/>
    <x v="0"/>
  </r>
  <r>
    <s v="3489-VSFRD"/>
    <s v="One year"/>
    <n v="56"/>
    <s v="49-72 Months"/>
    <s v="DSL"/>
    <s v="Credit card (automatic)"/>
    <x v="0"/>
    <n v="0"/>
    <x v="1"/>
  </r>
  <r>
    <s v="3345-JHUEO"/>
    <s v="Month-to-month"/>
    <n v="4"/>
    <s v="0-12 Months"/>
    <s v="No"/>
    <s v="Electronic check"/>
    <x v="0"/>
    <n v="4"/>
    <x v="0"/>
  </r>
  <r>
    <s v="5815-HGGHV"/>
    <s v="One year"/>
    <n v="20"/>
    <s v="13-24 Months"/>
    <s v="DSL"/>
    <s v="Mailed check"/>
    <x v="0"/>
    <n v="0"/>
    <x v="1"/>
  </r>
  <r>
    <s v="5260-UMPWX"/>
    <s v="Month-to-month"/>
    <n v="26"/>
    <s v="25-48 Months"/>
    <s v="No"/>
    <s v="Credit card (automatic)"/>
    <x v="0"/>
    <n v="2"/>
    <x v="2"/>
  </r>
  <r>
    <s v="2249-YPRNG"/>
    <s v="Month-to-month"/>
    <n v="20"/>
    <s v="13-24 Months"/>
    <s v="Fiber optic"/>
    <s v="Bank transfer (automatic)"/>
    <x v="1"/>
    <n v="4"/>
    <x v="0"/>
  </r>
  <r>
    <s v="7410-YTJIK"/>
    <s v="Month-to-month"/>
    <n v="7"/>
    <s v="0-12 Months"/>
    <s v="Fiber optic"/>
    <s v="Mailed check"/>
    <x v="1"/>
    <n v="5"/>
    <x v="0"/>
  </r>
  <r>
    <s v="4626-GYCZP"/>
    <s v="Month-to-month"/>
    <n v="7"/>
    <s v="0-12 Months"/>
    <s v="Fiber optic"/>
    <s v="Electronic check"/>
    <x v="1"/>
    <n v="6"/>
    <x v="0"/>
  </r>
  <r>
    <s v="5649-RXQTV"/>
    <s v="Month-to-month"/>
    <n v="51"/>
    <s v="49-72 Months"/>
    <s v="Fiber optic"/>
    <s v="Electronic check"/>
    <x v="0"/>
    <n v="5"/>
    <x v="0"/>
  </r>
  <r>
    <s v="2674-MIAHT"/>
    <s v="Month-to-month"/>
    <n v="4"/>
    <s v="0-12 Months"/>
    <s v="Fiber optic"/>
    <s v="Mailed check"/>
    <x v="0"/>
    <n v="5"/>
    <x v="0"/>
  </r>
  <r>
    <s v="2576-HXMPA"/>
    <s v="Month-to-month"/>
    <n v="1"/>
    <s v="0-12 Months"/>
    <s v="No"/>
    <s v="Credit card (automatic)"/>
    <x v="0"/>
    <n v="3"/>
    <x v="2"/>
  </r>
  <r>
    <s v="7587-AOVVU"/>
    <s v="Month-to-month"/>
    <n v="27"/>
    <s v="25-48 Months"/>
    <s v="Fiber optic"/>
    <s v="Electronic check"/>
    <x v="0"/>
    <n v="5"/>
    <x v="0"/>
  </r>
  <r>
    <s v="5590-BYNII"/>
    <s v="Month-to-month"/>
    <n v="22"/>
    <s v="13-24 Months"/>
    <s v="Fiber optic"/>
    <s v="Electronic check"/>
    <x v="1"/>
    <n v="5"/>
    <x v="0"/>
  </r>
  <r>
    <s v="6898-MDLZW"/>
    <s v="Month-to-month"/>
    <n v="12"/>
    <s v="0-12 Months"/>
    <s v="DSL"/>
    <s v="Mailed check"/>
    <x v="0"/>
    <n v="3"/>
    <x v="2"/>
  </r>
  <r>
    <s v="3237-AJGEH"/>
    <s v="Month-to-month"/>
    <n v="3"/>
    <s v="0-12 Months"/>
    <s v="DSL"/>
    <s v="Mailed check"/>
    <x v="1"/>
    <n v="3"/>
    <x v="2"/>
  </r>
  <r>
    <s v="4707-YNOQA"/>
    <s v="One year"/>
    <n v="34"/>
    <s v="25-48 Months"/>
    <s v="No"/>
    <s v="Credit card (automatic)"/>
    <x v="0"/>
    <n v="0"/>
    <x v="1"/>
  </r>
  <r>
    <s v="9357-UJRUN"/>
    <s v="One year"/>
    <n v="24"/>
    <s v="13-24 Months"/>
    <s v="DSL"/>
    <s v="Electronic check"/>
    <x v="0"/>
    <n v="1"/>
    <x v="1"/>
  </r>
  <r>
    <s v="1591-NFNLQ"/>
    <s v="Month-to-month"/>
    <n v="51"/>
    <s v="49-72 Months"/>
    <s v="Fiber optic"/>
    <s v="Credit card (automatic)"/>
    <x v="1"/>
    <n v="4"/>
    <x v="0"/>
  </r>
  <r>
    <s v="8648-PFRMP"/>
    <s v="Month-to-month"/>
    <n v="14"/>
    <s v="13-24 Months"/>
    <s v="DSL"/>
    <s v="Electronic check"/>
    <x v="0"/>
    <n v="3"/>
    <x v="2"/>
  </r>
  <r>
    <s v="7663-CUXZB"/>
    <s v="Two year"/>
    <n v="59"/>
    <s v="49-72 Months"/>
    <s v="Fiber optic"/>
    <s v="Electronic check"/>
    <x v="0"/>
    <n v="3"/>
    <x v="2"/>
  </r>
  <r>
    <s v="0258-NOKBL"/>
    <s v="Month-to-month"/>
    <n v="3"/>
    <s v="0-12 Months"/>
    <s v="Fiber optic"/>
    <s v="Electronic check"/>
    <x v="0"/>
    <n v="6"/>
    <x v="0"/>
  </r>
  <r>
    <s v="1163-VIPRI"/>
    <s v="Two year"/>
    <n v="65"/>
    <s v="49-72 Months"/>
    <s v="Fiber optic"/>
    <s v="Electronic check"/>
    <x v="0"/>
    <n v="3"/>
    <x v="2"/>
  </r>
  <r>
    <s v="2815-CPTUL"/>
    <s v="Month-to-month"/>
    <n v="5"/>
    <s v="0-12 Months"/>
    <s v="Fiber optic"/>
    <s v="Mailed check"/>
    <x v="1"/>
    <n v="5"/>
    <x v="0"/>
  </r>
  <r>
    <s v="9348-ROUAI"/>
    <s v="Two year"/>
    <n v="59"/>
    <s v="49-72 Months"/>
    <s v="DSL"/>
    <s v="Credit card (automatic)"/>
    <x v="0"/>
    <n v="0"/>
    <x v="1"/>
  </r>
  <r>
    <s v="9443-JUBUO"/>
    <s v="Two year"/>
    <n v="72"/>
    <s v="49-72 Months"/>
    <s v="DSL"/>
    <s v="Credit card (automatic)"/>
    <x v="0"/>
    <n v="0"/>
    <x v="1"/>
  </r>
  <r>
    <s v="0596-BQCEQ"/>
    <s v="Month-to-month"/>
    <n v="62"/>
    <s v="49-72 Months"/>
    <s v="Fiber optic"/>
    <s v="Electronic check"/>
    <x v="1"/>
    <n v="5"/>
    <x v="0"/>
  </r>
  <r>
    <s v="1481-ZUWZA"/>
    <s v="Month-to-month"/>
    <n v="28"/>
    <s v="25-48 Months"/>
    <s v="Fiber optic"/>
    <s v="Credit card (automatic)"/>
    <x v="1"/>
    <n v="4"/>
    <x v="0"/>
  </r>
  <r>
    <s v="3043-TYBNO"/>
    <s v="Month-to-month"/>
    <n v="3"/>
    <s v="0-12 Months"/>
    <s v="DSL"/>
    <s v="Mailed check"/>
    <x v="0"/>
    <n v="3"/>
    <x v="2"/>
  </r>
  <r>
    <s v="4830-FAXFM"/>
    <s v="Month-to-month"/>
    <n v="19"/>
    <s v="13-24 Months"/>
    <s v="No"/>
    <s v="Credit card (automatic)"/>
    <x v="0"/>
    <n v="2"/>
    <x v="2"/>
  </r>
  <r>
    <s v="5906-BFOZT"/>
    <s v="Month-to-month"/>
    <n v="1"/>
    <s v="0-12 Months"/>
    <s v="No"/>
    <s v="Mailed check"/>
    <x v="0"/>
    <n v="3"/>
    <x v="2"/>
  </r>
  <r>
    <s v="2960-NKRSO"/>
    <s v="Month-to-month"/>
    <n v="24"/>
    <s v="13-24 Months"/>
    <s v="Fiber optic"/>
    <s v="Electronic check"/>
    <x v="0"/>
    <n v="5"/>
    <x v="0"/>
  </r>
  <r>
    <s v="8996-ZROXE"/>
    <s v="One year"/>
    <n v="57"/>
    <s v="49-72 Months"/>
    <s v="DSL"/>
    <s v="Electronic check"/>
    <x v="0"/>
    <n v="1"/>
    <x v="1"/>
  </r>
  <r>
    <s v="5598-IKHQQ"/>
    <s v="Two year"/>
    <n v="72"/>
    <s v="49-72 Months"/>
    <s v="No"/>
    <s v="Credit card (automatic)"/>
    <x v="0"/>
    <n v="0"/>
    <x v="1"/>
  </r>
  <r>
    <s v="0397-ZXWQF"/>
    <s v="Two year"/>
    <n v="67"/>
    <s v="49-72 Months"/>
    <s v="No"/>
    <s v="Bank transfer (automatic)"/>
    <x v="0"/>
    <n v="0"/>
    <x v="1"/>
  </r>
  <r>
    <s v="5266-PFRQK"/>
    <s v="One year"/>
    <n v="52"/>
    <s v="49-72 Months"/>
    <s v="No"/>
    <s v="Credit card (automatic)"/>
    <x v="0"/>
    <n v="0"/>
    <x v="1"/>
  </r>
  <r>
    <s v="4674-HGNUA"/>
    <s v="Two year"/>
    <n v="71"/>
    <s v="49-72 Months"/>
    <s v="DSL"/>
    <s v="Credit card (automatic)"/>
    <x v="0"/>
    <n v="0"/>
    <x v="1"/>
  </r>
  <r>
    <s v="6765-MBQNU"/>
    <s v="One year"/>
    <n v="26"/>
    <s v="25-48 Months"/>
    <s v="No"/>
    <s v="Mailed check"/>
    <x v="0"/>
    <n v="0"/>
    <x v="1"/>
  </r>
  <r>
    <s v="9786-IJYDL"/>
    <s v="Two year"/>
    <n v="35"/>
    <s v="25-48 Months"/>
    <s v="Fiber optic"/>
    <s v="Mailed check"/>
    <x v="0"/>
    <n v="2"/>
    <x v="2"/>
  </r>
  <r>
    <s v="1303-SRDOK"/>
    <s v="Two year"/>
    <n v="55"/>
    <s v="49-72 Months"/>
    <s v="Fiber optic"/>
    <s v="Credit card (automatic)"/>
    <x v="0"/>
    <n v="2"/>
    <x v="2"/>
  </r>
  <r>
    <s v="3769-MHZNV"/>
    <s v="Two year"/>
    <n v="33"/>
    <s v="25-48 Months"/>
    <s v="No"/>
    <s v="Mailed check"/>
    <x v="0"/>
    <n v="0"/>
    <x v="1"/>
  </r>
  <r>
    <s v="6295-OSINB"/>
    <s v="Two year"/>
    <n v="72"/>
    <s v="49-72 Months"/>
    <s v="Fiber optic"/>
    <s v="Electronic check"/>
    <x v="0"/>
    <n v="3"/>
    <x v="2"/>
  </r>
  <r>
    <s v="3308-MHOOC"/>
    <s v="Month-to-month"/>
    <n v="1"/>
    <s v="0-12 Months"/>
    <s v="No"/>
    <s v="Mailed check"/>
    <x v="0"/>
    <n v="3"/>
    <x v="2"/>
  </r>
  <r>
    <s v="2309-OSFEU"/>
    <s v="Month-to-month"/>
    <n v="10"/>
    <s v="0-12 Months"/>
    <s v="DSL"/>
    <s v="Mailed check"/>
    <x v="1"/>
    <n v="3"/>
    <x v="2"/>
  </r>
  <r>
    <s v="2207-QPJED"/>
    <s v="Month-to-month"/>
    <n v="37"/>
    <s v="25-48 Months"/>
    <s v="Fiber optic"/>
    <s v="Electronic check"/>
    <x v="0"/>
    <n v="5"/>
    <x v="0"/>
  </r>
  <r>
    <s v="4177-JPDFU"/>
    <s v="Month-to-month"/>
    <n v="12"/>
    <s v="0-12 Months"/>
    <s v="DSL"/>
    <s v="Mailed check"/>
    <x v="0"/>
    <n v="3"/>
    <x v="2"/>
  </r>
  <r>
    <s v="2239-CFOUJ"/>
    <s v="One year"/>
    <n v="1"/>
    <s v="0-12 Months"/>
    <s v="No"/>
    <s v="Mailed check"/>
    <x v="0"/>
    <n v="1"/>
    <x v="1"/>
  </r>
  <r>
    <s v="8046-DNVTL"/>
    <s v="Two year"/>
    <n v="62"/>
    <s v="49-72 Months"/>
    <s v="DSL"/>
    <s v="Credit card (automatic)"/>
    <x v="0"/>
    <n v="0"/>
    <x v="1"/>
  </r>
  <r>
    <s v="2209-XADXF"/>
    <s v="Month-to-month"/>
    <n v="1"/>
    <s v="0-12 Months"/>
    <s v="DSL"/>
    <s v="Bank transfer (automatic)"/>
    <x v="0"/>
    <n v="3"/>
    <x v="2"/>
  </r>
  <r>
    <s v="6620-JDYNW"/>
    <s v="Month-to-month"/>
    <n v="18"/>
    <s v="13-24 Months"/>
    <s v="DSL"/>
    <s v="Mailed check"/>
    <x v="0"/>
    <n v="2"/>
    <x v="2"/>
  </r>
  <r>
    <s v="1891-FZYSA"/>
    <s v="Month-to-month"/>
    <n v="69"/>
    <s v="49-72 Months"/>
    <s v="Fiber optic"/>
    <s v="Electronic check"/>
    <x v="1"/>
    <n v="5"/>
    <x v="0"/>
  </r>
  <r>
    <s v="4770-UEZOX"/>
    <s v="Month-to-month"/>
    <n v="2"/>
    <s v="0-12 Months"/>
    <s v="Fiber optic"/>
    <s v="Electronic check"/>
    <x v="0"/>
    <n v="6"/>
    <x v="0"/>
  </r>
  <r>
    <s v="1038-RQOST"/>
    <s v="Month-to-month"/>
    <n v="19"/>
    <s v="13-24 Months"/>
    <s v="No"/>
    <s v="Mailed check"/>
    <x v="0"/>
    <n v="2"/>
    <x v="2"/>
  </r>
  <r>
    <s v="7613-LLQFO"/>
    <s v="Month-to-month"/>
    <n v="12"/>
    <s v="0-12 Months"/>
    <s v="Fiber optic"/>
    <s v="Electronic check"/>
    <x v="1"/>
    <n v="6"/>
    <x v="0"/>
  </r>
  <r>
    <s v="4568-TTZRT"/>
    <s v="Month-to-month"/>
    <n v="9"/>
    <s v="0-12 Months"/>
    <s v="No"/>
    <s v="Mailed check"/>
    <x v="0"/>
    <n v="3"/>
    <x v="2"/>
  </r>
  <r>
    <s v="9513-DXHDA"/>
    <s v="One year"/>
    <n v="27"/>
    <s v="25-48 Months"/>
    <s v="DSL"/>
    <s v="Electronic check"/>
    <x v="0"/>
    <n v="1"/>
    <x v="1"/>
  </r>
  <r>
    <s v="2640-PMGFL"/>
    <s v="Month-to-month"/>
    <n v="27"/>
    <s v="25-48 Months"/>
    <s v="Fiber optic"/>
    <s v="Electronic check"/>
    <x v="1"/>
    <n v="5"/>
    <x v="0"/>
  </r>
  <r>
    <s v="3801-HMYNL"/>
    <s v="Month-to-month"/>
    <n v="1"/>
    <s v="0-12 Months"/>
    <s v="Fiber optic"/>
    <s v="Mailed check"/>
    <x v="1"/>
    <n v="5"/>
    <x v="0"/>
  </r>
  <r>
    <s v="0516-QREYC"/>
    <s v="Month-to-month"/>
    <n v="24"/>
    <s v="13-24 Months"/>
    <s v="No"/>
    <s v="Mailed check"/>
    <x v="0"/>
    <n v="2"/>
    <x v="2"/>
  </r>
  <r>
    <s v="9685-WKZGT"/>
    <s v="Month-to-month"/>
    <n v="14"/>
    <s v="13-24 Months"/>
    <s v="Fiber optic"/>
    <s v="Electronic check"/>
    <x v="1"/>
    <n v="5"/>
    <x v="0"/>
  </r>
  <r>
    <s v="6022-UGGSO"/>
    <s v="Month-to-month"/>
    <n v="32"/>
    <s v="25-48 Months"/>
    <s v="Fiber optic"/>
    <s v="Electronic check"/>
    <x v="1"/>
    <n v="5"/>
    <x v="0"/>
  </r>
  <r>
    <s v="8084-OIVBS"/>
    <s v="One year"/>
    <n v="11"/>
    <s v="0-12 Months"/>
    <s v="No"/>
    <s v="Mailed check"/>
    <x v="0"/>
    <n v="1"/>
    <x v="1"/>
  </r>
  <r>
    <s v="8896-BQTTI"/>
    <s v="Month-to-month"/>
    <n v="1"/>
    <s v="0-12 Months"/>
    <s v="No"/>
    <s v="Mailed check"/>
    <x v="0"/>
    <n v="3"/>
    <x v="2"/>
  </r>
  <r>
    <s v="3865-QBWSJ"/>
    <s v="Month-to-month"/>
    <n v="38"/>
    <s v="25-48 Months"/>
    <s v="Fiber optic"/>
    <s v="Mailed check"/>
    <x v="0"/>
    <n v="4"/>
    <x v="0"/>
  </r>
  <r>
    <s v="3352-RICWQ"/>
    <s v="Two year"/>
    <n v="9"/>
    <s v="0-12 Months"/>
    <s v="No"/>
    <s v="Mailed check"/>
    <x v="0"/>
    <n v="1"/>
    <x v="1"/>
  </r>
  <r>
    <s v="2160-GPFXD"/>
    <s v="Two year"/>
    <n v="54"/>
    <s v="49-72 Months"/>
    <s v="DSL"/>
    <s v="Credit card (automatic)"/>
    <x v="0"/>
    <n v="0"/>
    <x v="1"/>
  </r>
  <r>
    <s v="2065-MMKGR"/>
    <s v="One year"/>
    <n v="29"/>
    <s v="25-48 Months"/>
    <s v="DSL"/>
    <s v="Credit card (automatic)"/>
    <x v="0"/>
    <n v="0"/>
    <x v="1"/>
  </r>
  <r>
    <s v="5857-TYBCJ"/>
    <s v="Month-to-month"/>
    <n v="44"/>
    <s v="25-48 Months"/>
    <s v="Fiber optic"/>
    <s v="Electronic check"/>
    <x v="0"/>
    <n v="5"/>
    <x v="0"/>
  </r>
  <r>
    <s v="1498-NHTLT"/>
    <s v="Two year"/>
    <n v="59"/>
    <s v="49-72 Months"/>
    <s v="DSL"/>
    <s v="Electronic check"/>
    <x v="0"/>
    <n v="1"/>
    <x v="1"/>
  </r>
  <r>
    <s v="4484-CGXFK"/>
    <s v="Month-to-month"/>
    <n v="3"/>
    <s v="0-12 Months"/>
    <s v="DSL"/>
    <s v="Electronic check"/>
    <x v="1"/>
    <n v="4"/>
    <x v="0"/>
  </r>
  <r>
    <s v="1402-PTHGN"/>
    <s v="One year"/>
    <n v="18"/>
    <s v="13-24 Months"/>
    <s v="DSL"/>
    <s v="Mailed check"/>
    <x v="0"/>
    <n v="0"/>
    <x v="1"/>
  </r>
  <r>
    <s v="4176-RELJR"/>
    <s v="Two year"/>
    <n v="67"/>
    <s v="49-72 Months"/>
    <s v="No"/>
    <s v="Credit card (automatic)"/>
    <x v="0"/>
    <n v="0"/>
    <x v="1"/>
  </r>
  <r>
    <s v="6214-EDAKZ"/>
    <s v="Month-to-month"/>
    <n v="22"/>
    <s v="13-24 Months"/>
    <s v="DSL"/>
    <s v="Electronic check"/>
    <x v="1"/>
    <n v="3"/>
    <x v="2"/>
  </r>
  <r>
    <s v="5199-FPUSP"/>
    <s v="One year"/>
    <n v="33"/>
    <s v="25-48 Months"/>
    <s v="DSL"/>
    <s v="Credit card (automatic)"/>
    <x v="0"/>
    <n v="0"/>
    <x v="1"/>
  </r>
  <r>
    <s v="6377-KSLXC"/>
    <s v="Month-to-month"/>
    <n v="5"/>
    <s v="0-12 Months"/>
    <s v="No"/>
    <s v="Mailed check"/>
    <x v="0"/>
    <n v="3"/>
    <x v="2"/>
  </r>
  <r>
    <s v="1796-JANOW"/>
    <s v="Month-to-month"/>
    <n v="2"/>
    <s v="0-12 Months"/>
    <s v="No"/>
    <s v="Mailed check"/>
    <x v="0"/>
    <n v="3"/>
    <x v="2"/>
  </r>
  <r>
    <s v="0238-WHBIQ"/>
    <s v="Two year"/>
    <n v="72"/>
    <s v="49-72 Months"/>
    <s v="DSL"/>
    <s v="Credit card (automatic)"/>
    <x v="0"/>
    <n v="0"/>
    <x v="1"/>
  </r>
  <r>
    <s v="8735-NBLWT"/>
    <s v="Month-to-month"/>
    <n v="9"/>
    <s v="0-12 Months"/>
    <s v="No"/>
    <s v="Mailed check"/>
    <x v="0"/>
    <n v="3"/>
    <x v="2"/>
  </r>
  <r>
    <s v="6651-RLGGM"/>
    <s v="Two year"/>
    <n v="67"/>
    <s v="49-72 Months"/>
    <s v="No"/>
    <s v="Mailed check"/>
    <x v="0"/>
    <n v="0"/>
    <x v="1"/>
  </r>
  <r>
    <s v="6127-ISGTU"/>
    <s v="Month-to-month"/>
    <n v="16"/>
    <s v="13-24 Months"/>
    <s v="Fiber optic"/>
    <s v="Electronic check"/>
    <x v="1"/>
    <n v="5"/>
    <x v="0"/>
  </r>
  <r>
    <s v="1614-JBEBI"/>
    <s v="Month-to-month"/>
    <n v="8"/>
    <s v="0-12 Months"/>
    <s v="No"/>
    <s v="Mailed check"/>
    <x v="0"/>
    <n v="3"/>
    <x v="2"/>
  </r>
  <r>
    <s v="8740-XLHDR"/>
    <s v="Month-to-month"/>
    <n v="5"/>
    <s v="0-12 Months"/>
    <s v="DSL"/>
    <s v="Mailed check"/>
    <x v="1"/>
    <n v="3"/>
    <x v="2"/>
  </r>
  <r>
    <s v="1208-DNHLN"/>
    <s v="One year"/>
    <n v="23"/>
    <s v="13-24 Months"/>
    <s v="DSL"/>
    <s v="Credit card (automatic)"/>
    <x v="1"/>
    <n v="0"/>
    <x v="1"/>
  </r>
  <r>
    <s v="1761-AEZZR"/>
    <s v="Month-to-month"/>
    <n v="1"/>
    <s v="0-12 Months"/>
    <s v="Fiber optic"/>
    <s v="Electronic check"/>
    <x v="1"/>
    <n v="6"/>
    <x v="0"/>
  </r>
  <r>
    <s v="3923-CSIHK"/>
    <s v="Month-to-month"/>
    <n v="50"/>
    <s v="49-72 Months"/>
    <s v="Fiber optic"/>
    <s v="Electronic check"/>
    <x v="1"/>
    <n v="5"/>
    <x v="0"/>
  </r>
  <r>
    <s v="5696-EXCYS"/>
    <s v="Two year"/>
    <n v="17"/>
    <s v="13-24 Months"/>
    <s v="No"/>
    <s v="Credit card (automatic)"/>
    <x v="0"/>
    <n v="0"/>
    <x v="1"/>
  </r>
  <r>
    <s v="5795-KTGUD"/>
    <s v="Two year"/>
    <n v="68"/>
    <s v="49-72 Months"/>
    <s v="Fiber optic"/>
    <s v="Bank transfer (automatic)"/>
    <x v="0"/>
    <n v="2"/>
    <x v="2"/>
  </r>
  <r>
    <s v="7120-RFMVS"/>
    <s v="Month-to-month"/>
    <n v="1"/>
    <s v="0-12 Months"/>
    <s v="Fiber optic"/>
    <s v="Electronic check"/>
    <x v="1"/>
    <n v="6"/>
    <x v="0"/>
  </r>
  <r>
    <s v="7924-GJZFI"/>
    <s v="Month-to-month"/>
    <n v="25"/>
    <s v="25-48 Months"/>
    <s v="Fiber optic"/>
    <s v="Electronic check"/>
    <x v="0"/>
    <n v="5"/>
    <x v="0"/>
  </r>
  <r>
    <s v="4702-HDRKD"/>
    <s v="One year"/>
    <n v="67"/>
    <s v="49-72 Months"/>
    <s v="DSL"/>
    <s v="Bank transfer (automatic)"/>
    <x v="0"/>
    <n v="0"/>
    <x v="1"/>
  </r>
  <r>
    <s v="8512-WIWYV"/>
    <s v="One year"/>
    <n v="32"/>
    <s v="25-48 Months"/>
    <s v="No"/>
    <s v="Credit card (automatic)"/>
    <x v="0"/>
    <n v="0"/>
    <x v="1"/>
  </r>
  <r>
    <s v="5897-ZYEKH"/>
    <s v="One year"/>
    <n v="67"/>
    <s v="49-72 Months"/>
    <s v="Fiber optic"/>
    <s v="Electronic check"/>
    <x v="0"/>
    <n v="3"/>
    <x v="2"/>
  </r>
  <r>
    <s v="5456-ITGIC"/>
    <s v="Two year"/>
    <n v="72"/>
    <s v="49-72 Months"/>
    <s v="DSL"/>
    <s v="Credit card (automatic)"/>
    <x v="0"/>
    <n v="0"/>
    <x v="1"/>
  </r>
  <r>
    <s v="7317-GGVPB"/>
    <s v="Two year"/>
    <n v="71"/>
    <s v="49-72 Months"/>
    <s v="Fiber optic"/>
    <s v="Credit card (automatic)"/>
    <x v="1"/>
    <n v="2"/>
    <x v="2"/>
  </r>
  <r>
    <s v="1406-PUQVY"/>
    <s v="Month-to-month"/>
    <n v="1"/>
    <s v="0-12 Months"/>
    <s v="DSL"/>
    <s v="Electronic check"/>
    <x v="0"/>
    <n v="4"/>
    <x v="0"/>
  </r>
  <r>
    <s v="1322-AGOQM"/>
    <s v="Month-to-month"/>
    <n v="46"/>
    <s v="25-48 Months"/>
    <s v="DSL"/>
    <s v="Bank transfer (automatic)"/>
    <x v="1"/>
    <n v="2"/>
    <x v="2"/>
  </r>
  <r>
    <s v="3677-IYRBF"/>
    <s v="Month-to-month"/>
    <n v="2"/>
    <s v="0-12 Months"/>
    <s v="DSL"/>
    <s v="Electronic check"/>
    <x v="1"/>
    <n v="4"/>
    <x v="0"/>
  </r>
  <r>
    <s v="5692-FPTAH"/>
    <s v="Month-to-month"/>
    <n v="1"/>
    <s v="0-12 Months"/>
    <s v="DSL"/>
    <s v="Mailed check"/>
    <x v="1"/>
    <n v="3"/>
    <x v="2"/>
  </r>
  <r>
    <s v="9114-AAFQH"/>
    <s v="One year"/>
    <n v="48"/>
    <s v="25-48 Months"/>
    <s v="DSL"/>
    <s v="Electronic check"/>
    <x v="0"/>
    <n v="1"/>
    <x v="1"/>
  </r>
  <r>
    <s v="8715-KKTFG"/>
    <s v="One year"/>
    <n v="61"/>
    <s v="49-72 Months"/>
    <s v="Fiber optic"/>
    <s v="Bank transfer (automatic)"/>
    <x v="0"/>
    <n v="2"/>
    <x v="2"/>
  </r>
  <r>
    <s v="1550-LOAHA"/>
    <s v="Month-to-month"/>
    <n v="32"/>
    <s v="25-48 Months"/>
    <s v="Fiber optic"/>
    <s v="Bank transfer (automatic)"/>
    <x v="1"/>
    <n v="4"/>
    <x v="0"/>
  </r>
  <r>
    <s v="1728-BQDMA"/>
    <s v="Month-to-month"/>
    <n v="2"/>
    <s v="0-12 Months"/>
    <s v="DSL"/>
    <s v="Electronic check"/>
    <x v="0"/>
    <n v="4"/>
    <x v="0"/>
  </r>
  <r>
    <s v="0268-QKIWO"/>
    <s v="Month-to-month"/>
    <n v="3"/>
    <s v="0-12 Months"/>
    <s v="No"/>
    <s v="Electronic check"/>
    <x v="1"/>
    <n v="4"/>
    <x v="0"/>
  </r>
  <r>
    <s v="0876-WDUUZ"/>
    <s v="Month-to-month"/>
    <n v="5"/>
    <s v="0-12 Months"/>
    <s v="Fiber optic"/>
    <s v="Credit card (automatic)"/>
    <x v="1"/>
    <n v="5"/>
    <x v="0"/>
  </r>
  <r>
    <s v="5117-ZSMHQ"/>
    <s v="Two year"/>
    <n v="71"/>
    <s v="49-72 Months"/>
    <s v="DSL"/>
    <s v="Bank transfer (automatic)"/>
    <x v="0"/>
    <n v="0"/>
    <x v="1"/>
  </r>
  <r>
    <s v="5151-HQRDG"/>
    <s v="Month-to-month"/>
    <n v="37"/>
    <s v="25-48 Months"/>
    <s v="DSL"/>
    <s v="Mailed check"/>
    <x v="0"/>
    <n v="2"/>
    <x v="2"/>
  </r>
  <r>
    <s v="0960-HUWBM"/>
    <s v="Two year"/>
    <n v="65"/>
    <s v="49-72 Months"/>
    <s v="Fiber optic"/>
    <s v="Bank transfer (automatic)"/>
    <x v="0"/>
    <n v="2"/>
    <x v="2"/>
  </r>
  <r>
    <s v="6465-GSRCL"/>
    <s v="One year"/>
    <n v="67"/>
    <s v="49-72 Months"/>
    <s v="Fiber optic"/>
    <s v="Bank transfer (automatic)"/>
    <x v="0"/>
    <n v="2"/>
    <x v="2"/>
  </r>
  <r>
    <s v="0617-FHSGK"/>
    <s v="Month-to-month"/>
    <n v="49"/>
    <s v="49-72 Months"/>
    <s v="Fiber optic"/>
    <s v="Credit card (automatic)"/>
    <x v="1"/>
    <n v="4"/>
    <x v="0"/>
  </r>
  <r>
    <s v="0263-FJTQO"/>
    <s v="Two year"/>
    <n v="50"/>
    <s v="49-72 Months"/>
    <s v="DSL"/>
    <s v="Credit card (automatic)"/>
    <x v="0"/>
    <n v="0"/>
    <x v="1"/>
  </r>
  <r>
    <s v="7319-ZNRTR"/>
    <s v="One year"/>
    <n v="25"/>
    <s v="25-48 Months"/>
    <s v="No"/>
    <s v="Electronic check"/>
    <x v="0"/>
    <n v="1"/>
    <x v="1"/>
  </r>
  <r>
    <s v="2858-MOFSQ"/>
    <s v="One year"/>
    <n v="17"/>
    <s v="13-24 Months"/>
    <s v="DSL"/>
    <s v="Mailed check"/>
    <x v="1"/>
    <n v="0"/>
    <x v="1"/>
  </r>
  <r>
    <s v="7503-EPSZW"/>
    <s v="Two year"/>
    <n v="64"/>
    <s v="49-72 Months"/>
    <s v="No"/>
    <s v="Mailed check"/>
    <x v="0"/>
    <n v="0"/>
    <x v="1"/>
  </r>
  <r>
    <s v="7089-XXAYG"/>
    <s v="One year"/>
    <n v="25"/>
    <s v="25-48 Months"/>
    <s v="DSL"/>
    <s v="Credit card (automatic)"/>
    <x v="0"/>
    <n v="0"/>
    <x v="1"/>
  </r>
  <r>
    <s v="8118-LSUEL"/>
    <s v="Month-to-month"/>
    <n v="23"/>
    <s v="13-24 Months"/>
    <s v="Fiber optic"/>
    <s v="Electronic check"/>
    <x v="1"/>
    <n v="5"/>
    <x v="0"/>
  </r>
  <r>
    <s v="8070-AAWZP"/>
    <s v="Month-to-month"/>
    <n v="24"/>
    <s v="13-24 Months"/>
    <s v="DSL"/>
    <s v="Mailed check"/>
    <x v="0"/>
    <n v="2"/>
    <x v="2"/>
  </r>
  <r>
    <s v="1666-JXLKU"/>
    <s v="Month-to-month"/>
    <n v="37"/>
    <s v="25-48 Months"/>
    <s v="Fiber optic"/>
    <s v="Electronic check"/>
    <x v="0"/>
    <n v="5"/>
    <x v="0"/>
  </r>
  <r>
    <s v="7855-DIWPO"/>
    <s v="Month-to-month"/>
    <n v="21"/>
    <s v="13-24 Months"/>
    <s v="Fiber optic"/>
    <s v="Electronic check"/>
    <x v="0"/>
    <n v="5"/>
    <x v="0"/>
  </r>
  <r>
    <s v="5133-POWUA"/>
    <s v="Month-to-month"/>
    <n v="1"/>
    <s v="0-12 Months"/>
    <s v="DSL"/>
    <s v="Mailed check"/>
    <x v="0"/>
    <n v="3"/>
    <x v="2"/>
  </r>
  <r>
    <s v="5652-MSDEY"/>
    <s v="Month-to-month"/>
    <n v="10"/>
    <s v="0-12 Months"/>
    <s v="Fiber optic"/>
    <s v="Mailed check"/>
    <x v="0"/>
    <n v="5"/>
    <x v="0"/>
  </r>
  <r>
    <s v="7005-CCBKV"/>
    <s v="Month-to-month"/>
    <n v="6"/>
    <s v="0-12 Months"/>
    <s v="Fiber optic"/>
    <s v="Electronic check"/>
    <x v="1"/>
    <n v="6"/>
    <x v="0"/>
  </r>
  <r>
    <s v="1810-BOHSY"/>
    <s v="One year"/>
    <n v="51"/>
    <s v="49-72 Months"/>
    <s v="Fiber optic"/>
    <s v="Credit card (automatic)"/>
    <x v="0"/>
    <n v="2"/>
    <x v="2"/>
  </r>
  <r>
    <s v="1784-BXEFA"/>
    <s v="Month-to-month"/>
    <n v="10"/>
    <s v="0-12 Months"/>
    <s v="No"/>
    <s v="Mailed check"/>
    <x v="0"/>
    <n v="3"/>
    <x v="2"/>
  </r>
  <r>
    <s v="7351-MHQVU"/>
    <s v="Month-to-month"/>
    <n v="6"/>
    <s v="0-12 Months"/>
    <s v="DSL"/>
    <s v="Credit card (automatic)"/>
    <x v="0"/>
    <n v="3"/>
    <x v="2"/>
  </r>
  <r>
    <s v="9224-VTYID"/>
    <s v="Two year"/>
    <n v="47"/>
    <s v="25-48 Months"/>
    <s v="DSL"/>
    <s v="Mailed check"/>
    <x v="0"/>
    <n v="0"/>
    <x v="1"/>
  </r>
  <r>
    <s v="9500-IWPXQ"/>
    <s v="One year"/>
    <n v="61"/>
    <s v="49-72 Months"/>
    <s v="DSL"/>
    <s v="Electronic check"/>
    <x v="0"/>
    <n v="1"/>
    <x v="1"/>
  </r>
  <r>
    <s v="5762-TJXGK"/>
    <s v="Two year"/>
    <n v="52"/>
    <s v="49-72 Months"/>
    <s v="DSL"/>
    <s v="Bank transfer (automatic)"/>
    <x v="0"/>
    <n v="0"/>
    <x v="1"/>
  </r>
  <r>
    <s v="4504-YOULA"/>
    <s v="Month-to-month"/>
    <n v="35"/>
    <s v="25-48 Months"/>
    <s v="DSL"/>
    <s v="Credit card (automatic)"/>
    <x v="0"/>
    <n v="2"/>
    <x v="2"/>
  </r>
  <r>
    <s v="5569-IDSEY"/>
    <s v="One year"/>
    <n v="71"/>
    <s v="49-72 Months"/>
    <s v="Fiber optic"/>
    <s v="Bank transfer (automatic)"/>
    <x v="0"/>
    <n v="2"/>
    <x v="2"/>
  </r>
  <r>
    <s v="4250-FDVOU"/>
    <s v="Month-to-month"/>
    <n v="6"/>
    <s v="0-12 Months"/>
    <s v="DSL"/>
    <s v="Electronic check"/>
    <x v="1"/>
    <n v="4"/>
    <x v="0"/>
  </r>
  <r>
    <s v="7284-ZZLOH"/>
    <s v="Two year"/>
    <n v="45"/>
    <s v="25-48 Months"/>
    <s v="DSL"/>
    <s v="Credit card (automatic)"/>
    <x v="0"/>
    <n v="0"/>
    <x v="1"/>
  </r>
  <r>
    <s v="5277-ZLOOR"/>
    <s v="Month-to-month"/>
    <n v="2"/>
    <s v="0-12 Months"/>
    <s v="Fiber optic"/>
    <s v="Electronic check"/>
    <x v="1"/>
    <n v="6"/>
    <x v="0"/>
  </r>
  <r>
    <s v="2141-RRYGO"/>
    <s v="Month-to-month"/>
    <n v="4"/>
    <s v="0-12 Months"/>
    <s v="DSL"/>
    <s v="Bank transfer (automatic)"/>
    <x v="1"/>
    <n v="3"/>
    <x v="2"/>
  </r>
  <r>
    <s v="1777-JYQPJ"/>
    <s v="Month-to-month"/>
    <n v="2"/>
    <s v="0-12 Months"/>
    <s v="DSL"/>
    <s v="Mailed check"/>
    <x v="0"/>
    <n v="3"/>
    <x v="2"/>
  </r>
  <r>
    <s v="6376-GAHQE"/>
    <s v="Month-to-month"/>
    <n v="4"/>
    <s v="0-12 Months"/>
    <s v="Fiber optic"/>
    <s v="Electronic check"/>
    <x v="1"/>
    <n v="6"/>
    <x v="0"/>
  </r>
  <r>
    <s v="3401-URHDA"/>
    <s v="One year"/>
    <n v="51"/>
    <s v="49-72 Months"/>
    <s v="DSL"/>
    <s v="Credit card (automatic)"/>
    <x v="0"/>
    <n v="0"/>
    <x v="1"/>
  </r>
  <r>
    <s v="1599-EAHXY"/>
    <s v="One year"/>
    <n v="60"/>
    <s v="49-72 Months"/>
    <s v="No"/>
    <s v="Credit card (automatic)"/>
    <x v="0"/>
    <n v="0"/>
    <x v="1"/>
  </r>
  <r>
    <s v="8631-XVRZL"/>
    <s v="One year"/>
    <n v="9"/>
    <s v="0-12 Months"/>
    <s v="No"/>
    <s v="Mailed check"/>
    <x v="0"/>
    <n v="1"/>
    <x v="1"/>
  </r>
  <r>
    <s v="5052-PNLOS"/>
    <s v="Month-to-month"/>
    <n v="3"/>
    <s v="0-12 Months"/>
    <s v="Fiber optic"/>
    <s v="Bank transfer (automatic)"/>
    <x v="1"/>
    <n v="5"/>
    <x v="0"/>
  </r>
  <r>
    <s v="3853-LYGAM"/>
    <s v="Month-to-month"/>
    <n v="17"/>
    <s v="13-24 Months"/>
    <s v="Fiber optic"/>
    <s v="Bank transfer (automatic)"/>
    <x v="0"/>
    <n v="4"/>
    <x v="0"/>
  </r>
  <r>
    <s v="6979-ZNSFF"/>
    <s v="Month-to-month"/>
    <n v="8"/>
    <s v="0-12 Months"/>
    <s v="Fiber optic"/>
    <s v="Electronic check"/>
    <x v="1"/>
    <n v="6"/>
    <x v="0"/>
  </r>
  <r>
    <s v="5751-USDBL"/>
    <s v="Two year"/>
    <n v="46"/>
    <s v="25-48 Months"/>
    <s v="DSL"/>
    <s v="Mailed check"/>
    <x v="0"/>
    <n v="0"/>
    <x v="1"/>
  </r>
  <r>
    <s v="5680-LQOGP"/>
    <s v="Two year"/>
    <n v="68"/>
    <s v="49-72 Months"/>
    <s v="DSL"/>
    <s v="Credit card (automatic)"/>
    <x v="0"/>
    <n v="0"/>
    <x v="1"/>
  </r>
  <r>
    <s v="2386-LAHRK"/>
    <s v="Month-to-month"/>
    <n v="1"/>
    <s v="0-12 Months"/>
    <s v="DSL"/>
    <s v="Mailed check"/>
    <x v="1"/>
    <n v="3"/>
    <x v="2"/>
  </r>
  <r>
    <s v="8189-DUKMV"/>
    <s v="One year"/>
    <n v="4"/>
    <s v="0-12 Months"/>
    <s v="No"/>
    <s v="Bank transfer (automatic)"/>
    <x v="0"/>
    <n v="1"/>
    <x v="1"/>
  </r>
  <r>
    <s v="6032-IGALN"/>
    <s v="Month-to-month"/>
    <n v="1"/>
    <s v="0-12 Months"/>
    <s v="DSL"/>
    <s v="Mailed check"/>
    <x v="1"/>
    <n v="3"/>
    <x v="2"/>
  </r>
  <r>
    <s v="9931-DCEZH"/>
    <s v="One year"/>
    <n v="28"/>
    <s v="25-48 Months"/>
    <s v="DSL"/>
    <s v="Credit card (automatic)"/>
    <x v="0"/>
    <n v="0"/>
    <x v="1"/>
  </r>
  <r>
    <s v="1898-JSNDC"/>
    <s v="One year"/>
    <n v="39"/>
    <s v="25-48 Months"/>
    <s v="DSL"/>
    <s v="Credit card (automatic)"/>
    <x v="0"/>
    <n v="0"/>
    <x v="1"/>
  </r>
  <r>
    <s v="0315-LVCRK"/>
    <s v="Month-to-month"/>
    <n v="11"/>
    <s v="0-12 Months"/>
    <s v="Fiber optic"/>
    <s v="Electronic check"/>
    <x v="0"/>
    <n v="6"/>
    <x v="0"/>
  </r>
  <r>
    <s v="3911-RSNHI"/>
    <s v="Two year"/>
    <n v="71"/>
    <s v="49-72 Months"/>
    <s v="DSL"/>
    <s v="Credit card (automatic)"/>
    <x v="0"/>
    <n v="0"/>
    <x v="1"/>
  </r>
  <r>
    <s v="2410-CIYFZ"/>
    <s v="Month-to-month"/>
    <n v="2"/>
    <s v="0-12 Months"/>
    <s v="No"/>
    <s v="Mailed check"/>
    <x v="0"/>
    <n v="3"/>
    <x v="2"/>
  </r>
  <r>
    <s v="4248-HCETZ"/>
    <s v="Month-to-month"/>
    <n v="30"/>
    <s v="25-48 Months"/>
    <s v="Fiber optic"/>
    <s v="Mailed check"/>
    <x v="1"/>
    <n v="4"/>
    <x v="0"/>
  </r>
  <r>
    <s v="5505-OVWQW"/>
    <s v="One year"/>
    <n v="17"/>
    <s v="13-24 Months"/>
    <s v="No"/>
    <s v="Mailed check"/>
    <x v="0"/>
    <n v="0"/>
    <x v="1"/>
  </r>
  <r>
    <s v="7271-AJDTL"/>
    <s v="Month-to-month"/>
    <n v="55"/>
    <s v="49-72 Months"/>
    <s v="Fiber optic"/>
    <s v="Credit card (automatic)"/>
    <x v="0"/>
    <n v="4"/>
    <x v="0"/>
  </r>
  <r>
    <s v="1867-TJHTS"/>
    <s v="Month-to-month"/>
    <n v="58"/>
    <s v="49-72 Months"/>
    <s v="Fiber optic"/>
    <s v="Bank transfer (automatic)"/>
    <x v="0"/>
    <n v="4"/>
    <x v="0"/>
  </r>
  <r>
    <s v="0516-WJVXC"/>
    <s v="Month-to-month"/>
    <n v="5"/>
    <s v="0-12 Months"/>
    <s v="DSL"/>
    <s v="Electronic check"/>
    <x v="1"/>
    <n v="4"/>
    <x v="0"/>
  </r>
  <r>
    <s v="9174-FKWZE"/>
    <s v="Month-to-month"/>
    <n v="1"/>
    <s v="0-12 Months"/>
    <s v="No"/>
    <s v="Electronic check"/>
    <x v="1"/>
    <n v="4"/>
    <x v="0"/>
  </r>
  <r>
    <s v="6860-YRJZP"/>
    <s v="Month-to-month"/>
    <n v="9"/>
    <s v="0-12 Months"/>
    <s v="Fiber optic"/>
    <s v="Electronic check"/>
    <x v="0"/>
    <n v="6"/>
    <x v="0"/>
  </r>
  <r>
    <s v="4429-WYGFR"/>
    <s v="Month-to-month"/>
    <n v="26"/>
    <s v="25-48 Months"/>
    <s v="DSL"/>
    <s v="Bank transfer (automatic)"/>
    <x v="0"/>
    <n v="2"/>
    <x v="2"/>
  </r>
  <r>
    <s v="2817-LVCPP"/>
    <s v="Two year"/>
    <n v="50"/>
    <s v="49-72 Months"/>
    <s v="No"/>
    <s v="Credit card (automatic)"/>
    <x v="0"/>
    <n v="0"/>
    <x v="1"/>
  </r>
  <r>
    <s v="5038-ETMLM"/>
    <s v="Two year"/>
    <n v="72"/>
    <s v="49-72 Months"/>
    <s v="Fiber optic"/>
    <s v="Bank transfer (automatic)"/>
    <x v="0"/>
    <n v="2"/>
    <x v="2"/>
  </r>
  <r>
    <s v="5056-FIMPT"/>
    <s v="One year"/>
    <n v="43"/>
    <s v="25-48 Months"/>
    <s v="Fiber optic"/>
    <s v="Credit card (automatic)"/>
    <x v="0"/>
    <n v="2"/>
    <x v="2"/>
  </r>
  <r>
    <s v="4521-WFJAI"/>
    <s v="Two year"/>
    <n v="56"/>
    <s v="49-72 Months"/>
    <s v="No"/>
    <s v="Bank transfer (automatic)"/>
    <x v="0"/>
    <n v="0"/>
    <x v="1"/>
  </r>
  <r>
    <s v="6569-KTMDU"/>
    <s v="Month-to-month"/>
    <n v="1"/>
    <s v="0-12 Months"/>
    <s v="No"/>
    <s v="Mailed check"/>
    <x v="0"/>
    <n v="3"/>
    <x v="2"/>
  </r>
  <r>
    <s v="8809-RIHDD"/>
    <s v="Two year"/>
    <n v="72"/>
    <s v="49-72 Months"/>
    <s v="Fiber optic"/>
    <s v="Electronic check"/>
    <x v="1"/>
    <n v="3"/>
    <x v="2"/>
  </r>
  <r>
    <s v="8809-XKHMD"/>
    <s v="Two year"/>
    <n v="72"/>
    <s v="49-72 Months"/>
    <s v="Fiber optic"/>
    <s v="Bank transfer (automatic)"/>
    <x v="0"/>
    <n v="2"/>
    <x v="2"/>
  </r>
  <r>
    <s v="0396-YCHWO"/>
    <s v="Month-to-month"/>
    <n v="36"/>
    <s v="25-48 Months"/>
    <s v="Fiber optic"/>
    <s v="Electronic check"/>
    <x v="0"/>
    <n v="5"/>
    <x v="0"/>
  </r>
  <r>
    <s v="0867-LDTTC"/>
    <s v="Month-to-month"/>
    <n v="5"/>
    <s v="0-12 Months"/>
    <s v="DSL"/>
    <s v="Bank transfer (automatic)"/>
    <x v="0"/>
    <n v="3"/>
    <x v="2"/>
  </r>
  <r>
    <s v="4822-NGOCH"/>
    <s v="Month-to-month"/>
    <n v="13"/>
    <s v="13-24 Months"/>
    <s v="Fiber optic"/>
    <s v="Electronic check"/>
    <x v="1"/>
    <n v="5"/>
    <x v="0"/>
  </r>
  <r>
    <s v="9391-DXGGG"/>
    <s v="One year"/>
    <n v="44"/>
    <s v="25-48 Months"/>
    <s v="Fiber optic"/>
    <s v="Credit card (automatic)"/>
    <x v="0"/>
    <n v="2"/>
    <x v="2"/>
  </r>
  <r>
    <s v="9844-FELAJ"/>
    <s v="One year"/>
    <n v="70"/>
    <s v="49-72 Months"/>
    <s v="Fiber optic"/>
    <s v="Electronic check"/>
    <x v="0"/>
    <n v="3"/>
    <x v="2"/>
  </r>
  <r>
    <s v="2122-SZZZD"/>
    <s v="One year"/>
    <n v="44"/>
    <s v="25-48 Months"/>
    <s v="No"/>
    <s v="Credit card (automatic)"/>
    <x v="0"/>
    <n v="0"/>
    <x v="1"/>
  </r>
  <r>
    <s v="5307-DZCVC"/>
    <s v="Month-to-month"/>
    <n v="32"/>
    <s v="25-48 Months"/>
    <s v="Fiber optic"/>
    <s v="Credit card (automatic)"/>
    <x v="1"/>
    <n v="4"/>
    <x v="0"/>
  </r>
  <r>
    <s v="3148-AOIQT"/>
    <s v="Two year"/>
    <n v="69"/>
    <s v="49-72 Months"/>
    <s v="No"/>
    <s v="Credit card (automatic)"/>
    <x v="0"/>
    <n v="0"/>
    <x v="1"/>
  </r>
  <r>
    <s v="8679-JOEVF"/>
    <s v="Month-to-month"/>
    <n v="16"/>
    <s v="13-24 Months"/>
    <s v="DSL"/>
    <s v="Electronic check"/>
    <x v="1"/>
    <n v="3"/>
    <x v="2"/>
  </r>
  <r>
    <s v="8395-ETZKQ"/>
    <s v="One year"/>
    <n v="68"/>
    <s v="49-72 Months"/>
    <s v="No"/>
    <s v="Bank transfer (automatic)"/>
    <x v="0"/>
    <n v="0"/>
    <x v="1"/>
  </r>
  <r>
    <s v="6692-YQHXC"/>
    <s v="Month-to-month"/>
    <n v="16"/>
    <s v="13-24 Months"/>
    <s v="Fiber optic"/>
    <s v="Credit card (automatic)"/>
    <x v="0"/>
    <n v="4"/>
    <x v="0"/>
  </r>
  <r>
    <s v="3889-VWBID"/>
    <s v="Two year"/>
    <n v="68"/>
    <s v="49-72 Months"/>
    <s v="DSL"/>
    <s v="Bank transfer (automatic)"/>
    <x v="0"/>
    <n v="0"/>
    <x v="1"/>
  </r>
  <r>
    <s v="5222-JCXZT"/>
    <s v="Month-to-month"/>
    <n v="4"/>
    <s v="0-12 Months"/>
    <s v="No"/>
    <s v="Mailed check"/>
    <x v="0"/>
    <n v="3"/>
    <x v="2"/>
  </r>
  <r>
    <s v="9754-CLVZW"/>
    <s v="Month-to-month"/>
    <n v="26"/>
    <s v="25-48 Months"/>
    <s v="DSL"/>
    <s v="Credit card (automatic)"/>
    <x v="0"/>
    <n v="2"/>
    <x v="2"/>
  </r>
  <r>
    <s v="1432-FPAXX"/>
    <s v="Month-to-month"/>
    <n v="29"/>
    <s v="25-48 Months"/>
    <s v="DSL"/>
    <s v="Electronic check"/>
    <x v="1"/>
    <n v="3"/>
    <x v="2"/>
  </r>
  <r>
    <s v="2739-CCZMB"/>
    <s v="Month-to-month"/>
    <n v="5"/>
    <s v="0-12 Months"/>
    <s v="No"/>
    <s v="Credit card (automatic)"/>
    <x v="0"/>
    <n v="3"/>
    <x v="2"/>
  </r>
  <r>
    <s v="7080-TNUWP"/>
    <s v="One year"/>
    <n v="70"/>
    <s v="49-72 Months"/>
    <s v="Fiber optic"/>
    <s v="Bank transfer (automatic)"/>
    <x v="0"/>
    <n v="2"/>
    <x v="2"/>
  </r>
  <r>
    <s v="0496-AHOOK"/>
    <s v="One year"/>
    <n v="24"/>
    <s v="13-24 Months"/>
    <s v="DSL"/>
    <s v="Bank transfer (automatic)"/>
    <x v="0"/>
    <n v="0"/>
    <x v="1"/>
  </r>
  <r>
    <s v="8336-TAVKX"/>
    <s v="Two year"/>
    <n v="72"/>
    <s v="49-72 Months"/>
    <s v="DSL"/>
    <s v="Bank transfer (automatic)"/>
    <x v="0"/>
    <n v="0"/>
    <x v="1"/>
  </r>
  <r>
    <s v="2468-SJFLM"/>
    <s v="Month-to-month"/>
    <n v="1"/>
    <s v="0-12 Months"/>
    <s v="Fiber optic"/>
    <s v="Mailed check"/>
    <x v="0"/>
    <n v="5"/>
    <x v="0"/>
  </r>
  <r>
    <s v="3181-VTHOE"/>
    <s v="One year"/>
    <n v="70"/>
    <s v="49-72 Months"/>
    <s v="DSL"/>
    <s v="Bank transfer (automatic)"/>
    <x v="0"/>
    <n v="0"/>
    <x v="1"/>
  </r>
  <r>
    <s v="7168-HDQHG"/>
    <s v="Month-to-month"/>
    <n v="36"/>
    <s v="25-48 Months"/>
    <s v="No"/>
    <s v="Bank transfer (automatic)"/>
    <x v="0"/>
    <n v="2"/>
    <x v="2"/>
  </r>
  <r>
    <s v="4803-AXVYP"/>
    <s v="Month-to-month"/>
    <n v="38"/>
    <s v="25-48 Months"/>
    <s v="Fiber optic"/>
    <s v="Electronic check"/>
    <x v="1"/>
    <n v="5"/>
    <x v="0"/>
  </r>
  <r>
    <s v="3884-HCSWG"/>
    <s v="Month-to-month"/>
    <n v="17"/>
    <s v="13-24 Months"/>
    <s v="Fiber optic"/>
    <s v="Electronic check"/>
    <x v="1"/>
    <n v="5"/>
    <x v="0"/>
  </r>
  <r>
    <s v="4567-AKPIA"/>
    <s v="One year"/>
    <n v="41"/>
    <s v="25-48 Months"/>
    <s v="Fiber optic"/>
    <s v="Bank transfer (automatic)"/>
    <x v="0"/>
    <n v="2"/>
    <x v="2"/>
  </r>
  <r>
    <s v="5077-DXTCG"/>
    <s v="Month-to-month"/>
    <n v="1"/>
    <s v="0-12 Months"/>
    <s v="DSL"/>
    <s v="Electronic check"/>
    <x v="1"/>
    <n v="4"/>
    <x v="0"/>
  </r>
  <r>
    <s v="1142-WACZW"/>
    <s v="Month-to-month"/>
    <n v="2"/>
    <s v="0-12 Months"/>
    <s v="DSL"/>
    <s v="Bank transfer (automatic)"/>
    <x v="1"/>
    <n v="3"/>
    <x v="2"/>
  </r>
  <r>
    <s v="7901-HXJVA"/>
    <s v="Month-to-month"/>
    <n v="14"/>
    <s v="13-24 Months"/>
    <s v="Fiber optic"/>
    <s v="Electronic check"/>
    <x v="0"/>
    <n v="5"/>
    <x v="0"/>
  </r>
  <r>
    <s v="5649-ANRML"/>
    <s v="Month-to-month"/>
    <n v="2"/>
    <s v="0-12 Months"/>
    <s v="Fiber optic"/>
    <s v="Credit card (automatic)"/>
    <x v="1"/>
    <n v="5"/>
    <x v="0"/>
  </r>
  <r>
    <s v="4892-VLANZ"/>
    <s v="Month-to-month"/>
    <n v="1"/>
    <s v="0-12 Months"/>
    <s v="No"/>
    <s v="Mailed check"/>
    <x v="1"/>
    <n v="3"/>
    <x v="2"/>
  </r>
  <r>
    <s v="5924-IFQTT"/>
    <s v="Month-to-month"/>
    <n v="13"/>
    <s v="13-24 Months"/>
    <s v="DSL"/>
    <s v="Electronic check"/>
    <x v="0"/>
    <n v="3"/>
    <x v="2"/>
  </r>
  <r>
    <s v="7968-QUXNS"/>
    <s v="Month-to-month"/>
    <n v="6"/>
    <s v="0-12 Months"/>
    <s v="No"/>
    <s v="Mailed check"/>
    <x v="0"/>
    <n v="3"/>
    <x v="2"/>
  </r>
  <r>
    <s v="2919-HBCJO"/>
    <s v="Month-to-month"/>
    <n v="4"/>
    <s v="0-12 Months"/>
    <s v="Fiber optic"/>
    <s v="Bank transfer (automatic)"/>
    <x v="1"/>
    <n v="5"/>
    <x v="0"/>
  </r>
  <r>
    <s v="4236-XPXAV"/>
    <s v="Month-to-month"/>
    <n v="5"/>
    <s v="0-12 Months"/>
    <s v="Fiber optic"/>
    <s v="Mailed check"/>
    <x v="1"/>
    <n v="5"/>
    <x v="0"/>
  </r>
  <r>
    <s v="8903-WMRNW"/>
    <s v="Month-to-month"/>
    <n v="15"/>
    <s v="13-24 Months"/>
    <s v="Fiber optic"/>
    <s v="Electronic check"/>
    <x v="0"/>
    <n v="5"/>
    <x v="0"/>
  </r>
  <r>
    <s v="2452-SNHFZ"/>
    <s v="Month-to-month"/>
    <n v="47"/>
    <s v="25-48 Months"/>
    <s v="Fiber optic"/>
    <s v="Credit card (automatic)"/>
    <x v="0"/>
    <n v="4"/>
    <x v="0"/>
  </r>
  <r>
    <s v="3629-WEAAM"/>
    <s v="Month-to-month"/>
    <n v="8"/>
    <s v="0-12 Months"/>
    <s v="DSL"/>
    <s v="Mailed check"/>
    <x v="0"/>
    <n v="3"/>
    <x v="2"/>
  </r>
  <r>
    <s v="6029-CSMJE"/>
    <s v="Month-to-month"/>
    <n v="17"/>
    <s v="13-24 Months"/>
    <s v="DSL"/>
    <s v="Mailed check"/>
    <x v="0"/>
    <n v="2"/>
    <x v="2"/>
  </r>
  <r>
    <s v="7993-NQLJE"/>
    <s v="Month-to-month"/>
    <n v="15"/>
    <s v="13-24 Months"/>
    <s v="Fiber optic"/>
    <s v="Mailed check"/>
    <x v="0"/>
    <n v="4"/>
    <x v="0"/>
  </r>
  <r>
    <s v="9909-DFRJA"/>
    <s v="One year"/>
    <n v="26"/>
    <s v="25-48 Months"/>
    <s v="Fiber optic"/>
    <s v="Bank transfer (automatic)"/>
    <x v="0"/>
    <n v="2"/>
    <x v="2"/>
  </r>
  <r>
    <s v="9099-FTUHS"/>
    <s v="Month-to-month"/>
    <n v="23"/>
    <s v="13-24 Months"/>
    <s v="DSL"/>
    <s v="Electronic check"/>
    <x v="0"/>
    <n v="3"/>
    <x v="2"/>
  </r>
  <r>
    <s v="0581-BXBUB"/>
    <s v="Month-to-month"/>
    <n v="4"/>
    <s v="0-12 Months"/>
    <s v="Fiber optic"/>
    <s v="Electronic check"/>
    <x v="0"/>
    <n v="6"/>
    <x v="0"/>
  </r>
  <r>
    <s v="4962-CHQPW"/>
    <s v="One year"/>
    <n v="29"/>
    <s v="25-48 Months"/>
    <s v="No"/>
    <s v="Mailed check"/>
    <x v="0"/>
    <n v="0"/>
    <x v="1"/>
  </r>
  <r>
    <s v="9467-ROOLM"/>
    <s v="Month-to-month"/>
    <n v="25"/>
    <s v="25-48 Months"/>
    <s v="No"/>
    <s v="Mailed check"/>
    <x v="0"/>
    <n v="2"/>
    <x v="2"/>
  </r>
  <r>
    <s v="3030-YZADT"/>
    <s v="Month-to-month"/>
    <n v="9"/>
    <s v="0-12 Months"/>
    <s v="DSL"/>
    <s v="Mailed check"/>
    <x v="1"/>
    <n v="3"/>
    <x v="2"/>
  </r>
  <r>
    <s v="7410-KTVFV"/>
    <s v="Month-to-month"/>
    <n v="18"/>
    <s v="13-24 Months"/>
    <s v="DSL"/>
    <s v="Mailed check"/>
    <x v="1"/>
    <n v="2"/>
    <x v="2"/>
  </r>
  <r>
    <s v="5150-ITWWB"/>
    <s v="Month-to-month"/>
    <n v="3"/>
    <s v="0-12 Months"/>
    <s v="Fiber optic"/>
    <s v="Electronic check"/>
    <x v="0"/>
    <n v="6"/>
    <x v="0"/>
  </r>
  <r>
    <s v="2253-KPMNB"/>
    <s v="Two year"/>
    <n v="69"/>
    <s v="49-72 Months"/>
    <s v="DSL"/>
    <s v="Bank transfer (automatic)"/>
    <x v="0"/>
    <n v="0"/>
    <x v="1"/>
  </r>
  <r>
    <s v="1345-ZUKID"/>
    <s v="One year"/>
    <n v="14"/>
    <s v="13-24 Months"/>
    <s v="No"/>
    <s v="Mailed check"/>
    <x v="0"/>
    <n v="0"/>
    <x v="1"/>
  </r>
  <r>
    <s v="6429-SHBCB"/>
    <s v="Month-to-month"/>
    <n v="19"/>
    <s v="13-24 Months"/>
    <s v="DSL"/>
    <s v="Mailed check"/>
    <x v="0"/>
    <n v="2"/>
    <x v="2"/>
  </r>
  <r>
    <s v="9281-OFDMF"/>
    <s v="Month-to-month"/>
    <n v="39"/>
    <s v="25-48 Months"/>
    <s v="Fiber optic"/>
    <s v="Electronic check"/>
    <x v="0"/>
    <n v="5"/>
    <x v="0"/>
  </r>
  <r>
    <s v="2603-HVKCG"/>
    <s v="Month-to-month"/>
    <n v="31"/>
    <s v="25-48 Months"/>
    <s v="Fiber optic"/>
    <s v="Electronic check"/>
    <x v="0"/>
    <n v="5"/>
    <x v="0"/>
  </r>
  <r>
    <s v="1834-WULEG"/>
    <s v="One year"/>
    <n v="24"/>
    <s v="13-24 Months"/>
    <s v="No"/>
    <s v="Mailed check"/>
    <x v="0"/>
    <n v="0"/>
    <x v="1"/>
  </r>
  <r>
    <s v="9097-ZUBYC"/>
    <s v="Month-to-month"/>
    <n v="14"/>
    <s v="13-24 Months"/>
    <s v="DSL"/>
    <s v="Bank transfer (automatic)"/>
    <x v="0"/>
    <n v="2"/>
    <x v="2"/>
  </r>
  <r>
    <s v="5148-ORICT"/>
    <s v="Two year"/>
    <n v="64"/>
    <s v="49-72 Months"/>
    <s v="DSL"/>
    <s v="Mailed check"/>
    <x v="0"/>
    <n v="0"/>
    <x v="1"/>
  </r>
  <r>
    <s v="4893-GYUJU"/>
    <s v="One year"/>
    <n v="50"/>
    <s v="49-72 Months"/>
    <s v="No"/>
    <s v="Mailed check"/>
    <x v="0"/>
    <n v="0"/>
    <x v="1"/>
  </r>
  <r>
    <s v="4578-PHJYZ"/>
    <s v="One year"/>
    <n v="52"/>
    <s v="49-72 Months"/>
    <s v="DSL"/>
    <s v="Electronic check"/>
    <x v="0"/>
    <n v="1"/>
    <x v="1"/>
  </r>
  <r>
    <s v="7272-QDCKA"/>
    <s v="One year"/>
    <n v="28"/>
    <s v="25-48 Months"/>
    <s v="Fiber optic"/>
    <s v="Electronic check"/>
    <x v="0"/>
    <n v="3"/>
    <x v="2"/>
  </r>
  <r>
    <s v="8908-SLFCJ"/>
    <s v="Two year"/>
    <n v="21"/>
    <s v="13-24 Months"/>
    <s v="No"/>
    <s v="Credit card (automatic)"/>
    <x v="0"/>
    <n v="0"/>
    <x v="1"/>
  </r>
  <r>
    <s v="8393-DLHGA"/>
    <s v="Month-to-month"/>
    <n v="25"/>
    <s v="25-48 Months"/>
    <s v="Fiber optic"/>
    <s v="Electronic check"/>
    <x v="1"/>
    <n v="5"/>
    <x v="0"/>
  </r>
  <r>
    <s v="9766-HGEDE"/>
    <s v="One year"/>
    <n v="17"/>
    <s v="13-24 Months"/>
    <s v="No"/>
    <s v="Mailed check"/>
    <x v="0"/>
    <n v="0"/>
    <x v="1"/>
  </r>
  <r>
    <s v="6968-MHOMU"/>
    <s v="One year"/>
    <n v="58"/>
    <s v="49-72 Months"/>
    <s v="DSL"/>
    <s v="Credit card (automatic)"/>
    <x v="0"/>
    <n v="0"/>
    <x v="1"/>
  </r>
  <r>
    <s v="7395-IGJOS"/>
    <s v="Month-to-month"/>
    <n v="17"/>
    <s v="13-24 Months"/>
    <s v="Fiber optic"/>
    <s v="Bank transfer (automatic)"/>
    <x v="1"/>
    <n v="4"/>
    <x v="0"/>
  </r>
  <r>
    <s v="5044-XDPYX"/>
    <s v="Two year"/>
    <n v="51"/>
    <s v="49-72 Months"/>
    <s v="No"/>
    <s v="Mailed check"/>
    <x v="0"/>
    <n v="0"/>
    <x v="1"/>
  </r>
  <r>
    <s v="1814-WFGVS"/>
    <s v="Two year"/>
    <n v="72"/>
    <s v="49-72 Months"/>
    <s v="DSL"/>
    <s v="Mailed check"/>
    <x v="0"/>
    <n v="0"/>
    <x v="1"/>
  </r>
  <r>
    <s v="2834-SPCJV"/>
    <s v="Month-to-month"/>
    <n v="52"/>
    <s v="49-72 Months"/>
    <s v="Fiber optic"/>
    <s v="Electronic check"/>
    <x v="1"/>
    <n v="5"/>
    <x v="0"/>
  </r>
  <r>
    <s v="3721-WKIIL"/>
    <s v="Two year"/>
    <n v="27"/>
    <s v="25-48 Months"/>
    <s v="No"/>
    <s v="Mailed check"/>
    <x v="0"/>
    <n v="0"/>
    <x v="1"/>
  </r>
  <r>
    <s v="6734-CKRSM"/>
    <s v="Month-to-month"/>
    <n v="3"/>
    <s v="0-12 Months"/>
    <s v="No"/>
    <s v="Mailed check"/>
    <x v="0"/>
    <n v="3"/>
    <x v="2"/>
  </r>
  <r>
    <s v="1265-ZFOSD"/>
    <s v="Two year"/>
    <n v="64"/>
    <s v="49-72 Months"/>
    <s v="DSL"/>
    <s v="Mailed check"/>
    <x v="0"/>
    <n v="0"/>
    <x v="1"/>
  </r>
  <r>
    <s v="6568-POCUI"/>
    <s v="Two year"/>
    <n v="45"/>
    <s v="25-48 Months"/>
    <s v="Fiber optic"/>
    <s v="Credit card (automatic)"/>
    <x v="0"/>
    <n v="2"/>
    <x v="2"/>
  </r>
  <r>
    <s v="7890-VYYWG"/>
    <s v="Month-to-month"/>
    <n v="3"/>
    <s v="0-12 Months"/>
    <s v="DSL"/>
    <s v="Mailed check"/>
    <x v="1"/>
    <n v="3"/>
    <x v="2"/>
  </r>
  <r>
    <s v="5197-LQXXH"/>
    <s v="Two year"/>
    <n v="71"/>
    <s v="49-72 Months"/>
    <s v="DSL"/>
    <s v="Credit card (automatic)"/>
    <x v="0"/>
    <n v="0"/>
    <x v="1"/>
  </r>
  <r>
    <s v="9907-SWKKF"/>
    <s v="Month-to-month"/>
    <n v="1"/>
    <s v="0-12 Months"/>
    <s v="DSL"/>
    <s v="Mailed check"/>
    <x v="1"/>
    <n v="3"/>
    <x v="2"/>
  </r>
  <r>
    <s v="3457-PQBYH"/>
    <s v="Two year"/>
    <n v="58"/>
    <s v="49-72 Months"/>
    <s v="No"/>
    <s v="Credit card (automatic)"/>
    <x v="0"/>
    <n v="0"/>
    <x v="1"/>
  </r>
  <r>
    <s v="7682-AZNDK"/>
    <s v="Month-to-month"/>
    <n v="34"/>
    <s v="25-48 Months"/>
    <s v="Fiber optic"/>
    <s v="Electronic check"/>
    <x v="0"/>
    <n v="5"/>
    <x v="0"/>
  </r>
  <r>
    <s v="0587-DMGBH"/>
    <s v="Month-to-month"/>
    <n v="8"/>
    <s v="0-12 Months"/>
    <s v="DSL"/>
    <s v="Electronic check"/>
    <x v="1"/>
    <n v="4"/>
    <x v="0"/>
  </r>
  <r>
    <s v="5384-ZTTWP"/>
    <s v="Month-to-month"/>
    <n v="15"/>
    <s v="13-24 Months"/>
    <s v="No"/>
    <s v="Mailed check"/>
    <x v="0"/>
    <n v="2"/>
    <x v="2"/>
  </r>
  <r>
    <s v="3745-HRPHI"/>
    <s v="Two year"/>
    <n v="66"/>
    <s v="49-72 Months"/>
    <s v="DSL"/>
    <s v="Bank transfer (automatic)"/>
    <x v="0"/>
    <n v="0"/>
    <x v="1"/>
  </r>
  <r>
    <s v="7636-OWBPG"/>
    <s v="Month-to-month"/>
    <n v="12"/>
    <s v="0-12 Months"/>
    <s v="DSL"/>
    <s v="Credit card (automatic)"/>
    <x v="0"/>
    <n v="3"/>
    <x v="2"/>
  </r>
  <r>
    <s v="1231-YNDEK"/>
    <s v="Two year"/>
    <n v="58"/>
    <s v="49-72 Months"/>
    <s v="No"/>
    <s v="Bank transfer (automatic)"/>
    <x v="0"/>
    <n v="0"/>
    <x v="1"/>
  </r>
  <r>
    <s v="1407-DIGZV"/>
    <s v="Two year"/>
    <n v="3"/>
    <s v="0-12 Months"/>
    <s v="No"/>
    <s v="Mailed check"/>
    <x v="0"/>
    <n v="1"/>
    <x v="1"/>
  </r>
  <r>
    <s v="6397-JNZZG"/>
    <s v="Month-to-month"/>
    <n v="43"/>
    <s v="25-48 Months"/>
    <s v="DSL"/>
    <s v="Credit card (automatic)"/>
    <x v="1"/>
    <n v="2"/>
    <x v="2"/>
  </r>
  <r>
    <s v="0570-BFQHT"/>
    <s v="Month-to-month"/>
    <n v="9"/>
    <s v="0-12 Months"/>
    <s v="Fiber optic"/>
    <s v="Electronic check"/>
    <x v="0"/>
    <n v="6"/>
    <x v="0"/>
  </r>
  <r>
    <s v="4393-OBCRR"/>
    <s v="One year"/>
    <n v="3"/>
    <s v="0-12 Months"/>
    <s v="No"/>
    <s v="Mailed check"/>
    <x v="0"/>
    <n v="1"/>
    <x v="1"/>
  </r>
  <r>
    <s v="3523-QRQLL"/>
    <s v="One year"/>
    <n v="22"/>
    <s v="13-24 Months"/>
    <s v="DSL"/>
    <s v="Bank transfer (automatic)"/>
    <x v="1"/>
    <n v="0"/>
    <x v="1"/>
  </r>
  <r>
    <s v="8564-LDKFL"/>
    <s v="One year"/>
    <n v="40"/>
    <s v="25-48 Months"/>
    <s v="Fiber optic"/>
    <s v="Bank transfer (automatic)"/>
    <x v="0"/>
    <n v="2"/>
    <x v="2"/>
  </r>
  <r>
    <s v="3696-DFHHB"/>
    <s v="Two year"/>
    <n v="68"/>
    <s v="49-72 Months"/>
    <s v="No"/>
    <s v="Bank transfer (automatic)"/>
    <x v="0"/>
    <n v="0"/>
    <x v="1"/>
  </r>
  <r>
    <s v="0895-DQHEW"/>
    <s v="Month-to-month"/>
    <n v="54"/>
    <s v="49-72 Months"/>
    <s v="Fiber optic"/>
    <s v="Electronic check"/>
    <x v="1"/>
    <n v="5"/>
    <x v="0"/>
  </r>
  <r>
    <s v="4717-GHADL"/>
    <s v="Two year"/>
    <n v="50"/>
    <s v="49-72 Months"/>
    <s v="DSL"/>
    <s v="Mailed check"/>
    <x v="0"/>
    <n v="0"/>
    <x v="1"/>
  </r>
  <r>
    <s v="5501-TVMGM"/>
    <s v="Month-to-month"/>
    <n v="1"/>
    <s v="0-12 Months"/>
    <s v="DSL"/>
    <s v="Electronic check"/>
    <x v="0"/>
    <n v="4"/>
    <x v="0"/>
  </r>
  <r>
    <s v="5879-HMFFH"/>
    <s v="Two year"/>
    <n v="72"/>
    <s v="49-72 Months"/>
    <s v="DSL"/>
    <s v="Bank transfer (automatic)"/>
    <x v="0"/>
    <n v="0"/>
    <x v="1"/>
  </r>
  <r>
    <s v="6772-WFQRD"/>
    <s v="One year"/>
    <n v="40"/>
    <s v="25-48 Months"/>
    <s v="No"/>
    <s v="Bank transfer (automatic)"/>
    <x v="0"/>
    <n v="0"/>
    <x v="1"/>
  </r>
  <r>
    <s v="3810-DVDQQ"/>
    <s v="Two year"/>
    <n v="72"/>
    <s v="49-72 Months"/>
    <s v="Fiber optic"/>
    <s v="Bank transfer (automatic)"/>
    <x v="0"/>
    <n v="2"/>
    <x v="2"/>
  </r>
  <r>
    <s v="6972-SNKKW"/>
    <s v="Month-to-month"/>
    <n v="6"/>
    <s v="0-12 Months"/>
    <s v="No"/>
    <s v="Mailed check"/>
    <x v="0"/>
    <n v="3"/>
    <x v="2"/>
  </r>
  <r>
    <s v="3694-GLTJM"/>
    <s v="Month-to-month"/>
    <n v="5"/>
    <s v="0-12 Months"/>
    <s v="No"/>
    <s v="Credit card (automatic)"/>
    <x v="0"/>
    <n v="3"/>
    <x v="2"/>
  </r>
  <r>
    <s v="8550-XSXUQ"/>
    <s v="One year"/>
    <n v="48"/>
    <s v="25-48 Months"/>
    <s v="DSL"/>
    <s v="Credit card (automatic)"/>
    <x v="0"/>
    <n v="0"/>
    <x v="1"/>
  </r>
  <r>
    <s v="8149-RSOUN"/>
    <s v="Month-to-month"/>
    <n v="1"/>
    <s v="0-12 Months"/>
    <s v="Fiber optic"/>
    <s v="Electronic check"/>
    <x v="1"/>
    <n v="6"/>
    <x v="0"/>
  </r>
  <r>
    <s v="9055-MOJJJ"/>
    <s v="One year"/>
    <n v="64"/>
    <s v="49-72 Months"/>
    <s v="DSL"/>
    <s v="Mailed check"/>
    <x v="0"/>
    <n v="0"/>
    <x v="1"/>
  </r>
  <r>
    <s v="4359-INNWN"/>
    <s v="One year"/>
    <n v="17"/>
    <s v="13-24 Months"/>
    <s v="No"/>
    <s v="Credit card (automatic)"/>
    <x v="0"/>
    <n v="0"/>
    <x v="1"/>
  </r>
  <r>
    <s v="0585-EGDDA"/>
    <s v="Month-to-month"/>
    <n v="40"/>
    <s v="25-48 Months"/>
    <s v="Fiber optic"/>
    <s v="Electronic check"/>
    <x v="0"/>
    <n v="5"/>
    <x v="0"/>
  </r>
  <r>
    <s v="4032-RMHCI"/>
    <s v="One year"/>
    <n v="41"/>
    <s v="25-48 Months"/>
    <s v="DSL"/>
    <s v="Credit card (automatic)"/>
    <x v="0"/>
    <n v="0"/>
    <x v="1"/>
  </r>
  <r>
    <s v="0549-CYCQN"/>
    <s v="One year"/>
    <n v="51"/>
    <s v="49-72 Months"/>
    <s v="Fiber optic"/>
    <s v="Bank transfer (automatic)"/>
    <x v="0"/>
    <n v="2"/>
    <x v="2"/>
  </r>
  <r>
    <s v="3481-JHUZH"/>
    <s v="Month-to-month"/>
    <n v="41"/>
    <s v="25-48 Months"/>
    <s v="Fiber optic"/>
    <s v="Electronic check"/>
    <x v="0"/>
    <n v="5"/>
    <x v="0"/>
  </r>
  <r>
    <s v="7250-EQKIY"/>
    <s v="Month-to-month"/>
    <n v="1"/>
    <s v="0-12 Months"/>
    <s v="DSL"/>
    <s v="Mailed check"/>
    <x v="1"/>
    <n v="3"/>
    <x v="2"/>
  </r>
  <r>
    <s v="3594-IVHJZ"/>
    <s v="Month-to-month"/>
    <n v="2"/>
    <s v="0-12 Months"/>
    <s v="No"/>
    <s v="Mailed check"/>
    <x v="0"/>
    <n v="3"/>
    <x v="2"/>
  </r>
  <r>
    <s v="6869-FGJJC"/>
    <s v="One year"/>
    <n v="68"/>
    <s v="49-72 Months"/>
    <s v="Fiber optic"/>
    <s v="Credit card (automatic)"/>
    <x v="0"/>
    <n v="2"/>
    <x v="2"/>
  </r>
  <r>
    <s v="3896-ZVNET"/>
    <s v="Two year"/>
    <n v="24"/>
    <s v="13-24 Months"/>
    <s v="No"/>
    <s v="Mailed check"/>
    <x v="0"/>
    <n v="0"/>
    <x v="1"/>
  </r>
  <r>
    <s v="8205-VSLRB"/>
    <s v="Two year"/>
    <n v="70"/>
    <s v="49-72 Months"/>
    <s v="DSL"/>
    <s v="Credit card (automatic)"/>
    <x v="0"/>
    <n v="0"/>
    <x v="1"/>
  </r>
  <r>
    <s v="5960-MVTUK"/>
    <s v="Month-to-month"/>
    <n v="3"/>
    <s v="0-12 Months"/>
    <s v="DSL"/>
    <s v="Electronic check"/>
    <x v="0"/>
    <n v="4"/>
    <x v="0"/>
  </r>
  <r>
    <s v="6817-WTYHE"/>
    <s v="Month-to-month"/>
    <n v="2"/>
    <s v="0-12 Months"/>
    <s v="DSL"/>
    <s v="Bank transfer (automatic)"/>
    <x v="0"/>
    <n v="3"/>
    <x v="2"/>
  </r>
  <r>
    <s v="3082-VQXNH"/>
    <s v="Month-to-month"/>
    <n v="3"/>
    <s v="0-12 Months"/>
    <s v="DSL"/>
    <s v="Credit card (automatic)"/>
    <x v="0"/>
    <n v="3"/>
    <x v="2"/>
  </r>
  <r>
    <s v="4013-UBXWQ"/>
    <s v="Month-to-month"/>
    <n v="7"/>
    <s v="0-12 Months"/>
    <s v="DSL"/>
    <s v="Electronic check"/>
    <x v="1"/>
    <n v="4"/>
    <x v="0"/>
  </r>
  <r>
    <s v="4931-TRZWN"/>
    <s v="Month-to-month"/>
    <n v="13"/>
    <s v="13-24 Months"/>
    <s v="DSL"/>
    <s v="Electronic check"/>
    <x v="0"/>
    <n v="3"/>
    <x v="2"/>
  </r>
  <r>
    <s v="0750-EKNGL"/>
    <s v="Month-to-month"/>
    <n v="7"/>
    <s v="0-12 Months"/>
    <s v="No"/>
    <s v="Mailed check"/>
    <x v="0"/>
    <n v="3"/>
    <x v="2"/>
  </r>
  <r>
    <s v="7669-LCRSD"/>
    <s v="Month-to-month"/>
    <n v="12"/>
    <s v="0-12 Months"/>
    <s v="DSL"/>
    <s v="Mailed check"/>
    <x v="0"/>
    <n v="3"/>
    <x v="2"/>
  </r>
  <r>
    <s v="3567-PQTSO"/>
    <s v="One year"/>
    <n v="53"/>
    <s v="49-72 Months"/>
    <s v="Fiber optic"/>
    <s v="Electronic check"/>
    <x v="0"/>
    <n v="3"/>
    <x v="2"/>
  </r>
  <r>
    <s v="5519-NPHVG"/>
    <s v="Month-to-month"/>
    <n v="12"/>
    <s v="0-12 Months"/>
    <s v="Fiber optic"/>
    <s v="Electronic check"/>
    <x v="1"/>
    <n v="6"/>
    <x v="0"/>
  </r>
  <r>
    <s v="8043-PNYSD"/>
    <s v="Two year"/>
    <n v="63"/>
    <s v="49-72 Months"/>
    <s v="No"/>
    <s v="Mailed check"/>
    <x v="0"/>
    <n v="0"/>
    <x v="1"/>
  </r>
  <r>
    <s v="9938-EKRGF"/>
    <s v="Month-to-month"/>
    <n v="15"/>
    <s v="13-24 Months"/>
    <s v="DSL"/>
    <s v="Mailed check"/>
    <x v="0"/>
    <n v="2"/>
    <x v="2"/>
  </r>
  <r>
    <s v="2703-AMTUL"/>
    <s v="One year"/>
    <n v="36"/>
    <s v="25-48 Months"/>
    <s v="DSL"/>
    <s v="Mailed check"/>
    <x v="0"/>
    <n v="0"/>
    <x v="1"/>
  </r>
  <r>
    <s v="0928-JMXNP"/>
    <s v="Month-to-month"/>
    <n v="4"/>
    <s v="0-12 Months"/>
    <s v="DSL"/>
    <s v="Electronic check"/>
    <x v="0"/>
    <n v="4"/>
    <x v="0"/>
  </r>
  <r>
    <s v="8173-RXAYP"/>
    <s v="Two year"/>
    <n v="24"/>
    <s v="13-24 Months"/>
    <s v="No"/>
    <s v="Mailed check"/>
    <x v="0"/>
    <n v="0"/>
    <x v="1"/>
  </r>
  <r>
    <s v="4825-XJGDM"/>
    <s v="One year"/>
    <n v="61"/>
    <s v="49-72 Months"/>
    <s v="DSL"/>
    <s v="Credit card (automatic)"/>
    <x v="0"/>
    <n v="0"/>
    <x v="1"/>
  </r>
  <r>
    <s v="5402-HTOTQ"/>
    <s v="Month-to-month"/>
    <n v="16"/>
    <s v="13-24 Months"/>
    <s v="DSL"/>
    <s v="Electronic check"/>
    <x v="0"/>
    <n v="3"/>
    <x v="2"/>
  </r>
  <r>
    <s v="6734-JDTTV"/>
    <s v="Two year"/>
    <n v="65"/>
    <s v="49-72 Months"/>
    <s v="No"/>
    <s v="Credit card (automatic)"/>
    <x v="0"/>
    <n v="0"/>
    <x v="1"/>
  </r>
  <r>
    <s v="7850-THJMU"/>
    <s v="Two year"/>
    <n v="26"/>
    <s v="25-48 Months"/>
    <s v="No"/>
    <s v="Credit card (automatic)"/>
    <x v="0"/>
    <n v="0"/>
    <x v="1"/>
  </r>
  <r>
    <s v="3890-RTCMS"/>
    <s v="Month-to-month"/>
    <n v="16"/>
    <s v="13-24 Months"/>
    <s v="DSL"/>
    <s v="Mailed check"/>
    <x v="0"/>
    <n v="2"/>
    <x v="2"/>
  </r>
  <r>
    <s v="8849-GYOKR"/>
    <s v="One year"/>
    <n v="54"/>
    <s v="49-72 Months"/>
    <s v="Fiber optic"/>
    <s v="Bank transfer (automatic)"/>
    <x v="1"/>
    <n v="2"/>
    <x v="2"/>
  </r>
  <r>
    <s v="3148-BLQJT"/>
    <s v="Month-to-month"/>
    <n v="1"/>
    <s v="0-12 Months"/>
    <s v="No"/>
    <s v="Mailed check"/>
    <x v="1"/>
    <n v="3"/>
    <x v="2"/>
  </r>
  <r>
    <s v="3717-FDJFU"/>
    <s v="Two year"/>
    <n v="5"/>
    <s v="0-12 Months"/>
    <s v="No"/>
    <s v="Mailed check"/>
    <x v="0"/>
    <n v="1"/>
    <x v="1"/>
  </r>
  <r>
    <s v="3665-JATSN"/>
    <s v="Month-to-month"/>
    <n v="19"/>
    <s v="13-24 Months"/>
    <s v="DSL"/>
    <s v="Electronic check"/>
    <x v="0"/>
    <n v="3"/>
    <x v="2"/>
  </r>
  <r>
    <s v="7966-YOTQW"/>
    <s v="Month-to-month"/>
    <n v="10"/>
    <s v="0-12 Months"/>
    <s v="DSL"/>
    <s v="Credit card (automatic)"/>
    <x v="0"/>
    <n v="3"/>
    <x v="2"/>
  </r>
  <r>
    <s v="0461-CVKMU"/>
    <s v="Month-to-month"/>
    <n v="23"/>
    <s v="13-24 Months"/>
    <s v="Fiber optic"/>
    <s v="Electronic check"/>
    <x v="1"/>
    <n v="5"/>
    <x v="0"/>
  </r>
  <r>
    <s v="8806-EAGWC"/>
    <s v="Month-to-month"/>
    <n v="3"/>
    <s v="0-12 Months"/>
    <s v="DSL"/>
    <s v="Mailed check"/>
    <x v="1"/>
    <n v="3"/>
    <x v="2"/>
  </r>
  <r>
    <s v="8853-TZDGH"/>
    <s v="Two year"/>
    <n v="72"/>
    <s v="49-72 Months"/>
    <s v="Fiber optic"/>
    <s v="Bank transfer (automatic)"/>
    <x v="0"/>
    <n v="2"/>
    <x v="2"/>
  </r>
  <r>
    <s v="7779-LGOVN"/>
    <s v="Month-to-month"/>
    <n v="10"/>
    <s v="0-12 Months"/>
    <s v="Fiber optic"/>
    <s v="Electronic check"/>
    <x v="1"/>
    <n v="6"/>
    <x v="0"/>
  </r>
  <r>
    <s v="4324-BZCKL"/>
    <s v="Month-to-month"/>
    <n v="10"/>
    <s v="0-12 Months"/>
    <s v="DSL"/>
    <s v="Mailed check"/>
    <x v="0"/>
    <n v="3"/>
    <x v="2"/>
  </r>
  <r>
    <s v="6924-TDGMT"/>
    <s v="One year"/>
    <n v="11"/>
    <s v="0-12 Months"/>
    <s v="No"/>
    <s v="Mailed check"/>
    <x v="0"/>
    <n v="1"/>
    <x v="1"/>
  </r>
  <r>
    <s v="9710-ZUSHQ"/>
    <s v="Month-to-month"/>
    <n v="37"/>
    <s v="25-48 Months"/>
    <s v="Fiber optic"/>
    <s v="Bank transfer (automatic)"/>
    <x v="1"/>
    <n v="4"/>
    <x v="0"/>
  </r>
  <r>
    <s v="1536-YHDOE"/>
    <s v="One year"/>
    <n v="17"/>
    <s v="13-24 Months"/>
    <s v="DSL"/>
    <s v="Mailed check"/>
    <x v="0"/>
    <n v="0"/>
    <x v="1"/>
  </r>
  <r>
    <s v="8123-QBNAZ"/>
    <s v="Month-to-month"/>
    <n v="36"/>
    <s v="25-48 Months"/>
    <s v="Fiber optic"/>
    <s v="Credit card (automatic)"/>
    <x v="0"/>
    <n v="4"/>
    <x v="0"/>
  </r>
  <r>
    <s v="3629-ZNKXA"/>
    <s v="Month-to-month"/>
    <n v="17"/>
    <s v="13-24 Months"/>
    <s v="Fiber optic"/>
    <s v="Electronic check"/>
    <x v="0"/>
    <n v="5"/>
    <x v="0"/>
  </r>
  <r>
    <s v="4827-LTQRJ"/>
    <s v="One year"/>
    <n v="66"/>
    <s v="49-72 Months"/>
    <s v="Fiber optic"/>
    <s v="Credit card (automatic)"/>
    <x v="0"/>
    <n v="2"/>
    <x v="2"/>
  </r>
  <r>
    <s v="7711-YIJWC"/>
    <s v="One year"/>
    <n v="61"/>
    <s v="49-72 Months"/>
    <s v="DSL"/>
    <s v="Bank transfer (automatic)"/>
    <x v="0"/>
    <n v="0"/>
    <x v="1"/>
  </r>
  <r>
    <s v="5482-VXSXJ"/>
    <s v="Month-to-month"/>
    <n v="22"/>
    <s v="13-24 Months"/>
    <s v="Fiber optic"/>
    <s v="Mailed check"/>
    <x v="0"/>
    <n v="4"/>
    <x v="0"/>
  </r>
  <r>
    <s v="7365-BVCJH"/>
    <s v="Month-to-month"/>
    <n v="1"/>
    <s v="0-12 Months"/>
    <s v="DSL"/>
    <s v="Electronic check"/>
    <x v="0"/>
    <n v="4"/>
    <x v="0"/>
  </r>
  <r>
    <s v="9620-ENEJV"/>
    <s v="Month-to-month"/>
    <n v="6"/>
    <s v="0-12 Months"/>
    <s v="Fiber optic"/>
    <s v="Credit card (automatic)"/>
    <x v="0"/>
    <n v="5"/>
    <x v="0"/>
  </r>
  <r>
    <s v="4183-WCSEP"/>
    <s v="Month-to-month"/>
    <n v="31"/>
    <s v="25-48 Months"/>
    <s v="Fiber optic"/>
    <s v="Electronic check"/>
    <x v="1"/>
    <n v="5"/>
    <x v="0"/>
  </r>
  <r>
    <s v="2378-YIZKA"/>
    <s v="Two year"/>
    <n v="68"/>
    <s v="49-72 Months"/>
    <s v="DSL"/>
    <s v="Credit card (automatic)"/>
    <x v="0"/>
    <n v="0"/>
    <x v="1"/>
  </r>
  <r>
    <s v="5498-TXHLF"/>
    <s v="Month-to-month"/>
    <n v="34"/>
    <s v="25-48 Months"/>
    <s v="Fiber optic"/>
    <s v="Electronic check"/>
    <x v="1"/>
    <n v="5"/>
    <x v="0"/>
  </r>
  <r>
    <s v="0689-DSXGL"/>
    <s v="Month-to-month"/>
    <n v="52"/>
    <s v="49-72 Months"/>
    <s v="Fiber optic"/>
    <s v="Bank transfer (automatic)"/>
    <x v="0"/>
    <n v="4"/>
    <x v="0"/>
  </r>
  <r>
    <s v="6818-DJXAA"/>
    <s v="Month-to-month"/>
    <n v="10"/>
    <s v="0-12 Months"/>
    <s v="Fiber optic"/>
    <s v="Electronic check"/>
    <x v="0"/>
    <n v="6"/>
    <x v="0"/>
  </r>
  <r>
    <s v="9722-UJOJR"/>
    <s v="Month-to-month"/>
    <n v="29"/>
    <s v="25-48 Months"/>
    <s v="Fiber optic"/>
    <s v="Electronic check"/>
    <x v="1"/>
    <n v="5"/>
    <x v="0"/>
  </r>
  <r>
    <s v="0464-WJTKO"/>
    <s v="Two year"/>
    <n v="72"/>
    <s v="49-72 Months"/>
    <s v="No"/>
    <s v="Bank transfer (automatic)"/>
    <x v="0"/>
    <n v="0"/>
    <x v="1"/>
  </r>
  <r>
    <s v="8902-ZEOVF"/>
    <s v="One year"/>
    <n v="47"/>
    <s v="25-48 Months"/>
    <s v="No"/>
    <s v="Mailed check"/>
    <x v="0"/>
    <n v="0"/>
    <x v="1"/>
  </r>
  <r>
    <s v="6778-EICRF"/>
    <s v="One year"/>
    <n v="24"/>
    <s v="13-24 Months"/>
    <s v="DSL"/>
    <s v="Mailed check"/>
    <x v="0"/>
    <n v="0"/>
    <x v="1"/>
  </r>
  <r>
    <s v="2662-NNTDK"/>
    <s v="One year"/>
    <n v="65"/>
    <s v="49-72 Months"/>
    <s v="No"/>
    <s v="Credit card (automatic)"/>
    <x v="0"/>
    <n v="0"/>
    <x v="1"/>
  </r>
  <r>
    <s v="4132-KALRO"/>
    <s v="Month-to-month"/>
    <n v="4"/>
    <s v="0-12 Months"/>
    <s v="Fiber optic"/>
    <s v="Mailed check"/>
    <x v="0"/>
    <n v="5"/>
    <x v="0"/>
  </r>
  <r>
    <s v="3902-FOIGH"/>
    <s v="Month-to-month"/>
    <n v="12"/>
    <s v="0-12 Months"/>
    <s v="Fiber optic"/>
    <s v="Electronic check"/>
    <x v="1"/>
    <n v="6"/>
    <x v="0"/>
  </r>
  <r>
    <s v="6772-KSATR"/>
    <s v="Month-to-month"/>
    <n v="1"/>
    <s v="0-12 Months"/>
    <s v="Fiber optic"/>
    <s v="Electronic check"/>
    <x v="1"/>
    <n v="6"/>
    <x v="0"/>
  </r>
  <r>
    <s v="7112-OPOTK"/>
    <s v="Month-to-month"/>
    <n v="33"/>
    <s v="25-48 Months"/>
    <s v="Fiber optic"/>
    <s v="Electronic check"/>
    <x v="1"/>
    <n v="5"/>
    <x v="0"/>
  </r>
  <r>
    <s v="2874-YXVVA"/>
    <s v="Month-to-month"/>
    <n v="34"/>
    <s v="25-48 Months"/>
    <s v="Fiber optic"/>
    <s v="Electronic check"/>
    <x v="0"/>
    <n v="5"/>
    <x v="0"/>
  </r>
  <r>
    <s v="1245-HARPS"/>
    <s v="Two year"/>
    <n v="14"/>
    <s v="13-24 Months"/>
    <s v="No"/>
    <s v="Mailed check"/>
    <x v="0"/>
    <n v="0"/>
    <x v="1"/>
  </r>
  <r>
    <s v="4210-QFJMF"/>
    <s v="Month-to-month"/>
    <n v="4"/>
    <s v="0-12 Months"/>
    <s v="Fiber optic"/>
    <s v="Electronic check"/>
    <x v="1"/>
    <n v="6"/>
    <x v="0"/>
  </r>
  <r>
    <s v="4323-ELYYB"/>
    <s v="One year"/>
    <n v="13"/>
    <s v="13-24 Months"/>
    <s v="No"/>
    <s v="Mailed check"/>
    <x v="0"/>
    <n v="0"/>
    <x v="1"/>
  </r>
  <r>
    <s v="4293-ETKAP"/>
    <s v="Two year"/>
    <n v="65"/>
    <s v="49-72 Months"/>
    <s v="DSL"/>
    <s v="Bank transfer (automatic)"/>
    <x v="0"/>
    <n v="0"/>
    <x v="1"/>
  </r>
  <r>
    <s v="6064-PUPMC"/>
    <s v="One year"/>
    <n v="23"/>
    <s v="13-24 Months"/>
    <s v="DSL"/>
    <s v="Credit card (automatic)"/>
    <x v="0"/>
    <n v="0"/>
    <x v="1"/>
  </r>
  <r>
    <s v="6504-VBLFL"/>
    <s v="Two year"/>
    <n v="55"/>
    <s v="49-72 Months"/>
    <s v="DSL"/>
    <s v="Electronic check"/>
    <x v="0"/>
    <n v="1"/>
    <x v="1"/>
  </r>
  <r>
    <s v="6322-PJJDJ"/>
    <s v="Two year"/>
    <n v="49"/>
    <s v="49-72 Months"/>
    <s v="Fiber optic"/>
    <s v="Electronic check"/>
    <x v="0"/>
    <n v="3"/>
    <x v="2"/>
  </r>
  <r>
    <s v="0330-BGYZE"/>
    <s v="One year"/>
    <n v="60"/>
    <s v="49-72 Months"/>
    <s v="Fiber optic"/>
    <s v="Bank transfer (automatic)"/>
    <x v="0"/>
    <n v="2"/>
    <x v="2"/>
  </r>
  <r>
    <s v="1085-LDWAM"/>
    <s v="One year"/>
    <n v="69"/>
    <s v="49-72 Months"/>
    <s v="No"/>
    <s v="Credit card (automatic)"/>
    <x v="0"/>
    <n v="0"/>
    <x v="1"/>
  </r>
  <r>
    <s v="7586-ZATGZ"/>
    <s v="Month-to-month"/>
    <n v="40"/>
    <s v="25-48 Months"/>
    <s v="Fiber optic"/>
    <s v="Electronic check"/>
    <x v="0"/>
    <n v="5"/>
    <x v="0"/>
  </r>
  <r>
    <s v="7197-VOJMM"/>
    <s v="Two year"/>
    <n v="67"/>
    <s v="49-72 Months"/>
    <s v="DSL"/>
    <s v="Credit card (automatic)"/>
    <x v="0"/>
    <n v="0"/>
    <x v="1"/>
  </r>
  <r>
    <s v="3318-OSATS"/>
    <s v="Month-to-month"/>
    <n v="35"/>
    <s v="25-48 Months"/>
    <s v="Fiber optic"/>
    <s v="Electronic check"/>
    <x v="1"/>
    <n v="5"/>
    <x v="0"/>
  </r>
  <r>
    <s v="5828-AVIPD"/>
    <s v="One year"/>
    <n v="19"/>
    <s v="13-24 Months"/>
    <s v="Fiber optic"/>
    <s v="Electronic check"/>
    <x v="1"/>
    <n v="3"/>
    <x v="2"/>
  </r>
  <r>
    <s v="1843-TLSGD"/>
    <s v="Two year"/>
    <n v="13"/>
    <s v="13-24 Months"/>
    <s v="No"/>
    <s v="Mailed check"/>
    <x v="0"/>
    <n v="0"/>
    <x v="1"/>
  </r>
  <r>
    <s v="9626-VFRGG"/>
    <s v="Month-to-month"/>
    <n v="41"/>
    <s v="25-48 Months"/>
    <s v="Fiber optic"/>
    <s v="Bank transfer (automatic)"/>
    <x v="0"/>
    <n v="4"/>
    <x v="0"/>
  </r>
  <r>
    <s v="7075-BNDVQ"/>
    <s v="Month-to-month"/>
    <n v="4"/>
    <s v="0-12 Months"/>
    <s v="DSL"/>
    <s v="Mailed check"/>
    <x v="0"/>
    <n v="3"/>
    <x v="2"/>
  </r>
  <r>
    <s v="9143-CANJF"/>
    <s v="Month-to-month"/>
    <n v="24"/>
    <s v="13-24 Months"/>
    <s v="DSL"/>
    <s v="Electronic check"/>
    <x v="0"/>
    <n v="3"/>
    <x v="2"/>
  </r>
  <r>
    <s v="7284-BUYEC"/>
    <s v="Month-to-month"/>
    <n v="5"/>
    <s v="0-12 Months"/>
    <s v="DSL"/>
    <s v="Credit card (automatic)"/>
    <x v="0"/>
    <n v="3"/>
    <x v="2"/>
  </r>
  <r>
    <s v="2041-JIJCI"/>
    <s v="Month-to-month"/>
    <n v="5"/>
    <s v="0-12 Months"/>
    <s v="DSL"/>
    <s v="Electronic check"/>
    <x v="0"/>
    <n v="4"/>
    <x v="0"/>
  </r>
  <r>
    <s v="1086-LXKFY"/>
    <s v="Month-to-month"/>
    <n v="1"/>
    <s v="0-12 Months"/>
    <s v="Fiber optic"/>
    <s v="Mailed check"/>
    <x v="1"/>
    <n v="5"/>
    <x v="0"/>
  </r>
  <r>
    <s v="4900-MSOMT"/>
    <s v="Two year"/>
    <n v="72"/>
    <s v="49-72 Months"/>
    <s v="DSL"/>
    <s v="Bank transfer (automatic)"/>
    <x v="0"/>
    <n v="0"/>
    <x v="1"/>
  </r>
  <r>
    <s v="2229-VWQJH"/>
    <s v="Month-to-month"/>
    <n v="24"/>
    <s v="13-24 Months"/>
    <s v="DSL"/>
    <s v="Credit card (automatic)"/>
    <x v="0"/>
    <n v="2"/>
    <x v="2"/>
  </r>
  <r>
    <s v="9194-GFVOI"/>
    <s v="Two year"/>
    <n v="42"/>
    <s v="25-48 Months"/>
    <s v="DSL"/>
    <s v="Credit card (automatic)"/>
    <x v="0"/>
    <n v="0"/>
    <x v="1"/>
  </r>
  <r>
    <s v="1336-EZFZY"/>
    <s v="Month-to-month"/>
    <n v="4"/>
    <s v="0-12 Months"/>
    <s v="No"/>
    <s v="Mailed check"/>
    <x v="0"/>
    <n v="3"/>
    <x v="2"/>
  </r>
  <r>
    <s v="4282-MSACW"/>
    <s v="One year"/>
    <n v="68"/>
    <s v="49-72 Months"/>
    <s v="Fiber optic"/>
    <s v="Credit card (automatic)"/>
    <x v="0"/>
    <n v="2"/>
    <x v="2"/>
  </r>
  <r>
    <s v="1403-LKLIK"/>
    <s v="One year"/>
    <n v="33"/>
    <s v="25-48 Months"/>
    <s v="No"/>
    <s v="Mailed check"/>
    <x v="0"/>
    <n v="0"/>
    <x v="1"/>
  </r>
  <r>
    <s v="2636-ALXXZ"/>
    <s v="Month-to-month"/>
    <n v="1"/>
    <s v="0-12 Months"/>
    <s v="Fiber optic"/>
    <s v="Electronic check"/>
    <x v="1"/>
    <n v="6"/>
    <x v="0"/>
  </r>
  <r>
    <s v="7774-OJSXI"/>
    <s v="One year"/>
    <n v="31"/>
    <s v="25-48 Months"/>
    <s v="Fiber optic"/>
    <s v="Electronic check"/>
    <x v="1"/>
    <n v="3"/>
    <x v="2"/>
  </r>
  <r>
    <s v="7786-WBJYI"/>
    <s v="Month-to-month"/>
    <n v="4"/>
    <s v="0-12 Months"/>
    <s v="Fiber optic"/>
    <s v="Bank transfer (automatic)"/>
    <x v="1"/>
    <n v="5"/>
    <x v="0"/>
  </r>
  <r>
    <s v="0136-IFMYD"/>
    <s v="Two year"/>
    <n v="69"/>
    <s v="49-72 Months"/>
    <s v="Fiber optic"/>
    <s v="Electronic check"/>
    <x v="0"/>
    <n v="3"/>
    <x v="2"/>
  </r>
  <r>
    <s v="5144-TVGLP"/>
    <s v="Month-to-month"/>
    <n v="38"/>
    <s v="25-48 Months"/>
    <s v="Fiber optic"/>
    <s v="Electronic check"/>
    <x v="0"/>
    <n v="5"/>
    <x v="0"/>
  </r>
  <r>
    <s v="9643-AVVWI"/>
    <s v="Month-to-month"/>
    <n v="3"/>
    <s v="0-12 Months"/>
    <s v="Fiber optic"/>
    <s v="Electronic check"/>
    <x v="0"/>
    <n v="6"/>
    <x v="0"/>
  </r>
  <r>
    <s v="0253-ZTEOB"/>
    <s v="Two year"/>
    <n v="48"/>
    <s v="25-48 Months"/>
    <s v="DSL"/>
    <s v="Electronic check"/>
    <x v="0"/>
    <n v="1"/>
    <x v="1"/>
  </r>
  <r>
    <s v="2706-QZIHY"/>
    <s v="Two year"/>
    <n v="15"/>
    <s v="13-24 Months"/>
    <s v="No"/>
    <s v="Mailed check"/>
    <x v="0"/>
    <n v="0"/>
    <x v="1"/>
  </r>
  <r>
    <s v="6061-PQHMK"/>
    <s v="One year"/>
    <n v="25"/>
    <s v="25-48 Months"/>
    <s v="No"/>
    <s v="Credit card (automatic)"/>
    <x v="0"/>
    <n v="0"/>
    <x v="1"/>
  </r>
  <r>
    <s v="9885-CSMWE"/>
    <s v="Month-to-month"/>
    <n v="1"/>
    <s v="0-12 Months"/>
    <s v="Fiber optic"/>
    <s v="Electronic check"/>
    <x v="1"/>
    <n v="6"/>
    <x v="0"/>
  </r>
  <r>
    <s v="6137-MFAJN"/>
    <s v="Month-to-month"/>
    <n v="48"/>
    <s v="25-48 Months"/>
    <s v="DSL"/>
    <s v="Electronic check"/>
    <x v="0"/>
    <n v="3"/>
    <x v="2"/>
  </r>
  <r>
    <s v="9122-UMROB"/>
    <s v="Month-to-month"/>
    <n v="1"/>
    <s v="0-12 Months"/>
    <s v="No"/>
    <s v="Mailed check"/>
    <x v="0"/>
    <n v="3"/>
    <x v="2"/>
  </r>
  <r>
    <s v="4232-JGKIY"/>
    <s v="Month-to-month"/>
    <n v="1"/>
    <s v="0-12 Months"/>
    <s v="No"/>
    <s v="Electronic check"/>
    <x v="0"/>
    <n v="4"/>
    <x v="0"/>
  </r>
  <r>
    <s v="2402-TAIRZ"/>
    <s v="One year"/>
    <n v="37"/>
    <s v="25-48 Months"/>
    <s v="Fiber optic"/>
    <s v="Electronic check"/>
    <x v="0"/>
    <n v="3"/>
    <x v="2"/>
  </r>
  <r>
    <s v="9659-ZTWSM"/>
    <s v="One year"/>
    <n v="66"/>
    <s v="49-72 Months"/>
    <s v="Fiber optic"/>
    <s v="Bank transfer (automatic)"/>
    <x v="0"/>
    <n v="2"/>
    <x v="2"/>
  </r>
  <r>
    <s v="9139-TWBAS"/>
    <s v="One year"/>
    <n v="26"/>
    <s v="25-48 Months"/>
    <s v="DSL"/>
    <s v="Bank transfer (automatic)"/>
    <x v="0"/>
    <n v="0"/>
    <x v="1"/>
  </r>
  <r>
    <s v="6685-GBWJZ"/>
    <s v="One year"/>
    <n v="63"/>
    <s v="49-72 Months"/>
    <s v="DSL"/>
    <s v="Credit card (automatic)"/>
    <x v="0"/>
    <n v="0"/>
    <x v="1"/>
  </r>
  <r>
    <s v="5016-ETTFF"/>
    <s v="Month-to-month"/>
    <n v="10"/>
    <s v="0-12 Months"/>
    <s v="DSL"/>
    <s v="Mailed check"/>
    <x v="1"/>
    <n v="3"/>
    <x v="2"/>
  </r>
  <r>
    <s v="3866-MDTUB"/>
    <s v="Month-to-month"/>
    <n v="2"/>
    <s v="0-12 Months"/>
    <s v="DSL"/>
    <s v="Electronic check"/>
    <x v="1"/>
    <n v="4"/>
    <x v="0"/>
  </r>
  <r>
    <s v="2195-VVRJF"/>
    <s v="Month-to-month"/>
    <n v="18"/>
    <s v="13-24 Months"/>
    <s v="DSL"/>
    <s v="Credit card (automatic)"/>
    <x v="0"/>
    <n v="2"/>
    <x v="2"/>
  </r>
  <r>
    <s v="3913-RDSJZ"/>
    <s v="Two year"/>
    <n v="64"/>
    <s v="49-72 Months"/>
    <s v="No"/>
    <s v="Mailed check"/>
    <x v="0"/>
    <n v="0"/>
    <x v="1"/>
  </r>
  <r>
    <s v="8058-JMEQO"/>
    <s v="Month-to-month"/>
    <n v="9"/>
    <s v="0-12 Months"/>
    <s v="Fiber optic"/>
    <s v="Electronic check"/>
    <x v="1"/>
    <n v="6"/>
    <x v="0"/>
  </r>
  <r>
    <s v="4203-QGNZA"/>
    <s v="Month-to-month"/>
    <n v="28"/>
    <s v="25-48 Months"/>
    <s v="No"/>
    <s v="Mailed check"/>
    <x v="0"/>
    <n v="2"/>
    <x v="2"/>
  </r>
  <r>
    <s v="5043-TRZWM"/>
    <s v="Month-to-month"/>
    <n v="1"/>
    <s v="0-12 Months"/>
    <s v="Fiber optic"/>
    <s v="Electronic check"/>
    <x v="0"/>
    <n v="6"/>
    <x v="0"/>
  </r>
  <r>
    <s v="0697-ZMSWS"/>
    <s v="Month-to-month"/>
    <n v="4"/>
    <s v="0-12 Months"/>
    <s v="Fiber optic"/>
    <s v="Electronic check"/>
    <x v="1"/>
    <n v="6"/>
    <x v="0"/>
  </r>
  <r>
    <s v="7657-DYEPJ"/>
    <s v="One year"/>
    <n v="38"/>
    <s v="25-48 Months"/>
    <s v="DSL"/>
    <s v="Credit card (automatic)"/>
    <x v="1"/>
    <n v="0"/>
    <x v="1"/>
  </r>
  <r>
    <s v="9494-BDNNC"/>
    <s v="One year"/>
    <n v="66"/>
    <s v="49-72 Months"/>
    <s v="Fiber optic"/>
    <s v="Electronic check"/>
    <x v="0"/>
    <n v="3"/>
    <x v="2"/>
  </r>
  <r>
    <s v="1640-PLFMP"/>
    <s v="Month-to-month"/>
    <n v="1"/>
    <s v="0-12 Months"/>
    <s v="Fiber optic"/>
    <s v="Electronic check"/>
    <x v="0"/>
    <n v="6"/>
    <x v="0"/>
  </r>
  <r>
    <s v="5366-OBVMR"/>
    <s v="Month-to-month"/>
    <n v="18"/>
    <s v="13-24 Months"/>
    <s v="DSL"/>
    <s v="Mailed check"/>
    <x v="0"/>
    <n v="2"/>
    <x v="2"/>
  </r>
  <r>
    <s v="8276-MQBYC"/>
    <s v="Month-to-month"/>
    <n v="51"/>
    <s v="49-72 Months"/>
    <s v="Fiber optic"/>
    <s v="Electronic check"/>
    <x v="1"/>
    <n v="5"/>
    <x v="0"/>
  </r>
  <r>
    <s v="7644-OMVMY"/>
    <s v="Two year"/>
    <n v="0"/>
    <s v="0-12 Months"/>
    <s v="No"/>
    <s v="Mailed check"/>
    <x v="0"/>
    <n v="1"/>
    <x v="1"/>
  </r>
  <r>
    <s v="7593-XFKDI"/>
    <s v="Month-to-month"/>
    <n v="1"/>
    <s v="0-12 Months"/>
    <s v="DSL"/>
    <s v="Mailed check"/>
    <x v="1"/>
    <n v="3"/>
    <x v="2"/>
  </r>
  <r>
    <s v="4573-JKNAE"/>
    <s v="Two year"/>
    <n v="12"/>
    <s v="0-12 Months"/>
    <s v="No"/>
    <s v="Bank transfer (automatic)"/>
    <x v="0"/>
    <n v="1"/>
    <x v="1"/>
  </r>
  <r>
    <s v="0337-CNPZE"/>
    <s v="Month-to-month"/>
    <n v="41"/>
    <s v="25-48 Months"/>
    <s v="Fiber optic"/>
    <s v="Electronic check"/>
    <x v="1"/>
    <n v="5"/>
    <x v="0"/>
  </r>
  <r>
    <s v="9817-APLHW"/>
    <s v="Month-to-month"/>
    <n v="12"/>
    <s v="0-12 Months"/>
    <s v="No"/>
    <s v="Electronic check"/>
    <x v="0"/>
    <n v="4"/>
    <x v="0"/>
  </r>
  <r>
    <s v="8380-MQINP"/>
    <s v="Two year"/>
    <n v="55"/>
    <s v="49-72 Months"/>
    <s v="No"/>
    <s v="Mailed check"/>
    <x v="0"/>
    <n v="0"/>
    <x v="1"/>
  </r>
  <r>
    <s v="0840-DFEZH"/>
    <s v="Month-to-month"/>
    <n v="7"/>
    <s v="0-12 Months"/>
    <s v="Fiber optic"/>
    <s v="Electronic check"/>
    <x v="0"/>
    <n v="6"/>
    <x v="0"/>
  </r>
  <r>
    <s v="1513-XNPPH"/>
    <s v="Month-to-month"/>
    <n v="12"/>
    <s v="0-12 Months"/>
    <s v="Fiber optic"/>
    <s v="Electronic check"/>
    <x v="1"/>
    <n v="6"/>
    <x v="0"/>
  </r>
  <r>
    <s v="8690-ZVLCL"/>
    <s v="Two year"/>
    <n v="68"/>
    <s v="49-72 Months"/>
    <s v="DSL"/>
    <s v="Credit card (automatic)"/>
    <x v="0"/>
    <n v="0"/>
    <x v="1"/>
  </r>
  <r>
    <s v="6015-VVHHE"/>
    <s v="Month-to-month"/>
    <n v="5"/>
    <s v="0-12 Months"/>
    <s v="Fiber optic"/>
    <s v="Credit card (automatic)"/>
    <x v="1"/>
    <n v="5"/>
    <x v="0"/>
  </r>
  <r>
    <s v="1125-SNVCK"/>
    <s v="Month-to-month"/>
    <n v="49"/>
    <s v="49-72 Months"/>
    <s v="DSL"/>
    <s v="Mailed check"/>
    <x v="0"/>
    <n v="2"/>
    <x v="2"/>
  </r>
  <r>
    <s v="0384-LPITE"/>
    <s v="One year"/>
    <n v="40"/>
    <s v="25-48 Months"/>
    <s v="DSL"/>
    <s v="Credit card (automatic)"/>
    <x v="0"/>
    <n v="0"/>
    <x v="1"/>
  </r>
  <r>
    <s v="4616-EWBNJ"/>
    <s v="One year"/>
    <n v="16"/>
    <s v="13-24 Months"/>
    <s v="No"/>
    <s v="Bank transfer (automatic)"/>
    <x v="0"/>
    <n v="0"/>
    <x v="1"/>
  </r>
  <r>
    <s v="6347-DCUIK"/>
    <s v="Month-to-month"/>
    <n v="10"/>
    <s v="0-12 Months"/>
    <s v="Fiber optic"/>
    <s v="Mailed check"/>
    <x v="1"/>
    <n v="5"/>
    <x v="0"/>
  </r>
  <r>
    <s v="1335-HQMKX"/>
    <s v="One year"/>
    <n v="72"/>
    <s v="49-72 Months"/>
    <s v="Fiber optic"/>
    <s v="Electronic check"/>
    <x v="0"/>
    <n v="3"/>
    <x v="2"/>
  </r>
  <r>
    <s v="2545-EBUPK"/>
    <s v="Month-to-month"/>
    <n v="2"/>
    <s v="0-12 Months"/>
    <s v="Fiber optic"/>
    <s v="Electronic check"/>
    <x v="0"/>
    <n v="6"/>
    <x v="0"/>
  </r>
  <r>
    <s v="6923-AQONU"/>
    <s v="Two year"/>
    <n v="23"/>
    <s v="13-24 Months"/>
    <s v="No"/>
    <s v="Mailed check"/>
    <x v="0"/>
    <n v="0"/>
    <x v="1"/>
  </r>
  <r>
    <s v="2172-EJXVF"/>
    <s v="One year"/>
    <n v="71"/>
    <s v="49-72 Months"/>
    <s v="Fiber optic"/>
    <s v="Electronic check"/>
    <x v="0"/>
    <n v="3"/>
    <x v="2"/>
  </r>
  <r>
    <s v="0897-FEGMU"/>
    <s v="Month-to-month"/>
    <n v="11"/>
    <s v="0-12 Months"/>
    <s v="Fiber optic"/>
    <s v="Electronic check"/>
    <x v="1"/>
    <n v="6"/>
    <x v="0"/>
  </r>
  <r>
    <s v="7663-RGWBC"/>
    <s v="Month-to-month"/>
    <n v="1"/>
    <s v="0-12 Months"/>
    <s v="DSL"/>
    <s v="Mailed check"/>
    <x v="1"/>
    <n v="3"/>
    <x v="2"/>
  </r>
  <r>
    <s v="1120-BMWUB"/>
    <s v="Month-to-month"/>
    <n v="16"/>
    <s v="13-24 Months"/>
    <s v="DSL"/>
    <s v="Mailed check"/>
    <x v="1"/>
    <n v="2"/>
    <x v="2"/>
  </r>
  <r>
    <s v="9124-LHCJQ"/>
    <s v="Month-to-month"/>
    <n v="1"/>
    <s v="0-12 Months"/>
    <s v="Fiber optic"/>
    <s v="Mailed check"/>
    <x v="1"/>
    <n v="5"/>
    <x v="0"/>
  </r>
  <r>
    <s v="4536-PLEQY"/>
    <s v="Month-to-month"/>
    <n v="12"/>
    <s v="0-12 Months"/>
    <s v="Fiber optic"/>
    <s v="Credit card (automatic)"/>
    <x v="0"/>
    <n v="5"/>
    <x v="0"/>
  </r>
  <r>
    <s v="7029-IJEJK"/>
    <s v="One year"/>
    <n v="54"/>
    <s v="49-72 Months"/>
    <s v="DSL"/>
    <s v="Bank transfer (automatic)"/>
    <x v="0"/>
    <n v="0"/>
    <x v="1"/>
  </r>
  <r>
    <s v="8871-JLMHM"/>
    <s v="Two year"/>
    <n v="68"/>
    <s v="49-72 Months"/>
    <s v="Fiber optic"/>
    <s v="Credit card (automatic)"/>
    <x v="0"/>
    <n v="2"/>
    <x v="2"/>
  </r>
  <r>
    <s v="2235-ZGKPT"/>
    <s v="Month-to-month"/>
    <n v="4"/>
    <s v="0-12 Months"/>
    <s v="DSL"/>
    <s v="Mailed check"/>
    <x v="1"/>
    <n v="3"/>
    <x v="2"/>
  </r>
  <r>
    <s v="3891-PUQOD"/>
    <s v="Month-to-month"/>
    <n v="1"/>
    <s v="0-12 Months"/>
    <s v="DSL"/>
    <s v="Electronic check"/>
    <x v="1"/>
    <n v="4"/>
    <x v="0"/>
  </r>
  <r>
    <s v="5447-VYTKW"/>
    <s v="Month-to-month"/>
    <n v="27"/>
    <s v="25-48 Months"/>
    <s v="DSL"/>
    <s v="Mailed check"/>
    <x v="0"/>
    <n v="2"/>
    <x v="2"/>
  </r>
  <r>
    <s v="3623-FQBOX"/>
    <s v="Month-to-month"/>
    <n v="21"/>
    <s v="13-24 Months"/>
    <s v="No"/>
    <s v="Mailed check"/>
    <x v="0"/>
    <n v="2"/>
    <x v="2"/>
  </r>
  <r>
    <s v="0689-NKYLF"/>
    <s v="Month-to-month"/>
    <n v="13"/>
    <s v="13-24 Months"/>
    <s v="Fiber optic"/>
    <s v="Electronic check"/>
    <x v="1"/>
    <n v="5"/>
    <x v="0"/>
  </r>
  <r>
    <s v="8659-HDIYE"/>
    <s v="Month-to-month"/>
    <n v="64"/>
    <s v="49-72 Months"/>
    <s v="DSL"/>
    <s v="Credit card (automatic)"/>
    <x v="0"/>
    <n v="2"/>
    <x v="2"/>
  </r>
  <r>
    <s v="3658-KIBGF"/>
    <s v="Month-to-month"/>
    <n v="1"/>
    <s v="0-12 Months"/>
    <s v="DSL"/>
    <s v="Electronic check"/>
    <x v="1"/>
    <n v="4"/>
    <x v="0"/>
  </r>
  <r>
    <s v="3474-BAFSJ"/>
    <s v="Two year"/>
    <n v="57"/>
    <s v="49-72 Months"/>
    <s v="DSL"/>
    <s v="Bank transfer (automatic)"/>
    <x v="0"/>
    <n v="0"/>
    <x v="1"/>
  </r>
  <r>
    <s v="5519-YLDGW"/>
    <s v="Month-to-month"/>
    <n v="21"/>
    <s v="13-24 Months"/>
    <s v="Fiber optic"/>
    <s v="Electronic check"/>
    <x v="1"/>
    <n v="5"/>
    <x v="0"/>
  </r>
  <r>
    <s v="3865-ZFZIB"/>
    <s v="Two year"/>
    <n v="19"/>
    <s v="13-24 Months"/>
    <s v="No"/>
    <s v="Mailed check"/>
    <x v="0"/>
    <n v="0"/>
    <x v="1"/>
  </r>
  <r>
    <s v="1855-AGAWH"/>
    <s v="One year"/>
    <n v="31"/>
    <s v="25-48 Months"/>
    <s v="Fiber optic"/>
    <s v="Electronic check"/>
    <x v="0"/>
    <n v="3"/>
    <x v="2"/>
  </r>
  <r>
    <s v="7109-CQYUZ"/>
    <s v="Two year"/>
    <n v="52"/>
    <s v="49-72 Months"/>
    <s v="DSL"/>
    <s v="Mailed check"/>
    <x v="0"/>
    <n v="0"/>
    <x v="1"/>
  </r>
  <r>
    <s v="1370-GGAWX"/>
    <s v="One year"/>
    <n v="46"/>
    <s v="25-48 Months"/>
    <s v="Fiber optic"/>
    <s v="Electronic check"/>
    <x v="0"/>
    <n v="3"/>
    <x v="2"/>
  </r>
  <r>
    <s v="4680-KUTAJ"/>
    <s v="Month-to-month"/>
    <n v="11"/>
    <s v="0-12 Months"/>
    <s v="DSL"/>
    <s v="Electronic check"/>
    <x v="0"/>
    <n v="4"/>
    <x v="0"/>
  </r>
  <r>
    <s v="5307-UVGNB"/>
    <s v="Month-to-month"/>
    <n v="53"/>
    <s v="49-72 Months"/>
    <s v="DSL"/>
    <s v="Bank transfer (automatic)"/>
    <x v="0"/>
    <n v="2"/>
    <x v="2"/>
  </r>
  <r>
    <s v="4946-EDSEW"/>
    <s v="Month-to-month"/>
    <n v="11"/>
    <s v="0-12 Months"/>
    <s v="No"/>
    <s v="Mailed check"/>
    <x v="1"/>
    <n v="3"/>
    <x v="2"/>
  </r>
  <r>
    <s v="2883-ILGWO"/>
    <s v="Month-to-month"/>
    <n v="57"/>
    <s v="49-72 Months"/>
    <s v="Fiber optic"/>
    <s v="Bank transfer (automatic)"/>
    <x v="0"/>
    <n v="4"/>
    <x v="0"/>
  </r>
  <r>
    <s v="2516-VQRRV"/>
    <s v="Month-to-month"/>
    <n v="2"/>
    <s v="0-12 Months"/>
    <s v="Fiber optic"/>
    <s v="Mailed check"/>
    <x v="1"/>
    <n v="5"/>
    <x v="0"/>
  </r>
  <r>
    <s v="7580-UGXNC"/>
    <s v="Month-to-month"/>
    <n v="2"/>
    <s v="0-12 Months"/>
    <s v="DSL"/>
    <s v="Mailed check"/>
    <x v="1"/>
    <n v="3"/>
    <x v="2"/>
  </r>
  <r>
    <s v="3642-BYHDO"/>
    <s v="Two year"/>
    <n v="71"/>
    <s v="49-72 Months"/>
    <s v="No"/>
    <s v="Bank transfer (automatic)"/>
    <x v="0"/>
    <n v="0"/>
    <x v="1"/>
  </r>
  <r>
    <s v="9629-NHXFW"/>
    <s v="Month-to-month"/>
    <n v="1"/>
    <s v="0-12 Months"/>
    <s v="No"/>
    <s v="Mailed check"/>
    <x v="0"/>
    <n v="3"/>
    <x v="2"/>
  </r>
  <r>
    <s v="2696-RZVZW"/>
    <s v="Two year"/>
    <n v="68"/>
    <s v="49-72 Months"/>
    <s v="No"/>
    <s v="Credit card (automatic)"/>
    <x v="0"/>
    <n v="0"/>
    <x v="1"/>
  </r>
  <r>
    <s v="5766-FTRTS"/>
    <s v="Two year"/>
    <n v="72"/>
    <s v="49-72 Months"/>
    <s v="DSL"/>
    <s v="Mailed check"/>
    <x v="0"/>
    <n v="0"/>
    <x v="1"/>
  </r>
  <r>
    <s v="0396-HUJBP"/>
    <s v="Month-to-month"/>
    <n v="2"/>
    <s v="0-12 Months"/>
    <s v="No"/>
    <s v="Mailed check"/>
    <x v="0"/>
    <n v="3"/>
    <x v="2"/>
  </r>
  <r>
    <s v="5178-LMXOP"/>
    <s v="Month-to-month"/>
    <n v="1"/>
    <s v="0-12 Months"/>
    <s v="Fiber optic"/>
    <s v="Electronic check"/>
    <x v="1"/>
    <n v="6"/>
    <x v="0"/>
  </r>
  <r>
    <s v="8879-ZKJOF"/>
    <s v="One year"/>
    <n v="41"/>
    <s v="25-48 Months"/>
    <s v="DSL"/>
    <s v="Bank transfer (automatic)"/>
    <x v="0"/>
    <n v="0"/>
    <x v="1"/>
  </r>
  <r>
    <s v="6285-FTQBF"/>
    <s v="Two year"/>
    <n v="72"/>
    <s v="49-72 Months"/>
    <s v="No"/>
    <s v="Credit card (automatic)"/>
    <x v="0"/>
    <n v="0"/>
    <x v="1"/>
  </r>
  <r>
    <s v="8185-UPYBR"/>
    <s v="Month-to-month"/>
    <n v="6"/>
    <s v="0-12 Months"/>
    <s v="Fiber optic"/>
    <s v="Electronic check"/>
    <x v="1"/>
    <n v="6"/>
    <x v="0"/>
  </r>
  <r>
    <s v="4585-HETAI"/>
    <s v="Month-to-month"/>
    <n v="4"/>
    <s v="0-12 Months"/>
    <s v="Fiber optic"/>
    <s v="Electronic check"/>
    <x v="1"/>
    <n v="6"/>
    <x v="0"/>
  </r>
  <r>
    <s v="7526-BEZQB"/>
    <s v="Month-to-month"/>
    <n v="12"/>
    <s v="0-12 Months"/>
    <s v="Fiber optic"/>
    <s v="Electronic check"/>
    <x v="1"/>
    <n v="6"/>
    <x v="0"/>
  </r>
  <r>
    <s v="1474-JUWSM"/>
    <s v="One year"/>
    <n v="58"/>
    <s v="49-72 Months"/>
    <s v="DSL"/>
    <s v="Electronic check"/>
    <x v="0"/>
    <n v="1"/>
    <x v="1"/>
  </r>
  <r>
    <s v="3530-CRZSB"/>
    <s v="Month-to-month"/>
    <n v="7"/>
    <s v="0-12 Months"/>
    <s v="No"/>
    <s v="Mailed check"/>
    <x v="0"/>
    <n v="3"/>
    <x v="2"/>
  </r>
  <r>
    <s v="8498-XXGWA"/>
    <s v="Month-to-month"/>
    <n v="65"/>
    <s v="49-72 Months"/>
    <s v="DSL"/>
    <s v="Mailed check"/>
    <x v="0"/>
    <n v="2"/>
    <x v="2"/>
  </r>
  <r>
    <s v="9617-INGJY"/>
    <s v="Month-to-month"/>
    <n v="1"/>
    <s v="0-12 Months"/>
    <s v="Fiber optic"/>
    <s v="Mailed check"/>
    <x v="0"/>
    <n v="5"/>
    <x v="0"/>
  </r>
  <r>
    <s v="0621-TSSMU"/>
    <s v="One year"/>
    <n v="56"/>
    <s v="49-72 Months"/>
    <s v="No"/>
    <s v="Credit card (automatic)"/>
    <x v="0"/>
    <n v="0"/>
    <x v="1"/>
  </r>
  <r>
    <s v="7234-KMNRQ"/>
    <s v="Month-to-month"/>
    <n v="4"/>
    <s v="0-12 Months"/>
    <s v="No"/>
    <s v="Mailed check"/>
    <x v="0"/>
    <n v="3"/>
    <x v="2"/>
  </r>
  <r>
    <s v="7636-PEPNS"/>
    <s v="One year"/>
    <n v="58"/>
    <s v="49-72 Months"/>
    <s v="DSL"/>
    <s v="Mailed check"/>
    <x v="0"/>
    <n v="0"/>
    <x v="1"/>
  </r>
  <r>
    <s v="4683-WYDOU"/>
    <s v="Two year"/>
    <n v="62"/>
    <s v="49-72 Months"/>
    <s v="Fiber optic"/>
    <s v="Bank transfer (automatic)"/>
    <x v="0"/>
    <n v="2"/>
    <x v="2"/>
  </r>
  <r>
    <s v="9052-DHNKM"/>
    <s v="One year"/>
    <n v="26"/>
    <s v="25-48 Months"/>
    <s v="DSL"/>
    <s v="Electronic check"/>
    <x v="0"/>
    <n v="1"/>
    <x v="1"/>
  </r>
  <r>
    <s v="6794-HKIAJ"/>
    <s v="Month-to-month"/>
    <n v="62"/>
    <s v="49-72 Months"/>
    <s v="Fiber optic"/>
    <s v="Bank transfer (automatic)"/>
    <x v="0"/>
    <n v="4"/>
    <x v="0"/>
  </r>
  <r>
    <s v="5578-NKCXI"/>
    <s v="One year"/>
    <n v="58"/>
    <s v="49-72 Months"/>
    <s v="Fiber optic"/>
    <s v="Credit card (automatic)"/>
    <x v="0"/>
    <n v="2"/>
    <x v="2"/>
  </r>
  <r>
    <s v="1642-HMARX"/>
    <s v="Two year"/>
    <n v="68"/>
    <s v="49-72 Months"/>
    <s v="DSL"/>
    <s v="Electronic check"/>
    <x v="0"/>
    <n v="1"/>
    <x v="1"/>
  </r>
  <r>
    <s v="3096-WPXBT"/>
    <s v="One year"/>
    <n v="61"/>
    <s v="49-72 Months"/>
    <s v="Fiber optic"/>
    <s v="Credit card (automatic)"/>
    <x v="0"/>
    <n v="2"/>
    <x v="2"/>
  </r>
  <r>
    <s v="8434-PNQZX"/>
    <s v="Two year"/>
    <n v="42"/>
    <s v="25-48 Months"/>
    <s v="DSL"/>
    <s v="Credit card (automatic)"/>
    <x v="0"/>
    <n v="0"/>
    <x v="1"/>
  </r>
  <r>
    <s v="5950-AAAGJ"/>
    <s v="Month-to-month"/>
    <n v="18"/>
    <s v="13-24 Months"/>
    <s v="Fiber optic"/>
    <s v="Bank transfer (automatic)"/>
    <x v="0"/>
    <n v="4"/>
    <x v="0"/>
  </r>
  <r>
    <s v="4299-OPXEJ"/>
    <s v="Two year"/>
    <n v="56"/>
    <s v="49-72 Months"/>
    <s v="No"/>
    <s v="Bank transfer (automatic)"/>
    <x v="0"/>
    <n v="0"/>
    <x v="1"/>
  </r>
  <r>
    <s v="4951-UKAAQ"/>
    <s v="Month-to-month"/>
    <n v="4"/>
    <s v="0-12 Months"/>
    <s v="Fiber optic"/>
    <s v="Electronic check"/>
    <x v="1"/>
    <n v="6"/>
    <x v="0"/>
  </r>
  <r>
    <s v="9618-LFJRU"/>
    <s v="Month-to-month"/>
    <n v="4"/>
    <s v="0-12 Months"/>
    <s v="No"/>
    <s v="Credit card (automatic)"/>
    <x v="0"/>
    <n v="3"/>
    <x v="2"/>
  </r>
  <r>
    <s v="6693-DJWTY"/>
    <s v="One year"/>
    <n v="35"/>
    <s v="25-48 Months"/>
    <s v="DSL"/>
    <s v="Credit card (automatic)"/>
    <x v="0"/>
    <n v="0"/>
    <x v="1"/>
  </r>
  <r>
    <s v="0744-GKNGE"/>
    <s v="Month-to-month"/>
    <n v="64"/>
    <s v="49-72 Months"/>
    <s v="Fiber optic"/>
    <s v="Bank transfer (automatic)"/>
    <x v="0"/>
    <n v="4"/>
    <x v="0"/>
  </r>
  <r>
    <s v="6447-EGDIV"/>
    <s v="One year"/>
    <n v="31"/>
    <s v="25-48 Months"/>
    <s v="No"/>
    <s v="Mailed check"/>
    <x v="0"/>
    <n v="0"/>
    <x v="1"/>
  </r>
  <r>
    <s v="1167-OYZJF"/>
    <s v="Two year"/>
    <n v="67"/>
    <s v="49-72 Months"/>
    <s v="No"/>
    <s v="Bank transfer (automatic)"/>
    <x v="0"/>
    <n v="0"/>
    <x v="1"/>
  </r>
  <r>
    <s v="2108-YKQTY"/>
    <s v="Month-to-month"/>
    <n v="4"/>
    <s v="0-12 Months"/>
    <s v="DSL"/>
    <s v="Credit card (automatic)"/>
    <x v="1"/>
    <n v="3"/>
    <x v="2"/>
  </r>
  <r>
    <s v="4806-DXQCE"/>
    <s v="Two year"/>
    <n v="70"/>
    <s v="49-72 Months"/>
    <s v="Fiber optic"/>
    <s v="Electronic check"/>
    <x v="0"/>
    <n v="3"/>
    <x v="2"/>
  </r>
  <r>
    <s v="4918-QLLIW"/>
    <s v="Month-to-month"/>
    <n v="3"/>
    <s v="0-12 Months"/>
    <s v="DSL"/>
    <s v="Credit card (automatic)"/>
    <x v="1"/>
    <n v="3"/>
    <x v="2"/>
  </r>
  <r>
    <s v="7056-IMHCC"/>
    <s v="Month-to-month"/>
    <n v="53"/>
    <s v="49-72 Months"/>
    <s v="Fiber optic"/>
    <s v="Electronic check"/>
    <x v="1"/>
    <n v="5"/>
    <x v="0"/>
  </r>
  <r>
    <s v="4854-SSLTN"/>
    <s v="Two year"/>
    <n v="2"/>
    <s v="0-12 Months"/>
    <s v="DSL"/>
    <s v="Mailed check"/>
    <x v="0"/>
    <n v="1"/>
    <x v="1"/>
  </r>
  <r>
    <s v="5294-DMSFH"/>
    <s v="Month-to-month"/>
    <n v="29"/>
    <s v="25-48 Months"/>
    <s v="Fiber optic"/>
    <s v="Credit card (automatic)"/>
    <x v="0"/>
    <n v="4"/>
    <x v="0"/>
  </r>
  <r>
    <s v="4837-PZTIC"/>
    <s v="Two year"/>
    <n v="47"/>
    <s v="25-48 Months"/>
    <s v="DSL"/>
    <s v="Mailed check"/>
    <x v="0"/>
    <n v="0"/>
    <x v="1"/>
  </r>
  <r>
    <s v="1625-JAIIY"/>
    <s v="One year"/>
    <n v="68"/>
    <s v="49-72 Months"/>
    <s v="Fiber optic"/>
    <s v="Electronic check"/>
    <x v="1"/>
    <n v="3"/>
    <x v="2"/>
  </r>
  <r>
    <s v="0603-OLQDC"/>
    <s v="Month-to-month"/>
    <n v="12"/>
    <s v="0-12 Months"/>
    <s v="DSL"/>
    <s v="Mailed check"/>
    <x v="0"/>
    <n v="3"/>
    <x v="2"/>
  </r>
  <r>
    <s v="3272-VUHPV"/>
    <s v="Month-to-month"/>
    <n v="8"/>
    <s v="0-12 Months"/>
    <s v="DSL"/>
    <s v="Bank transfer (automatic)"/>
    <x v="0"/>
    <n v="3"/>
    <x v="2"/>
  </r>
  <r>
    <s v="4176-FXYBO"/>
    <s v="Month-to-month"/>
    <n v="54"/>
    <s v="49-72 Months"/>
    <s v="Fiber optic"/>
    <s v="Electronic check"/>
    <x v="0"/>
    <n v="5"/>
    <x v="0"/>
  </r>
  <r>
    <s v="1063-DHQJF"/>
    <s v="Two year"/>
    <n v="69"/>
    <s v="49-72 Months"/>
    <s v="Fiber optic"/>
    <s v="Mailed check"/>
    <x v="0"/>
    <n v="2"/>
    <x v="2"/>
  </r>
  <r>
    <s v="8663-UPDGF"/>
    <s v="Month-to-month"/>
    <n v="26"/>
    <s v="25-48 Months"/>
    <s v="DSL"/>
    <s v="Bank transfer (automatic)"/>
    <x v="0"/>
    <n v="2"/>
    <x v="2"/>
  </r>
  <r>
    <s v="6719-FGEDO"/>
    <s v="Two year"/>
    <n v="72"/>
    <s v="49-72 Months"/>
    <s v="Fiber optic"/>
    <s v="Bank transfer (automatic)"/>
    <x v="0"/>
    <n v="2"/>
    <x v="2"/>
  </r>
  <r>
    <s v="1837-YQUCE"/>
    <s v="Two year"/>
    <n v="70"/>
    <s v="49-72 Months"/>
    <s v="DSL"/>
    <s v="Bank transfer (automatic)"/>
    <x v="0"/>
    <n v="0"/>
    <x v="1"/>
  </r>
  <r>
    <s v="2947-DOMLJ"/>
    <s v="Month-to-month"/>
    <n v="1"/>
    <s v="0-12 Months"/>
    <s v="DSL"/>
    <s v="Mailed check"/>
    <x v="1"/>
    <n v="3"/>
    <x v="2"/>
  </r>
  <r>
    <s v="4112-LUEIZ"/>
    <s v="Month-to-month"/>
    <n v="10"/>
    <s v="0-12 Months"/>
    <s v="Fiber optic"/>
    <s v="Electronic check"/>
    <x v="1"/>
    <n v="6"/>
    <x v="0"/>
  </r>
  <r>
    <s v="0369-ZGOVK"/>
    <s v="One year"/>
    <n v="28"/>
    <s v="25-48 Months"/>
    <s v="Fiber optic"/>
    <s v="Bank transfer (automatic)"/>
    <x v="0"/>
    <n v="2"/>
    <x v="2"/>
  </r>
  <r>
    <s v="4510-HIMLV"/>
    <s v="Month-to-month"/>
    <n v="1"/>
    <s v="0-12 Months"/>
    <s v="Fiber optic"/>
    <s v="Electronic check"/>
    <x v="1"/>
    <n v="6"/>
    <x v="0"/>
  </r>
  <r>
    <s v="9919-KNPOO"/>
    <s v="Month-to-month"/>
    <n v="21"/>
    <s v="13-24 Months"/>
    <s v="Fiber optic"/>
    <s v="Electronic check"/>
    <x v="0"/>
    <n v="5"/>
    <x v="0"/>
  </r>
  <r>
    <s v="8749-JMNKX"/>
    <s v="Month-to-month"/>
    <n v="51"/>
    <s v="49-72 Months"/>
    <s v="Fiber optic"/>
    <s v="Bank transfer (automatic)"/>
    <x v="1"/>
    <n v="4"/>
    <x v="0"/>
  </r>
  <r>
    <s v="7872-BAAZR"/>
    <s v="One year"/>
    <n v="53"/>
    <s v="49-72 Months"/>
    <s v="No"/>
    <s v="Bank transfer (automatic)"/>
    <x v="0"/>
    <n v="0"/>
    <x v="1"/>
  </r>
  <r>
    <s v="9391-LMANN"/>
    <s v="One year"/>
    <n v="53"/>
    <s v="49-72 Months"/>
    <s v="Fiber optic"/>
    <s v="Electronic check"/>
    <x v="0"/>
    <n v="3"/>
    <x v="2"/>
  </r>
  <r>
    <s v="2430-USGXP"/>
    <s v="Month-to-month"/>
    <n v="24"/>
    <s v="13-24 Months"/>
    <s v="Fiber optic"/>
    <s v="Electronic check"/>
    <x v="1"/>
    <n v="5"/>
    <x v="0"/>
  </r>
  <r>
    <s v="8174-TBVCF"/>
    <s v="Two year"/>
    <n v="70"/>
    <s v="49-72 Months"/>
    <s v="DSL"/>
    <s v="Credit card (automatic)"/>
    <x v="0"/>
    <n v="0"/>
    <x v="1"/>
  </r>
  <r>
    <s v="1698-XFZCI"/>
    <s v="One year"/>
    <n v="61"/>
    <s v="49-72 Months"/>
    <s v="Fiber optic"/>
    <s v="Electronic check"/>
    <x v="0"/>
    <n v="3"/>
    <x v="2"/>
  </r>
  <r>
    <s v="1877-HKBQX"/>
    <s v="One year"/>
    <n v="11"/>
    <s v="0-12 Months"/>
    <s v="DSL"/>
    <s v="Mailed check"/>
    <x v="0"/>
    <n v="1"/>
    <x v="1"/>
  </r>
  <r>
    <s v="4450-DLLMH"/>
    <s v="Month-to-month"/>
    <n v="2"/>
    <s v="0-12 Months"/>
    <s v="Fiber optic"/>
    <s v="Credit card (automatic)"/>
    <x v="0"/>
    <n v="5"/>
    <x v="0"/>
  </r>
  <r>
    <s v="0428-AXXLJ"/>
    <s v="One year"/>
    <n v="25"/>
    <s v="25-48 Months"/>
    <s v="No"/>
    <s v="Bank transfer (automatic)"/>
    <x v="0"/>
    <n v="0"/>
    <x v="1"/>
  </r>
  <r>
    <s v="2746-DIJLO"/>
    <s v="One year"/>
    <n v="41"/>
    <s v="25-48 Months"/>
    <s v="DSL"/>
    <s v="Credit card (automatic)"/>
    <x v="0"/>
    <n v="0"/>
    <x v="1"/>
  </r>
  <r>
    <s v="5955-ERIHD"/>
    <s v="Month-to-month"/>
    <n v="18"/>
    <s v="13-24 Months"/>
    <s v="Fiber optic"/>
    <s v="Electronic check"/>
    <x v="1"/>
    <n v="5"/>
    <x v="0"/>
  </r>
  <r>
    <s v="0917-EZOLA"/>
    <s v="Two year"/>
    <n v="72"/>
    <s v="49-72 Months"/>
    <s v="Fiber optic"/>
    <s v="Bank transfer (automatic)"/>
    <x v="1"/>
    <n v="2"/>
    <x v="2"/>
  </r>
  <r>
    <s v="3508-VLHCZ"/>
    <s v="Two year"/>
    <n v="71"/>
    <s v="49-72 Months"/>
    <s v="DSL"/>
    <s v="Credit card (automatic)"/>
    <x v="0"/>
    <n v="0"/>
    <x v="1"/>
  </r>
  <r>
    <s v="4086-ATNFV"/>
    <s v="One year"/>
    <n v="34"/>
    <s v="25-48 Months"/>
    <s v="DSL"/>
    <s v="Mailed check"/>
    <x v="0"/>
    <n v="0"/>
    <x v="1"/>
  </r>
  <r>
    <s v="0468-YRPXN"/>
    <s v="Month-to-month"/>
    <n v="29"/>
    <s v="25-48 Months"/>
    <s v="Fiber optic"/>
    <s v="Credit card (automatic)"/>
    <x v="0"/>
    <n v="4"/>
    <x v="0"/>
  </r>
  <r>
    <s v="5996-NRVXR"/>
    <s v="One year"/>
    <n v="40"/>
    <s v="25-48 Months"/>
    <s v="Fiber optic"/>
    <s v="Credit card (automatic)"/>
    <x v="0"/>
    <n v="2"/>
    <x v="2"/>
  </r>
  <r>
    <s v="3739-YBWAB"/>
    <s v="One year"/>
    <n v="36"/>
    <s v="25-48 Months"/>
    <s v="DSL"/>
    <s v="Mailed check"/>
    <x v="0"/>
    <n v="0"/>
    <x v="1"/>
  </r>
  <r>
    <s v="7047-FWEYA"/>
    <s v="One year"/>
    <n v="46"/>
    <s v="25-48 Months"/>
    <s v="Fiber optic"/>
    <s v="Electronic check"/>
    <x v="0"/>
    <n v="3"/>
    <x v="2"/>
  </r>
  <r>
    <s v="2000-MPKCA"/>
    <s v="One year"/>
    <n v="58"/>
    <s v="49-72 Months"/>
    <s v="Fiber optic"/>
    <s v="Electronic check"/>
    <x v="0"/>
    <n v="3"/>
    <x v="2"/>
  </r>
  <r>
    <s v="9762-YAQAA"/>
    <s v="One year"/>
    <n v="39"/>
    <s v="25-48 Months"/>
    <s v="Fiber optic"/>
    <s v="Credit card (automatic)"/>
    <x v="0"/>
    <n v="2"/>
    <x v="2"/>
  </r>
  <r>
    <s v="5949-EBSQK"/>
    <s v="Month-to-month"/>
    <n v="4"/>
    <s v="0-12 Months"/>
    <s v="DSL"/>
    <s v="Credit card (automatic)"/>
    <x v="1"/>
    <n v="3"/>
    <x v="2"/>
  </r>
  <r>
    <s v="5473-KHBPS"/>
    <s v="One year"/>
    <n v="52"/>
    <s v="49-72 Months"/>
    <s v="Fiber optic"/>
    <s v="Credit card (automatic)"/>
    <x v="0"/>
    <n v="2"/>
    <x v="2"/>
  </r>
  <r>
    <s v="0100-DUVFC"/>
    <s v="One year"/>
    <n v="70"/>
    <s v="49-72 Months"/>
    <s v="Fiber optic"/>
    <s v="Electronic check"/>
    <x v="0"/>
    <n v="3"/>
    <x v="2"/>
  </r>
  <r>
    <s v="5397-TUPSH"/>
    <s v="One year"/>
    <n v="65"/>
    <s v="49-72 Months"/>
    <s v="Fiber optic"/>
    <s v="Bank transfer (automatic)"/>
    <x v="0"/>
    <n v="2"/>
    <x v="2"/>
  </r>
  <r>
    <s v="8950-MTZNV"/>
    <s v="Month-to-month"/>
    <n v="1"/>
    <s v="0-12 Months"/>
    <s v="DSL"/>
    <s v="Mailed check"/>
    <x v="0"/>
    <n v="3"/>
    <x v="2"/>
  </r>
  <r>
    <s v="0326-VDYXE"/>
    <s v="One year"/>
    <n v="70"/>
    <s v="49-72 Months"/>
    <s v="Fiber optic"/>
    <s v="Electronic check"/>
    <x v="0"/>
    <n v="3"/>
    <x v="2"/>
  </r>
  <r>
    <s v="6773-LQTVT"/>
    <s v="Month-to-month"/>
    <n v="29"/>
    <s v="25-48 Months"/>
    <s v="DSL"/>
    <s v="Mailed check"/>
    <x v="0"/>
    <n v="2"/>
    <x v="2"/>
  </r>
  <r>
    <s v="7274-RTAPZ"/>
    <s v="Month-to-month"/>
    <n v="1"/>
    <s v="0-12 Months"/>
    <s v="Fiber optic"/>
    <s v="Electronic check"/>
    <x v="1"/>
    <n v="6"/>
    <x v="0"/>
  </r>
  <r>
    <s v="0436-TWFFZ"/>
    <s v="Two year"/>
    <n v="67"/>
    <s v="49-72 Months"/>
    <s v="DSL"/>
    <s v="Mailed check"/>
    <x v="0"/>
    <n v="0"/>
    <x v="1"/>
  </r>
  <r>
    <s v="8566-YPRGL"/>
    <s v="Month-to-month"/>
    <n v="1"/>
    <s v="0-12 Months"/>
    <s v="No"/>
    <s v="Mailed check"/>
    <x v="0"/>
    <n v="3"/>
    <x v="2"/>
  </r>
  <r>
    <s v="0311-UNPFF"/>
    <s v="Month-to-month"/>
    <n v="26"/>
    <s v="25-48 Months"/>
    <s v="Fiber optic"/>
    <s v="Bank transfer (automatic)"/>
    <x v="1"/>
    <n v="4"/>
    <x v="0"/>
  </r>
  <r>
    <s v="6609-MXJHJ"/>
    <s v="Two year"/>
    <n v="30"/>
    <s v="25-48 Months"/>
    <s v="No"/>
    <s v="Mailed check"/>
    <x v="0"/>
    <n v="0"/>
    <x v="1"/>
  </r>
  <r>
    <s v="2669-OIDSD"/>
    <s v="Month-to-month"/>
    <n v="48"/>
    <s v="25-48 Months"/>
    <s v="Fiber optic"/>
    <s v="Credit card (automatic)"/>
    <x v="0"/>
    <n v="4"/>
    <x v="0"/>
  </r>
  <r>
    <s v="8400-WZICQ"/>
    <s v="Month-to-month"/>
    <n v="55"/>
    <s v="49-72 Months"/>
    <s v="DSL"/>
    <s v="Electronic check"/>
    <x v="0"/>
    <n v="3"/>
    <x v="2"/>
  </r>
  <r>
    <s v="3834-XUIFC"/>
    <s v="Month-to-month"/>
    <n v="7"/>
    <s v="0-12 Months"/>
    <s v="Fiber optic"/>
    <s v="Mailed check"/>
    <x v="1"/>
    <n v="5"/>
    <x v="0"/>
  </r>
  <r>
    <s v="9576-SYUHJ"/>
    <s v="Month-to-month"/>
    <n v="37"/>
    <s v="25-48 Months"/>
    <s v="Fiber optic"/>
    <s v="Electronic check"/>
    <x v="0"/>
    <n v="5"/>
    <x v="0"/>
  </r>
  <r>
    <s v="0410-IPFTY"/>
    <s v="Month-to-month"/>
    <n v="31"/>
    <s v="25-48 Months"/>
    <s v="Fiber optic"/>
    <s v="Bank transfer (automatic)"/>
    <x v="0"/>
    <n v="4"/>
    <x v="0"/>
  </r>
  <r>
    <s v="2831-EBWRN"/>
    <s v="Month-to-month"/>
    <n v="4"/>
    <s v="0-12 Months"/>
    <s v="DSL"/>
    <s v="Electronic check"/>
    <x v="0"/>
    <n v="4"/>
    <x v="0"/>
  </r>
  <r>
    <s v="9430-NKQLY"/>
    <s v="Two year"/>
    <n v="72"/>
    <s v="49-72 Months"/>
    <s v="No"/>
    <s v="Credit card (automatic)"/>
    <x v="0"/>
    <n v="0"/>
    <x v="1"/>
  </r>
  <r>
    <s v="8414-MYSHR"/>
    <s v="Month-to-month"/>
    <n v="5"/>
    <s v="0-12 Months"/>
    <s v="Fiber optic"/>
    <s v="Electronic check"/>
    <x v="1"/>
    <n v="6"/>
    <x v="0"/>
  </r>
  <r>
    <s v="0247-SLUJI"/>
    <s v="Month-to-month"/>
    <n v="1"/>
    <s v="0-12 Months"/>
    <s v="No"/>
    <s v="Mailed check"/>
    <x v="0"/>
    <n v="3"/>
    <x v="2"/>
  </r>
  <r>
    <s v="9402-ORRAH"/>
    <s v="Month-to-month"/>
    <n v="15"/>
    <s v="13-24 Months"/>
    <s v="Fiber optic"/>
    <s v="Electronic check"/>
    <x v="0"/>
    <n v="5"/>
    <x v="0"/>
  </r>
  <r>
    <s v="6483-OATDN"/>
    <s v="Month-to-month"/>
    <n v="8"/>
    <s v="0-12 Months"/>
    <s v="DSL"/>
    <s v="Credit card (automatic)"/>
    <x v="0"/>
    <n v="3"/>
    <x v="2"/>
  </r>
  <r>
    <s v="1293-HHSHJ"/>
    <s v="One year"/>
    <n v="35"/>
    <s v="25-48 Months"/>
    <s v="No"/>
    <s v="Mailed check"/>
    <x v="0"/>
    <n v="0"/>
    <x v="1"/>
  </r>
  <r>
    <s v="4840-ORQXB"/>
    <s v="Month-to-month"/>
    <n v="56"/>
    <s v="49-72 Months"/>
    <s v="Fiber optic"/>
    <s v="Electronic check"/>
    <x v="0"/>
    <n v="5"/>
    <x v="0"/>
  </r>
  <r>
    <s v="7599-FKVXZ"/>
    <s v="Month-to-month"/>
    <n v="42"/>
    <s v="25-48 Months"/>
    <s v="Fiber optic"/>
    <s v="Bank transfer (automatic)"/>
    <x v="1"/>
    <n v="4"/>
    <x v="0"/>
  </r>
  <r>
    <s v="3982-DQLUS"/>
    <s v="Month-to-month"/>
    <n v="65"/>
    <s v="49-72 Months"/>
    <s v="Fiber optic"/>
    <s v="Electronic check"/>
    <x v="0"/>
    <n v="5"/>
    <x v="0"/>
  </r>
  <r>
    <s v="8610-ZIKJJ"/>
    <s v="One year"/>
    <n v="2"/>
    <s v="0-12 Months"/>
    <s v="No"/>
    <s v="Mailed check"/>
    <x v="0"/>
    <n v="1"/>
    <x v="1"/>
  </r>
  <r>
    <s v="3756-VNWDH"/>
    <s v="One year"/>
    <n v="65"/>
    <s v="49-72 Months"/>
    <s v="Fiber optic"/>
    <s v="Electronic check"/>
    <x v="0"/>
    <n v="3"/>
    <x v="2"/>
  </r>
  <r>
    <s v="7801-KICAO"/>
    <s v="Month-to-month"/>
    <n v="18"/>
    <s v="13-24 Months"/>
    <s v="Fiber optic"/>
    <s v="Electronic check"/>
    <x v="0"/>
    <n v="5"/>
    <x v="0"/>
  </r>
  <r>
    <s v="7673-LPRNY"/>
    <s v="One year"/>
    <n v="23"/>
    <s v="13-24 Months"/>
    <s v="DSL"/>
    <s v="Electronic check"/>
    <x v="0"/>
    <n v="1"/>
    <x v="1"/>
  </r>
  <r>
    <s v="8229-TNIQA"/>
    <s v="Month-to-month"/>
    <n v="4"/>
    <s v="0-12 Months"/>
    <s v="DSL"/>
    <s v="Mailed check"/>
    <x v="1"/>
    <n v="3"/>
    <x v="2"/>
  </r>
  <r>
    <s v="6060-QBMGV"/>
    <s v="Two year"/>
    <n v="70"/>
    <s v="49-72 Months"/>
    <s v="No"/>
    <s v="Credit card (automatic)"/>
    <x v="0"/>
    <n v="0"/>
    <x v="1"/>
  </r>
  <r>
    <s v="7339-POGZN"/>
    <s v="Month-to-month"/>
    <n v="4"/>
    <s v="0-12 Months"/>
    <s v="DSL"/>
    <s v="Electronic check"/>
    <x v="0"/>
    <n v="4"/>
    <x v="0"/>
  </r>
  <r>
    <s v="2828-SLQPF"/>
    <s v="Month-to-month"/>
    <n v="19"/>
    <s v="13-24 Months"/>
    <s v="DSL"/>
    <s v="Bank transfer (automatic)"/>
    <x v="0"/>
    <n v="2"/>
    <x v="2"/>
  </r>
  <r>
    <s v="4465-VDKIQ"/>
    <s v="Month-to-month"/>
    <n v="18"/>
    <s v="13-24 Months"/>
    <s v="Fiber optic"/>
    <s v="Electronic check"/>
    <x v="0"/>
    <n v="5"/>
    <x v="0"/>
  </r>
  <r>
    <s v="2921-XWDJH"/>
    <s v="Month-to-month"/>
    <n v="38"/>
    <s v="25-48 Months"/>
    <s v="Fiber optic"/>
    <s v="Electronic check"/>
    <x v="0"/>
    <n v="5"/>
    <x v="0"/>
  </r>
  <r>
    <s v="6221-AVQYL"/>
    <s v="Month-to-month"/>
    <n v="2"/>
    <s v="0-12 Months"/>
    <s v="Fiber optic"/>
    <s v="Credit card (automatic)"/>
    <x v="1"/>
    <n v="5"/>
    <x v="0"/>
  </r>
  <r>
    <s v="2558-BUOZZ"/>
    <s v="One year"/>
    <n v="47"/>
    <s v="25-48 Months"/>
    <s v="Fiber optic"/>
    <s v="Bank transfer (automatic)"/>
    <x v="0"/>
    <n v="2"/>
    <x v="2"/>
  </r>
  <r>
    <s v="9257-AZMTZ"/>
    <s v="Two year"/>
    <n v="52"/>
    <s v="49-72 Months"/>
    <s v="No"/>
    <s v="Bank transfer (automatic)"/>
    <x v="0"/>
    <n v="0"/>
    <x v="1"/>
  </r>
  <r>
    <s v="0003-MKNFE"/>
    <s v="Month-to-month"/>
    <n v="9"/>
    <s v="0-12 Months"/>
    <s v="DSL"/>
    <s v="Mailed check"/>
    <x v="0"/>
    <n v="3"/>
    <x v="2"/>
  </r>
  <r>
    <s v="0975-UYDTX"/>
    <s v="One year"/>
    <n v="26"/>
    <s v="25-48 Months"/>
    <s v="DSL"/>
    <s v="Credit card (automatic)"/>
    <x v="0"/>
    <n v="0"/>
    <x v="1"/>
  </r>
  <r>
    <s v="7743-EXURX"/>
    <s v="Month-to-month"/>
    <n v="8"/>
    <s v="0-12 Months"/>
    <s v="DSL"/>
    <s v="Electronic check"/>
    <x v="1"/>
    <n v="4"/>
    <x v="0"/>
  </r>
  <r>
    <s v="4682-BLBUC"/>
    <s v="One year"/>
    <n v="44"/>
    <s v="25-48 Months"/>
    <s v="DSL"/>
    <s v="Electronic check"/>
    <x v="0"/>
    <n v="1"/>
    <x v="1"/>
  </r>
  <r>
    <s v="0975-VOOVL"/>
    <s v="Month-to-month"/>
    <n v="3"/>
    <s v="0-12 Months"/>
    <s v="DSL"/>
    <s v="Mailed check"/>
    <x v="0"/>
    <n v="3"/>
    <x v="2"/>
  </r>
  <r>
    <s v="5968-VXZLG"/>
    <s v="Month-to-month"/>
    <n v="2"/>
    <s v="0-12 Months"/>
    <s v="DSL"/>
    <s v="Bank transfer (automatic)"/>
    <x v="0"/>
    <n v="3"/>
    <x v="2"/>
  </r>
  <r>
    <s v="5569-KGJHX"/>
    <s v="Month-to-month"/>
    <n v="9"/>
    <s v="0-12 Months"/>
    <s v="Fiber optic"/>
    <s v="Bank transfer (automatic)"/>
    <x v="1"/>
    <n v="5"/>
    <x v="0"/>
  </r>
  <r>
    <s v="4988-IQIGL"/>
    <s v="Month-to-month"/>
    <n v="1"/>
    <s v="0-12 Months"/>
    <s v="Fiber optic"/>
    <s v="Electronic check"/>
    <x v="1"/>
    <n v="6"/>
    <x v="0"/>
  </r>
  <r>
    <s v="5201-FRKKS"/>
    <s v="Month-to-month"/>
    <n v="25"/>
    <s v="25-48 Months"/>
    <s v="Fiber optic"/>
    <s v="Bank transfer (automatic)"/>
    <x v="0"/>
    <n v="4"/>
    <x v="0"/>
  </r>
  <r>
    <s v="9799-CAYJJ"/>
    <s v="Month-to-month"/>
    <n v="2"/>
    <s v="0-12 Months"/>
    <s v="Fiber optic"/>
    <s v="Electronic check"/>
    <x v="0"/>
    <n v="6"/>
    <x v="0"/>
  </r>
  <r>
    <s v="7730-IUTDZ"/>
    <s v="Month-to-month"/>
    <n v="43"/>
    <s v="25-48 Months"/>
    <s v="Fiber optic"/>
    <s v="Electronic check"/>
    <x v="1"/>
    <n v="5"/>
    <x v="0"/>
  </r>
  <r>
    <s v="0426-TIRNE"/>
    <s v="Month-to-month"/>
    <n v="1"/>
    <s v="0-12 Months"/>
    <s v="No"/>
    <s v="Mailed check"/>
    <x v="1"/>
    <n v="3"/>
    <x v="2"/>
  </r>
  <r>
    <s v="5443-SCMKX"/>
    <s v="One year"/>
    <n v="58"/>
    <s v="49-72 Months"/>
    <s v="Fiber optic"/>
    <s v="Electronic check"/>
    <x v="0"/>
    <n v="3"/>
    <x v="2"/>
  </r>
  <r>
    <s v="8295-KMENE"/>
    <s v="Two year"/>
    <n v="59"/>
    <s v="49-72 Months"/>
    <s v="DSL"/>
    <s v="Mailed check"/>
    <x v="0"/>
    <n v="0"/>
    <x v="1"/>
  </r>
  <r>
    <s v="6738-ISCBM"/>
    <s v="One year"/>
    <n v="44"/>
    <s v="25-48 Months"/>
    <s v="DSL"/>
    <s v="Electronic check"/>
    <x v="0"/>
    <n v="1"/>
    <x v="1"/>
  </r>
  <r>
    <s v="9821-BESNZ"/>
    <s v="One year"/>
    <n v="66"/>
    <s v="49-72 Months"/>
    <s v="Fiber optic"/>
    <s v="Electronic check"/>
    <x v="0"/>
    <n v="3"/>
    <x v="2"/>
  </r>
  <r>
    <s v="3678-MNGZX"/>
    <s v="Two year"/>
    <n v="68"/>
    <s v="49-72 Months"/>
    <s v="No"/>
    <s v="Bank transfer (automatic)"/>
    <x v="0"/>
    <n v="0"/>
    <x v="1"/>
  </r>
  <r>
    <s v="1335-NTIUC"/>
    <s v="Month-to-month"/>
    <n v="9"/>
    <s v="0-12 Months"/>
    <s v="DSL"/>
    <s v="Electronic check"/>
    <x v="0"/>
    <n v="4"/>
    <x v="0"/>
  </r>
  <r>
    <s v="2916-BQZLN"/>
    <s v="Month-to-month"/>
    <n v="19"/>
    <s v="13-24 Months"/>
    <s v="Fiber optic"/>
    <s v="Electronic check"/>
    <x v="0"/>
    <n v="5"/>
    <x v="0"/>
  </r>
  <r>
    <s v="4558-CGYCZ"/>
    <s v="Month-to-month"/>
    <n v="4"/>
    <s v="0-12 Months"/>
    <s v="No"/>
    <s v="Mailed check"/>
    <x v="0"/>
    <n v="3"/>
    <x v="2"/>
  </r>
  <r>
    <s v="2368-GAKKQ"/>
    <s v="Two year"/>
    <n v="70"/>
    <s v="49-72 Months"/>
    <s v="Fiber optic"/>
    <s v="Bank transfer (automatic)"/>
    <x v="0"/>
    <n v="2"/>
    <x v="2"/>
  </r>
  <r>
    <s v="8710-YGLWG"/>
    <s v="Month-to-month"/>
    <n v="1"/>
    <s v="0-12 Months"/>
    <s v="DSL"/>
    <s v="Mailed check"/>
    <x v="0"/>
    <n v="3"/>
    <x v="2"/>
  </r>
  <r>
    <s v="3199-XGZCY"/>
    <s v="Month-to-month"/>
    <n v="8"/>
    <s v="0-12 Months"/>
    <s v="Fiber optic"/>
    <s v="Electronic check"/>
    <x v="0"/>
    <n v="6"/>
    <x v="0"/>
  </r>
  <r>
    <s v="3785-KTYSH"/>
    <s v="Two year"/>
    <n v="53"/>
    <s v="49-72 Months"/>
    <s v="No"/>
    <s v="Mailed check"/>
    <x v="0"/>
    <n v="0"/>
    <x v="1"/>
  </r>
  <r>
    <s v="6814-ZPWFQ"/>
    <s v="One year"/>
    <n v="51"/>
    <s v="49-72 Months"/>
    <s v="No"/>
    <s v="Bank transfer (automatic)"/>
    <x v="0"/>
    <n v="0"/>
    <x v="1"/>
  </r>
  <r>
    <s v="4063-EIKNQ"/>
    <s v="Month-to-month"/>
    <n v="11"/>
    <s v="0-12 Months"/>
    <s v="No"/>
    <s v="Bank transfer (automatic)"/>
    <x v="0"/>
    <n v="3"/>
    <x v="2"/>
  </r>
  <r>
    <s v="6993-YCOBK"/>
    <s v="Two year"/>
    <n v="60"/>
    <s v="49-72 Months"/>
    <s v="Fiber optic"/>
    <s v="Electronic check"/>
    <x v="0"/>
    <n v="3"/>
    <x v="2"/>
  </r>
  <r>
    <s v="5206-HPJKM"/>
    <s v="Month-to-month"/>
    <n v="17"/>
    <s v="13-24 Months"/>
    <s v="DSL"/>
    <s v="Credit card (automatic)"/>
    <x v="0"/>
    <n v="2"/>
    <x v="2"/>
  </r>
  <r>
    <s v="7587-RZNME"/>
    <s v="Month-to-month"/>
    <n v="3"/>
    <s v="0-12 Months"/>
    <s v="DSL"/>
    <s v="Electronic check"/>
    <x v="1"/>
    <n v="4"/>
    <x v="0"/>
  </r>
  <r>
    <s v="0748-RDGGM"/>
    <s v="One year"/>
    <n v="70"/>
    <s v="49-72 Months"/>
    <s v="Fiber optic"/>
    <s v="Bank transfer (automatic)"/>
    <x v="1"/>
    <n v="2"/>
    <x v="2"/>
  </r>
  <r>
    <s v="8393-JMVMB"/>
    <s v="Month-to-month"/>
    <n v="1"/>
    <s v="0-12 Months"/>
    <s v="No"/>
    <s v="Mailed check"/>
    <x v="0"/>
    <n v="3"/>
    <x v="2"/>
  </r>
  <r>
    <s v="5019-GQVCR"/>
    <s v="Month-to-month"/>
    <n v="43"/>
    <s v="25-48 Months"/>
    <s v="Fiber optic"/>
    <s v="Electronic check"/>
    <x v="0"/>
    <n v="5"/>
    <x v="0"/>
  </r>
  <r>
    <s v="6036-TTFYU"/>
    <s v="Month-to-month"/>
    <n v="16"/>
    <s v="13-24 Months"/>
    <s v="No"/>
    <s v="Mailed check"/>
    <x v="0"/>
    <n v="2"/>
    <x v="2"/>
  </r>
  <r>
    <s v="2550-AEVRU"/>
    <s v="One year"/>
    <n v="57"/>
    <s v="49-72 Months"/>
    <s v="DSL"/>
    <s v="Electronic check"/>
    <x v="0"/>
    <n v="1"/>
    <x v="1"/>
  </r>
  <r>
    <s v="0969-RGKCU"/>
    <s v="One year"/>
    <n v="37"/>
    <s v="25-48 Months"/>
    <s v="No"/>
    <s v="Credit card (automatic)"/>
    <x v="0"/>
    <n v="0"/>
    <x v="1"/>
  </r>
  <r>
    <s v="0378-CJKPV"/>
    <s v="Two year"/>
    <n v="72"/>
    <s v="49-72 Months"/>
    <s v="Fiber optic"/>
    <s v="Credit card (automatic)"/>
    <x v="0"/>
    <n v="2"/>
    <x v="2"/>
  </r>
  <r>
    <s v="4706-AXVKM"/>
    <s v="Month-to-month"/>
    <n v="11"/>
    <s v="0-12 Months"/>
    <s v="Fiber optic"/>
    <s v="Credit card (automatic)"/>
    <x v="1"/>
    <n v="5"/>
    <x v="0"/>
  </r>
  <r>
    <s v="5889-JTMUL"/>
    <s v="Month-to-month"/>
    <n v="50"/>
    <s v="49-72 Months"/>
    <s v="Fiber optic"/>
    <s v="Electronic check"/>
    <x v="1"/>
    <n v="5"/>
    <x v="0"/>
  </r>
  <r>
    <s v="9026-RNUJS"/>
    <s v="Month-to-month"/>
    <n v="5"/>
    <s v="0-12 Months"/>
    <s v="DSL"/>
    <s v="Electronic check"/>
    <x v="1"/>
    <n v="4"/>
    <x v="0"/>
  </r>
  <r>
    <s v="3746-EUBYR"/>
    <s v="Month-to-month"/>
    <n v="1"/>
    <s v="0-12 Months"/>
    <s v="Fiber optic"/>
    <s v="Bank transfer (automatic)"/>
    <x v="1"/>
    <n v="5"/>
    <x v="0"/>
  </r>
  <r>
    <s v="2332-EFBJY"/>
    <s v="Month-to-month"/>
    <n v="16"/>
    <s v="13-24 Months"/>
    <s v="No"/>
    <s v="Mailed check"/>
    <x v="1"/>
    <n v="2"/>
    <x v="2"/>
  </r>
  <r>
    <s v="2880-FPNAE"/>
    <s v="Month-to-month"/>
    <n v="2"/>
    <s v="0-12 Months"/>
    <s v="Fiber optic"/>
    <s v="Electronic check"/>
    <x v="0"/>
    <n v="6"/>
    <x v="0"/>
  </r>
  <r>
    <s v="1703-MGIAB"/>
    <s v="Month-to-month"/>
    <n v="17"/>
    <s v="13-24 Months"/>
    <s v="DSL"/>
    <s v="Mailed check"/>
    <x v="0"/>
    <n v="2"/>
    <x v="2"/>
  </r>
  <r>
    <s v="4311-QTTAI"/>
    <s v="One year"/>
    <n v="16"/>
    <s v="13-24 Months"/>
    <s v="No"/>
    <s v="Credit card (automatic)"/>
    <x v="0"/>
    <n v="0"/>
    <x v="1"/>
  </r>
  <r>
    <s v="9474-PHLYD"/>
    <s v="Month-to-month"/>
    <n v="15"/>
    <s v="13-24 Months"/>
    <s v="DSL"/>
    <s v="Electronic check"/>
    <x v="1"/>
    <n v="3"/>
    <x v="2"/>
  </r>
  <r>
    <s v="4318-RAJVY"/>
    <s v="One year"/>
    <n v="10"/>
    <s v="0-12 Months"/>
    <s v="No"/>
    <s v="Mailed check"/>
    <x v="0"/>
    <n v="1"/>
    <x v="1"/>
  </r>
  <r>
    <s v="2165-VOEGB"/>
    <s v="One year"/>
    <n v="46"/>
    <s v="25-48 Months"/>
    <s v="Fiber optic"/>
    <s v="Bank transfer (automatic)"/>
    <x v="1"/>
    <n v="2"/>
    <x v="2"/>
  </r>
  <r>
    <s v="3612-YUNGG"/>
    <s v="Two year"/>
    <n v="64"/>
    <s v="49-72 Months"/>
    <s v="Fiber optic"/>
    <s v="Credit card (automatic)"/>
    <x v="0"/>
    <n v="2"/>
    <x v="2"/>
  </r>
  <r>
    <s v="2254-DLXRI"/>
    <s v="Month-to-month"/>
    <n v="1"/>
    <s v="0-12 Months"/>
    <s v="Fiber optic"/>
    <s v="Mailed check"/>
    <x v="0"/>
    <n v="5"/>
    <x v="0"/>
  </r>
  <r>
    <s v="5062-CJJKH"/>
    <s v="One year"/>
    <n v="25"/>
    <s v="25-48 Months"/>
    <s v="DSL"/>
    <s v="Mailed check"/>
    <x v="0"/>
    <n v="0"/>
    <x v="1"/>
  </r>
  <r>
    <s v="9028-LIHRP"/>
    <s v="Two year"/>
    <n v="71"/>
    <s v="49-72 Months"/>
    <s v="Fiber optic"/>
    <s v="Credit card (automatic)"/>
    <x v="0"/>
    <n v="2"/>
    <x v="2"/>
  </r>
  <r>
    <s v="2219-MVUSO"/>
    <s v="Month-to-month"/>
    <n v="8"/>
    <s v="0-12 Months"/>
    <s v="DSL"/>
    <s v="Mailed check"/>
    <x v="1"/>
    <n v="3"/>
    <x v="2"/>
  </r>
  <r>
    <s v="1053-MXTTK"/>
    <s v="Two year"/>
    <n v="72"/>
    <s v="49-72 Months"/>
    <s v="Fiber optic"/>
    <s v="Bank transfer (automatic)"/>
    <x v="0"/>
    <n v="2"/>
    <x v="2"/>
  </r>
  <r>
    <s v="1530-ZTDOZ"/>
    <s v="Month-to-month"/>
    <n v="49"/>
    <s v="49-72 Months"/>
    <s v="DSL"/>
    <s v="Bank transfer (automatic)"/>
    <x v="0"/>
    <n v="2"/>
    <x v="2"/>
  </r>
  <r>
    <s v="1301-LOPVR"/>
    <s v="One year"/>
    <n v="29"/>
    <s v="25-48 Months"/>
    <s v="DSL"/>
    <s v="Credit card (automatic)"/>
    <x v="0"/>
    <n v="0"/>
    <x v="1"/>
  </r>
  <r>
    <s v="0853-TWRVK"/>
    <s v="Two year"/>
    <n v="72"/>
    <s v="49-72 Months"/>
    <s v="Fiber optic"/>
    <s v="Bank transfer (automatic)"/>
    <x v="0"/>
    <n v="2"/>
    <x v="2"/>
  </r>
  <r>
    <s v="8914-RBTSB"/>
    <s v="Month-to-month"/>
    <n v="31"/>
    <s v="25-48 Months"/>
    <s v="Fiber optic"/>
    <s v="Electronic check"/>
    <x v="1"/>
    <n v="5"/>
    <x v="0"/>
  </r>
  <r>
    <s v="6212-ATMLK"/>
    <s v="Month-to-month"/>
    <n v="50"/>
    <s v="49-72 Months"/>
    <s v="Fiber optic"/>
    <s v="Electronic check"/>
    <x v="0"/>
    <n v="5"/>
    <x v="0"/>
  </r>
  <r>
    <s v="8200-LGKSR"/>
    <s v="Two year"/>
    <n v="71"/>
    <s v="49-72 Months"/>
    <s v="DSL"/>
    <s v="Electronic check"/>
    <x v="0"/>
    <n v="1"/>
    <x v="1"/>
  </r>
  <r>
    <s v="1568-BEKZM"/>
    <s v="Two year"/>
    <n v="70"/>
    <s v="49-72 Months"/>
    <s v="DSL"/>
    <s v="Credit card (automatic)"/>
    <x v="0"/>
    <n v="0"/>
    <x v="1"/>
  </r>
  <r>
    <s v="0670-ANMUU"/>
    <s v="One year"/>
    <n v="71"/>
    <s v="49-72 Months"/>
    <s v="Fiber optic"/>
    <s v="Credit card (automatic)"/>
    <x v="0"/>
    <n v="2"/>
    <x v="2"/>
  </r>
  <r>
    <s v="6897-RWMUB"/>
    <s v="Two year"/>
    <n v="61"/>
    <s v="49-72 Months"/>
    <s v="DSL"/>
    <s v="Bank transfer (automatic)"/>
    <x v="0"/>
    <n v="0"/>
    <x v="1"/>
  </r>
  <r>
    <s v="0963-ZBDRN"/>
    <s v="Month-to-month"/>
    <n v="32"/>
    <s v="25-48 Months"/>
    <s v="Fiber optic"/>
    <s v="Electronic check"/>
    <x v="1"/>
    <n v="5"/>
    <x v="0"/>
  </r>
  <r>
    <s v="7594-RQHXR"/>
    <s v="Month-to-month"/>
    <n v="1"/>
    <s v="0-12 Months"/>
    <s v="Fiber optic"/>
    <s v="Electronic check"/>
    <x v="1"/>
    <n v="6"/>
    <x v="0"/>
  </r>
  <r>
    <s v="6999-CHVCF"/>
    <s v="Two year"/>
    <n v="68"/>
    <s v="49-72 Months"/>
    <s v="Fiber optic"/>
    <s v="Bank transfer (automatic)"/>
    <x v="0"/>
    <n v="2"/>
    <x v="2"/>
  </r>
  <r>
    <s v="6134-KWTBV"/>
    <s v="Two year"/>
    <n v="62"/>
    <s v="49-72 Months"/>
    <s v="No"/>
    <s v="Bank transfer (automatic)"/>
    <x v="0"/>
    <n v="0"/>
    <x v="1"/>
  </r>
  <r>
    <s v="1077-HUUJM"/>
    <s v="Month-to-month"/>
    <n v="7"/>
    <s v="0-12 Months"/>
    <s v="Fiber optic"/>
    <s v="Electronic check"/>
    <x v="0"/>
    <n v="6"/>
    <x v="0"/>
  </r>
  <r>
    <s v="6331-EWIEB"/>
    <s v="Month-to-month"/>
    <n v="20"/>
    <s v="13-24 Months"/>
    <s v="Fiber optic"/>
    <s v="Electronic check"/>
    <x v="1"/>
    <n v="5"/>
    <x v="0"/>
  </r>
  <r>
    <s v="0895-LNKRC"/>
    <s v="One year"/>
    <n v="6"/>
    <s v="0-12 Months"/>
    <s v="No"/>
    <s v="Mailed check"/>
    <x v="0"/>
    <n v="1"/>
    <x v="1"/>
  </r>
  <r>
    <s v="2045-BMBTJ"/>
    <s v="Month-to-month"/>
    <n v="33"/>
    <s v="25-48 Months"/>
    <s v="DSL"/>
    <s v="Bank transfer (automatic)"/>
    <x v="0"/>
    <n v="2"/>
    <x v="2"/>
  </r>
  <r>
    <s v="8417-GSODA"/>
    <s v="One year"/>
    <n v="28"/>
    <s v="25-48 Months"/>
    <s v="Fiber optic"/>
    <s v="Bank transfer (automatic)"/>
    <x v="0"/>
    <n v="2"/>
    <x v="2"/>
  </r>
  <r>
    <s v="5171-EPLKN"/>
    <s v="Two year"/>
    <n v="27"/>
    <s v="25-48 Months"/>
    <s v="No"/>
    <s v="Credit card (automatic)"/>
    <x v="0"/>
    <n v="0"/>
    <x v="1"/>
  </r>
  <r>
    <s v="4452-QIIEB"/>
    <s v="Month-to-month"/>
    <n v="7"/>
    <s v="0-12 Months"/>
    <s v="DSL"/>
    <s v="Mailed check"/>
    <x v="0"/>
    <n v="3"/>
    <x v="2"/>
  </r>
  <r>
    <s v="5998-VVEJY"/>
    <s v="Month-to-month"/>
    <n v="26"/>
    <s v="25-48 Months"/>
    <s v="Fiber optic"/>
    <s v="Electronic check"/>
    <x v="1"/>
    <n v="5"/>
    <x v="0"/>
  </r>
  <r>
    <s v="1624-NALOJ"/>
    <s v="Month-to-month"/>
    <n v="5"/>
    <s v="0-12 Months"/>
    <s v="Fiber optic"/>
    <s v="Electronic check"/>
    <x v="1"/>
    <n v="6"/>
    <x v="0"/>
  </r>
  <r>
    <s v="6741-EGCBI"/>
    <s v="Month-to-month"/>
    <n v="30"/>
    <s v="25-48 Months"/>
    <s v="Fiber optic"/>
    <s v="Credit card (automatic)"/>
    <x v="0"/>
    <n v="4"/>
    <x v="0"/>
  </r>
  <r>
    <s v="7820-ZYGNY"/>
    <s v="One year"/>
    <n v="63"/>
    <s v="49-72 Months"/>
    <s v="Fiber optic"/>
    <s v="Credit card (automatic)"/>
    <x v="0"/>
    <n v="2"/>
    <x v="2"/>
  </r>
  <r>
    <s v="4317-VTEOA"/>
    <s v="Month-to-month"/>
    <n v="1"/>
    <s v="0-12 Months"/>
    <s v="DSL"/>
    <s v="Electronic check"/>
    <x v="1"/>
    <n v="4"/>
    <x v="0"/>
  </r>
  <r>
    <s v="9677-AVKED"/>
    <s v="One year"/>
    <n v="53"/>
    <s v="49-72 Months"/>
    <s v="DSL"/>
    <s v="Electronic check"/>
    <x v="0"/>
    <n v="1"/>
    <x v="1"/>
  </r>
  <r>
    <s v="1670-SVOWZ"/>
    <s v="Month-to-month"/>
    <n v="14"/>
    <s v="13-24 Months"/>
    <s v="Fiber optic"/>
    <s v="Credit card (automatic)"/>
    <x v="1"/>
    <n v="4"/>
    <x v="0"/>
  </r>
  <r>
    <s v="2227-JRSJX"/>
    <s v="Month-to-month"/>
    <n v="21"/>
    <s v="13-24 Months"/>
    <s v="Fiber optic"/>
    <s v="Bank transfer (automatic)"/>
    <x v="0"/>
    <n v="4"/>
    <x v="0"/>
  </r>
  <r>
    <s v="9847-HNVGP"/>
    <s v="One year"/>
    <n v="17"/>
    <s v="13-24 Months"/>
    <s v="No"/>
    <s v="Mailed check"/>
    <x v="0"/>
    <n v="0"/>
    <x v="1"/>
  </r>
  <r>
    <s v="6696-YDAYZ"/>
    <s v="Two year"/>
    <n v="16"/>
    <s v="13-24 Months"/>
    <s v="No"/>
    <s v="Mailed check"/>
    <x v="0"/>
    <n v="0"/>
    <x v="1"/>
  </r>
  <r>
    <s v="8980-WQFWL"/>
    <s v="Month-to-month"/>
    <n v="35"/>
    <s v="25-48 Months"/>
    <s v="DSL"/>
    <s v="Electronic check"/>
    <x v="0"/>
    <n v="3"/>
    <x v="2"/>
  </r>
  <r>
    <s v="1730-ZMAME"/>
    <s v="Month-to-month"/>
    <n v="32"/>
    <s v="25-48 Months"/>
    <s v="Fiber optic"/>
    <s v="Electronic check"/>
    <x v="0"/>
    <n v="5"/>
    <x v="0"/>
  </r>
  <r>
    <s v="6506-EYCNH"/>
    <s v="Month-to-month"/>
    <n v="28"/>
    <s v="25-48 Months"/>
    <s v="No"/>
    <s v="Bank transfer (automatic)"/>
    <x v="0"/>
    <n v="2"/>
    <x v="2"/>
  </r>
  <r>
    <s v="4634-JLRJT"/>
    <s v="Month-to-month"/>
    <n v="1"/>
    <s v="0-12 Months"/>
    <s v="No"/>
    <s v="Mailed check"/>
    <x v="0"/>
    <n v="3"/>
    <x v="2"/>
  </r>
  <r>
    <s v="9501-UKKNL"/>
    <s v="Month-to-month"/>
    <n v="59"/>
    <s v="49-72 Months"/>
    <s v="DSL"/>
    <s v="Electronic check"/>
    <x v="0"/>
    <n v="3"/>
    <x v="2"/>
  </r>
  <r>
    <s v="2560-QTSBS"/>
    <s v="One year"/>
    <n v="72"/>
    <s v="49-72 Months"/>
    <s v="No"/>
    <s v="Bank transfer (automatic)"/>
    <x v="0"/>
    <n v="0"/>
    <x v="1"/>
  </r>
  <r>
    <s v="7541-YLXCL"/>
    <s v="One year"/>
    <n v="36"/>
    <s v="25-48 Months"/>
    <s v="DSL"/>
    <s v="Mailed check"/>
    <x v="1"/>
    <n v="0"/>
    <x v="1"/>
  </r>
  <r>
    <s v="4795-WRNVT"/>
    <s v="Month-to-month"/>
    <n v="40"/>
    <s v="25-48 Months"/>
    <s v="DSL"/>
    <s v="Mailed check"/>
    <x v="0"/>
    <n v="2"/>
    <x v="2"/>
  </r>
  <r>
    <s v="6080-TCMYC"/>
    <s v="Month-to-month"/>
    <n v="40"/>
    <s v="25-48 Months"/>
    <s v="Fiber optic"/>
    <s v="Electronic check"/>
    <x v="0"/>
    <n v="5"/>
    <x v="0"/>
  </r>
  <r>
    <s v="0260-ZDLGK"/>
    <s v="Month-to-month"/>
    <n v="9"/>
    <s v="0-12 Months"/>
    <s v="DSL"/>
    <s v="Mailed check"/>
    <x v="1"/>
    <n v="3"/>
    <x v="2"/>
  </r>
  <r>
    <s v="7860-UXCRM"/>
    <s v="Two year"/>
    <n v="63"/>
    <s v="49-72 Months"/>
    <s v="DSL"/>
    <s v="Credit card (automatic)"/>
    <x v="0"/>
    <n v="0"/>
    <x v="1"/>
  </r>
  <r>
    <s v="6357-JJPQT"/>
    <s v="Month-to-month"/>
    <n v="3"/>
    <s v="0-12 Months"/>
    <s v="Fiber optic"/>
    <s v="Electronic check"/>
    <x v="0"/>
    <n v="6"/>
    <x v="0"/>
  </r>
  <r>
    <s v="2292-XQWSV"/>
    <s v="One year"/>
    <n v="40"/>
    <s v="25-48 Months"/>
    <s v="DSL"/>
    <s v="Mailed check"/>
    <x v="0"/>
    <n v="0"/>
    <x v="1"/>
  </r>
  <r>
    <s v="9552-TGUZV"/>
    <s v="Month-to-month"/>
    <n v="8"/>
    <s v="0-12 Months"/>
    <s v="Fiber optic"/>
    <s v="Mailed check"/>
    <x v="0"/>
    <n v="5"/>
    <x v="0"/>
  </r>
  <r>
    <s v="5913-INRQV"/>
    <s v="One year"/>
    <n v="34"/>
    <s v="25-48 Months"/>
    <s v="Fiber optic"/>
    <s v="Mailed check"/>
    <x v="0"/>
    <n v="2"/>
    <x v="2"/>
  </r>
  <r>
    <s v="8722-NGNBH"/>
    <s v="Month-to-month"/>
    <n v="5"/>
    <s v="0-12 Months"/>
    <s v="DSL"/>
    <s v="Mailed check"/>
    <x v="1"/>
    <n v="3"/>
    <x v="2"/>
  </r>
  <r>
    <s v="6210-KBBPI"/>
    <s v="Month-to-month"/>
    <n v="9"/>
    <s v="0-12 Months"/>
    <s v="Fiber optic"/>
    <s v="Credit card (automatic)"/>
    <x v="1"/>
    <n v="5"/>
    <x v="0"/>
  </r>
  <r>
    <s v="9643-YBLUR"/>
    <s v="Month-to-month"/>
    <n v="9"/>
    <s v="0-12 Months"/>
    <s v="DSL"/>
    <s v="Credit card (automatic)"/>
    <x v="0"/>
    <n v="3"/>
    <x v="2"/>
  </r>
  <r>
    <s v="8734-FNWVH"/>
    <s v="Month-to-month"/>
    <n v="31"/>
    <s v="25-48 Months"/>
    <s v="DSL"/>
    <s v="Bank transfer (automatic)"/>
    <x v="0"/>
    <n v="2"/>
    <x v="2"/>
  </r>
  <r>
    <s v="9447-YPTBX"/>
    <s v="One year"/>
    <n v="50"/>
    <s v="49-72 Months"/>
    <s v="No"/>
    <s v="Bank transfer (automatic)"/>
    <x v="0"/>
    <n v="0"/>
    <x v="1"/>
  </r>
  <r>
    <s v="0133-BMFZO"/>
    <s v="Month-to-month"/>
    <n v="2"/>
    <s v="0-12 Months"/>
    <s v="Fiber optic"/>
    <s v="Electronic check"/>
    <x v="1"/>
    <n v="6"/>
    <x v="0"/>
  </r>
  <r>
    <s v="6128-CZOMY"/>
    <s v="Month-to-month"/>
    <n v="1"/>
    <s v="0-12 Months"/>
    <s v="DSL"/>
    <s v="Electronic check"/>
    <x v="1"/>
    <n v="4"/>
    <x v="0"/>
  </r>
  <r>
    <s v="9540-JYROE"/>
    <s v="Month-to-month"/>
    <n v="8"/>
    <s v="0-12 Months"/>
    <s v="Fiber optic"/>
    <s v="Mailed check"/>
    <x v="1"/>
    <n v="5"/>
    <x v="0"/>
  </r>
  <r>
    <s v="9026-LHEVG"/>
    <s v="Month-to-month"/>
    <n v="9"/>
    <s v="0-12 Months"/>
    <s v="DSL"/>
    <s v="Electronic check"/>
    <x v="0"/>
    <n v="4"/>
    <x v="0"/>
  </r>
  <r>
    <s v="2260-USTRB"/>
    <s v="Month-to-month"/>
    <n v="2"/>
    <s v="0-12 Months"/>
    <s v="Fiber optic"/>
    <s v="Bank transfer (automatic)"/>
    <x v="1"/>
    <n v="5"/>
    <x v="0"/>
  </r>
  <r>
    <s v="3656-TKRVZ"/>
    <s v="Month-to-month"/>
    <n v="3"/>
    <s v="0-12 Months"/>
    <s v="DSL"/>
    <s v="Electronic check"/>
    <x v="1"/>
    <n v="4"/>
    <x v="0"/>
  </r>
  <r>
    <s v="7011-CVEUC"/>
    <s v="Month-to-month"/>
    <n v="25"/>
    <s v="25-48 Months"/>
    <s v="Fiber optic"/>
    <s v="Credit card (automatic)"/>
    <x v="0"/>
    <n v="4"/>
    <x v="0"/>
  </r>
  <r>
    <s v="6185-TASNN"/>
    <s v="Month-to-month"/>
    <n v="1"/>
    <s v="0-12 Months"/>
    <s v="DSL"/>
    <s v="Electronic check"/>
    <x v="0"/>
    <n v="4"/>
    <x v="0"/>
  </r>
  <r>
    <s v="7925-PNRGI"/>
    <s v="Month-to-month"/>
    <n v="45"/>
    <s v="25-48 Months"/>
    <s v="DSL"/>
    <s v="Mailed check"/>
    <x v="0"/>
    <n v="2"/>
    <x v="2"/>
  </r>
  <r>
    <s v="8623-TMRBY"/>
    <s v="Month-to-month"/>
    <n v="51"/>
    <s v="49-72 Months"/>
    <s v="Fiber optic"/>
    <s v="Electronic check"/>
    <x v="1"/>
    <n v="5"/>
    <x v="0"/>
  </r>
  <r>
    <s v="1552-CZCLL"/>
    <s v="Month-to-month"/>
    <n v="55"/>
    <s v="49-72 Months"/>
    <s v="No"/>
    <s v="Credit card (automatic)"/>
    <x v="0"/>
    <n v="2"/>
    <x v="2"/>
  </r>
  <r>
    <s v="3038-PQIUY"/>
    <s v="Month-to-month"/>
    <n v="38"/>
    <s v="25-48 Months"/>
    <s v="DSL"/>
    <s v="Bank transfer (automatic)"/>
    <x v="0"/>
    <n v="2"/>
    <x v="2"/>
  </r>
  <r>
    <s v="1501-SGHBW"/>
    <s v="Month-to-month"/>
    <n v="2"/>
    <s v="0-12 Months"/>
    <s v="DSL"/>
    <s v="Mailed check"/>
    <x v="1"/>
    <n v="3"/>
    <x v="2"/>
  </r>
  <r>
    <s v="9313-CDOGY"/>
    <s v="Month-to-month"/>
    <n v="38"/>
    <s v="25-48 Months"/>
    <s v="No"/>
    <s v="Electronic check"/>
    <x v="0"/>
    <n v="3"/>
    <x v="2"/>
  </r>
  <r>
    <s v="8148-BPLZQ"/>
    <s v="Month-to-month"/>
    <n v="34"/>
    <s v="25-48 Months"/>
    <s v="DSL"/>
    <s v="Electronic check"/>
    <x v="0"/>
    <n v="3"/>
    <x v="2"/>
  </r>
  <r>
    <s v="2623-DRYAM"/>
    <s v="One year"/>
    <n v="70"/>
    <s v="49-72 Months"/>
    <s v="Fiber optic"/>
    <s v="Electronic check"/>
    <x v="0"/>
    <n v="3"/>
    <x v="2"/>
  </r>
  <r>
    <s v="9987-LUTYD"/>
    <s v="One year"/>
    <n v="13"/>
    <s v="13-24 Months"/>
    <s v="DSL"/>
    <s v="Mailed check"/>
    <x v="0"/>
    <n v="0"/>
    <x v="1"/>
  </r>
  <r>
    <s v="3208-YPIOE"/>
    <s v="Month-to-month"/>
    <n v="39"/>
    <s v="25-48 Months"/>
    <s v="Fiber optic"/>
    <s v="Electronic check"/>
    <x v="1"/>
    <n v="5"/>
    <x v="0"/>
  </r>
  <r>
    <s v="4488-KQFDT"/>
    <s v="One year"/>
    <n v="61"/>
    <s v="49-72 Months"/>
    <s v="Fiber optic"/>
    <s v="Electronic check"/>
    <x v="0"/>
    <n v="3"/>
    <x v="2"/>
  </r>
  <r>
    <s v="2612-RANWT"/>
    <s v="Month-to-month"/>
    <n v="12"/>
    <s v="0-12 Months"/>
    <s v="Fiber optic"/>
    <s v="Bank transfer (automatic)"/>
    <x v="1"/>
    <n v="5"/>
    <x v="0"/>
  </r>
  <r>
    <s v="5693-PIPCS"/>
    <s v="Two year"/>
    <n v="41"/>
    <s v="25-48 Months"/>
    <s v="Fiber optic"/>
    <s v="Credit card (automatic)"/>
    <x v="0"/>
    <n v="2"/>
    <x v="2"/>
  </r>
  <r>
    <s v="0491-KAPQG"/>
    <s v="Month-to-month"/>
    <n v="21"/>
    <s v="13-24 Months"/>
    <s v="Fiber optic"/>
    <s v="Electronic check"/>
    <x v="0"/>
    <n v="5"/>
    <x v="0"/>
  </r>
  <r>
    <s v="1925-LFCZZ"/>
    <s v="One year"/>
    <n v="55"/>
    <s v="49-72 Months"/>
    <s v="DSL"/>
    <s v="Bank transfer (automatic)"/>
    <x v="0"/>
    <n v="0"/>
    <x v="1"/>
  </r>
  <r>
    <s v="8039-EQPIM"/>
    <s v="Two year"/>
    <n v="69"/>
    <s v="49-72 Months"/>
    <s v="DSL"/>
    <s v="Bank transfer (automatic)"/>
    <x v="0"/>
    <n v="0"/>
    <x v="1"/>
  </r>
  <r>
    <s v="6900-PXRMS"/>
    <s v="Month-to-month"/>
    <n v="26"/>
    <s v="25-48 Months"/>
    <s v="Fiber optic"/>
    <s v="Electronic check"/>
    <x v="1"/>
    <n v="5"/>
    <x v="0"/>
  </r>
  <r>
    <s v="8707-RMEZH"/>
    <s v="One year"/>
    <n v="69"/>
    <s v="49-72 Months"/>
    <s v="Fiber optic"/>
    <s v="Credit card (automatic)"/>
    <x v="0"/>
    <n v="2"/>
    <x v="2"/>
  </r>
  <r>
    <s v="3346-BRMIS"/>
    <s v="Month-to-month"/>
    <n v="18"/>
    <s v="13-24 Months"/>
    <s v="DSL"/>
    <s v="Electronic check"/>
    <x v="1"/>
    <n v="3"/>
    <x v="2"/>
  </r>
  <r>
    <s v="3209-ZPKFI"/>
    <s v="Month-to-month"/>
    <n v="47"/>
    <s v="25-48 Months"/>
    <s v="DSL"/>
    <s v="Electronic check"/>
    <x v="0"/>
    <n v="3"/>
    <x v="2"/>
  </r>
  <r>
    <s v="6479-VDGRK"/>
    <s v="Two year"/>
    <n v="72"/>
    <s v="49-72 Months"/>
    <s v="DSL"/>
    <s v="Bank transfer (automatic)"/>
    <x v="0"/>
    <n v="0"/>
    <x v="1"/>
  </r>
  <r>
    <s v="9373-WSLOY"/>
    <s v="Month-to-month"/>
    <n v="33"/>
    <s v="25-48 Months"/>
    <s v="DSL"/>
    <s v="Electronic check"/>
    <x v="0"/>
    <n v="3"/>
    <x v="2"/>
  </r>
  <r>
    <s v="2933-FILNV"/>
    <s v="Month-to-month"/>
    <n v="2"/>
    <s v="0-12 Months"/>
    <s v="DSL"/>
    <s v="Mailed check"/>
    <x v="1"/>
    <n v="3"/>
    <x v="2"/>
  </r>
  <r>
    <s v="3569-JFODW"/>
    <s v="Two year"/>
    <n v="72"/>
    <s v="49-72 Months"/>
    <s v="DSL"/>
    <s v="Credit card (automatic)"/>
    <x v="0"/>
    <n v="0"/>
    <x v="1"/>
  </r>
  <r>
    <s v="9819-FBNSV"/>
    <s v="Month-to-month"/>
    <n v="37"/>
    <s v="25-48 Months"/>
    <s v="Fiber optic"/>
    <s v="Bank transfer (automatic)"/>
    <x v="0"/>
    <n v="4"/>
    <x v="0"/>
  </r>
  <r>
    <s v="9544-PYPSJ"/>
    <s v="Month-to-month"/>
    <n v="62"/>
    <s v="49-72 Months"/>
    <s v="Fiber optic"/>
    <s v="Credit card (automatic)"/>
    <x v="0"/>
    <n v="4"/>
    <x v="0"/>
  </r>
  <r>
    <s v="1591-XWLGB"/>
    <s v="Two year"/>
    <n v="71"/>
    <s v="49-72 Months"/>
    <s v="No"/>
    <s v="Credit card (automatic)"/>
    <x v="0"/>
    <n v="0"/>
    <x v="1"/>
  </r>
  <r>
    <s v="0396-UKGAI"/>
    <s v="Month-to-month"/>
    <n v="23"/>
    <s v="13-24 Months"/>
    <s v="DSL"/>
    <s v="Bank transfer (automatic)"/>
    <x v="0"/>
    <n v="2"/>
    <x v="2"/>
  </r>
  <r>
    <s v="3243-ZHOHY"/>
    <s v="One year"/>
    <n v="16"/>
    <s v="13-24 Months"/>
    <s v="No"/>
    <s v="Mailed check"/>
    <x v="0"/>
    <n v="0"/>
    <x v="1"/>
  </r>
  <r>
    <s v="5186-EJEGL"/>
    <s v="Month-to-month"/>
    <n v="9"/>
    <s v="0-12 Months"/>
    <s v="DSL"/>
    <s v="Mailed check"/>
    <x v="0"/>
    <n v="3"/>
    <x v="2"/>
  </r>
  <r>
    <s v="7527-QNRUS"/>
    <s v="Two year"/>
    <n v="17"/>
    <s v="13-24 Months"/>
    <s v="No"/>
    <s v="Mailed check"/>
    <x v="0"/>
    <n v="0"/>
    <x v="1"/>
  </r>
  <r>
    <s v="9986-BONCE"/>
    <s v="Month-to-month"/>
    <n v="4"/>
    <s v="0-12 Months"/>
    <s v="No"/>
    <s v="Bank transfer (automatic)"/>
    <x v="1"/>
    <n v="3"/>
    <x v="2"/>
  </r>
  <r>
    <s v="2722-JMONI"/>
    <s v="Month-to-month"/>
    <n v="1"/>
    <s v="0-12 Months"/>
    <s v="DSL"/>
    <s v="Electronic check"/>
    <x v="1"/>
    <n v="4"/>
    <x v="0"/>
  </r>
  <r>
    <s v="2203-GHNWN"/>
    <s v="Month-to-month"/>
    <n v="24"/>
    <s v="13-24 Months"/>
    <s v="Fiber optic"/>
    <s v="Mailed check"/>
    <x v="0"/>
    <n v="4"/>
    <x v="0"/>
  </r>
  <r>
    <s v="3878-AVSOQ"/>
    <s v="Month-to-month"/>
    <n v="1"/>
    <s v="0-12 Months"/>
    <s v="Fiber optic"/>
    <s v="Electronic check"/>
    <x v="0"/>
    <n v="6"/>
    <x v="0"/>
  </r>
  <r>
    <s v="3258-SYSWS"/>
    <s v="Two year"/>
    <n v="72"/>
    <s v="49-72 Months"/>
    <s v="Fiber optic"/>
    <s v="Bank transfer (automatic)"/>
    <x v="0"/>
    <n v="2"/>
    <x v="2"/>
  </r>
  <r>
    <s v="5296-PSYVW"/>
    <s v="Two year"/>
    <n v="72"/>
    <s v="49-72 Months"/>
    <s v="No"/>
    <s v="Electronic check"/>
    <x v="0"/>
    <n v="1"/>
    <x v="1"/>
  </r>
  <r>
    <s v="6319-QSUSR"/>
    <s v="Month-to-month"/>
    <n v="11"/>
    <s v="0-12 Months"/>
    <s v="No"/>
    <s v="Credit card (automatic)"/>
    <x v="0"/>
    <n v="3"/>
    <x v="2"/>
  </r>
  <r>
    <s v="4083-EUGRJ"/>
    <s v="Month-to-month"/>
    <n v="9"/>
    <s v="0-12 Months"/>
    <s v="No"/>
    <s v="Mailed check"/>
    <x v="1"/>
    <n v="3"/>
    <x v="2"/>
  </r>
  <r>
    <s v="7579-OOPEC"/>
    <s v="Month-to-month"/>
    <n v="2"/>
    <s v="0-12 Months"/>
    <s v="DSL"/>
    <s v="Credit card (automatic)"/>
    <x v="1"/>
    <n v="3"/>
    <x v="2"/>
  </r>
  <r>
    <s v="0512-FLFDW"/>
    <s v="One year"/>
    <n v="60"/>
    <s v="49-72 Months"/>
    <s v="Fiber optic"/>
    <s v="Credit card (automatic)"/>
    <x v="0"/>
    <n v="2"/>
    <x v="2"/>
  </r>
  <r>
    <s v="1771-OADNZ"/>
    <s v="Month-to-month"/>
    <n v="29"/>
    <s v="25-48 Months"/>
    <s v="Fiber optic"/>
    <s v="Electronic check"/>
    <x v="1"/>
    <n v="5"/>
    <x v="0"/>
  </r>
  <r>
    <s v="0487-CRLZF"/>
    <s v="Two year"/>
    <n v="49"/>
    <s v="49-72 Months"/>
    <s v="DSL"/>
    <s v="Bank transfer (automatic)"/>
    <x v="0"/>
    <n v="0"/>
    <x v="1"/>
  </r>
  <r>
    <s v="2107-FBPTK"/>
    <s v="Month-to-month"/>
    <n v="30"/>
    <s v="25-48 Months"/>
    <s v="Fiber optic"/>
    <s v="Electronic check"/>
    <x v="0"/>
    <n v="5"/>
    <x v="0"/>
  </r>
  <r>
    <s v="9451-WLYRI"/>
    <s v="One year"/>
    <n v="53"/>
    <s v="49-72 Months"/>
    <s v="No"/>
    <s v="Credit card (automatic)"/>
    <x v="0"/>
    <n v="0"/>
    <x v="1"/>
  </r>
  <r>
    <s v="8219-VYBVI"/>
    <s v="Two year"/>
    <n v="39"/>
    <s v="25-48 Months"/>
    <s v="No"/>
    <s v="Mailed check"/>
    <x v="0"/>
    <n v="0"/>
    <x v="1"/>
  </r>
  <r>
    <s v="1991-VOPLL"/>
    <s v="Month-to-month"/>
    <n v="9"/>
    <s v="0-12 Months"/>
    <s v="No"/>
    <s v="Mailed check"/>
    <x v="0"/>
    <n v="3"/>
    <x v="2"/>
  </r>
  <r>
    <s v="9738-QLWTP"/>
    <s v="One year"/>
    <n v="39"/>
    <s v="25-48 Months"/>
    <s v="Fiber optic"/>
    <s v="Electronic check"/>
    <x v="0"/>
    <n v="3"/>
    <x v="2"/>
  </r>
  <r>
    <s v="1016-DJTSV"/>
    <s v="Month-to-month"/>
    <n v="8"/>
    <s v="0-12 Months"/>
    <s v="Fiber optic"/>
    <s v="Electronic check"/>
    <x v="0"/>
    <n v="6"/>
    <x v="0"/>
  </r>
  <r>
    <s v="9419-IPPBE"/>
    <s v="One year"/>
    <n v="51"/>
    <s v="49-72 Months"/>
    <s v="Fiber optic"/>
    <s v="Electronic check"/>
    <x v="0"/>
    <n v="3"/>
    <x v="2"/>
  </r>
  <r>
    <s v="0174-QRVVY"/>
    <s v="Two year"/>
    <n v="71"/>
    <s v="49-72 Months"/>
    <s v="No"/>
    <s v="Credit card (automatic)"/>
    <x v="0"/>
    <n v="0"/>
    <x v="1"/>
  </r>
  <r>
    <s v="5699-BNCAS"/>
    <s v="Two year"/>
    <n v="71"/>
    <s v="49-72 Months"/>
    <s v="No"/>
    <s v="Mailed check"/>
    <x v="0"/>
    <n v="0"/>
    <x v="1"/>
  </r>
  <r>
    <s v="2900-PHPLN"/>
    <s v="Two year"/>
    <n v="70"/>
    <s v="49-72 Months"/>
    <s v="No"/>
    <s v="Credit card (automatic)"/>
    <x v="0"/>
    <n v="0"/>
    <x v="1"/>
  </r>
  <r>
    <s v="0612-RTZZA"/>
    <s v="Month-to-month"/>
    <n v="1"/>
    <s v="0-12 Months"/>
    <s v="DSL"/>
    <s v="Electronic check"/>
    <x v="1"/>
    <n v="4"/>
    <x v="0"/>
  </r>
  <r>
    <s v="8106-GWQOK"/>
    <s v="Two year"/>
    <n v="38"/>
    <s v="25-48 Months"/>
    <s v="DSL"/>
    <s v="Bank transfer (automatic)"/>
    <x v="0"/>
    <n v="0"/>
    <x v="1"/>
  </r>
  <r>
    <s v="8751-EDEKA"/>
    <s v="Month-to-month"/>
    <n v="28"/>
    <s v="25-48 Months"/>
    <s v="Fiber optic"/>
    <s v="Credit card (automatic)"/>
    <x v="0"/>
    <n v="4"/>
    <x v="0"/>
  </r>
  <r>
    <s v="6878-GGDWG"/>
    <s v="Month-to-month"/>
    <n v="32"/>
    <s v="25-48 Months"/>
    <s v="No"/>
    <s v="Bank transfer (automatic)"/>
    <x v="0"/>
    <n v="2"/>
    <x v="2"/>
  </r>
  <r>
    <s v="4039-PIMHX"/>
    <s v="Two year"/>
    <n v="49"/>
    <s v="49-72 Months"/>
    <s v="DSL"/>
    <s v="Mailed check"/>
    <x v="0"/>
    <n v="0"/>
    <x v="1"/>
  </r>
  <r>
    <s v="8450-LUGUK"/>
    <s v="Two year"/>
    <n v="37"/>
    <s v="25-48 Months"/>
    <s v="No"/>
    <s v="Bank transfer (automatic)"/>
    <x v="0"/>
    <n v="0"/>
    <x v="1"/>
  </r>
  <r>
    <s v="3604-WLABM"/>
    <s v="Month-to-month"/>
    <n v="10"/>
    <s v="0-12 Months"/>
    <s v="DSL"/>
    <s v="Electronic check"/>
    <x v="0"/>
    <n v="4"/>
    <x v="0"/>
  </r>
  <r>
    <s v="0795-GMVQO"/>
    <s v="One year"/>
    <n v="67"/>
    <s v="49-72 Months"/>
    <s v="Fiber optic"/>
    <s v="Credit card (automatic)"/>
    <x v="0"/>
    <n v="2"/>
    <x v="2"/>
  </r>
  <r>
    <s v="2259-OUUSZ"/>
    <s v="One year"/>
    <n v="7"/>
    <s v="0-12 Months"/>
    <s v="DSL"/>
    <s v="Credit card (automatic)"/>
    <x v="0"/>
    <n v="1"/>
    <x v="1"/>
  </r>
  <r>
    <s v="1142-IHLOO"/>
    <s v="One year"/>
    <n v="51"/>
    <s v="49-72 Months"/>
    <s v="Fiber optic"/>
    <s v="Credit card (automatic)"/>
    <x v="0"/>
    <n v="2"/>
    <x v="2"/>
  </r>
  <r>
    <s v="6410-LEFEN"/>
    <s v="Month-to-month"/>
    <n v="9"/>
    <s v="0-12 Months"/>
    <s v="DSL"/>
    <s v="Electronic check"/>
    <x v="1"/>
    <n v="4"/>
    <x v="0"/>
  </r>
  <r>
    <s v="4633-MKHYU"/>
    <s v="Month-to-month"/>
    <n v="9"/>
    <s v="0-12 Months"/>
    <s v="Fiber optic"/>
    <s v="Mailed check"/>
    <x v="0"/>
    <n v="5"/>
    <x v="0"/>
  </r>
  <r>
    <s v="6257-RJOHI"/>
    <s v="Month-to-month"/>
    <n v="4"/>
    <s v="0-12 Months"/>
    <s v="DSL"/>
    <s v="Mailed check"/>
    <x v="0"/>
    <n v="3"/>
    <x v="2"/>
  </r>
  <r>
    <s v="1545-JFUML"/>
    <s v="Two year"/>
    <n v="71"/>
    <s v="49-72 Months"/>
    <s v="Fiber optic"/>
    <s v="Electronic check"/>
    <x v="0"/>
    <n v="3"/>
    <x v="2"/>
  </r>
  <r>
    <s v="3194-ORPIK"/>
    <s v="Month-to-month"/>
    <n v="50"/>
    <s v="49-72 Months"/>
    <s v="Fiber optic"/>
    <s v="Bank transfer (automatic)"/>
    <x v="1"/>
    <n v="4"/>
    <x v="0"/>
  </r>
  <r>
    <s v="7826-VVKWT"/>
    <s v="Two year"/>
    <n v="24"/>
    <s v="13-24 Months"/>
    <s v="Fiber optic"/>
    <s v="Electronic check"/>
    <x v="0"/>
    <n v="3"/>
    <x v="2"/>
  </r>
  <r>
    <s v="1353-GHZOS"/>
    <s v="One year"/>
    <n v="22"/>
    <s v="13-24 Months"/>
    <s v="DSL"/>
    <s v="Bank transfer (automatic)"/>
    <x v="0"/>
    <n v="0"/>
    <x v="1"/>
  </r>
  <r>
    <s v="2587-EKXTS"/>
    <s v="Month-to-month"/>
    <n v="44"/>
    <s v="25-48 Months"/>
    <s v="Fiber optic"/>
    <s v="Electronic check"/>
    <x v="0"/>
    <n v="5"/>
    <x v="0"/>
  </r>
  <r>
    <s v="5442-BXVND"/>
    <s v="Month-to-month"/>
    <n v="33"/>
    <s v="25-48 Months"/>
    <s v="No"/>
    <s v="Bank transfer (automatic)"/>
    <x v="0"/>
    <n v="2"/>
    <x v="2"/>
  </r>
  <r>
    <s v="8816-VXNZD"/>
    <s v="Month-to-month"/>
    <n v="1"/>
    <s v="0-12 Months"/>
    <s v="Fiber optic"/>
    <s v="Electronic check"/>
    <x v="1"/>
    <n v="6"/>
    <x v="0"/>
  </r>
  <r>
    <s v="9378-FXTIZ"/>
    <s v="One year"/>
    <n v="54"/>
    <s v="49-72 Months"/>
    <s v="DSL"/>
    <s v="Credit card (automatic)"/>
    <x v="1"/>
    <n v="0"/>
    <x v="1"/>
  </r>
  <r>
    <s v="1723-HKXJQ"/>
    <s v="Month-to-month"/>
    <n v="42"/>
    <s v="25-48 Months"/>
    <s v="Fiber optic"/>
    <s v="Electronic check"/>
    <x v="1"/>
    <n v="5"/>
    <x v="0"/>
  </r>
  <r>
    <s v="7825-GKXMW"/>
    <s v="Month-to-month"/>
    <n v="1"/>
    <s v="0-12 Months"/>
    <s v="DSL"/>
    <s v="Electronic check"/>
    <x v="1"/>
    <n v="4"/>
    <x v="0"/>
  </r>
  <r>
    <s v="9753-OYLBX"/>
    <s v="Month-to-month"/>
    <n v="1"/>
    <s v="0-12 Months"/>
    <s v="No"/>
    <s v="Mailed check"/>
    <x v="0"/>
    <n v="3"/>
    <x v="2"/>
  </r>
  <r>
    <s v="2364-UFROM"/>
    <s v="One year"/>
    <n v="30"/>
    <s v="25-48 Months"/>
    <s v="DSL"/>
    <s v="Electronic check"/>
    <x v="0"/>
    <n v="1"/>
    <x v="1"/>
  </r>
  <r>
    <s v="6656-JWRQX"/>
    <s v="Month-to-month"/>
    <n v="1"/>
    <s v="0-12 Months"/>
    <s v="DSL"/>
    <s v="Mailed check"/>
    <x v="0"/>
    <n v="3"/>
    <x v="2"/>
  </r>
  <r>
    <s v="6473-ULUHT"/>
    <s v="Month-to-month"/>
    <n v="16"/>
    <s v="13-24 Months"/>
    <s v="DSL"/>
    <s v="Electronic check"/>
    <x v="0"/>
    <n v="3"/>
    <x v="2"/>
  </r>
  <r>
    <s v="1240-KNSEZ"/>
    <s v="Month-to-month"/>
    <n v="1"/>
    <s v="0-12 Months"/>
    <s v="No"/>
    <s v="Mailed check"/>
    <x v="1"/>
    <n v="3"/>
    <x v="2"/>
  </r>
  <r>
    <s v="0836-SEYLU"/>
    <s v="Month-to-month"/>
    <n v="9"/>
    <s v="0-12 Months"/>
    <s v="DSL"/>
    <s v="Mailed check"/>
    <x v="1"/>
    <n v="3"/>
    <x v="2"/>
  </r>
  <r>
    <s v="4433-JCGCG"/>
    <s v="Month-to-month"/>
    <n v="46"/>
    <s v="25-48 Months"/>
    <s v="Fiber optic"/>
    <s v="Electronic check"/>
    <x v="1"/>
    <n v="5"/>
    <x v="0"/>
  </r>
  <r>
    <s v="3716-BDVDB"/>
    <s v="Month-to-month"/>
    <n v="1"/>
    <s v="0-12 Months"/>
    <s v="Fiber optic"/>
    <s v="Electronic check"/>
    <x v="1"/>
    <n v="6"/>
    <x v="0"/>
  </r>
  <r>
    <s v="7688-AWMDX"/>
    <s v="Two year"/>
    <n v="71"/>
    <s v="49-72 Months"/>
    <s v="DSL"/>
    <s v="Bank transfer (automatic)"/>
    <x v="0"/>
    <n v="0"/>
    <x v="1"/>
  </r>
  <r>
    <s v="2842-BCQGE"/>
    <s v="Month-to-month"/>
    <n v="43"/>
    <s v="25-48 Months"/>
    <s v="Fiber optic"/>
    <s v="Credit card (automatic)"/>
    <x v="0"/>
    <n v="4"/>
    <x v="0"/>
  </r>
  <r>
    <s v="7244-QWYHG"/>
    <s v="One year"/>
    <n v="50"/>
    <s v="49-72 Months"/>
    <s v="DSL"/>
    <s v="Bank transfer (automatic)"/>
    <x v="0"/>
    <n v="0"/>
    <x v="1"/>
  </r>
  <r>
    <s v="5899-MQZZL"/>
    <s v="Month-to-month"/>
    <n v="13"/>
    <s v="13-24 Months"/>
    <s v="Fiber optic"/>
    <s v="Mailed check"/>
    <x v="1"/>
    <n v="4"/>
    <x v="0"/>
  </r>
  <r>
    <s v="6849-OYAMU"/>
    <s v="One year"/>
    <n v="19"/>
    <s v="13-24 Months"/>
    <s v="Fiber optic"/>
    <s v="Bank transfer (automatic)"/>
    <x v="1"/>
    <n v="2"/>
    <x v="2"/>
  </r>
  <r>
    <s v="5312-UXESG"/>
    <s v="Month-to-month"/>
    <n v="41"/>
    <s v="25-48 Months"/>
    <s v="Fiber optic"/>
    <s v="Bank transfer (automatic)"/>
    <x v="0"/>
    <n v="4"/>
    <x v="0"/>
  </r>
  <r>
    <s v="9488-HGMJH"/>
    <s v="Month-to-month"/>
    <n v="1"/>
    <s v="0-12 Months"/>
    <s v="Fiber optic"/>
    <s v="Electronic check"/>
    <x v="1"/>
    <n v="6"/>
    <x v="0"/>
  </r>
  <r>
    <s v="6038-GCYEC"/>
    <s v="Month-to-month"/>
    <n v="24"/>
    <s v="13-24 Months"/>
    <s v="DSL"/>
    <s v="Credit card (automatic)"/>
    <x v="1"/>
    <n v="2"/>
    <x v="2"/>
  </r>
  <r>
    <s v="2150-WLKUW"/>
    <s v="One year"/>
    <n v="40"/>
    <s v="25-48 Months"/>
    <s v="DSL"/>
    <s v="Bank transfer (automatic)"/>
    <x v="0"/>
    <n v="0"/>
    <x v="1"/>
  </r>
  <r>
    <s v="7159-FVYPK"/>
    <s v="Month-to-month"/>
    <n v="3"/>
    <s v="0-12 Months"/>
    <s v="DSL"/>
    <s v="Bank transfer (automatic)"/>
    <x v="0"/>
    <n v="3"/>
    <x v="2"/>
  </r>
  <r>
    <s v="7032-LMBHI"/>
    <s v="One year"/>
    <n v="37"/>
    <s v="25-48 Months"/>
    <s v="DSL"/>
    <s v="Bank transfer (automatic)"/>
    <x v="0"/>
    <n v="0"/>
    <x v="1"/>
  </r>
  <r>
    <s v="1150-WFARN"/>
    <s v="Two year"/>
    <n v="67"/>
    <s v="49-72 Months"/>
    <s v="Fiber optic"/>
    <s v="Credit card (automatic)"/>
    <x v="1"/>
    <n v="2"/>
    <x v="2"/>
  </r>
  <r>
    <s v="6088-BXMRG"/>
    <s v="Month-to-month"/>
    <n v="32"/>
    <s v="25-48 Months"/>
    <s v="Fiber optic"/>
    <s v="Electronic check"/>
    <x v="0"/>
    <n v="5"/>
    <x v="0"/>
  </r>
  <r>
    <s v="3144-AUDBS"/>
    <s v="Month-to-month"/>
    <n v="6"/>
    <s v="0-12 Months"/>
    <s v="DSL"/>
    <s v="Electronic check"/>
    <x v="1"/>
    <n v="4"/>
    <x v="0"/>
  </r>
  <r>
    <s v="4821-SJHJV"/>
    <s v="Month-to-month"/>
    <n v="32"/>
    <s v="25-48 Months"/>
    <s v="Fiber optic"/>
    <s v="Electronic check"/>
    <x v="0"/>
    <n v="5"/>
    <x v="0"/>
  </r>
  <r>
    <s v="7346-MEDWM"/>
    <s v="Month-to-month"/>
    <n v="59"/>
    <s v="49-72 Months"/>
    <s v="Fiber optic"/>
    <s v="Electronic check"/>
    <x v="0"/>
    <n v="5"/>
    <x v="0"/>
  </r>
  <r>
    <s v="1137-DGOWI"/>
    <s v="One year"/>
    <n v="30"/>
    <s v="25-48 Months"/>
    <s v="DSL"/>
    <s v="Bank transfer (automatic)"/>
    <x v="0"/>
    <n v="0"/>
    <x v="1"/>
  </r>
  <r>
    <s v="5616-PRTNT"/>
    <s v="Month-to-month"/>
    <n v="20"/>
    <s v="13-24 Months"/>
    <s v="No"/>
    <s v="Electronic check"/>
    <x v="1"/>
    <n v="3"/>
    <x v="2"/>
  </r>
  <r>
    <s v="3812-LRZIR"/>
    <s v="Two year"/>
    <n v="27"/>
    <s v="25-48 Months"/>
    <s v="No"/>
    <s v="Electronic check"/>
    <x v="0"/>
    <n v="1"/>
    <x v="1"/>
  </r>
  <r>
    <s v="4818-QIUFN"/>
    <s v="Month-to-month"/>
    <n v="20"/>
    <s v="13-24 Months"/>
    <s v="Fiber optic"/>
    <s v="Electronic check"/>
    <x v="1"/>
    <n v="5"/>
    <x v="0"/>
  </r>
  <r>
    <s v="9483-GCPWE"/>
    <s v="One year"/>
    <n v="9"/>
    <s v="0-12 Months"/>
    <s v="No"/>
    <s v="Mailed check"/>
    <x v="0"/>
    <n v="1"/>
    <x v="1"/>
  </r>
  <r>
    <s v="4227-OJHAL"/>
    <s v="One year"/>
    <n v="68"/>
    <s v="49-72 Months"/>
    <s v="DSL"/>
    <s v="Credit card (automatic)"/>
    <x v="0"/>
    <n v="0"/>
    <x v="1"/>
  </r>
  <r>
    <s v="9220-CXRSC"/>
    <s v="Two year"/>
    <n v="69"/>
    <s v="49-72 Months"/>
    <s v="DSL"/>
    <s v="Credit card (automatic)"/>
    <x v="0"/>
    <n v="0"/>
    <x v="1"/>
  </r>
  <r>
    <s v="4993-JCRGJ"/>
    <s v="Month-to-month"/>
    <n v="26"/>
    <s v="25-48 Months"/>
    <s v="Fiber optic"/>
    <s v="Mailed check"/>
    <x v="0"/>
    <n v="4"/>
    <x v="0"/>
  </r>
  <r>
    <s v="9537-JALFH"/>
    <s v="Two year"/>
    <n v="69"/>
    <s v="49-72 Months"/>
    <s v="No"/>
    <s v="Bank transfer (automatic)"/>
    <x v="0"/>
    <n v="0"/>
    <x v="1"/>
  </r>
  <r>
    <s v="6698-OXETB"/>
    <s v="Two year"/>
    <n v="11"/>
    <s v="0-12 Months"/>
    <s v="No"/>
    <s v="Mailed check"/>
    <x v="0"/>
    <n v="1"/>
    <x v="1"/>
  </r>
  <r>
    <s v="2103-ZRXFN"/>
    <s v="Month-to-month"/>
    <n v="1"/>
    <s v="0-12 Months"/>
    <s v="DSL"/>
    <s v="Mailed check"/>
    <x v="0"/>
    <n v="3"/>
    <x v="2"/>
  </r>
  <r>
    <s v="3724-BSCVH"/>
    <s v="One year"/>
    <n v="10"/>
    <s v="0-12 Months"/>
    <s v="No"/>
    <s v="Mailed check"/>
    <x v="0"/>
    <n v="1"/>
    <x v="1"/>
  </r>
  <r>
    <s v="4877-TSOFF"/>
    <s v="One year"/>
    <n v="55"/>
    <s v="49-72 Months"/>
    <s v="DSL"/>
    <s v="Bank transfer (automatic)"/>
    <x v="0"/>
    <n v="0"/>
    <x v="1"/>
  </r>
  <r>
    <s v="9209-NWPGU"/>
    <s v="One year"/>
    <n v="44"/>
    <s v="25-48 Months"/>
    <s v="DSL"/>
    <s v="Electronic check"/>
    <x v="0"/>
    <n v="1"/>
    <x v="1"/>
  </r>
  <r>
    <s v="6961-VCPMC"/>
    <s v="Month-to-month"/>
    <n v="46"/>
    <s v="25-48 Months"/>
    <s v="Fiber optic"/>
    <s v="Electronic check"/>
    <x v="1"/>
    <n v="5"/>
    <x v="0"/>
  </r>
  <r>
    <s v="7306-YDSOI"/>
    <s v="Two year"/>
    <n v="69"/>
    <s v="49-72 Months"/>
    <s v="DSL"/>
    <s v="Bank transfer (automatic)"/>
    <x v="0"/>
    <n v="0"/>
    <x v="1"/>
  </r>
  <r>
    <s v="5288-AHOUP"/>
    <s v="Month-to-month"/>
    <n v="11"/>
    <s v="0-12 Months"/>
    <s v="Fiber optic"/>
    <s v="Electronic check"/>
    <x v="0"/>
    <n v="6"/>
    <x v="0"/>
  </r>
  <r>
    <s v="6688-UZPWD"/>
    <s v="Month-to-month"/>
    <n v="11"/>
    <s v="0-12 Months"/>
    <s v="Fiber optic"/>
    <s v="Electronic check"/>
    <x v="1"/>
    <n v="6"/>
    <x v="0"/>
  </r>
  <r>
    <s v="0655-YDGFJ"/>
    <s v="Month-to-month"/>
    <n v="29"/>
    <s v="25-48 Months"/>
    <s v="DSL"/>
    <s v="Bank transfer (automatic)"/>
    <x v="0"/>
    <n v="2"/>
    <x v="2"/>
  </r>
  <r>
    <s v="8468-EHYJA"/>
    <s v="Month-to-month"/>
    <n v="57"/>
    <s v="49-72 Months"/>
    <s v="Fiber optic"/>
    <s v="Electronic check"/>
    <x v="0"/>
    <n v="5"/>
    <x v="0"/>
  </r>
  <r>
    <s v="6823-SIDFQ"/>
    <s v="One year"/>
    <n v="28"/>
    <s v="25-48 Months"/>
    <s v="No"/>
    <s v="Credit card (automatic)"/>
    <x v="0"/>
    <n v="0"/>
    <x v="1"/>
  </r>
  <r>
    <s v="1097-FSPVW"/>
    <s v="Month-to-month"/>
    <n v="42"/>
    <s v="25-48 Months"/>
    <s v="DSL"/>
    <s v="Credit card (automatic)"/>
    <x v="0"/>
    <n v="2"/>
    <x v="2"/>
  </r>
  <r>
    <s v="2839-RFSQE"/>
    <s v="Month-to-month"/>
    <n v="2"/>
    <s v="0-12 Months"/>
    <s v="No"/>
    <s v="Mailed check"/>
    <x v="1"/>
    <n v="3"/>
    <x v="2"/>
  </r>
  <r>
    <s v="8328-SKJNO"/>
    <s v="One year"/>
    <n v="23"/>
    <s v="13-24 Months"/>
    <s v="DSL"/>
    <s v="Bank transfer (automatic)"/>
    <x v="0"/>
    <n v="0"/>
    <x v="1"/>
  </r>
  <r>
    <s v="7010-ZMVBF"/>
    <s v="Month-to-month"/>
    <n v="18"/>
    <s v="13-24 Months"/>
    <s v="No"/>
    <s v="Mailed check"/>
    <x v="0"/>
    <n v="2"/>
    <x v="2"/>
  </r>
  <r>
    <s v="5201-CBWYG"/>
    <s v="One year"/>
    <n v="62"/>
    <s v="49-72 Months"/>
    <s v="No"/>
    <s v="Bank transfer (automatic)"/>
    <x v="0"/>
    <n v="0"/>
    <x v="1"/>
  </r>
  <r>
    <s v="0968-GSIKN"/>
    <s v="Month-to-month"/>
    <n v="1"/>
    <s v="0-12 Months"/>
    <s v="Fiber optic"/>
    <s v="Mailed check"/>
    <x v="1"/>
    <n v="5"/>
    <x v="0"/>
  </r>
  <r>
    <s v="1965-DDBWU"/>
    <s v="Month-to-month"/>
    <n v="16"/>
    <s v="13-24 Months"/>
    <s v="Fiber optic"/>
    <s v="Credit card (automatic)"/>
    <x v="1"/>
    <n v="4"/>
    <x v="0"/>
  </r>
  <r>
    <s v="9057-SIHCH"/>
    <s v="Month-to-month"/>
    <n v="3"/>
    <s v="0-12 Months"/>
    <s v="Fiber optic"/>
    <s v="Electronic check"/>
    <x v="1"/>
    <n v="6"/>
    <x v="0"/>
  </r>
  <r>
    <s v="6352-GIGGQ"/>
    <s v="One year"/>
    <n v="67"/>
    <s v="49-72 Months"/>
    <s v="DSL"/>
    <s v="Bank transfer (automatic)"/>
    <x v="0"/>
    <n v="0"/>
    <x v="1"/>
  </r>
  <r>
    <s v="3635-QQRQD"/>
    <s v="Two year"/>
    <n v="62"/>
    <s v="49-72 Months"/>
    <s v="No"/>
    <s v="Credit card (automatic)"/>
    <x v="0"/>
    <n v="0"/>
    <x v="1"/>
  </r>
  <r>
    <s v="6771-XWBDM"/>
    <s v="Month-to-month"/>
    <n v="57"/>
    <s v="49-72 Months"/>
    <s v="Fiber optic"/>
    <s v="Credit card (automatic)"/>
    <x v="1"/>
    <n v="4"/>
    <x v="0"/>
  </r>
  <r>
    <s v="2897-DOVND"/>
    <s v="Month-to-month"/>
    <n v="2"/>
    <s v="0-12 Months"/>
    <s v="Fiber optic"/>
    <s v="Electronic check"/>
    <x v="0"/>
    <n v="6"/>
    <x v="0"/>
  </r>
  <r>
    <s v="3082-YVEKW"/>
    <s v="Two year"/>
    <n v="23"/>
    <s v="13-24 Months"/>
    <s v="DSL"/>
    <s v="Bank transfer (automatic)"/>
    <x v="0"/>
    <n v="0"/>
    <x v="1"/>
  </r>
  <r>
    <s v="0191-EQUUH"/>
    <s v="Two year"/>
    <n v="25"/>
    <s v="25-48 Months"/>
    <s v="DSL"/>
    <s v="Bank transfer (automatic)"/>
    <x v="0"/>
    <n v="0"/>
    <x v="1"/>
  </r>
  <r>
    <s v="7134-HBPBS"/>
    <s v="Two year"/>
    <n v="72"/>
    <s v="49-72 Months"/>
    <s v="Fiber optic"/>
    <s v="Bank transfer (automatic)"/>
    <x v="0"/>
    <n v="2"/>
    <x v="2"/>
  </r>
  <r>
    <s v="3489-HHPFY"/>
    <s v="Month-to-month"/>
    <n v="2"/>
    <s v="0-12 Months"/>
    <s v="Fiber optic"/>
    <s v="Electronic check"/>
    <x v="0"/>
    <n v="6"/>
    <x v="0"/>
  </r>
  <r>
    <s v="2926-JEJJC"/>
    <s v="One year"/>
    <n v="8"/>
    <s v="0-12 Months"/>
    <s v="No"/>
    <s v="Bank transfer (automatic)"/>
    <x v="0"/>
    <n v="1"/>
    <x v="1"/>
  </r>
  <r>
    <s v="8601-QACRS"/>
    <s v="Month-to-month"/>
    <n v="5"/>
    <s v="0-12 Months"/>
    <s v="DSL"/>
    <s v="Mailed check"/>
    <x v="1"/>
    <n v="3"/>
    <x v="2"/>
  </r>
  <r>
    <s v="4950-BDEUX"/>
    <s v="Month-to-month"/>
    <n v="35"/>
    <s v="25-48 Months"/>
    <s v="DSL"/>
    <s v="Electronic check"/>
    <x v="0"/>
    <n v="3"/>
    <x v="2"/>
  </r>
  <r>
    <s v="5789-LDFXO"/>
    <s v="One year"/>
    <n v="24"/>
    <s v="13-24 Months"/>
    <s v="No"/>
    <s v="Electronic check"/>
    <x v="0"/>
    <n v="1"/>
    <x v="1"/>
  </r>
  <r>
    <s v="0508-OOLTO"/>
    <s v="Month-to-month"/>
    <n v="2"/>
    <s v="0-12 Months"/>
    <s v="Fiber optic"/>
    <s v="Electronic check"/>
    <x v="0"/>
    <n v="6"/>
    <x v="0"/>
  </r>
  <r>
    <s v="2984-TBYKU"/>
    <s v="Two year"/>
    <n v="72"/>
    <s v="49-72 Months"/>
    <s v="Fiber optic"/>
    <s v="Credit card (automatic)"/>
    <x v="0"/>
    <n v="2"/>
    <x v="2"/>
  </r>
  <r>
    <s v="9822-WMWVG"/>
    <s v="Month-to-month"/>
    <n v="41"/>
    <s v="25-48 Months"/>
    <s v="Fiber optic"/>
    <s v="Electronic check"/>
    <x v="0"/>
    <n v="5"/>
    <x v="0"/>
  </r>
  <r>
    <s v="2391-SOORI"/>
    <s v="Month-to-month"/>
    <n v="4"/>
    <s v="0-12 Months"/>
    <s v="DSL"/>
    <s v="Electronic check"/>
    <x v="1"/>
    <n v="4"/>
    <x v="0"/>
  </r>
  <r>
    <s v="9040-KZVWO"/>
    <s v="One year"/>
    <n v="26"/>
    <s v="25-48 Months"/>
    <s v="Fiber optic"/>
    <s v="Bank transfer (automatic)"/>
    <x v="0"/>
    <n v="2"/>
    <x v="2"/>
  </r>
  <r>
    <s v="2645-QTLMB"/>
    <s v="Month-to-month"/>
    <n v="7"/>
    <s v="0-12 Months"/>
    <s v="Fiber optic"/>
    <s v="Electronic check"/>
    <x v="1"/>
    <n v="6"/>
    <x v="0"/>
  </r>
  <r>
    <s v="4806-HIPDW"/>
    <s v="Month-to-month"/>
    <n v="1"/>
    <s v="0-12 Months"/>
    <s v="Fiber optic"/>
    <s v="Electronic check"/>
    <x v="1"/>
    <n v="6"/>
    <x v="0"/>
  </r>
  <r>
    <s v="1548-ARAGG"/>
    <s v="Month-to-month"/>
    <n v="4"/>
    <s v="0-12 Months"/>
    <s v="DSL"/>
    <s v="Mailed check"/>
    <x v="0"/>
    <n v="3"/>
    <x v="2"/>
  </r>
  <r>
    <s v="6339-RZCBJ"/>
    <s v="Two year"/>
    <n v="48"/>
    <s v="25-48 Months"/>
    <s v="DSL"/>
    <s v="Credit card (automatic)"/>
    <x v="0"/>
    <n v="0"/>
    <x v="1"/>
  </r>
  <r>
    <s v="4424-TKOPW"/>
    <s v="Month-to-month"/>
    <n v="2"/>
    <s v="0-12 Months"/>
    <s v="Fiber optic"/>
    <s v="Electronic check"/>
    <x v="1"/>
    <n v="6"/>
    <x v="0"/>
  </r>
  <r>
    <s v="4415-WNGVR"/>
    <s v="One year"/>
    <n v="12"/>
    <s v="0-12 Months"/>
    <s v="DSL"/>
    <s v="Electronic check"/>
    <x v="0"/>
    <n v="2"/>
    <x v="2"/>
  </r>
  <r>
    <s v="2522-AHJXR"/>
    <s v="Month-to-month"/>
    <n v="60"/>
    <s v="49-72 Months"/>
    <s v="Fiber optic"/>
    <s v="Bank transfer (automatic)"/>
    <x v="0"/>
    <n v="4"/>
    <x v="0"/>
  </r>
  <r>
    <s v="0412-UCCNP"/>
    <s v="Two year"/>
    <n v="55"/>
    <s v="49-72 Months"/>
    <s v="DSL"/>
    <s v="Electronic check"/>
    <x v="0"/>
    <n v="1"/>
    <x v="1"/>
  </r>
  <r>
    <s v="1816-FLZDK"/>
    <s v="Month-to-month"/>
    <n v="1"/>
    <s v="0-12 Months"/>
    <s v="DSL"/>
    <s v="Mailed check"/>
    <x v="0"/>
    <n v="3"/>
    <x v="2"/>
  </r>
  <r>
    <s v="7096-UCLNH"/>
    <s v="Month-to-month"/>
    <n v="1"/>
    <s v="0-12 Months"/>
    <s v="No"/>
    <s v="Mailed check"/>
    <x v="0"/>
    <n v="3"/>
    <x v="2"/>
  </r>
  <r>
    <s v="8443-ZRDBZ"/>
    <s v="Month-to-month"/>
    <n v="4"/>
    <s v="0-12 Months"/>
    <s v="Fiber optic"/>
    <s v="Electronic check"/>
    <x v="1"/>
    <n v="6"/>
    <x v="0"/>
  </r>
  <r>
    <s v="9136-ALYBR"/>
    <s v="Month-to-month"/>
    <n v="1"/>
    <s v="0-12 Months"/>
    <s v="DSL"/>
    <s v="Mailed check"/>
    <x v="1"/>
    <n v="3"/>
    <x v="2"/>
  </r>
  <r>
    <s v="4615-PIVVU"/>
    <s v="Two year"/>
    <n v="42"/>
    <s v="25-48 Months"/>
    <s v="DSL"/>
    <s v="Credit card (automatic)"/>
    <x v="0"/>
    <n v="0"/>
    <x v="1"/>
  </r>
  <r>
    <s v="8885-QSQBX"/>
    <s v="Month-to-month"/>
    <n v="1"/>
    <s v="0-12 Months"/>
    <s v="DSL"/>
    <s v="Bank transfer (automatic)"/>
    <x v="0"/>
    <n v="3"/>
    <x v="2"/>
  </r>
  <r>
    <s v="7479-NITWS"/>
    <s v="Month-to-month"/>
    <n v="7"/>
    <s v="0-12 Months"/>
    <s v="Fiber optic"/>
    <s v="Credit card (automatic)"/>
    <x v="1"/>
    <n v="5"/>
    <x v="0"/>
  </r>
  <r>
    <s v="8617-ENBDS"/>
    <s v="Month-to-month"/>
    <n v="3"/>
    <s v="0-12 Months"/>
    <s v="Fiber optic"/>
    <s v="Credit card (automatic)"/>
    <x v="0"/>
    <n v="5"/>
    <x v="0"/>
  </r>
  <r>
    <s v="9385-NXKDA"/>
    <s v="Two year"/>
    <n v="72"/>
    <s v="49-72 Months"/>
    <s v="DSL"/>
    <s v="Credit card (automatic)"/>
    <x v="0"/>
    <n v="0"/>
    <x v="1"/>
  </r>
  <r>
    <s v="0430-IHCDJ"/>
    <s v="Month-to-month"/>
    <n v="15"/>
    <s v="13-24 Months"/>
    <s v="DSL"/>
    <s v="Electronic check"/>
    <x v="0"/>
    <n v="3"/>
    <x v="2"/>
  </r>
  <r>
    <s v="2959-MJHIC"/>
    <s v="Month-to-month"/>
    <n v="4"/>
    <s v="0-12 Months"/>
    <s v="Fiber optic"/>
    <s v="Electronic check"/>
    <x v="1"/>
    <n v="6"/>
    <x v="0"/>
  </r>
  <r>
    <s v="6674-KVJHG"/>
    <s v="One year"/>
    <n v="11"/>
    <s v="0-12 Months"/>
    <s v="No"/>
    <s v="Electronic check"/>
    <x v="0"/>
    <n v="2"/>
    <x v="2"/>
  </r>
  <r>
    <s v="1814-DKOLC"/>
    <s v="Month-to-month"/>
    <n v="5"/>
    <s v="0-12 Months"/>
    <s v="No"/>
    <s v="Mailed check"/>
    <x v="0"/>
    <n v="3"/>
    <x v="2"/>
  </r>
  <r>
    <s v="4201-JMNGR"/>
    <s v="Month-to-month"/>
    <n v="1"/>
    <s v="0-12 Months"/>
    <s v="DSL"/>
    <s v="Electronic check"/>
    <x v="1"/>
    <n v="4"/>
    <x v="0"/>
  </r>
  <r>
    <s v="9351-HXDMR"/>
    <s v="Two year"/>
    <n v="72"/>
    <s v="49-72 Months"/>
    <s v="Fiber optic"/>
    <s v="Credit card (automatic)"/>
    <x v="0"/>
    <n v="2"/>
    <x v="2"/>
  </r>
  <r>
    <s v="3537-HPKQT"/>
    <s v="Month-to-month"/>
    <n v="55"/>
    <s v="49-72 Months"/>
    <s v="Fiber optic"/>
    <s v="Credit card (automatic)"/>
    <x v="0"/>
    <n v="4"/>
    <x v="0"/>
  </r>
  <r>
    <s v="2129-ALKBS"/>
    <s v="Month-to-month"/>
    <n v="40"/>
    <s v="25-48 Months"/>
    <s v="No"/>
    <s v="Electronic check"/>
    <x v="0"/>
    <n v="3"/>
    <x v="2"/>
  </r>
  <r>
    <s v="5821-MMEIL"/>
    <s v="Two year"/>
    <n v="57"/>
    <s v="49-72 Months"/>
    <s v="No"/>
    <s v="Bank transfer (automatic)"/>
    <x v="0"/>
    <n v="0"/>
    <x v="1"/>
  </r>
  <r>
    <s v="5960-WPXQM"/>
    <s v="Month-to-month"/>
    <n v="1"/>
    <s v="0-12 Months"/>
    <s v="Fiber optic"/>
    <s v="Electronic check"/>
    <x v="1"/>
    <n v="6"/>
    <x v="0"/>
  </r>
  <r>
    <s v="0684-AOSIH"/>
    <s v="Month-to-month"/>
    <n v="1"/>
    <s v="0-12 Months"/>
    <s v="Fiber optic"/>
    <s v="Electronic check"/>
    <x v="1"/>
    <n v="6"/>
    <x v="0"/>
  </r>
  <r>
    <s v="8260-NGFNY"/>
    <s v="Month-to-month"/>
    <n v="1"/>
    <s v="0-12 Months"/>
    <s v="DSL"/>
    <s v="Mailed check"/>
    <x v="1"/>
    <n v="3"/>
    <x v="2"/>
  </r>
  <r>
    <s v="1309-XGFSN"/>
    <s v="One year"/>
    <n v="52"/>
    <s v="49-72 Months"/>
    <s v="DSL"/>
    <s v="Electronic check"/>
    <x v="0"/>
    <n v="1"/>
    <x v="1"/>
  </r>
  <r>
    <s v="1866-RZZQS"/>
    <s v="Month-to-month"/>
    <n v="41"/>
    <s v="25-48 Months"/>
    <s v="Fiber optic"/>
    <s v="Electronic check"/>
    <x v="1"/>
    <n v="5"/>
    <x v="0"/>
  </r>
  <r>
    <s v="6968-URWQU"/>
    <s v="One year"/>
    <n v="43"/>
    <s v="25-48 Months"/>
    <s v="DSL"/>
    <s v="Mailed check"/>
    <x v="0"/>
    <n v="0"/>
    <x v="1"/>
  </r>
  <r>
    <s v="4742-TXUEX"/>
    <s v="Two year"/>
    <n v="47"/>
    <s v="25-48 Months"/>
    <s v="No"/>
    <s v="Bank transfer (automatic)"/>
    <x v="0"/>
    <n v="0"/>
    <x v="1"/>
  </r>
  <r>
    <s v="9631-XEYKE"/>
    <s v="Month-to-month"/>
    <n v="3"/>
    <s v="0-12 Months"/>
    <s v="DSL"/>
    <s v="Bank transfer (automatic)"/>
    <x v="0"/>
    <n v="3"/>
    <x v="2"/>
  </r>
  <r>
    <s v="8631-NBHFZ"/>
    <s v="Two year"/>
    <n v="66"/>
    <s v="49-72 Months"/>
    <s v="DSL"/>
    <s v="Credit card (automatic)"/>
    <x v="1"/>
    <n v="0"/>
    <x v="1"/>
  </r>
  <r>
    <s v="1335-MXCSE"/>
    <s v="Two year"/>
    <n v="55"/>
    <s v="49-72 Months"/>
    <s v="DSL"/>
    <s v="Credit card (automatic)"/>
    <x v="0"/>
    <n v="0"/>
    <x v="1"/>
  </r>
  <r>
    <s v="8873-TMKGR"/>
    <s v="One year"/>
    <n v="29"/>
    <s v="25-48 Months"/>
    <s v="No"/>
    <s v="Mailed check"/>
    <x v="0"/>
    <n v="0"/>
    <x v="1"/>
  </r>
  <r>
    <s v="8800-JOOCF"/>
    <s v="Month-to-month"/>
    <n v="12"/>
    <s v="0-12 Months"/>
    <s v="Fiber optic"/>
    <s v="Electronic check"/>
    <x v="0"/>
    <n v="6"/>
    <x v="0"/>
  </r>
  <r>
    <s v="1469-LBJQJ"/>
    <s v="Month-to-month"/>
    <n v="66"/>
    <s v="49-72 Months"/>
    <s v="Fiber optic"/>
    <s v="Electronic check"/>
    <x v="0"/>
    <n v="5"/>
    <x v="0"/>
  </r>
  <r>
    <s v="4958-XCBDQ"/>
    <s v="Month-to-month"/>
    <n v="35"/>
    <s v="25-48 Months"/>
    <s v="Fiber optic"/>
    <s v="Electronic check"/>
    <x v="1"/>
    <n v="5"/>
    <x v="0"/>
  </r>
  <r>
    <s v="8337-UPOAQ"/>
    <s v="Month-to-month"/>
    <n v="10"/>
    <s v="0-12 Months"/>
    <s v="Fiber optic"/>
    <s v="Electronic check"/>
    <x v="1"/>
    <n v="6"/>
    <x v="0"/>
  </r>
  <r>
    <s v="0064-YIJGF"/>
    <s v="Month-to-month"/>
    <n v="27"/>
    <s v="25-48 Months"/>
    <s v="Fiber optic"/>
    <s v="Bank transfer (automatic)"/>
    <x v="0"/>
    <n v="4"/>
    <x v="0"/>
  </r>
  <r>
    <s v="2386-OWURY"/>
    <s v="Month-to-month"/>
    <n v="58"/>
    <s v="49-72 Months"/>
    <s v="Fiber optic"/>
    <s v="Electronic check"/>
    <x v="0"/>
    <n v="5"/>
    <x v="0"/>
  </r>
  <r>
    <s v="1725-IQNIY"/>
    <s v="Two year"/>
    <n v="54"/>
    <s v="49-72 Months"/>
    <s v="Fiber optic"/>
    <s v="Bank transfer (automatic)"/>
    <x v="1"/>
    <n v="2"/>
    <x v="2"/>
  </r>
  <r>
    <s v="0310-VQXAM"/>
    <s v="Month-to-month"/>
    <n v="9"/>
    <s v="0-12 Months"/>
    <s v="No"/>
    <s v="Mailed check"/>
    <x v="0"/>
    <n v="3"/>
    <x v="2"/>
  </r>
  <r>
    <s v="6598-RFFVI"/>
    <s v="One year"/>
    <n v="2"/>
    <s v="0-12 Months"/>
    <s v="No"/>
    <s v="Credit card (automatic)"/>
    <x v="1"/>
    <n v="1"/>
    <x v="1"/>
  </r>
  <r>
    <s v="3453-RTHJQ"/>
    <s v="Month-to-month"/>
    <n v="6"/>
    <s v="0-12 Months"/>
    <s v="Fiber optic"/>
    <s v="Electronic check"/>
    <x v="0"/>
    <n v="6"/>
    <x v="0"/>
  </r>
  <r>
    <s v="6712-OAWRH"/>
    <s v="Month-to-month"/>
    <n v="26"/>
    <s v="25-48 Months"/>
    <s v="Fiber optic"/>
    <s v="Electronic check"/>
    <x v="1"/>
    <n v="5"/>
    <x v="0"/>
  </r>
  <r>
    <s v="6278-FEPBZ"/>
    <s v="Month-to-month"/>
    <n v="9"/>
    <s v="0-12 Months"/>
    <s v="No"/>
    <s v="Mailed check"/>
    <x v="0"/>
    <n v="3"/>
    <x v="2"/>
  </r>
  <r>
    <s v="4280-DLSHD"/>
    <s v="Month-to-month"/>
    <n v="8"/>
    <s v="0-12 Months"/>
    <s v="DSL"/>
    <s v="Mailed check"/>
    <x v="0"/>
    <n v="3"/>
    <x v="2"/>
  </r>
  <r>
    <s v="1508-DFXCU"/>
    <s v="Month-to-month"/>
    <n v="12"/>
    <s v="0-12 Months"/>
    <s v="Fiber optic"/>
    <s v="Electronic check"/>
    <x v="0"/>
    <n v="6"/>
    <x v="0"/>
  </r>
  <r>
    <s v="8614-VGMMV"/>
    <s v="Month-to-month"/>
    <n v="15"/>
    <s v="13-24 Months"/>
    <s v="DSL"/>
    <s v="Electronic check"/>
    <x v="1"/>
    <n v="3"/>
    <x v="2"/>
  </r>
  <r>
    <s v="7868-BGSZA"/>
    <s v="One year"/>
    <n v="43"/>
    <s v="25-48 Months"/>
    <s v="DSL"/>
    <s v="Electronic check"/>
    <x v="0"/>
    <n v="1"/>
    <x v="1"/>
  </r>
  <r>
    <s v="2800-QQUSO"/>
    <s v="Month-to-month"/>
    <n v="42"/>
    <s v="25-48 Months"/>
    <s v="Fiber optic"/>
    <s v="Electronic check"/>
    <x v="0"/>
    <n v="5"/>
    <x v="0"/>
  </r>
  <r>
    <s v="2930-UOTMB"/>
    <s v="Month-to-month"/>
    <n v="31"/>
    <s v="25-48 Months"/>
    <s v="DSL"/>
    <s v="Credit card (automatic)"/>
    <x v="1"/>
    <n v="2"/>
    <x v="2"/>
  </r>
  <r>
    <s v="7973-DZRKH"/>
    <s v="Two year"/>
    <n v="66"/>
    <s v="49-72 Months"/>
    <s v="Fiber optic"/>
    <s v="Credit card (automatic)"/>
    <x v="0"/>
    <n v="2"/>
    <x v="2"/>
  </r>
  <r>
    <s v="5914-DVBWJ"/>
    <s v="Month-to-month"/>
    <n v="18"/>
    <s v="13-24 Months"/>
    <s v="Fiber optic"/>
    <s v="Electronic check"/>
    <x v="1"/>
    <n v="5"/>
    <x v="0"/>
  </r>
  <r>
    <s v="7698-YFGEZ"/>
    <s v="Month-to-month"/>
    <n v="1"/>
    <s v="0-12 Months"/>
    <s v="No"/>
    <s v="Mailed check"/>
    <x v="0"/>
    <n v="3"/>
    <x v="2"/>
  </r>
  <r>
    <s v="2533-QVMSK"/>
    <s v="Two year"/>
    <n v="61"/>
    <s v="49-72 Months"/>
    <s v="Fiber optic"/>
    <s v="Electronic check"/>
    <x v="1"/>
    <n v="3"/>
    <x v="2"/>
  </r>
  <r>
    <s v="9773-PEQBZ"/>
    <s v="Month-to-month"/>
    <n v="10"/>
    <s v="0-12 Months"/>
    <s v="Fiber optic"/>
    <s v="Electronic check"/>
    <x v="0"/>
    <n v="6"/>
    <x v="0"/>
  </r>
  <r>
    <s v="8644-XLFBW"/>
    <s v="Month-to-month"/>
    <n v="1"/>
    <s v="0-12 Months"/>
    <s v="Fiber optic"/>
    <s v="Electronic check"/>
    <x v="1"/>
    <n v="6"/>
    <x v="0"/>
  </r>
  <r>
    <s v="0650-BWOZN"/>
    <s v="Month-to-month"/>
    <n v="18"/>
    <s v="13-24 Months"/>
    <s v="Fiber optic"/>
    <s v="Electronic check"/>
    <x v="0"/>
    <n v="5"/>
    <x v="0"/>
  </r>
  <r>
    <s v="8625-AZYZY"/>
    <s v="Month-to-month"/>
    <n v="24"/>
    <s v="13-24 Months"/>
    <s v="Fiber optic"/>
    <s v="Electronic check"/>
    <x v="1"/>
    <n v="5"/>
    <x v="0"/>
  </r>
  <r>
    <s v="7785-RDVIG"/>
    <s v="Month-to-month"/>
    <n v="3"/>
    <s v="0-12 Months"/>
    <s v="No"/>
    <s v="Mailed check"/>
    <x v="0"/>
    <n v="3"/>
    <x v="2"/>
  </r>
  <r>
    <s v="9602-WCXPI"/>
    <s v="One year"/>
    <n v="50"/>
    <s v="49-72 Months"/>
    <s v="No"/>
    <s v="Credit card (automatic)"/>
    <x v="0"/>
    <n v="0"/>
    <x v="1"/>
  </r>
  <r>
    <s v="2903-YYTBW"/>
    <s v="Month-to-month"/>
    <n v="1"/>
    <s v="0-12 Months"/>
    <s v="DSL"/>
    <s v="Electronic check"/>
    <x v="0"/>
    <n v="4"/>
    <x v="0"/>
  </r>
  <r>
    <s v="3620-MWJNE"/>
    <s v="Month-to-month"/>
    <n v="2"/>
    <s v="0-12 Months"/>
    <s v="DSL"/>
    <s v="Mailed check"/>
    <x v="0"/>
    <n v="3"/>
    <x v="2"/>
  </r>
  <r>
    <s v="8573-JGCZW"/>
    <s v="One year"/>
    <n v="17"/>
    <s v="13-24 Months"/>
    <s v="No"/>
    <s v="Bank transfer (automatic)"/>
    <x v="0"/>
    <n v="0"/>
    <x v="1"/>
  </r>
  <r>
    <s v="6837-HAEVO"/>
    <s v="Two year"/>
    <n v="69"/>
    <s v="49-72 Months"/>
    <s v="Fiber optic"/>
    <s v="Electronic check"/>
    <x v="0"/>
    <n v="3"/>
    <x v="2"/>
  </r>
  <r>
    <s v="6701-YVNQG"/>
    <s v="Two year"/>
    <n v="72"/>
    <s v="49-72 Months"/>
    <s v="DSL"/>
    <s v="Credit card (automatic)"/>
    <x v="0"/>
    <n v="0"/>
    <x v="1"/>
  </r>
  <r>
    <s v="9306-CPCBC"/>
    <s v="Month-to-month"/>
    <n v="3"/>
    <s v="0-12 Months"/>
    <s v="Fiber optic"/>
    <s v="Electronic check"/>
    <x v="1"/>
    <n v="6"/>
    <x v="0"/>
  </r>
  <r>
    <s v="4304-XUMGI"/>
    <s v="Two year"/>
    <n v="50"/>
    <s v="49-72 Months"/>
    <s v="DSL"/>
    <s v="Bank transfer (automatic)"/>
    <x v="0"/>
    <n v="0"/>
    <x v="1"/>
  </r>
  <r>
    <s v="9504-YAZWB"/>
    <s v="Two year"/>
    <n v="53"/>
    <s v="49-72 Months"/>
    <s v="No"/>
    <s v="Mailed check"/>
    <x v="0"/>
    <n v="0"/>
    <x v="1"/>
  </r>
  <r>
    <s v="8819-ZBYNA"/>
    <s v="Two year"/>
    <n v="58"/>
    <s v="49-72 Months"/>
    <s v="Fiber optic"/>
    <s v="Credit card (automatic)"/>
    <x v="0"/>
    <n v="2"/>
    <x v="2"/>
  </r>
  <r>
    <s v="6174-NRBTZ"/>
    <s v="One year"/>
    <n v="46"/>
    <s v="25-48 Months"/>
    <s v="DSL"/>
    <s v="Bank transfer (automatic)"/>
    <x v="0"/>
    <n v="0"/>
    <x v="1"/>
  </r>
  <r>
    <s v="9481-IEBZY"/>
    <s v="Month-to-month"/>
    <n v="72"/>
    <s v="49-72 Months"/>
    <s v="Fiber optic"/>
    <s v="Credit card (automatic)"/>
    <x v="0"/>
    <n v="4"/>
    <x v="0"/>
  </r>
  <r>
    <s v="1833-VGRUM"/>
    <s v="Month-to-month"/>
    <n v="1"/>
    <s v="0-12 Months"/>
    <s v="Fiber optic"/>
    <s v="Electronic check"/>
    <x v="1"/>
    <n v="6"/>
    <x v="0"/>
  </r>
  <r>
    <s v="6137-NICCO"/>
    <s v="Month-to-month"/>
    <n v="6"/>
    <s v="0-12 Months"/>
    <s v="Fiber optic"/>
    <s v="Mailed check"/>
    <x v="0"/>
    <n v="5"/>
    <x v="0"/>
  </r>
  <r>
    <s v="9065-ZCPQX"/>
    <s v="Two year"/>
    <n v="72"/>
    <s v="49-72 Months"/>
    <s v="DSL"/>
    <s v="Bank transfer (automatic)"/>
    <x v="0"/>
    <n v="0"/>
    <x v="1"/>
  </r>
  <r>
    <s v="6402-EJMWF"/>
    <s v="Month-to-month"/>
    <n v="4"/>
    <s v="0-12 Months"/>
    <s v="DSL"/>
    <s v="Mailed check"/>
    <x v="0"/>
    <n v="3"/>
    <x v="2"/>
  </r>
  <r>
    <s v="3620-EHIMZ"/>
    <s v="Two year"/>
    <n v="52"/>
    <s v="49-72 Months"/>
    <s v="No"/>
    <s v="Mailed check"/>
    <x v="0"/>
    <n v="0"/>
    <x v="1"/>
  </r>
  <r>
    <s v="3213-VVOLG"/>
    <s v="Two year"/>
    <n v="0"/>
    <s v="0-12 Months"/>
    <s v="No"/>
    <s v="Mailed check"/>
    <x v="0"/>
    <n v="1"/>
    <x v="1"/>
  </r>
  <r>
    <s v="6870-ECSHE"/>
    <s v="One year"/>
    <n v="2"/>
    <s v="0-12 Months"/>
    <s v="No"/>
    <s v="Mailed check"/>
    <x v="0"/>
    <n v="1"/>
    <x v="1"/>
  </r>
  <r>
    <s v="8747-UDCOI"/>
    <s v="Two year"/>
    <n v="65"/>
    <s v="49-72 Months"/>
    <s v="No"/>
    <s v="Bank transfer (automatic)"/>
    <x v="0"/>
    <n v="0"/>
    <x v="1"/>
  </r>
  <r>
    <s v="8374-XGEJJ"/>
    <s v="Month-to-month"/>
    <n v="43"/>
    <s v="25-48 Months"/>
    <s v="Fiber optic"/>
    <s v="Electronic check"/>
    <x v="1"/>
    <n v="5"/>
    <x v="0"/>
  </r>
  <r>
    <s v="2656-TABEH"/>
    <s v="Month-to-month"/>
    <n v="4"/>
    <s v="0-12 Months"/>
    <s v="Fiber optic"/>
    <s v="Electronic check"/>
    <x v="1"/>
    <n v="6"/>
    <x v="0"/>
  </r>
  <r>
    <s v="6946-LMSQS"/>
    <s v="One year"/>
    <n v="25"/>
    <s v="25-48 Months"/>
    <s v="Fiber optic"/>
    <s v="Electronic check"/>
    <x v="1"/>
    <n v="3"/>
    <x v="2"/>
  </r>
  <r>
    <s v="4626-OZDTJ"/>
    <s v="One year"/>
    <n v="51"/>
    <s v="49-72 Months"/>
    <s v="DSL"/>
    <s v="Credit card (automatic)"/>
    <x v="0"/>
    <n v="0"/>
    <x v="1"/>
  </r>
  <r>
    <s v="9169-BSVIN"/>
    <s v="Month-to-month"/>
    <n v="12"/>
    <s v="0-12 Months"/>
    <s v="DSL"/>
    <s v="Bank transfer (automatic)"/>
    <x v="0"/>
    <n v="3"/>
    <x v="2"/>
  </r>
  <r>
    <s v="2325-ZUSFD"/>
    <s v="One year"/>
    <n v="57"/>
    <s v="49-72 Months"/>
    <s v="DSL"/>
    <s v="Bank transfer (automatic)"/>
    <x v="1"/>
    <n v="0"/>
    <x v="1"/>
  </r>
  <r>
    <s v="8194-PEEBY"/>
    <s v="One year"/>
    <n v="24"/>
    <s v="13-24 Months"/>
    <s v="No"/>
    <s v="Mailed check"/>
    <x v="0"/>
    <n v="0"/>
    <x v="1"/>
  </r>
  <r>
    <s v="6872-HXFNF"/>
    <s v="One year"/>
    <n v="64"/>
    <s v="49-72 Months"/>
    <s v="DSL"/>
    <s v="Bank transfer (automatic)"/>
    <x v="0"/>
    <n v="0"/>
    <x v="1"/>
  </r>
  <r>
    <s v="3932-CMDTD"/>
    <s v="One year"/>
    <n v="4"/>
    <s v="0-12 Months"/>
    <s v="Fiber optic"/>
    <s v="Electronic check"/>
    <x v="1"/>
    <n v="4"/>
    <x v="0"/>
  </r>
  <r>
    <s v="7714-YXSMB"/>
    <s v="Month-to-month"/>
    <n v="26"/>
    <s v="25-48 Months"/>
    <s v="Fiber optic"/>
    <s v="Bank transfer (automatic)"/>
    <x v="0"/>
    <n v="4"/>
    <x v="0"/>
  </r>
  <r>
    <s v="8387-UGUSU"/>
    <s v="Month-to-month"/>
    <n v="15"/>
    <s v="13-24 Months"/>
    <s v="No"/>
    <s v="Mailed check"/>
    <x v="0"/>
    <n v="2"/>
    <x v="2"/>
  </r>
  <r>
    <s v="1080-BWSYE"/>
    <s v="Two year"/>
    <n v="64"/>
    <s v="49-72 Months"/>
    <s v="No"/>
    <s v="Credit card (automatic)"/>
    <x v="0"/>
    <n v="0"/>
    <x v="1"/>
  </r>
  <r>
    <s v="4039-HEUNW"/>
    <s v="Month-to-month"/>
    <n v="36"/>
    <s v="25-48 Months"/>
    <s v="Fiber optic"/>
    <s v="Electronic check"/>
    <x v="1"/>
    <n v="5"/>
    <x v="0"/>
  </r>
  <r>
    <s v="1194-HVAIF"/>
    <s v="Month-to-month"/>
    <n v="27"/>
    <s v="25-48 Months"/>
    <s v="Fiber optic"/>
    <s v="Credit card (automatic)"/>
    <x v="0"/>
    <n v="4"/>
    <x v="0"/>
  </r>
  <r>
    <s v="0812-WUPTB"/>
    <s v="Month-to-month"/>
    <n v="1"/>
    <s v="0-12 Months"/>
    <s v="Fiber optic"/>
    <s v="Mailed check"/>
    <x v="1"/>
    <n v="5"/>
    <x v="0"/>
  </r>
  <r>
    <s v="3594-UVONA"/>
    <s v="One year"/>
    <n v="35"/>
    <s v="25-48 Months"/>
    <s v="DSL"/>
    <s v="Credit card (automatic)"/>
    <x v="1"/>
    <n v="0"/>
    <x v="1"/>
  </r>
  <r>
    <s v="0004-TLHLJ"/>
    <s v="Month-to-month"/>
    <n v="4"/>
    <s v="0-12 Months"/>
    <s v="Fiber optic"/>
    <s v="Electronic check"/>
    <x v="1"/>
    <n v="6"/>
    <x v="0"/>
  </r>
  <r>
    <s v="1767-TGTKO"/>
    <s v="Month-to-month"/>
    <n v="8"/>
    <s v="0-12 Months"/>
    <s v="DSL"/>
    <s v="Electronic check"/>
    <x v="0"/>
    <n v="4"/>
    <x v="0"/>
  </r>
  <r>
    <s v="8439-LTUGF"/>
    <s v="Month-to-month"/>
    <n v="10"/>
    <s v="0-12 Months"/>
    <s v="No"/>
    <s v="Credit card (automatic)"/>
    <x v="0"/>
    <n v="3"/>
    <x v="2"/>
  </r>
  <r>
    <s v="8805-JNRAZ"/>
    <s v="Month-to-month"/>
    <n v="2"/>
    <s v="0-12 Months"/>
    <s v="DSL"/>
    <s v="Mailed check"/>
    <x v="0"/>
    <n v="3"/>
    <x v="2"/>
  </r>
  <r>
    <s v="5089-IFSDP"/>
    <s v="Two year"/>
    <n v="58"/>
    <s v="49-72 Months"/>
    <s v="Fiber optic"/>
    <s v="Bank transfer (automatic)"/>
    <x v="1"/>
    <n v="2"/>
    <x v="2"/>
  </r>
  <r>
    <s v="6418-HNFED"/>
    <s v="Two year"/>
    <n v="51"/>
    <s v="49-72 Months"/>
    <s v="DSL"/>
    <s v="Credit card (automatic)"/>
    <x v="0"/>
    <n v="0"/>
    <x v="1"/>
  </r>
  <r>
    <s v="0206-OYVOC"/>
    <s v="Two year"/>
    <n v="46"/>
    <s v="25-48 Months"/>
    <s v="No"/>
    <s v="Mailed check"/>
    <x v="0"/>
    <n v="0"/>
    <x v="1"/>
  </r>
  <r>
    <s v="7291-CDTMJ"/>
    <s v="Month-to-month"/>
    <n v="1"/>
    <s v="0-12 Months"/>
    <s v="No"/>
    <s v="Bank transfer (automatic)"/>
    <x v="0"/>
    <n v="3"/>
    <x v="2"/>
  </r>
  <r>
    <s v="7128-GGCNO"/>
    <s v="Month-to-month"/>
    <n v="46"/>
    <s v="25-48 Months"/>
    <s v="Fiber optic"/>
    <s v="Bank transfer (automatic)"/>
    <x v="0"/>
    <n v="4"/>
    <x v="0"/>
  </r>
  <r>
    <s v="0237-YFUTL"/>
    <s v="Month-to-month"/>
    <n v="50"/>
    <s v="49-72 Months"/>
    <s v="Fiber optic"/>
    <s v="Bank transfer (automatic)"/>
    <x v="0"/>
    <n v="4"/>
    <x v="0"/>
  </r>
  <r>
    <s v="7691-KGKGP"/>
    <s v="Month-to-month"/>
    <n v="53"/>
    <s v="49-72 Months"/>
    <s v="DSL"/>
    <s v="Credit card (automatic)"/>
    <x v="0"/>
    <n v="2"/>
    <x v="2"/>
  </r>
  <r>
    <s v="6710-HSJRD"/>
    <s v="Month-to-month"/>
    <n v="61"/>
    <s v="49-72 Months"/>
    <s v="Fiber optic"/>
    <s v="Electronic check"/>
    <x v="0"/>
    <n v="5"/>
    <x v="0"/>
  </r>
  <r>
    <s v="3675-EQOZA"/>
    <s v="Month-to-month"/>
    <n v="5"/>
    <s v="0-12 Months"/>
    <s v="No"/>
    <s v="Bank transfer (automatic)"/>
    <x v="0"/>
    <n v="3"/>
    <x v="2"/>
  </r>
  <r>
    <s v="0840-DCNZE"/>
    <s v="One year"/>
    <n v="47"/>
    <s v="25-48 Months"/>
    <s v="DSL"/>
    <s v="Bank transfer (automatic)"/>
    <x v="0"/>
    <n v="0"/>
    <x v="1"/>
  </r>
  <r>
    <s v="1732-FEKLD"/>
    <s v="One year"/>
    <n v="54"/>
    <s v="49-72 Months"/>
    <s v="Fiber optic"/>
    <s v="Bank transfer (automatic)"/>
    <x v="0"/>
    <n v="2"/>
    <x v="2"/>
  </r>
  <r>
    <s v="9862-KJTYK"/>
    <s v="Month-to-month"/>
    <n v="19"/>
    <s v="13-24 Months"/>
    <s v="DSL"/>
    <s v="Credit card (automatic)"/>
    <x v="0"/>
    <n v="2"/>
    <x v="2"/>
  </r>
  <r>
    <s v="0479-HMSWA"/>
    <s v="Two year"/>
    <n v="26"/>
    <s v="25-48 Months"/>
    <s v="Fiber optic"/>
    <s v="Electronic check"/>
    <x v="0"/>
    <n v="3"/>
    <x v="2"/>
  </r>
  <r>
    <s v="5854-KSRBJ"/>
    <s v="Two year"/>
    <n v="70"/>
    <s v="49-72 Months"/>
    <s v="No"/>
    <s v="Mailed check"/>
    <x v="0"/>
    <n v="0"/>
    <x v="1"/>
  </r>
  <r>
    <s v="0365-BZUWY"/>
    <s v="Month-to-month"/>
    <n v="17"/>
    <s v="13-24 Months"/>
    <s v="Fiber optic"/>
    <s v="Electronic check"/>
    <x v="0"/>
    <n v="5"/>
    <x v="0"/>
  </r>
  <r>
    <s v="4817-VYYWS"/>
    <s v="Month-to-month"/>
    <n v="30"/>
    <s v="25-48 Months"/>
    <s v="Fiber optic"/>
    <s v="Electronic check"/>
    <x v="1"/>
    <n v="5"/>
    <x v="0"/>
  </r>
  <r>
    <s v="5701-SVCWR"/>
    <s v="Month-to-month"/>
    <n v="1"/>
    <s v="0-12 Months"/>
    <s v="No"/>
    <s v="Mailed check"/>
    <x v="0"/>
    <n v="3"/>
    <x v="2"/>
  </r>
  <r>
    <s v="3129-AAQOU"/>
    <s v="Two year"/>
    <n v="19"/>
    <s v="13-24 Months"/>
    <s v="No"/>
    <s v="Mailed check"/>
    <x v="0"/>
    <n v="0"/>
    <x v="1"/>
  </r>
  <r>
    <s v="4922-CVPDX"/>
    <s v="Two year"/>
    <n v="26"/>
    <s v="25-48 Months"/>
    <s v="DSL"/>
    <s v="Credit card (automatic)"/>
    <x v="0"/>
    <n v="0"/>
    <x v="1"/>
  </r>
  <r>
    <s v="1396-QWFBJ"/>
    <s v="Month-to-month"/>
    <n v="21"/>
    <s v="13-24 Months"/>
    <s v="Fiber optic"/>
    <s v="Bank transfer (automatic)"/>
    <x v="1"/>
    <n v="4"/>
    <x v="0"/>
  </r>
  <r>
    <s v="1357-BIJKI"/>
    <s v="One year"/>
    <n v="50"/>
    <s v="49-72 Months"/>
    <s v="Fiber optic"/>
    <s v="Electronic check"/>
    <x v="0"/>
    <n v="3"/>
    <x v="2"/>
  </r>
  <r>
    <s v="1099-BTKWT"/>
    <s v="One year"/>
    <n v="68"/>
    <s v="49-72 Months"/>
    <s v="DSL"/>
    <s v="Electronic check"/>
    <x v="0"/>
    <n v="1"/>
    <x v="1"/>
  </r>
  <r>
    <s v="5299-SJCZT"/>
    <s v="Month-to-month"/>
    <n v="3"/>
    <s v="0-12 Months"/>
    <s v="Fiber optic"/>
    <s v="Bank transfer (automatic)"/>
    <x v="1"/>
    <n v="5"/>
    <x v="0"/>
  </r>
  <r>
    <s v="2018-PZKMU"/>
    <s v="Month-to-month"/>
    <n v="9"/>
    <s v="0-12 Months"/>
    <s v="Fiber optic"/>
    <s v="Electronic check"/>
    <x v="0"/>
    <n v="6"/>
    <x v="0"/>
  </r>
  <r>
    <s v="7340-KEFQE"/>
    <s v="Two year"/>
    <n v="51"/>
    <s v="49-72 Months"/>
    <s v="DSL"/>
    <s v="Bank transfer (automatic)"/>
    <x v="0"/>
    <n v="0"/>
    <x v="1"/>
  </r>
  <r>
    <s v="4570-QHXHL"/>
    <s v="Month-to-month"/>
    <n v="9"/>
    <s v="0-12 Months"/>
    <s v="DSL"/>
    <s v="Electronic check"/>
    <x v="0"/>
    <n v="4"/>
    <x v="0"/>
  </r>
  <r>
    <s v="2403-BCASL"/>
    <s v="One year"/>
    <n v="41"/>
    <s v="25-48 Months"/>
    <s v="Fiber optic"/>
    <s v="Electronic check"/>
    <x v="1"/>
    <n v="3"/>
    <x v="2"/>
  </r>
  <r>
    <s v="7392-YYPYJ"/>
    <s v="Month-to-month"/>
    <n v="22"/>
    <s v="13-24 Months"/>
    <s v="Fiber optic"/>
    <s v="Electronic check"/>
    <x v="0"/>
    <n v="5"/>
    <x v="0"/>
  </r>
  <r>
    <s v="2898-LSJGD"/>
    <s v="One year"/>
    <n v="21"/>
    <s v="13-24 Months"/>
    <s v="DSL"/>
    <s v="Electronic check"/>
    <x v="1"/>
    <n v="1"/>
    <x v="1"/>
  </r>
  <r>
    <s v="2223-GDSHL"/>
    <s v="Two year"/>
    <n v="71"/>
    <s v="49-72 Months"/>
    <s v="Fiber optic"/>
    <s v="Bank transfer (automatic)"/>
    <x v="0"/>
    <n v="2"/>
    <x v="2"/>
  </r>
  <r>
    <s v="7359-PTSXY"/>
    <s v="Month-to-month"/>
    <n v="1"/>
    <s v="0-12 Months"/>
    <s v="DSL"/>
    <s v="Electronic check"/>
    <x v="1"/>
    <n v="4"/>
    <x v="0"/>
  </r>
  <r>
    <s v="9470-RTWDV"/>
    <s v="One year"/>
    <n v="26"/>
    <s v="25-48 Months"/>
    <s v="DSL"/>
    <s v="Credit card (automatic)"/>
    <x v="0"/>
    <n v="0"/>
    <x v="1"/>
  </r>
  <r>
    <s v="2176-OSJUV"/>
    <s v="Two year"/>
    <n v="71"/>
    <s v="49-72 Months"/>
    <s v="DSL"/>
    <s v="Bank transfer (automatic)"/>
    <x v="0"/>
    <n v="0"/>
    <x v="1"/>
  </r>
  <r>
    <s v="9348-YVOMK"/>
    <s v="Month-to-month"/>
    <n v="4"/>
    <s v="0-12 Months"/>
    <s v="DSL"/>
    <s v="Credit card (automatic)"/>
    <x v="0"/>
    <n v="3"/>
    <x v="2"/>
  </r>
  <r>
    <s v="8104-OSKWT"/>
    <s v="Month-to-month"/>
    <n v="12"/>
    <s v="0-12 Months"/>
    <s v="Fiber optic"/>
    <s v="Electronic check"/>
    <x v="0"/>
    <n v="6"/>
    <x v="0"/>
  </r>
  <r>
    <s v="4521-YEEHE"/>
    <s v="Month-to-month"/>
    <n v="18"/>
    <s v="13-24 Months"/>
    <s v="Fiber optic"/>
    <s v="Electronic check"/>
    <x v="0"/>
    <n v="5"/>
    <x v="0"/>
  </r>
  <r>
    <s v="4090-KPJIP"/>
    <s v="Month-to-month"/>
    <n v="3"/>
    <s v="0-12 Months"/>
    <s v="Fiber optic"/>
    <s v="Electronic check"/>
    <x v="0"/>
    <n v="6"/>
    <x v="0"/>
  </r>
  <r>
    <s v="3786-WOVKF"/>
    <s v="One year"/>
    <n v="72"/>
    <s v="49-72 Months"/>
    <s v="Fiber optic"/>
    <s v="Bank transfer (automatic)"/>
    <x v="0"/>
    <n v="2"/>
    <x v="2"/>
  </r>
  <r>
    <s v="4503-BDXBD"/>
    <s v="Month-to-month"/>
    <n v="11"/>
    <s v="0-12 Months"/>
    <s v="Fiber optic"/>
    <s v="Electronic check"/>
    <x v="1"/>
    <n v="6"/>
    <x v="0"/>
  </r>
  <r>
    <s v="6086-ESGRL"/>
    <s v="Month-to-month"/>
    <n v="1"/>
    <s v="0-12 Months"/>
    <s v="Fiber optic"/>
    <s v="Credit card (automatic)"/>
    <x v="1"/>
    <n v="5"/>
    <x v="0"/>
  </r>
  <r>
    <s v="2592-HODOV"/>
    <s v="One year"/>
    <n v="13"/>
    <s v="13-24 Months"/>
    <s v="No"/>
    <s v="Credit card (automatic)"/>
    <x v="0"/>
    <n v="0"/>
    <x v="1"/>
  </r>
  <r>
    <s v="3886-CERTZ"/>
    <s v="One year"/>
    <n v="72"/>
    <s v="49-72 Months"/>
    <s v="Fiber optic"/>
    <s v="Electronic check"/>
    <x v="1"/>
    <n v="3"/>
    <x v="2"/>
  </r>
  <r>
    <s v="7995-ZHHNZ"/>
    <s v="One year"/>
    <n v="42"/>
    <s v="25-48 Months"/>
    <s v="DSL"/>
    <s v="Credit card (automatic)"/>
    <x v="0"/>
    <n v="0"/>
    <x v="1"/>
  </r>
  <r>
    <s v="3824-RHKVR"/>
    <s v="Month-to-month"/>
    <n v="17"/>
    <s v="13-24 Months"/>
    <s v="No"/>
    <s v="Credit card (automatic)"/>
    <x v="0"/>
    <n v="2"/>
    <x v="2"/>
  </r>
  <r>
    <s v="5816-SCGFC"/>
    <s v="Month-to-month"/>
    <n v="7"/>
    <s v="0-12 Months"/>
    <s v="DSL"/>
    <s v="Mailed check"/>
    <x v="0"/>
    <n v="3"/>
    <x v="2"/>
  </r>
  <r>
    <s v="5989-AXPUC"/>
    <s v="Two year"/>
    <n v="68"/>
    <s v="49-72 Months"/>
    <s v="Fiber optic"/>
    <s v="Mailed check"/>
    <x v="0"/>
    <n v="2"/>
    <x v="2"/>
  </r>
  <r>
    <s v="4979-HPRFL"/>
    <s v="Two year"/>
    <n v="56"/>
    <s v="49-72 Months"/>
    <s v="No"/>
    <s v="Bank transfer (automatic)"/>
    <x v="0"/>
    <n v="0"/>
    <x v="1"/>
  </r>
  <r>
    <s v="8590-OHDIW"/>
    <s v="One year"/>
    <n v="38"/>
    <s v="25-48 Months"/>
    <s v="No"/>
    <s v="Mailed check"/>
    <x v="0"/>
    <n v="0"/>
    <x v="1"/>
  </r>
  <r>
    <s v="8015-IHCGW"/>
    <s v="Two year"/>
    <n v="72"/>
    <s v="49-72 Months"/>
    <s v="Fiber optic"/>
    <s v="Electronic check"/>
    <x v="0"/>
    <n v="3"/>
    <x v="2"/>
  </r>
  <r>
    <s v="2332-TODQS"/>
    <s v="One year"/>
    <n v="48"/>
    <s v="25-48 Months"/>
    <s v="No"/>
    <s v="Credit card (automatic)"/>
    <x v="0"/>
    <n v="0"/>
    <x v="1"/>
  </r>
  <r>
    <s v="9278-VZKCD"/>
    <s v="Month-to-month"/>
    <n v="52"/>
    <s v="49-72 Months"/>
    <s v="Fiber optic"/>
    <s v="Electronic check"/>
    <x v="0"/>
    <n v="5"/>
    <x v="0"/>
  </r>
  <r>
    <s v="8008-OTEZX"/>
    <s v="One year"/>
    <n v="35"/>
    <s v="25-48 Months"/>
    <s v="No"/>
    <s v="Mailed check"/>
    <x v="0"/>
    <n v="0"/>
    <x v="1"/>
  </r>
  <r>
    <s v="2773-OVBPK"/>
    <s v="Two year"/>
    <n v="67"/>
    <s v="49-72 Months"/>
    <s v="Fiber optic"/>
    <s v="Bank transfer (automatic)"/>
    <x v="0"/>
    <n v="2"/>
    <x v="2"/>
  </r>
  <r>
    <s v="5999-LCXAO"/>
    <s v="Month-to-month"/>
    <n v="1"/>
    <s v="0-12 Months"/>
    <s v="DSL"/>
    <s v="Mailed check"/>
    <x v="0"/>
    <n v="3"/>
    <x v="2"/>
  </r>
  <r>
    <s v="5206-XZZQI"/>
    <s v="Month-to-month"/>
    <n v="53"/>
    <s v="49-72 Months"/>
    <s v="Fiber optic"/>
    <s v="Mailed check"/>
    <x v="0"/>
    <n v="4"/>
    <x v="0"/>
  </r>
  <r>
    <s v="4803-LBYPN"/>
    <s v="Month-to-month"/>
    <n v="34"/>
    <s v="25-48 Months"/>
    <s v="No"/>
    <s v="Mailed check"/>
    <x v="0"/>
    <n v="2"/>
    <x v="2"/>
  </r>
  <r>
    <s v="5759-RCVCB"/>
    <s v="Month-to-month"/>
    <n v="3"/>
    <s v="0-12 Months"/>
    <s v="DSL"/>
    <s v="Credit card (automatic)"/>
    <x v="1"/>
    <n v="3"/>
    <x v="2"/>
  </r>
  <r>
    <s v="6372-RFVNS"/>
    <s v="Month-to-month"/>
    <n v="1"/>
    <s v="0-12 Months"/>
    <s v="Fiber optic"/>
    <s v="Electronic check"/>
    <x v="1"/>
    <n v="6"/>
    <x v="0"/>
  </r>
  <r>
    <s v="2139-FQHLM"/>
    <s v="Month-to-month"/>
    <n v="19"/>
    <s v="13-24 Months"/>
    <s v="Fiber optic"/>
    <s v="Mailed check"/>
    <x v="0"/>
    <n v="4"/>
    <x v="0"/>
  </r>
  <r>
    <s v="8261-GWDBQ"/>
    <s v="Two year"/>
    <n v="60"/>
    <s v="49-72 Months"/>
    <s v="Fiber optic"/>
    <s v="Bank transfer (automatic)"/>
    <x v="0"/>
    <n v="2"/>
    <x v="2"/>
  </r>
  <r>
    <s v="1093-YSWCA"/>
    <s v="Two year"/>
    <n v="11"/>
    <s v="0-12 Months"/>
    <s v="No"/>
    <s v="Credit card (automatic)"/>
    <x v="0"/>
    <n v="1"/>
    <x v="1"/>
  </r>
  <r>
    <s v="8938-UMKPI"/>
    <s v="Month-to-month"/>
    <n v="47"/>
    <s v="25-48 Months"/>
    <s v="Fiber optic"/>
    <s v="Electronic check"/>
    <x v="1"/>
    <n v="5"/>
    <x v="0"/>
  </r>
  <r>
    <s v="0991-BRRFB"/>
    <s v="Month-to-month"/>
    <n v="18"/>
    <s v="13-24 Months"/>
    <s v="DSL"/>
    <s v="Electronic check"/>
    <x v="1"/>
    <n v="3"/>
    <x v="2"/>
  </r>
  <r>
    <s v="3882-IYOIJ"/>
    <s v="Two year"/>
    <n v="60"/>
    <s v="49-72 Months"/>
    <s v="Fiber optic"/>
    <s v="Credit card (automatic)"/>
    <x v="0"/>
    <n v="2"/>
    <x v="2"/>
  </r>
  <r>
    <s v="8749-TZYEC"/>
    <s v="Two year"/>
    <n v="72"/>
    <s v="49-72 Months"/>
    <s v="No"/>
    <s v="Credit card (automatic)"/>
    <x v="0"/>
    <n v="0"/>
    <x v="1"/>
  </r>
  <r>
    <s v="1755-FZQEC"/>
    <s v="One year"/>
    <n v="39"/>
    <s v="25-48 Months"/>
    <s v="No"/>
    <s v="Mailed check"/>
    <x v="0"/>
    <n v="0"/>
    <x v="1"/>
  </r>
  <r>
    <s v="3115-JPJDD"/>
    <s v="One year"/>
    <n v="59"/>
    <s v="49-72 Months"/>
    <s v="Fiber optic"/>
    <s v="Credit card (automatic)"/>
    <x v="0"/>
    <n v="2"/>
    <x v="2"/>
  </r>
  <r>
    <s v="5600-KTXFM"/>
    <s v="Month-to-month"/>
    <n v="2"/>
    <s v="0-12 Months"/>
    <s v="Fiber optic"/>
    <s v="Mailed check"/>
    <x v="0"/>
    <n v="5"/>
    <x v="0"/>
  </r>
  <r>
    <s v="3871-IKPYH"/>
    <s v="Month-to-month"/>
    <n v="1"/>
    <s v="0-12 Months"/>
    <s v="Fiber optic"/>
    <s v="Electronic check"/>
    <x v="1"/>
    <n v="6"/>
    <x v="0"/>
  </r>
  <r>
    <s v="6319-IEJWJ"/>
    <s v="Month-to-month"/>
    <n v="20"/>
    <s v="13-24 Months"/>
    <s v="Fiber optic"/>
    <s v="Electronic check"/>
    <x v="1"/>
    <n v="5"/>
    <x v="0"/>
  </r>
  <r>
    <s v="9025-AOMKI"/>
    <s v="Month-to-month"/>
    <n v="6"/>
    <s v="0-12 Months"/>
    <s v="Fiber optic"/>
    <s v="Bank transfer (automatic)"/>
    <x v="1"/>
    <n v="5"/>
    <x v="0"/>
  </r>
  <r>
    <s v="6339-TBELP"/>
    <s v="Two year"/>
    <n v="71"/>
    <s v="49-72 Months"/>
    <s v="Fiber optic"/>
    <s v="Credit card (automatic)"/>
    <x v="0"/>
    <n v="2"/>
    <x v="2"/>
  </r>
  <r>
    <s v="7964-YESJC"/>
    <s v="Month-to-month"/>
    <n v="24"/>
    <s v="13-24 Months"/>
    <s v="DSL"/>
    <s v="Mailed check"/>
    <x v="0"/>
    <n v="2"/>
    <x v="2"/>
  </r>
  <r>
    <s v="6173-GOLSU"/>
    <s v="Month-to-month"/>
    <n v="67"/>
    <s v="49-72 Months"/>
    <s v="Fiber optic"/>
    <s v="Credit card (automatic)"/>
    <x v="0"/>
    <n v="4"/>
    <x v="0"/>
  </r>
  <r>
    <s v="5275-SQEIZ"/>
    <s v="Month-to-month"/>
    <n v="1"/>
    <s v="0-12 Months"/>
    <s v="Fiber optic"/>
    <s v="Mailed check"/>
    <x v="1"/>
    <n v="5"/>
    <x v="0"/>
  </r>
  <r>
    <s v="7716-YTYHG"/>
    <s v="One year"/>
    <n v="48"/>
    <s v="25-48 Months"/>
    <s v="Fiber optic"/>
    <s v="Mailed check"/>
    <x v="1"/>
    <n v="2"/>
    <x v="2"/>
  </r>
  <r>
    <s v="9938-ZREHM"/>
    <s v="One year"/>
    <n v="37"/>
    <s v="25-48 Months"/>
    <s v="DSL"/>
    <s v="Mailed check"/>
    <x v="0"/>
    <n v="0"/>
    <x v="1"/>
  </r>
  <r>
    <s v="7950-XWOVN"/>
    <s v="Month-to-month"/>
    <n v="11"/>
    <s v="0-12 Months"/>
    <s v="DSL"/>
    <s v="Mailed check"/>
    <x v="0"/>
    <n v="3"/>
    <x v="2"/>
  </r>
  <r>
    <s v="4390-KYULV"/>
    <s v="Month-to-month"/>
    <n v="3"/>
    <s v="0-12 Months"/>
    <s v="No"/>
    <s v="Credit card (automatic)"/>
    <x v="1"/>
    <n v="3"/>
    <x v="2"/>
  </r>
  <r>
    <s v="4647-MUZON"/>
    <s v="Month-to-month"/>
    <n v="18"/>
    <s v="13-24 Months"/>
    <s v="Fiber optic"/>
    <s v="Credit card (automatic)"/>
    <x v="0"/>
    <n v="4"/>
    <x v="0"/>
  </r>
  <r>
    <s v="9702-AIUJO"/>
    <s v="One year"/>
    <n v="50"/>
    <s v="49-72 Months"/>
    <s v="DSL"/>
    <s v="Bank transfer (automatic)"/>
    <x v="0"/>
    <n v="0"/>
    <x v="1"/>
  </r>
  <r>
    <s v="8849-PRIQJ"/>
    <s v="One year"/>
    <n v="67"/>
    <s v="49-72 Months"/>
    <s v="Fiber optic"/>
    <s v="Electronic check"/>
    <x v="0"/>
    <n v="3"/>
    <x v="2"/>
  </r>
  <r>
    <s v="8851-RAGOV"/>
    <s v="Month-to-month"/>
    <n v="25"/>
    <s v="25-48 Months"/>
    <s v="DSL"/>
    <s v="Mailed check"/>
    <x v="0"/>
    <n v="2"/>
    <x v="2"/>
  </r>
  <r>
    <s v="1304-NECVQ"/>
    <s v="Month-to-month"/>
    <n v="2"/>
    <s v="0-12 Months"/>
    <s v="Fiber optic"/>
    <s v="Electronic check"/>
    <x v="1"/>
    <n v="6"/>
    <x v="0"/>
  </r>
  <r>
    <s v="5396-IZEPB"/>
    <s v="Month-to-month"/>
    <n v="9"/>
    <s v="0-12 Months"/>
    <s v="No"/>
    <s v="Credit card (automatic)"/>
    <x v="0"/>
    <n v="3"/>
    <x v="2"/>
  </r>
  <r>
    <s v="1729-VLAZJ"/>
    <s v="One year"/>
    <n v="10"/>
    <s v="0-12 Months"/>
    <s v="DSL"/>
    <s v="Mailed check"/>
    <x v="0"/>
    <n v="1"/>
    <x v="1"/>
  </r>
  <r>
    <s v="8285-ABVLB"/>
    <s v="Two year"/>
    <n v="70"/>
    <s v="49-72 Months"/>
    <s v="No"/>
    <s v="Credit card (automatic)"/>
    <x v="0"/>
    <n v="0"/>
    <x v="1"/>
  </r>
  <r>
    <s v="0701-TJSEF"/>
    <s v="Month-to-month"/>
    <n v="9"/>
    <s v="0-12 Months"/>
    <s v="DSL"/>
    <s v="Bank transfer (automatic)"/>
    <x v="0"/>
    <n v="3"/>
    <x v="2"/>
  </r>
  <r>
    <s v="5712-VBOXD"/>
    <s v="Month-to-month"/>
    <n v="4"/>
    <s v="0-12 Months"/>
    <s v="No"/>
    <s v="Credit card (automatic)"/>
    <x v="0"/>
    <n v="3"/>
    <x v="2"/>
  </r>
  <r>
    <s v="6629-LADHQ"/>
    <s v="Month-to-month"/>
    <n v="2"/>
    <s v="0-12 Months"/>
    <s v="DSL"/>
    <s v="Mailed check"/>
    <x v="0"/>
    <n v="3"/>
    <x v="2"/>
  </r>
  <r>
    <s v="8945-GRKHX"/>
    <s v="Month-to-month"/>
    <n v="1"/>
    <s v="0-12 Months"/>
    <s v="Fiber optic"/>
    <s v="Electronic check"/>
    <x v="1"/>
    <n v="6"/>
    <x v="0"/>
  </r>
  <r>
    <s v="1559-DTODC"/>
    <s v="Month-to-month"/>
    <n v="19"/>
    <s v="13-24 Months"/>
    <s v="DSL"/>
    <s v="Bank transfer (automatic)"/>
    <x v="0"/>
    <n v="2"/>
    <x v="2"/>
  </r>
  <r>
    <s v="4797-MIWUM"/>
    <s v="Month-to-month"/>
    <n v="7"/>
    <s v="0-12 Months"/>
    <s v="No"/>
    <s v="Bank transfer (automatic)"/>
    <x v="0"/>
    <n v="3"/>
    <x v="2"/>
  </r>
  <r>
    <s v="6959-UWKHF"/>
    <s v="Month-to-month"/>
    <n v="1"/>
    <s v="0-12 Months"/>
    <s v="DSL"/>
    <s v="Electronic check"/>
    <x v="1"/>
    <n v="4"/>
    <x v="0"/>
  </r>
  <r>
    <s v="8720-RQSBJ"/>
    <s v="Month-to-month"/>
    <n v="1"/>
    <s v="0-12 Months"/>
    <s v="DSL"/>
    <s v="Electronic check"/>
    <x v="0"/>
    <n v="4"/>
    <x v="0"/>
  </r>
  <r>
    <s v="4537-CIBHB"/>
    <s v="One year"/>
    <n v="9"/>
    <s v="0-12 Months"/>
    <s v="No"/>
    <s v="Mailed check"/>
    <x v="0"/>
    <n v="1"/>
    <x v="1"/>
  </r>
  <r>
    <s v="3815-SLMEF"/>
    <s v="Month-to-month"/>
    <n v="3"/>
    <s v="0-12 Months"/>
    <s v="DSL"/>
    <s v="Mailed check"/>
    <x v="1"/>
    <n v="3"/>
    <x v="2"/>
  </r>
  <r>
    <s v="5154-VEKBL"/>
    <s v="Month-to-month"/>
    <n v="9"/>
    <s v="0-12 Months"/>
    <s v="DSL"/>
    <s v="Mailed check"/>
    <x v="1"/>
    <n v="3"/>
    <x v="2"/>
  </r>
  <r>
    <s v="4324-AHJKS"/>
    <s v="Month-to-month"/>
    <n v="5"/>
    <s v="0-12 Months"/>
    <s v="DSL"/>
    <s v="Credit card (automatic)"/>
    <x v="0"/>
    <n v="3"/>
    <x v="2"/>
  </r>
  <r>
    <s v="4355-CVPVS"/>
    <s v="One year"/>
    <n v="56"/>
    <s v="49-72 Months"/>
    <s v="Fiber optic"/>
    <s v="Bank transfer (automatic)"/>
    <x v="0"/>
    <n v="2"/>
    <x v="2"/>
  </r>
  <r>
    <s v="4495-LHSSK"/>
    <s v="Month-to-month"/>
    <n v="18"/>
    <s v="13-24 Months"/>
    <s v="DSL"/>
    <s v="Mailed check"/>
    <x v="0"/>
    <n v="2"/>
    <x v="2"/>
  </r>
  <r>
    <s v="5655-JSMZM"/>
    <s v="Month-to-month"/>
    <n v="49"/>
    <s v="49-72 Months"/>
    <s v="Fiber optic"/>
    <s v="Electronic check"/>
    <x v="1"/>
    <n v="5"/>
    <x v="0"/>
  </r>
  <r>
    <s v="5915-ANOEI"/>
    <s v="Two year"/>
    <n v="70"/>
    <s v="49-72 Months"/>
    <s v="DSL"/>
    <s v="Mailed check"/>
    <x v="0"/>
    <n v="0"/>
    <x v="1"/>
  </r>
  <r>
    <s v="9861-PDSZP"/>
    <s v="Two year"/>
    <n v="72"/>
    <s v="49-72 Months"/>
    <s v="Fiber optic"/>
    <s v="Credit card (automatic)"/>
    <x v="0"/>
    <n v="2"/>
    <x v="2"/>
  </r>
  <r>
    <s v="4505-EXZHB"/>
    <s v="Month-to-month"/>
    <n v="6"/>
    <s v="0-12 Months"/>
    <s v="Fiber optic"/>
    <s v="Electronic check"/>
    <x v="1"/>
    <n v="6"/>
    <x v="0"/>
  </r>
  <r>
    <s v="7225-CBZPL"/>
    <s v="Month-to-month"/>
    <n v="17"/>
    <s v="13-24 Months"/>
    <s v="Fiber optic"/>
    <s v="Electronic check"/>
    <x v="0"/>
    <n v="5"/>
    <x v="0"/>
  </r>
  <r>
    <s v="6704-UTUKK"/>
    <s v="Month-to-month"/>
    <n v="29"/>
    <s v="25-48 Months"/>
    <s v="DSL"/>
    <s v="Electronic check"/>
    <x v="0"/>
    <n v="3"/>
    <x v="2"/>
  </r>
  <r>
    <s v="4587-VVTOX"/>
    <s v="Month-to-month"/>
    <n v="6"/>
    <s v="0-12 Months"/>
    <s v="Fiber optic"/>
    <s v="Electronic check"/>
    <x v="1"/>
    <n v="6"/>
    <x v="0"/>
  </r>
  <r>
    <s v="2019-HDCZY"/>
    <s v="Two year"/>
    <n v="63"/>
    <s v="49-72 Months"/>
    <s v="Fiber optic"/>
    <s v="Electronic check"/>
    <x v="0"/>
    <n v="3"/>
    <x v="2"/>
  </r>
  <r>
    <s v="4652-NNHNY"/>
    <s v="Month-to-month"/>
    <n v="16"/>
    <s v="13-24 Months"/>
    <s v="Fiber optic"/>
    <s v="Bank transfer (automatic)"/>
    <x v="1"/>
    <n v="4"/>
    <x v="0"/>
  </r>
  <r>
    <s v="8788-DOXSU"/>
    <s v="One year"/>
    <n v="59"/>
    <s v="49-72 Months"/>
    <s v="DSL"/>
    <s v="Bank transfer (automatic)"/>
    <x v="0"/>
    <n v="0"/>
    <x v="1"/>
  </r>
  <r>
    <s v="7404-JLKQG"/>
    <s v="Month-to-month"/>
    <n v="3"/>
    <s v="0-12 Months"/>
    <s v="DSL"/>
    <s v="Electronic check"/>
    <x v="0"/>
    <n v="4"/>
    <x v="0"/>
  </r>
  <r>
    <s v="7421-ZLUPA"/>
    <s v="Month-to-month"/>
    <n v="8"/>
    <s v="0-12 Months"/>
    <s v="DSL"/>
    <s v="Mailed check"/>
    <x v="0"/>
    <n v="3"/>
    <x v="2"/>
  </r>
  <r>
    <s v="8972-HJWNV"/>
    <s v="Month-to-month"/>
    <n v="7"/>
    <s v="0-12 Months"/>
    <s v="Fiber optic"/>
    <s v="Electronic check"/>
    <x v="1"/>
    <n v="6"/>
    <x v="0"/>
  </r>
  <r>
    <s v="3274-NSDWE"/>
    <s v="Two year"/>
    <n v="68"/>
    <s v="49-72 Months"/>
    <s v="No"/>
    <s v="Credit card (automatic)"/>
    <x v="0"/>
    <n v="0"/>
    <x v="1"/>
  </r>
  <r>
    <s v="2632-IVXVF"/>
    <s v="Two year"/>
    <n v="68"/>
    <s v="49-72 Months"/>
    <s v="Fiber optic"/>
    <s v="Credit card (automatic)"/>
    <x v="0"/>
    <n v="2"/>
    <x v="2"/>
  </r>
  <r>
    <s v="3692-JHONH"/>
    <s v="One year"/>
    <n v="52"/>
    <s v="49-72 Months"/>
    <s v="Fiber optic"/>
    <s v="Electronic check"/>
    <x v="0"/>
    <n v="3"/>
    <x v="2"/>
  </r>
  <r>
    <s v="8915-NNTRC"/>
    <s v="Two year"/>
    <n v="72"/>
    <s v="49-72 Months"/>
    <s v="Fiber optic"/>
    <s v="Credit card (automatic)"/>
    <x v="0"/>
    <n v="2"/>
    <x v="2"/>
  </r>
  <r>
    <s v="5914-GXMDA"/>
    <s v="One year"/>
    <n v="32"/>
    <s v="25-48 Months"/>
    <s v="No"/>
    <s v="Mailed check"/>
    <x v="0"/>
    <n v="0"/>
    <x v="1"/>
  </r>
  <r>
    <s v="7463-IFMQU"/>
    <s v="Two year"/>
    <n v="72"/>
    <s v="49-72 Months"/>
    <s v="No"/>
    <s v="Bank transfer (automatic)"/>
    <x v="0"/>
    <n v="0"/>
    <x v="1"/>
  </r>
  <r>
    <s v="2920-RNCEZ"/>
    <s v="Month-to-month"/>
    <n v="1"/>
    <s v="0-12 Months"/>
    <s v="Fiber optic"/>
    <s v="Credit card (automatic)"/>
    <x v="0"/>
    <n v="5"/>
    <x v="0"/>
  </r>
  <r>
    <s v="2541-YGPKE"/>
    <s v="One year"/>
    <n v="42"/>
    <s v="25-48 Months"/>
    <s v="DSL"/>
    <s v="Credit card (automatic)"/>
    <x v="0"/>
    <n v="0"/>
    <x v="1"/>
  </r>
  <r>
    <s v="8515-OCTJS"/>
    <s v="Two year"/>
    <n v="25"/>
    <s v="25-48 Months"/>
    <s v="No"/>
    <s v="Credit card (automatic)"/>
    <x v="1"/>
    <n v="0"/>
    <x v="1"/>
  </r>
  <r>
    <s v="5382-TEMLV"/>
    <s v="Month-to-month"/>
    <n v="45"/>
    <s v="25-48 Months"/>
    <s v="DSL"/>
    <s v="Bank transfer (automatic)"/>
    <x v="0"/>
    <n v="2"/>
    <x v="2"/>
  </r>
  <r>
    <s v="3441-CGZJH"/>
    <s v="One year"/>
    <n v="43"/>
    <s v="25-48 Months"/>
    <s v="DSL"/>
    <s v="Credit card (automatic)"/>
    <x v="0"/>
    <n v="0"/>
    <x v="1"/>
  </r>
  <r>
    <s v="9592-ERDKV"/>
    <s v="One year"/>
    <n v="37"/>
    <s v="25-48 Months"/>
    <s v="DSL"/>
    <s v="Mailed check"/>
    <x v="0"/>
    <n v="0"/>
    <x v="1"/>
  </r>
  <r>
    <s v="2860-RANUS"/>
    <s v="Month-to-month"/>
    <n v="20"/>
    <s v="13-24 Months"/>
    <s v="Fiber optic"/>
    <s v="Credit card (automatic)"/>
    <x v="1"/>
    <n v="4"/>
    <x v="0"/>
  </r>
  <r>
    <s v="5261-QSHQM"/>
    <s v="Month-to-month"/>
    <n v="4"/>
    <s v="0-12 Months"/>
    <s v="DSL"/>
    <s v="Electronic check"/>
    <x v="1"/>
    <n v="4"/>
    <x v="0"/>
  </r>
  <r>
    <s v="4778-IZARL"/>
    <s v="Two year"/>
    <n v="63"/>
    <s v="49-72 Months"/>
    <s v="Fiber optic"/>
    <s v="Credit card (automatic)"/>
    <x v="0"/>
    <n v="2"/>
    <x v="2"/>
  </r>
  <r>
    <s v="0432-CAJZV"/>
    <s v="Month-to-month"/>
    <n v="3"/>
    <s v="0-12 Months"/>
    <s v="Fiber optic"/>
    <s v="Mailed check"/>
    <x v="0"/>
    <n v="5"/>
    <x v="0"/>
  </r>
  <r>
    <s v="7008-LZVOZ"/>
    <s v="Two year"/>
    <n v="66"/>
    <s v="49-72 Months"/>
    <s v="No"/>
    <s v="Credit card (automatic)"/>
    <x v="0"/>
    <n v="0"/>
    <x v="1"/>
  </r>
  <r>
    <s v="8868-WOZGU"/>
    <s v="Month-to-month"/>
    <n v="28"/>
    <s v="25-48 Months"/>
    <s v="Fiber optic"/>
    <s v="Electronic check"/>
    <x v="1"/>
    <n v="5"/>
    <x v="0"/>
  </r>
  <r>
    <s v="1200-TUZHR"/>
    <s v="Month-to-month"/>
    <n v="8"/>
    <s v="0-12 Months"/>
    <s v="Fiber optic"/>
    <s v="Electronic check"/>
    <x v="0"/>
    <n v="6"/>
    <x v="0"/>
  </r>
  <r>
    <s v="9365-CSLBQ"/>
    <s v="Two year"/>
    <n v="71"/>
    <s v="49-72 Months"/>
    <s v="No"/>
    <s v="Mailed check"/>
    <x v="0"/>
    <n v="0"/>
    <x v="1"/>
  </r>
  <r>
    <s v="1334-FJSVR"/>
    <s v="Month-to-month"/>
    <n v="1"/>
    <s v="0-12 Months"/>
    <s v="DSL"/>
    <s v="Electronic check"/>
    <x v="1"/>
    <n v="4"/>
    <x v="0"/>
  </r>
  <r>
    <s v="5884-FBCTL"/>
    <s v="Two year"/>
    <n v="72"/>
    <s v="49-72 Months"/>
    <s v="No"/>
    <s v="Bank transfer (automatic)"/>
    <x v="0"/>
    <n v="0"/>
    <x v="1"/>
  </r>
  <r>
    <s v="7130-CTCUS"/>
    <s v="Month-to-month"/>
    <n v="16"/>
    <s v="13-24 Months"/>
    <s v="DSL"/>
    <s v="Bank transfer (automatic)"/>
    <x v="0"/>
    <n v="2"/>
    <x v="2"/>
  </r>
  <r>
    <s v="6242-FEGFD"/>
    <s v="Two year"/>
    <n v="66"/>
    <s v="49-72 Months"/>
    <s v="Fiber optic"/>
    <s v="Mailed check"/>
    <x v="0"/>
    <n v="2"/>
    <x v="2"/>
  </r>
  <r>
    <s v="7625-XCQRH"/>
    <s v="Month-to-month"/>
    <n v="11"/>
    <s v="0-12 Months"/>
    <s v="Fiber optic"/>
    <s v="Electronic check"/>
    <x v="1"/>
    <n v="6"/>
    <x v="0"/>
  </r>
  <r>
    <s v="6194-HBGQN"/>
    <s v="One year"/>
    <n v="51"/>
    <s v="49-72 Months"/>
    <s v="DSL"/>
    <s v="Credit card (automatic)"/>
    <x v="0"/>
    <n v="0"/>
    <x v="1"/>
  </r>
  <r>
    <s v="7634-WSWDB"/>
    <s v="Month-to-month"/>
    <n v="8"/>
    <s v="0-12 Months"/>
    <s v="DSL"/>
    <s v="Electronic check"/>
    <x v="0"/>
    <n v="4"/>
    <x v="0"/>
  </r>
  <r>
    <s v="6986-IXNDM"/>
    <s v="Month-to-month"/>
    <n v="14"/>
    <s v="13-24 Months"/>
    <s v="Fiber optic"/>
    <s v="Electronic check"/>
    <x v="0"/>
    <n v="5"/>
    <x v="0"/>
  </r>
  <r>
    <s v="1731-TVIUK"/>
    <s v="Month-to-month"/>
    <n v="4"/>
    <s v="0-12 Months"/>
    <s v="Fiber optic"/>
    <s v="Electronic check"/>
    <x v="1"/>
    <n v="6"/>
    <x v="0"/>
  </r>
  <r>
    <s v="2987-BJXIK"/>
    <s v="Two year"/>
    <n v="70"/>
    <s v="49-72 Months"/>
    <s v="DSL"/>
    <s v="Mailed check"/>
    <x v="0"/>
    <n v="0"/>
    <x v="1"/>
  </r>
  <r>
    <s v="9769-TSBZE"/>
    <s v="Two year"/>
    <n v="70"/>
    <s v="49-72 Months"/>
    <s v="DSL"/>
    <s v="Electronic check"/>
    <x v="0"/>
    <n v="1"/>
    <x v="1"/>
  </r>
  <r>
    <s v="0406-BPDVR"/>
    <s v="One year"/>
    <n v="54"/>
    <s v="49-72 Months"/>
    <s v="Fiber optic"/>
    <s v="Credit card (automatic)"/>
    <x v="1"/>
    <n v="2"/>
    <x v="2"/>
  </r>
  <r>
    <s v="0618-XWMSS"/>
    <s v="Month-to-month"/>
    <n v="28"/>
    <s v="25-48 Months"/>
    <s v="Fiber optic"/>
    <s v="Bank transfer (automatic)"/>
    <x v="1"/>
    <n v="4"/>
    <x v="0"/>
  </r>
  <r>
    <s v="1395-WSWXR"/>
    <s v="Two year"/>
    <n v="24"/>
    <s v="13-24 Months"/>
    <s v="No"/>
    <s v="Mailed check"/>
    <x v="0"/>
    <n v="0"/>
    <x v="1"/>
  </r>
  <r>
    <s v="6023-GSSXW"/>
    <s v="Two year"/>
    <n v="69"/>
    <s v="49-72 Months"/>
    <s v="DSL"/>
    <s v="Credit card (automatic)"/>
    <x v="0"/>
    <n v="0"/>
    <x v="1"/>
  </r>
  <r>
    <s v="6752-APNJL"/>
    <s v="Month-to-month"/>
    <n v="42"/>
    <s v="25-48 Months"/>
    <s v="DSL"/>
    <s v="Mailed check"/>
    <x v="0"/>
    <n v="2"/>
    <x v="2"/>
  </r>
  <r>
    <s v="5276-KQWHG"/>
    <s v="Month-to-month"/>
    <n v="2"/>
    <s v="0-12 Months"/>
    <s v="Fiber optic"/>
    <s v="Electronic check"/>
    <x v="1"/>
    <n v="6"/>
    <x v="0"/>
  </r>
  <r>
    <s v="0420-HLGXF"/>
    <s v="Month-to-month"/>
    <n v="39"/>
    <s v="25-48 Months"/>
    <s v="Fiber optic"/>
    <s v="Electronic check"/>
    <x v="0"/>
    <n v="5"/>
    <x v="0"/>
  </r>
  <r>
    <s v="7446-KQISO"/>
    <s v="Two year"/>
    <n v="45"/>
    <s v="25-48 Months"/>
    <s v="Fiber optic"/>
    <s v="Bank transfer (automatic)"/>
    <x v="0"/>
    <n v="2"/>
    <x v="2"/>
  </r>
  <r>
    <s v="9823-EALYC"/>
    <s v="Two year"/>
    <n v="72"/>
    <s v="49-72 Months"/>
    <s v="DSL"/>
    <s v="Bank transfer (automatic)"/>
    <x v="0"/>
    <n v="0"/>
    <x v="1"/>
  </r>
  <r>
    <s v="0582-AVCLN"/>
    <s v="Two year"/>
    <n v="38"/>
    <s v="25-48 Months"/>
    <s v="No"/>
    <s v="Mailed check"/>
    <x v="0"/>
    <n v="0"/>
    <x v="1"/>
  </r>
  <r>
    <s v="5803-NQJZO"/>
    <s v="Two year"/>
    <n v="72"/>
    <s v="49-72 Months"/>
    <s v="DSL"/>
    <s v="Bank transfer (automatic)"/>
    <x v="0"/>
    <n v="0"/>
    <x v="1"/>
  </r>
  <r>
    <s v="2565-JSLRY"/>
    <s v="Month-to-month"/>
    <n v="1"/>
    <s v="0-12 Months"/>
    <s v="No"/>
    <s v="Mailed check"/>
    <x v="1"/>
    <n v="3"/>
    <x v="2"/>
  </r>
  <r>
    <s v="2607-DHDAK"/>
    <s v="Two year"/>
    <n v="72"/>
    <s v="49-72 Months"/>
    <s v="No"/>
    <s v="Credit card (automatic)"/>
    <x v="0"/>
    <n v="0"/>
    <x v="1"/>
  </r>
  <r>
    <s v="1073-XXCZD"/>
    <s v="Two year"/>
    <n v="55"/>
    <s v="49-72 Months"/>
    <s v="No"/>
    <s v="Bank transfer (automatic)"/>
    <x v="0"/>
    <n v="0"/>
    <x v="1"/>
  </r>
  <r>
    <s v="0743-HRVFF"/>
    <s v="One year"/>
    <n v="51"/>
    <s v="49-72 Months"/>
    <s v="DSL"/>
    <s v="Electronic check"/>
    <x v="0"/>
    <n v="1"/>
    <x v="1"/>
  </r>
  <r>
    <s v="4006-HKYHO"/>
    <s v="Two year"/>
    <n v="63"/>
    <s v="49-72 Months"/>
    <s v="DSL"/>
    <s v="Bank transfer (automatic)"/>
    <x v="0"/>
    <n v="0"/>
    <x v="1"/>
  </r>
  <r>
    <s v="3727-JEZTU"/>
    <s v="Month-to-month"/>
    <n v="1"/>
    <s v="0-12 Months"/>
    <s v="No"/>
    <s v="Mailed check"/>
    <x v="0"/>
    <n v="3"/>
    <x v="2"/>
  </r>
  <r>
    <s v="8143-ETQTI"/>
    <s v="Two year"/>
    <n v="23"/>
    <s v="13-24 Months"/>
    <s v="No"/>
    <s v="Mailed check"/>
    <x v="0"/>
    <n v="0"/>
    <x v="1"/>
  </r>
  <r>
    <s v="6689-KXGBO"/>
    <s v="Month-to-month"/>
    <n v="1"/>
    <s v="0-12 Months"/>
    <s v="DSL"/>
    <s v="Electronic check"/>
    <x v="1"/>
    <n v="4"/>
    <x v="0"/>
  </r>
  <r>
    <s v="9667-TKTVZ"/>
    <s v="Month-to-month"/>
    <n v="2"/>
    <s v="0-12 Months"/>
    <s v="DSL"/>
    <s v="Mailed check"/>
    <x v="0"/>
    <n v="3"/>
    <x v="2"/>
  </r>
  <r>
    <s v="3657-COGMW"/>
    <s v="Month-to-month"/>
    <n v="52"/>
    <s v="49-72 Months"/>
    <s v="Fiber optic"/>
    <s v="Credit card (automatic)"/>
    <x v="0"/>
    <n v="4"/>
    <x v="0"/>
  </r>
  <r>
    <s v="8570-KLJYJ"/>
    <s v="One year"/>
    <n v="36"/>
    <s v="25-48 Months"/>
    <s v="DSL"/>
    <s v="Mailed check"/>
    <x v="0"/>
    <n v="0"/>
    <x v="1"/>
  </r>
  <r>
    <s v="7754-IXRMC"/>
    <s v="Month-to-month"/>
    <n v="1"/>
    <s v="0-12 Months"/>
    <s v="DSL"/>
    <s v="Mailed check"/>
    <x v="0"/>
    <n v="3"/>
    <x v="2"/>
  </r>
  <r>
    <s v="9473-CBZOP"/>
    <s v="One year"/>
    <n v="28"/>
    <s v="25-48 Months"/>
    <s v="DSL"/>
    <s v="Mailed check"/>
    <x v="0"/>
    <n v="0"/>
    <x v="1"/>
  </r>
  <r>
    <s v="2969-WGHQO"/>
    <s v="One year"/>
    <n v="7"/>
    <s v="0-12 Months"/>
    <s v="DSL"/>
    <s v="Electronic check"/>
    <x v="0"/>
    <n v="2"/>
    <x v="2"/>
  </r>
  <r>
    <s v="6615-NGGZJ"/>
    <s v="Month-to-month"/>
    <n v="14"/>
    <s v="13-24 Months"/>
    <s v="Fiber optic"/>
    <s v="Electronic check"/>
    <x v="1"/>
    <n v="5"/>
    <x v="0"/>
  </r>
  <r>
    <s v="4334-HOWRP"/>
    <s v="Two year"/>
    <n v="72"/>
    <s v="49-72 Months"/>
    <s v="DSL"/>
    <s v="Credit card (automatic)"/>
    <x v="0"/>
    <n v="0"/>
    <x v="1"/>
  </r>
  <r>
    <s v="4255-DDUOU"/>
    <s v="Month-to-month"/>
    <n v="1"/>
    <s v="0-12 Months"/>
    <s v="No"/>
    <s v="Mailed check"/>
    <x v="1"/>
    <n v="3"/>
    <x v="2"/>
  </r>
  <r>
    <s v="5863-OOKCL"/>
    <s v="Month-to-month"/>
    <n v="10"/>
    <s v="0-12 Months"/>
    <s v="No"/>
    <s v="Mailed check"/>
    <x v="0"/>
    <n v="3"/>
    <x v="2"/>
  </r>
  <r>
    <s v="1686-STUHN"/>
    <s v="One year"/>
    <n v="42"/>
    <s v="25-48 Months"/>
    <s v="No"/>
    <s v="Bank transfer (automatic)"/>
    <x v="0"/>
    <n v="0"/>
    <x v="1"/>
  </r>
  <r>
    <s v="1329-VHWNP"/>
    <s v="Month-to-month"/>
    <n v="7"/>
    <s v="0-12 Months"/>
    <s v="DSL"/>
    <s v="Bank transfer (automatic)"/>
    <x v="0"/>
    <n v="3"/>
    <x v="2"/>
  </r>
  <r>
    <s v="2984-MIIZL"/>
    <s v="Month-to-month"/>
    <n v="4"/>
    <s v="0-12 Months"/>
    <s v="Fiber optic"/>
    <s v="Bank transfer (automatic)"/>
    <x v="1"/>
    <n v="5"/>
    <x v="0"/>
  </r>
  <r>
    <s v="0266-GMEAO"/>
    <s v="Two year"/>
    <n v="72"/>
    <s v="49-72 Months"/>
    <s v="Fiber optic"/>
    <s v="Credit card (automatic)"/>
    <x v="0"/>
    <n v="2"/>
    <x v="2"/>
  </r>
  <r>
    <s v="5590-YRFJT"/>
    <s v="Month-to-month"/>
    <n v="20"/>
    <s v="13-24 Months"/>
    <s v="DSL"/>
    <s v="Electronic check"/>
    <x v="1"/>
    <n v="3"/>
    <x v="2"/>
  </r>
  <r>
    <s v="5574-NXZIU"/>
    <s v="Two year"/>
    <n v="63"/>
    <s v="49-72 Months"/>
    <s v="Fiber optic"/>
    <s v="Credit card (automatic)"/>
    <x v="0"/>
    <n v="2"/>
    <x v="2"/>
  </r>
  <r>
    <s v="0019-GFNTW"/>
    <s v="Two year"/>
    <n v="56"/>
    <s v="49-72 Months"/>
    <s v="DSL"/>
    <s v="Bank transfer (automatic)"/>
    <x v="0"/>
    <n v="0"/>
    <x v="1"/>
  </r>
  <r>
    <s v="4256-ZWTZI"/>
    <s v="Month-to-month"/>
    <n v="5"/>
    <s v="0-12 Months"/>
    <s v="DSL"/>
    <s v="Mailed check"/>
    <x v="0"/>
    <n v="3"/>
    <x v="2"/>
  </r>
  <r>
    <s v="8309-PPCED"/>
    <s v="Two year"/>
    <n v="72"/>
    <s v="49-72 Months"/>
    <s v="Fiber optic"/>
    <s v="Bank transfer (automatic)"/>
    <x v="0"/>
    <n v="2"/>
    <x v="2"/>
  </r>
  <r>
    <s v="4098-NAUKP"/>
    <s v="Month-to-month"/>
    <n v="68"/>
    <s v="49-72 Months"/>
    <s v="Fiber optic"/>
    <s v="Electronic check"/>
    <x v="0"/>
    <n v="5"/>
    <x v="0"/>
  </r>
  <r>
    <s v="5196-WPYOW"/>
    <s v="One year"/>
    <n v="67"/>
    <s v="49-72 Months"/>
    <s v="DSL"/>
    <s v="Mailed check"/>
    <x v="0"/>
    <n v="0"/>
    <x v="1"/>
  </r>
  <r>
    <s v="4608-LCIMN"/>
    <s v="Month-to-month"/>
    <n v="8"/>
    <s v="0-12 Months"/>
    <s v="DSL"/>
    <s v="Bank transfer (automatic)"/>
    <x v="0"/>
    <n v="3"/>
    <x v="2"/>
  </r>
  <r>
    <s v="1485-YDHMM"/>
    <s v="Month-to-month"/>
    <n v="52"/>
    <s v="49-72 Months"/>
    <s v="Fiber optic"/>
    <s v="Bank transfer (automatic)"/>
    <x v="0"/>
    <n v="4"/>
    <x v="0"/>
  </r>
  <r>
    <s v="4054-CUMIA"/>
    <s v="Month-to-month"/>
    <n v="18"/>
    <s v="13-24 Months"/>
    <s v="No"/>
    <s v="Mailed check"/>
    <x v="0"/>
    <n v="2"/>
    <x v="2"/>
  </r>
  <r>
    <s v="0603-TPMIB"/>
    <s v="Two year"/>
    <n v="59"/>
    <s v="49-72 Months"/>
    <s v="No"/>
    <s v="Mailed check"/>
    <x v="0"/>
    <n v="0"/>
    <x v="1"/>
  </r>
  <r>
    <s v="2525-GVKQU"/>
    <s v="Two year"/>
    <n v="60"/>
    <s v="49-72 Months"/>
    <s v="No"/>
    <s v="Mailed check"/>
    <x v="0"/>
    <n v="0"/>
    <x v="1"/>
  </r>
  <r>
    <s v="8161-QYMTT"/>
    <s v="Month-to-month"/>
    <n v="7"/>
    <s v="0-12 Months"/>
    <s v="Fiber optic"/>
    <s v="Electronic check"/>
    <x v="0"/>
    <n v="6"/>
    <x v="0"/>
  </r>
  <r>
    <s v="9581-GVBXT"/>
    <s v="One year"/>
    <n v="59"/>
    <s v="49-72 Months"/>
    <s v="DSL"/>
    <s v="Mailed check"/>
    <x v="0"/>
    <n v="0"/>
    <x v="1"/>
  </r>
  <r>
    <s v="5862-BRIXZ"/>
    <s v="Two year"/>
    <n v="46"/>
    <s v="25-48 Months"/>
    <s v="DSL"/>
    <s v="Bank transfer (automatic)"/>
    <x v="0"/>
    <n v="0"/>
    <x v="1"/>
  </r>
  <r>
    <s v="5404-GGUKR"/>
    <s v="Month-to-month"/>
    <n v="5"/>
    <s v="0-12 Months"/>
    <s v="DSL"/>
    <s v="Electronic check"/>
    <x v="0"/>
    <n v="4"/>
    <x v="0"/>
  </r>
  <r>
    <s v="3308-JSGML"/>
    <s v="Two year"/>
    <n v="59"/>
    <s v="49-72 Months"/>
    <s v="DSL"/>
    <s v="Credit card (automatic)"/>
    <x v="0"/>
    <n v="0"/>
    <x v="1"/>
  </r>
  <r>
    <s v="2126-GSEGL"/>
    <s v="Two year"/>
    <n v="70"/>
    <s v="49-72 Months"/>
    <s v="DSL"/>
    <s v="Bank transfer (automatic)"/>
    <x v="0"/>
    <n v="0"/>
    <x v="1"/>
  </r>
  <r>
    <s v="3677-TNKIO"/>
    <s v="Month-to-month"/>
    <n v="14"/>
    <s v="13-24 Months"/>
    <s v="Fiber optic"/>
    <s v="Credit card (automatic)"/>
    <x v="1"/>
    <n v="4"/>
    <x v="0"/>
  </r>
  <r>
    <s v="0440-QEXBZ"/>
    <s v="Month-to-month"/>
    <n v="44"/>
    <s v="25-48 Months"/>
    <s v="DSL"/>
    <s v="Mailed check"/>
    <x v="0"/>
    <n v="2"/>
    <x v="2"/>
  </r>
  <r>
    <s v="2434-EEVDB"/>
    <s v="Two year"/>
    <n v="64"/>
    <s v="49-72 Months"/>
    <s v="Fiber optic"/>
    <s v="Credit card (automatic)"/>
    <x v="0"/>
    <n v="2"/>
    <x v="2"/>
  </r>
  <r>
    <s v="6762-QVYJO"/>
    <s v="Two year"/>
    <n v="58"/>
    <s v="49-72 Months"/>
    <s v="DSL"/>
    <s v="Mailed check"/>
    <x v="0"/>
    <n v="0"/>
    <x v="1"/>
  </r>
  <r>
    <s v="6199-IWKGC"/>
    <s v="One year"/>
    <n v="46"/>
    <s v="25-48 Months"/>
    <s v="Fiber optic"/>
    <s v="Electronic check"/>
    <x v="0"/>
    <n v="3"/>
    <x v="2"/>
  </r>
  <r>
    <s v="2675-DHUTR"/>
    <s v="Month-to-month"/>
    <n v="58"/>
    <s v="49-72 Months"/>
    <s v="Fiber optic"/>
    <s v="Electronic check"/>
    <x v="0"/>
    <n v="5"/>
    <x v="0"/>
  </r>
  <r>
    <s v="8152-VETUR"/>
    <s v="Two year"/>
    <n v="72"/>
    <s v="49-72 Months"/>
    <s v="Fiber optic"/>
    <s v="Credit card (automatic)"/>
    <x v="0"/>
    <n v="2"/>
    <x v="2"/>
  </r>
  <r>
    <s v="9667-EQRXU"/>
    <s v="Month-to-month"/>
    <n v="30"/>
    <s v="25-48 Months"/>
    <s v="DSL"/>
    <s v="Electronic check"/>
    <x v="1"/>
    <n v="3"/>
    <x v="2"/>
  </r>
  <r>
    <s v="7446-YPODE"/>
    <s v="Month-to-month"/>
    <n v="11"/>
    <s v="0-12 Months"/>
    <s v="DSL"/>
    <s v="Bank transfer (automatic)"/>
    <x v="0"/>
    <n v="3"/>
    <x v="2"/>
  </r>
  <r>
    <s v="9522-BNTHX"/>
    <s v="Month-to-month"/>
    <n v="34"/>
    <s v="25-48 Months"/>
    <s v="DSL"/>
    <s v="Electronic check"/>
    <x v="0"/>
    <n v="3"/>
    <x v="2"/>
  </r>
  <r>
    <s v="4676-WLUHT"/>
    <s v="Two year"/>
    <n v="54"/>
    <s v="49-72 Months"/>
    <s v="DSL"/>
    <s v="Bank transfer (automatic)"/>
    <x v="0"/>
    <n v="0"/>
    <x v="1"/>
  </r>
  <r>
    <s v="3329-WDIOK"/>
    <s v="Month-to-month"/>
    <n v="3"/>
    <s v="0-12 Months"/>
    <s v="DSL"/>
    <s v="Electronic check"/>
    <x v="1"/>
    <n v="4"/>
    <x v="0"/>
  </r>
  <r>
    <s v="7980-MHFLQ"/>
    <s v="Two year"/>
    <n v="72"/>
    <s v="49-72 Months"/>
    <s v="No"/>
    <s v="Mailed check"/>
    <x v="0"/>
    <n v="0"/>
    <x v="1"/>
  </r>
  <r>
    <s v="2873-ZLIWT"/>
    <s v="Month-to-month"/>
    <n v="40"/>
    <s v="25-48 Months"/>
    <s v="Fiber optic"/>
    <s v="Electronic check"/>
    <x v="1"/>
    <n v="5"/>
    <x v="0"/>
  </r>
  <r>
    <s v="3415-TAILE"/>
    <s v="Month-to-month"/>
    <n v="2"/>
    <s v="0-12 Months"/>
    <s v="DSL"/>
    <s v="Mailed check"/>
    <x v="1"/>
    <n v="3"/>
    <x v="2"/>
  </r>
  <r>
    <s v="0757-WCUUZ"/>
    <s v="Two year"/>
    <n v="54"/>
    <s v="49-72 Months"/>
    <s v="DSL"/>
    <s v="Credit card (automatic)"/>
    <x v="0"/>
    <n v="0"/>
    <x v="1"/>
  </r>
  <r>
    <s v="1629-DQQVB"/>
    <s v="Month-to-month"/>
    <n v="14"/>
    <s v="13-24 Months"/>
    <s v="DSL"/>
    <s v="Bank transfer (automatic)"/>
    <x v="0"/>
    <n v="2"/>
    <x v="2"/>
  </r>
  <r>
    <s v="1915-IOFGU"/>
    <s v="Month-to-month"/>
    <n v="1"/>
    <s v="0-12 Months"/>
    <s v="Fiber optic"/>
    <s v="Electronic check"/>
    <x v="1"/>
    <n v="6"/>
    <x v="0"/>
  </r>
  <r>
    <s v="3045-XETSH"/>
    <s v="Month-to-month"/>
    <n v="10"/>
    <s v="0-12 Months"/>
    <s v="Fiber optic"/>
    <s v="Electronic check"/>
    <x v="1"/>
    <n v="6"/>
    <x v="0"/>
  </r>
  <r>
    <s v="0374-AACSZ"/>
    <s v="Month-to-month"/>
    <n v="1"/>
    <s v="0-12 Months"/>
    <s v="DSL"/>
    <s v="Electronic check"/>
    <x v="0"/>
    <n v="4"/>
    <x v="0"/>
  </r>
  <r>
    <s v="7239-HZZCX"/>
    <s v="Month-to-month"/>
    <n v="1"/>
    <s v="0-12 Months"/>
    <s v="No"/>
    <s v="Mailed check"/>
    <x v="1"/>
    <n v="3"/>
    <x v="2"/>
  </r>
  <r>
    <s v="4872-VXRIL"/>
    <s v="One year"/>
    <n v="56"/>
    <s v="49-72 Months"/>
    <s v="DSL"/>
    <s v="Bank transfer (automatic)"/>
    <x v="0"/>
    <n v="0"/>
    <x v="1"/>
  </r>
  <r>
    <s v="9140-CZQZZ"/>
    <s v="Two year"/>
    <n v="68"/>
    <s v="49-72 Months"/>
    <s v="DSL"/>
    <s v="Bank transfer (automatic)"/>
    <x v="0"/>
    <n v="0"/>
    <x v="1"/>
  </r>
  <r>
    <s v="3423-HHXAO"/>
    <s v="One year"/>
    <n v="14"/>
    <s v="13-24 Months"/>
    <s v="No"/>
    <s v="Mailed check"/>
    <x v="0"/>
    <n v="0"/>
    <x v="1"/>
  </r>
  <r>
    <s v="9938-TKDGL"/>
    <s v="Two year"/>
    <n v="68"/>
    <s v="49-72 Months"/>
    <s v="Fiber optic"/>
    <s v="Electronic check"/>
    <x v="0"/>
    <n v="3"/>
    <x v="2"/>
  </r>
  <r>
    <s v="0531-ZZJWQ"/>
    <s v="Month-to-month"/>
    <n v="55"/>
    <s v="49-72 Months"/>
    <s v="Fiber optic"/>
    <s v="Electronic check"/>
    <x v="0"/>
    <n v="5"/>
    <x v="0"/>
  </r>
  <r>
    <s v="6537-QLGEX"/>
    <s v="Month-to-month"/>
    <n v="16"/>
    <s v="13-24 Months"/>
    <s v="DSL"/>
    <s v="Electronic check"/>
    <x v="0"/>
    <n v="3"/>
    <x v="2"/>
  </r>
  <r>
    <s v="2688-BHGOG"/>
    <s v="Month-to-month"/>
    <n v="9"/>
    <s v="0-12 Months"/>
    <s v="Fiber optic"/>
    <s v="Electronic check"/>
    <x v="0"/>
    <n v="6"/>
    <x v="0"/>
  </r>
  <r>
    <s v="7683-CBDKJ"/>
    <s v="Month-to-month"/>
    <n v="14"/>
    <s v="13-24 Months"/>
    <s v="DSL"/>
    <s v="Electronic check"/>
    <x v="1"/>
    <n v="3"/>
    <x v="2"/>
  </r>
  <r>
    <s v="0946-CLJTI"/>
    <s v="Month-to-month"/>
    <n v="58"/>
    <s v="49-72 Months"/>
    <s v="Fiber optic"/>
    <s v="Electronic check"/>
    <x v="1"/>
    <n v="5"/>
    <x v="0"/>
  </r>
  <r>
    <s v="3160-TYXLT"/>
    <s v="Month-to-month"/>
    <n v="53"/>
    <s v="49-72 Months"/>
    <s v="DSL"/>
    <s v="Bank transfer (automatic)"/>
    <x v="0"/>
    <n v="2"/>
    <x v="2"/>
  </r>
  <r>
    <s v="1325-USMEC"/>
    <s v="Two year"/>
    <n v="70"/>
    <s v="49-72 Months"/>
    <s v="Fiber optic"/>
    <s v="Credit card (automatic)"/>
    <x v="0"/>
    <n v="2"/>
    <x v="2"/>
  </r>
  <r>
    <s v="0916-QOFDP"/>
    <s v="Month-to-month"/>
    <n v="14"/>
    <s v="13-24 Months"/>
    <s v="Fiber optic"/>
    <s v="Electronic check"/>
    <x v="0"/>
    <n v="5"/>
    <x v="0"/>
  </r>
  <r>
    <s v="0628-CNQRM"/>
    <s v="One year"/>
    <n v="22"/>
    <s v="13-24 Months"/>
    <s v="DSL"/>
    <s v="Bank transfer (automatic)"/>
    <x v="1"/>
    <n v="0"/>
    <x v="1"/>
  </r>
  <r>
    <s v="5606-AMZBO"/>
    <s v="Month-to-month"/>
    <n v="10"/>
    <s v="0-12 Months"/>
    <s v="Fiber optic"/>
    <s v="Credit card (automatic)"/>
    <x v="0"/>
    <n v="5"/>
    <x v="0"/>
  </r>
  <r>
    <s v="6199-IPCAO"/>
    <s v="Two year"/>
    <n v="29"/>
    <s v="25-48 Months"/>
    <s v="No"/>
    <s v="Mailed check"/>
    <x v="0"/>
    <n v="0"/>
    <x v="1"/>
  </r>
  <r>
    <s v="7665-TOALD"/>
    <s v="Month-to-month"/>
    <n v="1"/>
    <s v="0-12 Months"/>
    <s v="Fiber optic"/>
    <s v="Electronic check"/>
    <x v="1"/>
    <n v="6"/>
    <x v="0"/>
  </r>
  <r>
    <s v="0112-QWPNC"/>
    <s v="One year"/>
    <n v="49"/>
    <s v="49-72 Months"/>
    <s v="DSL"/>
    <s v="Electronic check"/>
    <x v="1"/>
    <n v="1"/>
    <x v="1"/>
  </r>
  <r>
    <s v="0324-BRPCJ"/>
    <s v="Month-to-month"/>
    <n v="68"/>
    <s v="49-72 Months"/>
    <s v="Fiber optic"/>
    <s v="Electronic check"/>
    <x v="1"/>
    <n v="5"/>
    <x v="0"/>
  </r>
  <r>
    <s v="2777-PHDEI"/>
    <s v="Month-to-month"/>
    <n v="1"/>
    <s v="0-12 Months"/>
    <s v="Fiber optic"/>
    <s v="Electronic check"/>
    <x v="1"/>
    <n v="6"/>
    <x v="0"/>
  </r>
  <r>
    <s v="5640-CAXOA"/>
    <s v="One year"/>
    <n v="30"/>
    <s v="25-48 Months"/>
    <s v="DSL"/>
    <s v="Credit card (automatic)"/>
    <x v="0"/>
    <n v="0"/>
    <x v="1"/>
  </r>
  <r>
    <s v="2235-EZAIK"/>
    <s v="Two year"/>
    <n v="72"/>
    <s v="49-72 Months"/>
    <s v="DSL"/>
    <s v="Credit card (automatic)"/>
    <x v="0"/>
    <n v="0"/>
    <x v="1"/>
  </r>
  <r>
    <s v="3847-BAERP"/>
    <s v="Month-to-month"/>
    <n v="10"/>
    <s v="0-12 Months"/>
    <s v="No"/>
    <s v="Mailed check"/>
    <x v="0"/>
    <n v="3"/>
    <x v="2"/>
  </r>
  <r>
    <s v="1196-AMORA"/>
    <s v="Month-to-month"/>
    <n v="7"/>
    <s v="0-12 Months"/>
    <s v="Fiber optic"/>
    <s v="Electronic check"/>
    <x v="1"/>
    <n v="6"/>
    <x v="0"/>
  </r>
  <r>
    <s v="4282-YMKNA"/>
    <s v="Month-to-month"/>
    <n v="9"/>
    <s v="0-12 Months"/>
    <s v="Fiber optic"/>
    <s v="Electronic check"/>
    <x v="1"/>
    <n v="6"/>
    <x v="0"/>
  </r>
  <r>
    <s v="1453-RZFON"/>
    <s v="Month-to-month"/>
    <n v="1"/>
    <s v="0-12 Months"/>
    <s v="DSL"/>
    <s v="Mailed check"/>
    <x v="0"/>
    <n v="3"/>
    <x v="2"/>
  </r>
  <r>
    <s v="8263-OKETD"/>
    <s v="Month-to-month"/>
    <n v="20"/>
    <s v="13-24 Months"/>
    <s v="DSL"/>
    <s v="Credit card (automatic)"/>
    <x v="0"/>
    <n v="2"/>
    <x v="2"/>
  </r>
  <r>
    <s v="0670-KDOMA"/>
    <s v="Month-to-month"/>
    <n v="1"/>
    <s v="0-12 Months"/>
    <s v="No"/>
    <s v="Mailed check"/>
    <x v="0"/>
    <n v="3"/>
    <x v="2"/>
  </r>
  <r>
    <s v="2476-YGEFM"/>
    <s v="Month-to-month"/>
    <n v="29"/>
    <s v="25-48 Months"/>
    <s v="Fiber optic"/>
    <s v="Credit card (automatic)"/>
    <x v="0"/>
    <n v="4"/>
    <x v="0"/>
  </r>
  <r>
    <s v="8687-BAFGU"/>
    <s v="Month-to-month"/>
    <n v="1"/>
    <s v="0-12 Months"/>
    <s v="Fiber optic"/>
    <s v="Electronic check"/>
    <x v="0"/>
    <n v="6"/>
    <x v="0"/>
  </r>
  <r>
    <s v="0641-EVBOJ"/>
    <s v="Month-to-month"/>
    <n v="3"/>
    <s v="0-12 Months"/>
    <s v="Fiber optic"/>
    <s v="Mailed check"/>
    <x v="0"/>
    <n v="5"/>
    <x v="0"/>
  </r>
  <r>
    <s v="0829-XXPLX"/>
    <s v="Month-to-month"/>
    <n v="20"/>
    <s v="13-24 Months"/>
    <s v="Fiber optic"/>
    <s v="Bank transfer (automatic)"/>
    <x v="0"/>
    <n v="4"/>
    <x v="0"/>
  </r>
  <r>
    <s v="9974-JFBHQ"/>
    <s v="Month-to-month"/>
    <n v="64"/>
    <s v="49-72 Months"/>
    <s v="Fiber optic"/>
    <s v="Credit card (automatic)"/>
    <x v="0"/>
    <n v="4"/>
    <x v="0"/>
  </r>
  <r>
    <s v="5356-RHIPP"/>
    <s v="Month-to-month"/>
    <n v="1"/>
    <s v="0-12 Months"/>
    <s v="No"/>
    <s v="Mailed check"/>
    <x v="1"/>
    <n v="3"/>
    <x v="2"/>
  </r>
  <r>
    <s v="6624-JDRDS"/>
    <s v="Month-to-month"/>
    <n v="6"/>
    <s v="0-12 Months"/>
    <s v="DSL"/>
    <s v="Bank transfer (automatic)"/>
    <x v="0"/>
    <n v="3"/>
    <x v="2"/>
  </r>
  <r>
    <s v="0608-JDVEC"/>
    <s v="Two year"/>
    <n v="50"/>
    <s v="49-72 Months"/>
    <s v="No"/>
    <s v="Electronic check"/>
    <x v="0"/>
    <n v="1"/>
    <x v="1"/>
  </r>
  <r>
    <s v="9780-FKVVF"/>
    <s v="Month-to-month"/>
    <n v="6"/>
    <s v="0-12 Months"/>
    <s v="DSL"/>
    <s v="Bank transfer (automatic)"/>
    <x v="0"/>
    <n v="3"/>
    <x v="2"/>
  </r>
  <r>
    <s v="1919-RTPQD"/>
    <s v="Month-to-month"/>
    <n v="7"/>
    <s v="0-12 Months"/>
    <s v="DSL"/>
    <s v="Electronic check"/>
    <x v="0"/>
    <n v="4"/>
    <x v="0"/>
  </r>
  <r>
    <s v="5214-NLTIT"/>
    <s v="Two year"/>
    <n v="72"/>
    <s v="49-72 Months"/>
    <s v="Fiber optic"/>
    <s v="Credit card (automatic)"/>
    <x v="0"/>
    <n v="2"/>
    <x v="2"/>
  </r>
  <r>
    <s v="3345-PBBFH"/>
    <s v="Month-to-month"/>
    <n v="8"/>
    <s v="0-12 Months"/>
    <s v="DSL"/>
    <s v="Bank transfer (automatic)"/>
    <x v="0"/>
    <n v="3"/>
    <x v="2"/>
  </r>
  <r>
    <s v="5055-BRMNE"/>
    <s v="Two year"/>
    <n v="67"/>
    <s v="49-72 Months"/>
    <s v="Fiber optic"/>
    <s v="Credit card (automatic)"/>
    <x v="0"/>
    <n v="2"/>
    <x v="2"/>
  </r>
  <r>
    <s v="9189-JWSHV"/>
    <s v="Month-to-month"/>
    <n v="24"/>
    <s v="13-24 Months"/>
    <s v="Fiber optic"/>
    <s v="Electronic check"/>
    <x v="1"/>
    <n v="5"/>
    <x v="0"/>
  </r>
  <r>
    <s v="2190-PHBHR"/>
    <s v="Two year"/>
    <n v="72"/>
    <s v="49-72 Months"/>
    <s v="Fiber optic"/>
    <s v="Credit card (automatic)"/>
    <x v="0"/>
    <n v="2"/>
    <x v="2"/>
  </r>
  <r>
    <s v="2650-GYRYL"/>
    <s v="One year"/>
    <n v="33"/>
    <s v="25-48 Months"/>
    <s v="No"/>
    <s v="Bank transfer (automatic)"/>
    <x v="0"/>
    <n v="0"/>
    <x v="1"/>
  </r>
  <r>
    <s v="0746-JTRFU"/>
    <s v="Month-to-month"/>
    <n v="2"/>
    <s v="0-12 Months"/>
    <s v="DSL"/>
    <s v="Electronic check"/>
    <x v="1"/>
    <n v="4"/>
    <x v="0"/>
  </r>
  <r>
    <s v="5208-FVQKB"/>
    <s v="Two year"/>
    <n v="70"/>
    <s v="49-72 Months"/>
    <s v="DSL"/>
    <s v="Mailed check"/>
    <x v="0"/>
    <n v="0"/>
    <x v="1"/>
  </r>
  <r>
    <s v="7184-LRUUR"/>
    <s v="One year"/>
    <n v="22"/>
    <s v="13-24 Months"/>
    <s v="DSL"/>
    <s v="Bank transfer (automatic)"/>
    <x v="0"/>
    <n v="0"/>
    <x v="1"/>
  </r>
  <r>
    <s v="6627-CFOSN"/>
    <s v="Month-to-month"/>
    <n v="59"/>
    <s v="49-72 Months"/>
    <s v="Fiber optic"/>
    <s v="Bank transfer (automatic)"/>
    <x v="0"/>
    <n v="4"/>
    <x v="0"/>
  </r>
  <r>
    <s v="3982-JGSFD"/>
    <s v="One year"/>
    <n v="36"/>
    <s v="25-48 Months"/>
    <s v="No"/>
    <s v="Credit card (automatic)"/>
    <x v="0"/>
    <n v="0"/>
    <x v="1"/>
  </r>
  <r>
    <s v="1574-DYCWE"/>
    <s v="Two year"/>
    <n v="51"/>
    <s v="49-72 Months"/>
    <s v="No"/>
    <s v="Mailed check"/>
    <x v="0"/>
    <n v="0"/>
    <x v="1"/>
  </r>
  <r>
    <s v="7247-XOZPB"/>
    <s v="One year"/>
    <n v="53"/>
    <s v="49-72 Months"/>
    <s v="DSL"/>
    <s v="Bank transfer (automatic)"/>
    <x v="0"/>
    <n v="0"/>
    <x v="1"/>
  </r>
  <r>
    <s v="2466-FCCPT"/>
    <s v="One year"/>
    <n v="20"/>
    <s v="13-24 Months"/>
    <s v="No"/>
    <s v="Bank transfer (automatic)"/>
    <x v="0"/>
    <n v="0"/>
    <x v="1"/>
  </r>
  <r>
    <s v="6211-WWLTF"/>
    <s v="Two year"/>
    <n v="63"/>
    <s v="49-72 Months"/>
    <s v="Fiber optic"/>
    <s v="Credit card (automatic)"/>
    <x v="0"/>
    <n v="2"/>
    <x v="2"/>
  </r>
  <r>
    <s v="4826-TZEVA"/>
    <s v="Month-to-month"/>
    <n v="40"/>
    <s v="25-48 Months"/>
    <s v="Fiber optic"/>
    <s v="Credit card (automatic)"/>
    <x v="0"/>
    <n v="4"/>
    <x v="0"/>
  </r>
  <r>
    <s v="6016-NXBNJ"/>
    <s v="One year"/>
    <n v="35"/>
    <s v="25-48 Months"/>
    <s v="No"/>
    <s v="Mailed check"/>
    <x v="0"/>
    <n v="0"/>
    <x v="1"/>
  </r>
  <r>
    <s v="9138-EFSMO"/>
    <s v="One year"/>
    <n v="26"/>
    <s v="25-48 Months"/>
    <s v="Fiber optic"/>
    <s v="Bank transfer (automatic)"/>
    <x v="0"/>
    <n v="2"/>
    <x v="2"/>
  </r>
  <r>
    <s v="0576-WNXXC"/>
    <s v="Month-to-month"/>
    <n v="27"/>
    <s v="25-48 Months"/>
    <s v="Fiber optic"/>
    <s v="Electronic check"/>
    <x v="1"/>
    <n v="5"/>
    <x v="0"/>
  </r>
  <r>
    <s v="4632-XJMEX"/>
    <s v="One year"/>
    <n v="53"/>
    <s v="49-72 Months"/>
    <s v="DSL"/>
    <s v="Credit card (automatic)"/>
    <x v="0"/>
    <n v="0"/>
    <x v="1"/>
  </r>
  <r>
    <s v="8910-LEDAG"/>
    <s v="Month-to-month"/>
    <n v="34"/>
    <s v="25-48 Months"/>
    <s v="Fiber optic"/>
    <s v="Credit card (automatic)"/>
    <x v="0"/>
    <n v="4"/>
    <x v="0"/>
  </r>
  <r>
    <s v="3452-GWUIN"/>
    <s v="Month-to-month"/>
    <n v="19"/>
    <s v="13-24 Months"/>
    <s v="Fiber optic"/>
    <s v="Electronic check"/>
    <x v="0"/>
    <n v="5"/>
    <x v="0"/>
  </r>
  <r>
    <s v="2716-GFZOR"/>
    <s v="Month-to-month"/>
    <n v="43"/>
    <s v="25-48 Months"/>
    <s v="Fiber optic"/>
    <s v="Credit card (automatic)"/>
    <x v="0"/>
    <n v="4"/>
    <x v="0"/>
  </r>
  <r>
    <s v="3724-UCSHY"/>
    <s v="Month-to-month"/>
    <n v="6"/>
    <s v="0-12 Months"/>
    <s v="No"/>
    <s v="Mailed check"/>
    <x v="0"/>
    <n v="3"/>
    <x v="2"/>
  </r>
  <r>
    <s v="8626-XHBIE"/>
    <s v="Two year"/>
    <n v="56"/>
    <s v="49-72 Months"/>
    <s v="No"/>
    <s v="Mailed check"/>
    <x v="0"/>
    <n v="0"/>
    <x v="1"/>
  </r>
  <r>
    <s v="4628-CTTLA"/>
    <s v="Month-to-month"/>
    <n v="57"/>
    <s v="49-72 Months"/>
    <s v="DSL"/>
    <s v="Electronic check"/>
    <x v="1"/>
    <n v="3"/>
    <x v="2"/>
  </r>
  <r>
    <s v="3192-LNKRK"/>
    <s v="Month-to-month"/>
    <n v="34"/>
    <s v="25-48 Months"/>
    <s v="Fiber optic"/>
    <s v="Mailed check"/>
    <x v="0"/>
    <n v="4"/>
    <x v="0"/>
  </r>
  <r>
    <s v="4439-YRNVD"/>
    <s v="Month-to-month"/>
    <n v="10"/>
    <s v="0-12 Months"/>
    <s v="DSL"/>
    <s v="Electronic check"/>
    <x v="0"/>
    <n v="4"/>
    <x v="0"/>
  </r>
  <r>
    <s v="2876-VBBBL"/>
    <s v="Month-to-month"/>
    <n v="1"/>
    <s v="0-12 Months"/>
    <s v="No"/>
    <s v="Mailed check"/>
    <x v="1"/>
    <n v="3"/>
    <x v="2"/>
  </r>
  <r>
    <s v="6834-NXDCA"/>
    <s v="Month-to-month"/>
    <n v="13"/>
    <s v="13-24 Months"/>
    <s v="DSL"/>
    <s v="Electronic check"/>
    <x v="1"/>
    <n v="3"/>
    <x v="2"/>
  </r>
  <r>
    <s v="2208-UGTGR"/>
    <s v="Month-to-month"/>
    <n v="56"/>
    <s v="49-72 Months"/>
    <s v="Fiber optic"/>
    <s v="Electronic check"/>
    <x v="0"/>
    <n v="5"/>
    <x v="0"/>
  </r>
  <r>
    <s v="3005-TYFRD"/>
    <s v="Month-to-month"/>
    <n v="55"/>
    <s v="49-72 Months"/>
    <s v="Fiber optic"/>
    <s v="Credit card (automatic)"/>
    <x v="0"/>
    <n v="4"/>
    <x v="0"/>
  </r>
  <r>
    <s v="8670-MEFCP"/>
    <s v="Two year"/>
    <n v="36"/>
    <s v="25-48 Months"/>
    <s v="DSL"/>
    <s v="Credit card (automatic)"/>
    <x v="0"/>
    <n v="0"/>
    <x v="1"/>
  </r>
  <r>
    <s v="3079-BCHLN"/>
    <s v="One year"/>
    <n v="47"/>
    <s v="25-48 Months"/>
    <s v="No"/>
    <s v="Bank transfer (automatic)"/>
    <x v="0"/>
    <n v="0"/>
    <x v="1"/>
  </r>
  <r>
    <s v="7777-UNYHB"/>
    <s v="Month-to-month"/>
    <n v="12"/>
    <s v="0-12 Months"/>
    <s v="No"/>
    <s v="Credit card (automatic)"/>
    <x v="0"/>
    <n v="3"/>
    <x v="2"/>
  </r>
  <r>
    <s v="5597-GLBUC"/>
    <s v="Month-to-month"/>
    <n v="1"/>
    <s v="0-12 Months"/>
    <s v="Fiber optic"/>
    <s v="Electronic check"/>
    <x v="1"/>
    <n v="6"/>
    <x v="0"/>
  </r>
  <r>
    <s v="7278-CKDNC"/>
    <s v="Month-to-month"/>
    <n v="24"/>
    <s v="13-24 Months"/>
    <s v="Fiber optic"/>
    <s v="Electronic check"/>
    <x v="0"/>
    <n v="5"/>
    <x v="0"/>
  </r>
  <r>
    <s v="2748-MYRVK"/>
    <s v="One year"/>
    <n v="63"/>
    <s v="49-72 Months"/>
    <s v="Fiber optic"/>
    <s v="Bank transfer (automatic)"/>
    <x v="1"/>
    <n v="2"/>
    <x v="2"/>
  </r>
  <r>
    <s v="8450-UYIBU"/>
    <s v="Month-to-month"/>
    <n v="35"/>
    <s v="25-48 Months"/>
    <s v="DSL"/>
    <s v="Electronic check"/>
    <x v="0"/>
    <n v="3"/>
    <x v="2"/>
  </r>
  <r>
    <s v="2969-VAPYH"/>
    <s v="One year"/>
    <n v="67"/>
    <s v="49-72 Months"/>
    <s v="DSL"/>
    <s v="Credit card (automatic)"/>
    <x v="0"/>
    <n v="0"/>
    <x v="1"/>
  </r>
  <r>
    <s v="4822-YCXMX"/>
    <s v="Month-to-month"/>
    <n v="25"/>
    <s v="25-48 Months"/>
    <s v="Fiber optic"/>
    <s v="Electronic check"/>
    <x v="1"/>
    <n v="5"/>
    <x v="0"/>
  </r>
  <r>
    <s v="7181-OQCUT"/>
    <s v="Month-to-month"/>
    <n v="21"/>
    <s v="13-24 Months"/>
    <s v="Fiber optic"/>
    <s v="Mailed check"/>
    <x v="0"/>
    <n v="4"/>
    <x v="0"/>
  </r>
  <r>
    <s v="8474-UMLNT"/>
    <s v="Month-to-month"/>
    <n v="13"/>
    <s v="13-24 Months"/>
    <s v="DSL"/>
    <s v="Bank transfer (automatic)"/>
    <x v="0"/>
    <n v="2"/>
    <x v="2"/>
  </r>
  <r>
    <s v="9821-POOTN"/>
    <s v="Month-to-month"/>
    <n v="35"/>
    <s v="25-48 Months"/>
    <s v="Fiber optic"/>
    <s v="Electronic check"/>
    <x v="1"/>
    <n v="5"/>
    <x v="0"/>
  </r>
  <r>
    <s v="3836-FZSDJ"/>
    <s v="Two year"/>
    <n v="71"/>
    <s v="49-72 Months"/>
    <s v="No"/>
    <s v="Bank transfer (automatic)"/>
    <x v="0"/>
    <n v="0"/>
    <x v="1"/>
  </r>
  <r>
    <s v="9142-XMYJH"/>
    <s v="Month-to-month"/>
    <n v="29"/>
    <s v="25-48 Months"/>
    <s v="No"/>
    <s v="Credit card (automatic)"/>
    <x v="0"/>
    <n v="2"/>
    <x v="2"/>
  </r>
  <r>
    <s v="6559-ILWKJ"/>
    <s v="Two year"/>
    <n v="71"/>
    <s v="49-72 Months"/>
    <s v="DSL"/>
    <s v="Electronic check"/>
    <x v="1"/>
    <n v="1"/>
    <x v="1"/>
  </r>
  <r>
    <s v="0187-QSXOE"/>
    <s v="Month-to-month"/>
    <n v="7"/>
    <s v="0-12 Months"/>
    <s v="Fiber optic"/>
    <s v="Electronic check"/>
    <x v="0"/>
    <n v="6"/>
    <x v="0"/>
  </r>
  <r>
    <s v="7733-UDMTP"/>
    <s v="Month-to-month"/>
    <n v="57"/>
    <s v="49-72 Months"/>
    <s v="DSL"/>
    <s v="Electronic check"/>
    <x v="0"/>
    <n v="3"/>
    <x v="2"/>
  </r>
  <r>
    <s v="2649-HWLYB"/>
    <s v="Two year"/>
    <n v="65"/>
    <s v="49-72 Months"/>
    <s v="DSL"/>
    <s v="Bank transfer (automatic)"/>
    <x v="0"/>
    <n v="0"/>
    <x v="1"/>
  </r>
  <r>
    <s v="5214-CHIWJ"/>
    <s v="One year"/>
    <n v="27"/>
    <s v="25-48 Months"/>
    <s v="No"/>
    <s v="Mailed check"/>
    <x v="0"/>
    <n v="0"/>
    <x v="1"/>
  </r>
  <r>
    <s v="4229-CZMLL"/>
    <s v="Month-to-month"/>
    <n v="6"/>
    <s v="0-12 Months"/>
    <s v="Fiber optic"/>
    <s v="Electronic check"/>
    <x v="1"/>
    <n v="6"/>
    <x v="0"/>
  </r>
  <r>
    <s v="6904-JLBGY"/>
    <s v="Two year"/>
    <n v="72"/>
    <s v="49-72 Months"/>
    <s v="Fiber optic"/>
    <s v="Credit card (automatic)"/>
    <x v="0"/>
    <n v="2"/>
    <x v="2"/>
  </r>
  <r>
    <s v="2465-BLLEU"/>
    <s v="Month-to-month"/>
    <n v="1"/>
    <s v="0-12 Months"/>
    <s v="No"/>
    <s v="Mailed check"/>
    <x v="0"/>
    <n v="3"/>
    <x v="2"/>
  </r>
  <r>
    <s v="1685-VAYJF"/>
    <s v="Month-to-month"/>
    <n v="11"/>
    <s v="0-12 Months"/>
    <s v="DSL"/>
    <s v="Credit card (automatic)"/>
    <x v="0"/>
    <n v="3"/>
    <x v="2"/>
  </r>
  <r>
    <s v="8874-EJNSR"/>
    <s v="Two year"/>
    <n v="39"/>
    <s v="25-48 Months"/>
    <s v="No"/>
    <s v="Mailed check"/>
    <x v="0"/>
    <n v="0"/>
    <x v="1"/>
  </r>
  <r>
    <s v="6917-YACBP"/>
    <s v="Month-to-month"/>
    <n v="59"/>
    <s v="49-72 Months"/>
    <s v="Fiber optic"/>
    <s v="Electronic check"/>
    <x v="0"/>
    <n v="5"/>
    <x v="0"/>
  </r>
  <r>
    <s v="5049-MUBWG"/>
    <s v="One year"/>
    <n v="26"/>
    <s v="25-48 Months"/>
    <s v="DSL"/>
    <s v="Bank transfer (automatic)"/>
    <x v="0"/>
    <n v="0"/>
    <x v="1"/>
  </r>
  <r>
    <s v="4223-WOZCM"/>
    <s v="Month-to-month"/>
    <n v="2"/>
    <s v="0-12 Months"/>
    <s v="DSL"/>
    <s v="Mailed check"/>
    <x v="0"/>
    <n v="3"/>
    <x v="2"/>
  </r>
  <r>
    <s v="0769-MURVM"/>
    <s v="Two year"/>
    <n v="72"/>
    <s v="49-72 Months"/>
    <s v="DSL"/>
    <s v="Bank transfer (automatic)"/>
    <x v="0"/>
    <n v="0"/>
    <x v="1"/>
  </r>
  <r>
    <s v="9253-VIFJQ"/>
    <s v="One year"/>
    <n v="65"/>
    <s v="49-72 Months"/>
    <s v="DSL"/>
    <s v="Credit card (automatic)"/>
    <x v="0"/>
    <n v="0"/>
    <x v="1"/>
  </r>
  <r>
    <s v="7030-FZTFM"/>
    <s v="Two year"/>
    <n v="72"/>
    <s v="49-72 Months"/>
    <s v="Fiber optic"/>
    <s v="Credit card (automatic)"/>
    <x v="0"/>
    <n v="2"/>
    <x v="2"/>
  </r>
  <r>
    <s v="9741-YLNTD"/>
    <s v="Month-to-month"/>
    <n v="6"/>
    <s v="0-12 Months"/>
    <s v="Fiber optic"/>
    <s v="Bank transfer (automatic)"/>
    <x v="0"/>
    <n v="5"/>
    <x v="0"/>
  </r>
  <r>
    <s v="5917-RYRMG"/>
    <s v="One year"/>
    <n v="32"/>
    <s v="25-48 Months"/>
    <s v="No"/>
    <s v="Credit card (automatic)"/>
    <x v="0"/>
    <n v="0"/>
    <x v="1"/>
  </r>
  <r>
    <s v="5120-ZBLAI"/>
    <s v="One year"/>
    <n v="50"/>
    <s v="49-72 Months"/>
    <s v="DSL"/>
    <s v="Bank transfer (automatic)"/>
    <x v="0"/>
    <n v="0"/>
    <x v="1"/>
  </r>
  <r>
    <s v="1194-BHJYC"/>
    <s v="Two year"/>
    <n v="61"/>
    <s v="49-72 Months"/>
    <s v="DSL"/>
    <s v="Mailed check"/>
    <x v="0"/>
    <n v="0"/>
    <x v="1"/>
  </r>
  <r>
    <s v="3663-MITLP"/>
    <s v="Month-to-month"/>
    <n v="15"/>
    <s v="13-24 Months"/>
    <s v="Fiber optic"/>
    <s v="Electronic check"/>
    <x v="1"/>
    <n v="5"/>
    <x v="0"/>
  </r>
  <r>
    <s v="0906-QVPMS"/>
    <s v="Two year"/>
    <n v="72"/>
    <s v="49-72 Months"/>
    <s v="Fiber optic"/>
    <s v="Bank transfer (automatic)"/>
    <x v="0"/>
    <n v="2"/>
    <x v="2"/>
  </r>
  <r>
    <s v="9025-ZRPVR"/>
    <s v="Month-to-month"/>
    <n v="9"/>
    <s v="0-12 Months"/>
    <s v="No"/>
    <s v="Mailed check"/>
    <x v="1"/>
    <n v="3"/>
    <x v="2"/>
  </r>
  <r>
    <s v="1905-OEILC"/>
    <s v="Month-to-month"/>
    <n v="1"/>
    <s v="0-12 Months"/>
    <s v="No"/>
    <s v="Mailed check"/>
    <x v="0"/>
    <n v="3"/>
    <x v="2"/>
  </r>
  <r>
    <s v="7858-GTZSP"/>
    <s v="Month-to-month"/>
    <n v="12"/>
    <s v="0-12 Months"/>
    <s v="Fiber optic"/>
    <s v="Electronic check"/>
    <x v="0"/>
    <n v="6"/>
    <x v="0"/>
  </r>
  <r>
    <s v="3285-UCQVC"/>
    <s v="Month-to-month"/>
    <n v="37"/>
    <s v="25-48 Months"/>
    <s v="DSL"/>
    <s v="Credit card (automatic)"/>
    <x v="1"/>
    <n v="2"/>
    <x v="2"/>
  </r>
  <r>
    <s v="6248-BSHKG"/>
    <s v="One year"/>
    <n v="61"/>
    <s v="49-72 Months"/>
    <s v="No"/>
    <s v="Mailed check"/>
    <x v="0"/>
    <n v="0"/>
    <x v="1"/>
  </r>
  <r>
    <s v="4685-TFLLS"/>
    <s v="One year"/>
    <n v="18"/>
    <s v="13-24 Months"/>
    <s v="No"/>
    <s v="Bank transfer (automatic)"/>
    <x v="0"/>
    <n v="0"/>
    <x v="1"/>
  </r>
  <r>
    <s v="3470-BTGQO"/>
    <s v="Month-to-month"/>
    <n v="21"/>
    <s v="13-24 Months"/>
    <s v="DSL"/>
    <s v="Mailed check"/>
    <x v="0"/>
    <n v="2"/>
    <x v="2"/>
  </r>
  <r>
    <s v="1209-VFFOC"/>
    <s v="Two year"/>
    <n v="68"/>
    <s v="49-72 Months"/>
    <s v="DSL"/>
    <s v="Mailed check"/>
    <x v="0"/>
    <n v="0"/>
    <x v="1"/>
  </r>
  <r>
    <s v="8224-DWCKX"/>
    <s v="Month-to-month"/>
    <n v="12"/>
    <s v="0-12 Months"/>
    <s v="Fiber optic"/>
    <s v="Credit card (automatic)"/>
    <x v="0"/>
    <n v="5"/>
    <x v="0"/>
  </r>
  <r>
    <s v="5482-PLVPE"/>
    <s v="Month-to-month"/>
    <n v="2"/>
    <s v="0-12 Months"/>
    <s v="DSL"/>
    <s v="Electronic check"/>
    <x v="1"/>
    <n v="4"/>
    <x v="0"/>
  </r>
  <r>
    <s v="4553-DVPZG"/>
    <s v="Month-to-month"/>
    <n v="62"/>
    <s v="49-72 Months"/>
    <s v="Fiber optic"/>
    <s v="Electronic check"/>
    <x v="0"/>
    <n v="5"/>
    <x v="0"/>
  </r>
  <r>
    <s v="4902-OHLSK"/>
    <s v="Month-to-month"/>
    <n v="29"/>
    <s v="25-48 Months"/>
    <s v="Fiber optic"/>
    <s v="Electronic check"/>
    <x v="1"/>
    <n v="5"/>
    <x v="0"/>
  </r>
  <r>
    <s v="6917-IAYHD"/>
    <s v="Month-to-month"/>
    <n v="1"/>
    <s v="0-12 Months"/>
    <s v="DSL"/>
    <s v="Mailed check"/>
    <x v="0"/>
    <n v="3"/>
    <x v="2"/>
  </r>
  <r>
    <s v="0495-ZBNGW"/>
    <s v="Month-to-month"/>
    <n v="5"/>
    <s v="0-12 Months"/>
    <s v="Fiber optic"/>
    <s v="Bank transfer (automatic)"/>
    <x v="1"/>
    <n v="5"/>
    <x v="0"/>
  </r>
  <r>
    <s v="8620-RJPZN"/>
    <s v="Month-to-month"/>
    <n v="1"/>
    <s v="0-12 Months"/>
    <s v="No"/>
    <s v="Electronic check"/>
    <x v="0"/>
    <n v="4"/>
    <x v="0"/>
  </r>
  <r>
    <s v="7572-KPVKK"/>
    <s v="Two year"/>
    <n v="62"/>
    <s v="49-72 Months"/>
    <s v="Fiber optic"/>
    <s v="Electronic check"/>
    <x v="0"/>
    <n v="3"/>
    <x v="2"/>
  </r>
  <r>
    <s v="2642-MAWLJ"/>
    <s v="Two year"/>
    <n v="36"/>
    <s v="25-48 Months"/>
    <s v="No"/>
    <s v="Bank transfer (automatic)"/>
    <x v="0"/>
    <n v="0"/>
    <x v="1"/>
  </r>
  <r>
    <s v="2357-COQEK"/>
    <s v="Month-to-month"/>
    <n v="28"/>
    <s v="25-48 Months"/>
    <s v="Fiber optic"/>
    <s v="Electronic check"/>
    <x v="1"/>
    <n v="5"/>
    <x v="0"/>
  </r>
  <r>
    <s v="7103-ZGVNT"/>
    <s v="One year"/>
    <n v="69"/>
    <s v="49-72 Months"/>
    <s v="DSL"/>
    <s v="Credit card (automatic)"/>
    <x v="0"/>
    <n v="0"/>
    <x v="1"/>
  </r>
  <r>
    <s v="3737-GCSPV"/>
    <s v="Month-to-month"/>
    <n v="11"/>
    <s v="0-12 Months"/>
    <s v="Fiber optic"/>
    <s v="Credit card (automatic)"/>
    <x v="1"/>
    <n v="5"/>
    <x v="0"/>
  </r>
  <r>
    <s v="2027-WKXMW"/>
    <s v="Month-to-month"/>
    <n v="63"/>
    <s v="49-72 Months"/>
    <s v="Fiber optic"/>
    <s v="Electronic check"/>
    <x v="0"/>
    <n v="5"/>
    <x v="0"/>
  </r>
  <r>
    <s v="7137-NAXML"/>
    <s v="One year"/>
    <n v="23"/>
    <s v="13-24 Months"/>
    <s v="No"/>
    <s v="Bank transfer (automatic)"/>
    <x v="0"/>
    <n v="0"/>
    <x v="1"/>
  </r>
  <r>
    <s v="2428-ZMCTB"/>
    <s v="Month-to-month"/>
    <n v="10"/>
    <s v="0-12 Months"/>
    <s v="No"/>
    <s v="Credit card (automatic)"/>
    <x v="0"/>
    <n v="3"/>
    <x v="2"/>
  </r>
  <r>
    <s v="2961-VNFKL"/>
    <s v="Two year"/>
    <n v="71"/>
    <s v="49-72 Months"/>
    <s v="No"/>
    <s v="Credit card (automatic)"/>
    <x v="0"/>
    <n v="0"/>
    <x v="1"/>
  </r>
  <r>
    <s v="1768-HNVGJ"/>
    <s v="Month-to-month"/>
    <n v="45"/>
    <s v="25-48 Months"/>
    <s v="DSL"/>
    <s v="Electronic check"/>
    <x v="0"/>
    <n v="3"/>
    <x v="2"/>
  </r>
  <r>
    <s v="6963-KQYQB"/>
    <s v="Two year"/>
    <n v="70"/>
    <s v="49-72 Months"/>
    <s v="No"/>
    <s v="Mailed check"/>
    <x v="0"/>
    <n v="0"/>
    <x v="1"/>
  </r>
  <r>
    <s v="5934-RMPOV"/>
    <s v="Month-to-month"/>
    <n v="22"/>
    <s v="13-24 Months"/>
    <s v="Fiber optic"/>
    <s v="Electronic check"/>
    <x v="0"/>
    <n v="5"/>
    <x v="0"/>
  </r>
  <r>
    <s v="1207-BLKSA"/>
    <s v="Two year"/>
    <n v="52"/>
    <s v="49-72 Months"/>
    <s v="No"/>
    <s v="Mailed check"/>
    <x v="0"/>
    <n v="0"/>
    <x v="1"/>
  </r>
  <r>
    <s v="4088-YLDSU"/>
    <s v="One year"/>
    <n v="55"/>
    <s v="49-72 Months"/>
    <s v="Fiber optic"/>
    <s v="Electronic check"/>
    <x v="1"/>
    <n v="3"/>
    <x v="2"/>
  </r>
  <r>
    <s v="8316-BBQAY"/>
    <s v="Two year"/>
    <n v="65"/>
    <s v="49-72 Months"/>
    <s v="DSL"/>
    <s v="Credit card (automatic)"/>
    <x v="0"/>
    <n v="0"/>
    <x v="1"/>
  </r>
  <r>
    <s v="1166-PQLGG"/>
    <s v="Two year"/>
    <n v="72"/>
    <s v="49-72 Months"/>
    <s v="No"/>
    <s v="Bank transfer (automatic)"/>
    <x v="0"/>
    <n v="0"/>
    <x v="1"/>
  </r>
  <r>
    <s v="3146-JTQHR"/>
    <s v="One year"/>
    <n v="10"/>
    <s v="0-12 Months"/>
    <s v="No"/>
    <s v="Bank transfer (automatic)"/>
    <x v="0"/>
    <n v="1"/>
    <x v="1"/>
  </r>
  <r>
    <s v="4291-YZODP"/>
    <s v="One year"/>
    <n v="7"/>
    <s v="0-12 Months"/>
    <s v="No"/>
    <s v="Mailed check"/>
    <x v="0"/>
    <n v="1"/>
    <x v="1"/>
  </r>
  <r>
    <s v="4395-PZMSN"/>
    <s v="Month-to-month"/>
    <n v="5"/>
    <s v="0-12 Months"/>
    <s v="Fiber optic"/>
    <s v="Electronic check"/>
    <x v="0"/>
    <n v="6"/>
    <x v="0"/>
  </r>
  <r>
    <s v="6427-FEFIG"/>
    <s v="Two year"/>
    <n v="24"/>
    <s v="13-24 Months"/>
    <s v="DSL"/>
    <s v="Credit card (automatic)"/>
    <x v="0"/>
    <n v="0"/>
    <x v="1"/>
  </r>
  <r>
    <s v="0017-IUDMW"/>
    <s v="Two year"/>
    <n v="72"/>
    <s v="49-72 Months"/>
    <s v="Fiber optic"/>
    <s v="Credit card (automatic)"/>
    <x v="0"/>
    <n v="2"/>
    <x v="2"/>
  </r>
  <r>
    <s v="8706-HRADD"/>
    <s v="Month-to-month"/>
    <n v="21"/>
    <s v="13-24 Months"/>
    <s v="DSL"/>
    <s v="Mailed check"/>
    <x v="0"/>
    <n v="2"/>
    <x v="2"/>
  </r>
  <r>
    <s v="9955-QOPOY"/>
    <s v="One year"/>
    <n v="69"/>
    <s v="49-72 Months"/>
    <s v="DSL"/>
    <s v="Credit card (automatic)"/>
    <x v="0"/>
    <n v="0"/>
    <x v="1"/>
  </r>
  <r>
    <s v="4385-ZKVNW"/>
    <s v="Month-to-month"/>
    <n v="44"/>
    <s v="25-48 Months"/>
    <s v="DSL"/>
    <s v="Bank transfer (automatic)"/>
    <x v="0"/>
    <n v="2"/>
    <x v="2"/>
  </r>
  <r>
    <s v="5446-DKWYW"/>
    <s v="One year"/>
    <n v="61"/>
    <s v="49-72 Months"/>
    <s v="DSL"/>
    <s v="Electronic check"/>
    <x v="0"/>
    <n v="1"/>
    <x v="1"/>
  </r>
  <r>
    <s v="2034-CGRHZ"/>
    <s v="Month-to-month"/>
    <n v="24"/>
    <s v="13-24 Months"/>
    <s v="Fiber optic"/>
    <s v="Credit card (automatic)"/>
    <x v="1"/>
    <n v="4"/>
    <x v="0"/>
  </r>
  <r>
    <s v="5797-APWZC"/>
    <s v="Month-to-month"/>
    <n v="1"/>
    <s v="0-12 Months"/>
    <s v="Fiber optic"/>
    <s v="Electronic check"/>
    <x v="1"/>
    <n v="6"/>
    <x v="0"/>
  </r>
  <r>
    <s v="3683-QKIUE"/>
    <s v="Month-to-month"/>
    <n v="6"/>
    <s v="0-12 Months"/>
    <s v="DSL"/>
    <s v="Bank transfer (automatic)"/>
    <x v="1"/>
    <n v="3"/>
    <x v="2"/>
  </r>
  <r>
    <s v="4228-ZGYUW"/>
    <s v="Month-to-month"/>
    <n v="4"/>
    <s v="0-12 Months"/>
    <s v="Fiber optic"/>
    <s v="Electronic check"/>
    <x v="1"/>
    <n v="6"/>
    <x v="0"/>
  </r>
  <r>
    <s v="9031-ZVQPT"/>
    <s v="Two year"/>
    <n v="72"/>
    <s v="49-72 Months"/>
    <s v="Fiber optic"/>
    <s v="Electronic check"/>
    <x v="0"/>
    <n v="3"/>
    <x v="2"/>
  </r>
  <r>
    <s v="2990-IAJSV"/>
    <s v="Two year"/>
    <n v="72"/>
    <s v="49-72 Months"/>
    <s v="DSL"/>
    <s v="Bank transfer (automatic)"/>
    <x v="0"/>
    <n v="0"/>
    <x v="1"/>
  </r>
  <r>
    <s v="8107-KNCIM"/>
    <s v="Month-to-month"/>
    <n v="14"/>
    <s v="13-24 Months"/>
    <s v="Fiber optic"/>
    <s v="Electronic check"/>
    <x v="0"/>
    <n v="5"/>
    <x v="0"/>
  </r>
  <r>
    <s v="9027-YFHQJ"/>
    <s v="Month-to-month"/>
    <n v="7"/>
    <s v="0-12 Months"/>
    <s v="No"/>
    <s v="Bank transfer (automatic)"/>
    <x v="0"/>
    <n v="3"/>
    <x v="2"/>
  </r>
  <r>
    <s v="5176-LDKUH"/>
    <s v="One year"/>
    <n v="48"/>
    <s v="25-48 Months"/>
    <s v="Fiber optic"/>
    <s v="Electronic check"/>
    <x v="0"/>
    <n v="3"/>
    <x v="2"/>
  </r>
  <r>
    <s v="4644-OBGFZ"/>
    <s v="One year"/>
    <n v="55"/>
    <s v="49-72 Months"/>
    <s v="No"/>
    <s v="Mailed check"/>
    <x v="0"/>
    <n v="0"/>
    <x v="1"/>
  </r>
  <r>
    <s v="7926-IJOOU"/>
    <s v="Month-to-month"/>
    <n v="1"/>
    <s v="0-12 Months"/>
    <s v="No"/>
    <s v="Credit card (automatic)"/>
    <x v="0"/>
    <n v="3"/>
    <x v="2"/>
  </r>
  <r>
    <s v="6480-YAGIY"/>
    <s v="One year"/>
    <n v="45"/>
    <s v="25-48 Months"/>
    <s v="Fiber optic"/>
    <s v="Credit card (automatic)"/>
    <x v="0"/>
    <n v="2"/>
    <x v="2"/>
  </r>
  <r>
    <s v="4029-HPFVY"/>
    <s v="Month-to-month"/>
    <n v="3"/>
    <s v="0-12 Months"/>
    <s v="Fiber optic"/>
    <s v="Mailed check"/>
    <x v="0"/>
    <n v="5"/>
    <x v="0"/>
  </r>
  <r>
    <s v="7602-DBTOU"/>
    <s v="Two year"/>
    <n v="71"/>
    <s v="49-72 Months"/>
    <s v="No"/>
    <s v="Mailed check"/>
    <x v="0"/>
    <n v="0"/>
    <x v="1"/>
  </r>
  <r>
    <s v="5345-BMKWB"/>
    <s v="Month-to-month"/>
    <n v="8"/>
    <s v="0-12 Months"/>
    <s v="No"/>
    <s v="Mailed check"/>
    <x v="0"/>
    <n v="3"/>
    <x v="2"/>
  </r>
  <r>
    <s v="3519-ZKXGG"/>
    <s v="Month-to-month"/>
    <n v="3"/>
    <s v="0-12 Months"/>
    <s v="Fiber optic"/>
    <s v="Electronic check"/>
    <x v="1"/>
    <n v="6"/>
    <x v="0"/>
  </r>
  <r>
    <s v="5457-COLHT"/>
    <s v="Two year"/>
    <n v="69"/>
    <s v="49-72 Months"/>
    <s v="DSL"/>
    <s v="Bank transfer (automatic)"/>
    <x v="0"/>
    <n v="0"/>
    <x v="1"/>
  </r>
  <r>
    <s v="6416-TVAIH"/>
    <s v="Month-to-month"/>
    <n v="1"/>
    <s v="0-12 Months"/>
    <s v="Fiber optic"/>
    <s v="Electronic check"/>
    <x v="1"/>
    <n v="6"/>
    <x v="0"/>
  </r>
  <r>
    <s v="5451-YHYPW"/>
    <s v="Two year"/>
    <n v="72"/>
    <s v="49-72 Months"/>
    <s v="Fiber optic"/>
    <s v="Credit card (automatic)"/>
    <x v="0"/>
    <n v="2"/>
    <x v="2"/>
  </r>
  <r>
    <s v="5108-ADXWO"/>
    <s v="Month-to-month"/>
    <n v="11"/>
    <s v="0-12 Months"/>
    <s v="Fiber optic"/>
    <s v="Electronic check"/>
    <x v="1"/>
    <n v="6"/>
    <x v="0"/>
  </r>
  <r>
    <s v="7998-WNZEM"/>
    <s v="Two year"/>
    <n v="71"/>
    <s v="49-72 Months"/>
    <s v="DSL"/>
    <s v="Bank transfer (automatic)"/>
    <x v="0"/>
    <n v="0"/>
    <x v="1"/>
  </r>
  <r>
    <s v="3066-RRJIO"/>
    <s v="Month-to-month"/>
    <n v="1"/>
    <s v="0-12 Months"/>
    <s v="Fiber optic"/>
    <s v="Mailed check"/>
    <x v="1"/>
    <n v="5"/>
    <x v="0"/>
  </r>
  <r>
    <s v="4664-NJCMS"/>
    <s v="Two year"/>
    <n v="33"/>
    <s v="25-48 Months"/>
    <s v="DSL"/>
    <s v="Bank transfer (automatic)"/>
    <x v="0"/>
    <n v="0"/>
    <x v="1"/>
  </r>
  <r>
    <s v="0307-BCOPK"/>
    <s v="One year"/>
    <n v="16"/>
    <s v="13-24 Months"/>
    <s v="No"/>
    <s v="Mailed check"/>
    <x v="0"/>
    <n v="0"/>
    <x v="1"/>
  </r>
  <r>
    <s v="7629-WFGLW"/>
    <s v="One year"/>
    <n v="56"/>
    <s v="49-72 Months"/>
    <s v="Fiber optic"/>
    <s v="Electronic check"/>
    <x v="0"/>
    <n v="3"/>
    <x v="2"/>
  </r>
  <r>
    <s v="2542-HYGIQ"/>
    <s v="Month-to-month"/>
    <n v="1"/>
    <s v="0-12 Months"/>
    <s v="No"/>
    <s v="Credit card (automatic)"/>
    <x v="0"/>
    <n v="3"/>
    <x v="2"/>
  </r>
  <r>
    <s v="6715-OFDBP"/>
    <s v="Month-to-month"/>
    <n v="5"/>
    <s v="0-12 Months"/>
    <s v="DSL"/>
    <s v="Electronic check"/>
    <x v="1"/>
    <n v="4"/>
    <x v="0"/>
  </r>
  <r>
    <s v="5016-LIPDW"/>
    <s v="One year"/>
    <n v="57"/>
    <s v="49-72 Months"/>
    <s v="No"/>
    <s v="Mailed check"/>
    <x v="0"/>
    <n v="0"/>
    <x v="1"/>
  </r>
  <r>
    <s v="6481-LXPWL"/>
    <s v="One year"/>
    <n v="56"/>
    <s v="49-72 Months"/>
    <s v="DSL"/>
    <s v="Credit card (automatic)"/>
    <x v="0"/>
    <n v="0"/>
    <x v="1"/>
  </r>
  <r>
    <s v="1567-DSCIC"/>
    <s v="Month-to-month"/>
    <n v="8"/>
    <s v="0-12 Months"/>
    <s v="Fiber optic"/>
    <s v="Electronic check"/>
    <x v="1"/>
    <n v="6"/>
    <x v="0"/>
  </r>
  <r>
    <s v="2150-UWTFY"/>
    <s v="Month-to-month"/>
    <n v="22"/>
    <s v="13-24 Months"/>
    <s v="DSL"/>
    <s v="Mailed check"/>
    <x v="1"/>
    <n v="2"/>
    <x v="2"/>
  </r>
  <r>
    <s v="6124-ACRHJ"/>
    <s v="Month-to-month"/>
    <n v="1"/>
    <s v="0-12 Months"/>
    <s v="No"/>
    <s v="Mailed check"/>
    <x v="0"/>
    <n v="3"/>
    <x v="2"/>
  </r>
  <r>
    <s v="9362-MWODR"/>
    <s v="Month-to-month"/>
    <n v="40"/>
    <s v="25-48 Months"/>
    <s v="DSL"/>
    <s v="Credit card (automatic)"/>
    <x v="0"/>
    <n v="2"/>
    <x v="2"/>
  </r>
  <r>
    <s v="9975-GPKZU"/>
    <s v="Two year"/>
    <n v="46"/>
    <s v="25-48 Months"/>
    <s v="No"/>
    <s v="Credit card (automatic)"/>
    <x v="0"/>
    <n v="0"/>
    <x v="1"/>
  </r>
  <r>
    <s v="9625-RZFUK"/>
    <s v="Two year"/>
    <n v="63"/>
    <s v="49-72 Months"/>
    <s v="No"/>
    <s v="Mailed check"/>
    <x v="0"/>
    <n v="0"/>
    <x v="1"/>
  </r>
  <r>
    <s v="5153-LXKDT"/>
    <s v="Two year"/>
    <n v="68"/>
    <s v="49-72 Months"/>
    <s v="Fiber optic"/>
    <s v="Electronic check"/>
    <x v="0"/>
    <n v="3"/>
    <x v="2"/>
  </r>
  <r>
    <s v="5161-UBZXI"/>
    <s v="Two year"/>
    <n v="69"/>
    <s v="49-72 Months"/>
    <s v="Fiber optic"/>
    <s v="Credit card (automatic)"/>
    <x v="0"/>
    <n v="2"/>
    <x v="2"/>
  </r>
  <r>
    <s v="1020-JPQOW"/>
    <s v="Month-to-month"/>
    <n v="56"/>
    <s v="49-72 Months"/>
    <s v="Fiber optic"/>
    <s v="Electronic check"/>
    <x v="0"/>
    <n v="5"/>
    <x v="0"/>
  </r>
  <r>
    <s v="7919-ZODZZ"/>
    <s v="One year"/>
    <n v="10"/>
    <s v="0-12 Months"/>
    <s v="DSL"/>
    <s v="Mailed check"/>
    <x v="0"/>
    <n v="1"/>
    <x v="1"/>
  </r>
  <r>
    <s v="0565-JUPYD"/>
    <s v="One year"/>
    <n v="63"/>
    <s v="49-72 Months"/>
    <s v="Fiber optic"/>
    <s v="Credit card (automatic)"/>
    <x v="0"/>
    <n v="2"/>
    <x v="2"/>
  </r>
  <r>
    <s v="6867-ACCZI"/>
    <s v="Two year"/>
    <n v="24"/>
    <s v="13-24 Months"/>
    <s v="DSL"/>
    <s v="Mailed check"/>
    <x v="0"/>
    <n v="0"/>
    <x v="1"/>
  </r>
  <r>
    <s v="5939-XAIXZ"/>
    <s v="Month-to-month"/>
    <n v="19"/>
    <s v="13-24 Months"/>
    <s v="DSL"/>
    <s v="Mailed check"/>
    <x v="0"/>
    <n v="2"/>
    <x v="2"/>
  </r>
  <r>
    <s v="9054-FOWNV"/>
    <s v="Month-to-month"/>
    <n v="22"/>
    <s v="13-24 Months"/>
    <s v="Fiber optic"/>
    <s v="Electronic check"/>
    <x v="0"/>
    <n v="5"/>
    <x v="0"/>
  </r>
  <r>
    <s v="2683-BPJSO"/>
    <s v="Month-to-month"/>
    <n v="29"/>
    <s v="25-48 Months"/>
    <s v="Fiber optic"/>
    <s v="Electronic check"/>
    <x v="1"/>
    <n v="5"/>
    <x v="0"/>
  </r>
  <r>
    <s v="2157-MXBJS"/>
    <s v="One year"/>
    <n v="13"/>
    <s v="13-24 Months"/>
    <s v="DSL"/>
    <s v="Mailed check"/>
    <x v="1"/>
    <n v="0"/>
    <x v="1"/>
  </r>
  <r>
    <s v="8207-VVMYB"/>
    <s v="Two year"/>
    <n v="70"/>
    <s v="49-72 Months"/>
    <s v="No"/>
    <s v="Bank transfer (automatic)"/>
    <x v="0"/>
    <n v="0"/>
    <x v="1"/>
  </r>
  <r>
    <s v="9732-EQMWY"/>
    <s v="Month-to-month"/>
    <n v="49"/>
    <s v="49-72 Months"/>
    <s v="Fiber optic"/>
    <s v="Electronic check"/>
    <x v="0"/>
    <n v="5"/>
    <x v="0"/>
  </r>
  <r>
    <s v="9360-AHGNL"/>
    <s v="One year"/>
    <n v="43"/>
    <s v="25-48 Months"/>
    <s v="Fiber optic"/>
    <s v="Mailed check"/>
    <x v="1"/>
    <n v="2"/>
    <x v="2"/>
  </r>
  <r>
    <s v="1087-UDSIH"/>
    <s v="Month-to-month"/>
    <n v="3"/>
    <s v="0-12 Months"/>
    <s v="No"/>
    <s v="Mailed check"/>
    <x v="1"/>
    <n v="3"/>
    <x v="2"/>
  </r>
  <r>
    <s v="5269-NRGDP"/>
    <s v="One year"/>
    <n v="42"/>
    <s v="25-48 Months"/>
    <s v="DSL"/>
    <s v="Electronic check"/>
    <x v="0"/>
    <n v="1"/>
    <x v="1"/>
  </r>
  <r>
    <s v="6195-MELTI"/>
    <s v="One year"/>
    <n v="57"/>
    <s v="49-72 Months"/>
    <s v="DSL"/>
    <s v="Mailed check"/>
    <x v="0"/>
    <n v="0"/>
    <x v="1"/>
  </r>
  <r>
    <s v="5485-WUYWF"/>
    <s v="Month-to-month"/>
    <n v="2"/>
    <s v="0-12 Months"/>
    <s v="DSL"/>
    <s v="Bank transfer (automatic)"/>
    <x v="1"/>
    <n v="3"/>
    <x v="2"/>
  </r>
  <r>
    <s v="2121-JAFOM"/>
    <s v="Two year"/>
    <n v="72"/>
    <s v="49-72 Months"/>
    <s v="Fiber optic"/>
    <s v="Credit card (automatic)"/>
    <x v="0"/>
    <n v="2"/>
    <x v="2"/>
  </r>
  <r>
    <s v="8818-DOPVL"/>
    <s v="Month-to-month"/>
    <n v="46"/>
    <s v="25-48 Months"/>
    <s v="Fiber optic"/>
    <s v="Electronic check"/>
    <x v="0"/>
    <n v="5"/>
    <x v="0"/>
  </r>
  <r>
    <s v="2632-UCGVD"/>
    <s v="Month-to-month"/>
    <n v="66"/>
    <s v="49-72 Months"/>
    <s v="Fiber optic"/>
    <s v="Credit card (automatic)"/>
    <x v="1"/>
    <n v="4"/>
    <x v="0"/>
  </r>
  <r>
    <s v="5445-PZWGX"/>
    <s v="One year"/>
    <n v="62"/>
    <s v="49-72 Months"/>
    <s v="Fiber optic"/>
    <s v="Electronic check"/>
    <x v="1"/>
    <n v="3"/>
    <x v="2"/>
  </r>
  <r>
    <s v="1227-UDMZR"/>
    <s v="Two year"/>
    <n v="72"/>
    <s v="49-72 Months"/>
    <s v="DSL"/>
    <s v="Bank transfer (automatic)"/>
    <x v="0"/>
    <n v="0"/>
    <x v="1"/>
  </r>
  <r>
    <s v="5198-HQAEN"/>
    <s v="One year"/>
    <n v="35"/>
    <s v="25-48 Months"/>
    <s v="Fiber optic"/>
    <s v="Electronic check"/>
    <x v="0"/>
    <n v="3"/>
    <x v="2"/>
  </r>
  <r>
    <s v="9170-CCKOU"/>
    <s v="Month-to-month"/>
    <n v="17"/>
    <s v="13-24 Months"/>
    <s v="Fiber optic"/>
    <s v="Credit card (automatic)"/>
    <x v="1"/>
    <n v="4"/>
    <x v="0"/>
  </r>
  <r>
    <s v="2167-FQSTQ"/>
    <s v="Two year"/>
    <n v="72"/>
    <s v="49-72 Months"/>
    <s v="DSL"/>
    <s v="Electronic check"/>
    <x v="0"/>
    <n v="1"/>
    <x v="1"/>
  </r>
  <r>
    <s v="2819-GWENI"/>
    <s v="One year"/>
    <n v="28"/>
    <s v="25-48 Months"/>
    <s v="No"/>
    <s v="Mailed check"/>
    <x v="0"/>
    <n v="0"/>
    <x v="1"/>
  </r>
  <r>
    <s v="1043-YCUTE"/>
    <s v="Two year"/>
    <n v="56"/>
    <s v="49-72 Months"/>
    <s v="No"/>
    <s v="Credit card (automatic)"/>
    <x v="1"/>
    <n v="0"/>
    <x v="1"/>
  </r>
  <r>
    <s v="3814-MLAXC"/>
    <s v="Month-to-month"/>
    <n v="31"/>
    <s v="25-48 Months"/>
    <s v="Fiber optic"/>
    <s v="Credit card (automatic)"/>
    <x v="1"/>
    <n v="4"/>
    <x v="0"/>
  </r>
  <r>
    <s v="3572-UUHRS"/>
    <s v="One year"/>
    <n v="45"/>
    <s v="25-48 Months"/>
    <s v="No"/>
    <s v="Bank transfer (automatic)"/>
    <x v="0"/>
    <n v="0"/>
    <x v="1"/>
  </r>
  <r>
    <s v="2692-PFYTJ"/>
    <s v="Month-to-month"/>
    <n v="1"/>
    <s v="0-12 Months"/>
    <s v="No"/>
    <s v="Mailed check"/>
    <x v="0"/>
    <n v="3"/>
    <x v="2"/>
  </r>
  <r>
    <s v="1226-UDFZR"/>
    <s v="Month-to-month"/>
    <n v="2"/>
    <s v="0-12 Months"/>
    <s v="DSL"/>
    <s v="Mailed check"/>
    <x v="1"/>
    <n v="3"/>
    <x v="2"/>
  </r>
  <r>
    <s v="5955-EPOAZ"/>
    <s v="Month-to-month"/>
    <n v="6"/>
    <s v="0-12 Months"/>
    <s v="No"/>
    <s v="Mailed check"/>
    <x v="0"/>
    <n v="3"/>
    <x v="2"/>
  </r>
  <r>
    <s v="6821-JPCDC"/>
    <s v="One year"/>
    <n v="48"/>
    <s v="25-48 Months"/>
    <s v="Fiber optic"/>
    <s v="Electronic check"/>
    <x v="0"/>
    <n v="3"/>
    <x v="2"/>
  </r>
  <r>
    <s v="8815-LMFLX"/>
    <s v="Month-to-month"/>
    <n v="25"/>
    <s v="25-48 Months"/>
    <s v="No"/>
    <s v="Bank transfer (automatic)"/>
    <x v="0"/>
    <n v="2"/>
    <x v="2"/>
  </r>
  <r>
    <s v="9135-HSWOC"/>
    <s v="Two year"/>
    <n v="64"/>
    <s v="49-72 Months"/>
    <s v="No"/>
    <s v="Bank transfer (automatic)"/>
    <x v="0"/>
    <n v="0"/>
    <x v="1"/>
  </r>
  <r>
    <s v="8582-KRHPJ"/>
    <s v="Month-to-month"/>
    <n v="50"/>
    <s v="49-72 Months"/>
    <s v="DSL"/>
    <s v="Mailed check"/>
    <x v="0"/>
    <n v="2"/>
    <x v="2"/>
  </r>
  <r>
    <s v="5811-IWXYM"/>
    <s v="One year"/>
    <n v="52"/>
    <s v="49-72 Months"/>
    <s v="Fiber optic"/>
    <s v="Bank transfer (automatic)"/>
    <x v="0"/>
    <n v="2"/>
    <x v="2"/>
  </r>
  <r>
    <s v="7044-YAACC"/>
    <s v="Month-to-month"/>
    <n v="4"/>
    <s v="0-12 Months"/>
    <s v="Fiber optic"/>
    <s v="Electronic check"/>
    <x v="0"/>
    <n v="6"/>
    <x v="0"/>
  </r>
  <r>
    <s v="8189-XRIKE"/>
    <s v="Month-to-month"/>
    <n v="32"/>
    <s v="25-48 Months"/>
    <s v="Fiber optic"/>
    <s v="Electronic check"/>
    <x v="0"/>
    <n v="5"/>
    <x v="0"/>
  </r>
  <r>
    <s v="1506-YJTYT"/>
    <s v="Two year"/>
    <n v="45"/>
    <s v="25-48 Months"/>
    <s v="DSL"/>
    <s v="Credit card (automatic)"/>
    <x v="0"/>
    <n v="0"/>
    <x v="1"/>
  </r>
  <r>
    <s v="4123-DVHPH"/>
    <s v="Month-to-month"/>
    <n v="9"/>
    <s v="0-12 Months"/>
    <s v="Fiber optic"/>
    <s v="Electronic check"/>
    <x v="0"/>
    <n v="6"/>
    <x v="0"/>
  </r>
  <r>
    <s v="6425-YQLLO"/>
    <s v="One year"/>
    <n v="66"/>
    <s v="49-72 Months"/>
    <s v="Fiber optic"/>
    <s v="Credit card (automatic)"/>
    <x v="1"/>
    <n v="2"/>
    <x v="2"/>
  </r>
  <r>
    <s v="5442-UTCVD"/>
    <s v="Month-to-month"/>
    <n v="3"/>
    <s v="0-12 Months"/>
    <s v="Fiber optic"/>
    <s v="Electronic check"/>
    <x v="1"/>
    <n v="6"/>
    <x v="0"/>
  </r>
  <r>
    <s v="2228-BZDEE"/>
    <s v="Two year"/>
    <n v="54"/>
    <s v="49-72 Months"/>
    <s v="No"/>
    <s v="Mailed check"/>
    <x v="0"/>
    <n v="0"/>
    <x v="1"/>
  </r>
  <r>
    <s v="7734-DBOAI"/>
    <s v="Month-to-month"/>
    <n v="1"/>
    <s v="0-12 Months"/>
    <s v="DSL"/>
    <s v="Electronic check"/>
    <x v="1"/>
    <n v="4"/>
    <x v="0"/>
  </r>
  <r>
    <s v="2789-CZANW"/>
    <s v="Two year"/>
    <n v="64"/>
    <s v="49-72 Months"/>
    <s v="Fiber optic"/>
    <s v="Bank transfer (automatic)"/>
    <x v="0"/>
    <n v="2"/>
    <x v="2"/>
  </r>
  <r>
    <s v="2091-RFFBA"/>
    <s v="Month-to-month"/>
    <n v="31"/>
    <s v="25-48 Months"/>
    <s v="Fiber optic"/>
    <s v="Electronic check"/>
    <x v="1"/>
    <n v="5"/>
    <x v="0"/>
  </r>
  <r>
    <s v="2114-MGINA"/>
    <s v="Month-to-month"/>
    <n v="14"/>
    <s v="13-24 Months"/>
    <s v="Fiber optic"/>
    <s v="Mailed check"/>
    <x v="1"/>
    <n v="4"/>
    <x v="0"/>
  </r>
  <r>
    <s v="7596-LDUXP"/>
    <s v="One year"/>
    <n v="12"/>
    <s v="0-12 Months"/>
    <s v="Fiber optic"/>
    <s v="Credit card (automatic)"/>
    <x v="0"/>
    <n v="3"/>
    <x v="2"/>
  </r>
  <r>
    <s v="3740-RLMVT"/>
    <s v="One year"/>
    <n v="67"/>
    <s v="49-72 Months"/>
    <s v="DSL"/>
    <s v="Bank transfer (automatic)"/>
    <x v="0"/>
    <n v="0"/>
    <x v="1"/>
  </r>
  <r>
    <s v="4489-SNOJF"/>
    <s v="Month-to-month"/>
    <n v="35"/>
    <s v="25-48 Months"/>
    <s v="DSL"/>
    <s v="Electronic check"/>
    <x v="1"/>
    <n v="3"/>
    <x v="2"/>
  </r>
  <r>
    <s v="2192-OZITF"/>
    <s v="Two year"/>
    <n v="45"/>
    <s v="25-48 Months"/>
    <s v="DSL"/>
    <s v="Mailed check"/>
    <x v="0"/>
    <n v="0"/>
    <x v="1"/>
  </r>
  <r>
    <s v="5651-CPDND"/>
    <s v="Month-to-month"/>
    <n v="10"/>
    <s v="0-12 Months"/>
    <s v="DSL"/>
    <s v="Mailed check"/>
    <x v="0"/>
    <n v="3"/>
    <x v="2"/>
  </r>
  <r>
    <s v="2186-QZEYA"/>
    <s v="Month-to-month"/>
    <n v="29"/>
    <s v="25-48 Months"/>
    <s v="DSL"/>
    <s v="Bank transfer (automatic)"/>
    <x v="0"/>
    <n v="2"/>
    <x v="2"/>
  </r>
  <r>
    <s v="1131-ALZWV"/>
    <s v="One year"/>
    <n v="24"/>
    <s v="13-24 Months"/>
    <s v="No"/>
    <s v="Bank transfer (automatic)"/>
    <x v="0"/>
    <n v="0"/>
    <x v="1"/>
  </r>
  <r>
    <s v="7729-XBTWX"/>
    <s v="Two year"/>
    <n v="66"/>
    <s v="49-72 Months"/>
    <s v="No"/>
    <s v="Mailed check"/>
    <x v="0"/>
    <n v="0"/>
    <x v="1"/>
  </r>
  <r>
    <s v="9134-WYRVP"/>
    <s v="One year"/>
    <n v="51"/>
    <s v="49-72 Months"/>
    <s v="Fiber optic"/>
    <s v="Mailed check"/>
    <x v="0"/>
    <n v="2"/>
    <x v="2"/>
  </r>
  <r>
    <s v="3284-SVCRO"/>
    <s v="Two year"/>
    <n v="45"/>
    <s v="25-48 Months"/>
    <s v="No"/>
    <s v="Mailed check"/>
    <x v="0"/>
    <n v="0"/>
    <x v="1"/>
  </r>
  <r>
    <s v="9732-OUYRN"/>
    <s v="One year"/>
    <n v="49"/>
    <s v="49-72 Months"/>
    <s v="No"/>
    <s v="Credit card (automatic)"/>
    <x v="0"/>
    <n v="0"/>
    <x v="1"/>
  </r>
  <r>
    <s v="0559-CKHUS"/>
    <s v="Two year"/>
    <n v="29"/>
    <s v="25-48 Months"/>
    <s v="No"/>
    <s v="Mailed check"/>
    <x v="0"/>
    <n v="0"/>
    <x v="1"/>
  </r>
  <r>
    <s v="2931-SVLTV"/>
    <s v="Month-to-month"/>
    <n v="40"/>
    <s v="25-48 Months"/>
    <s v="Fiber optic"/>
    <s v="Credit card (automatic)"/>
    <x v="0"/>
    <n v="4"/>
    <x v="0"/>
  </r>
  <r>
    <s v="6899-PPEEA"/>
    <s v="Month-to-month"/>
    <n v="37"/>
    <s v="25-48 Months"/>
    <s v="Fiber optic"/>
    <s v="Electronic check"/>
    <x v="1"/>
    <n v="5"/>
    <x v="0"/>
  </r>
  <r>
    <s v="7504-UWHNB"/>
    <s v="Month-to-month"/>
    <n v="25"/>
    <s v="25-48 Months"/>
    <s v="Fiber optic"/>
    <s v="Electronic check"/>
    <x v="0"/>
    <n v="5"/>
    <x v="0"/>
  </r>
  <r>
    <s v="2582-FFFZR"/>
    <s v="Month-to-month"/>
    <n v="22"/>
    <s v="13-24 Months"/>
    <s v="DSL"/>
    <s v="Electronic check"/>
    <x v="0"/>
    <n v="3"/>
    <x v="2"/>
  </r>
  <r>
    <s v="8908-NMQTX"/>
    <s v="Two year"/>
    <n v="72"/>
    <s v="49-72 Months"/>
    <s v="DSL"/>
    <s v="Bank transfer (automatic)"/>
    <x v="0"/>
    <n v="0"/>
    <x v="1"/>
  </r>
  <r>
    <s v="2187-LZGPL"/>
    <s v="Month-to-month"/>
    <n v="7"/>
    <s v="0-12 Months"/>
    <s v="DSL"/>
    <s v="Credit card (automatic)"/>
    <x v="1"/>
    <n v="3"/>
    <x v="2"/>
  </r>
  <r>
    <s v="1431-AIDJQ"/>
    <s v="Two year"/>
    <n v="33"/>
    <s v="25-48 Months"/>
    <s v="DSL"/>
    <s v="Credit card (automatic)"/>
    <x v="0"/>
    <n v="0"/>
    <x v="1"/>
  </r>
  <r>
    <s v="6288-LBEAR"/>
    <s v="Month-to-month"/>
    <n v="23"/>
    <s v="13-24 Months"/>
    <s v="Fiber optic"/>
    <s v="Mailed check"/>
    <x v="0"/>
    <n v="4"/>
    <x v="0"/>
  </r>
  <r>
    <s v="4597-NUCQV"/>
    <s v="Month-to-month"/>
    <n v="24"/>
    <s v="13-24 Months"/>
    <s v="Fiber optic"/>
    <s v="Electronic check"/>
    <x v="1"/>
    <n v="5"/>
    <x v="0"/>
  </r>
  <r>
    <s v="9019-QVLZD"/>
    <s v="Month-to-month"/>
    <n v="1"/>
    <s v="0-12 Months"/>
    <s v="Fiber optic"/>
    <s v="Electronic check"/>
    <x v="1"/>
    <n v="6"/>
    <x v="0"/>
  </r>
  <r>
    <s v="8413-YNHNV"/>
    <s v="Two year"/>
    <n v="69"/>
    <s v="49-72 Months"/>
    <s v="DSL"/>
    <s v="Mailed check"/>
    <x v="0"/>
    <n v="0"/>
    <x v="1"/>
  </r>
  <r>
    <s v="5808-TOTXO"/>
    <s v="One year"/>
    <n v="3"/>
    <s v="0-12 Months"/>
    <s v="No"/>
    <s v="Credit card (automatic)"/>
    <x v="0"/>
    <n v="1"/>
    <x v="1"/>
  </r>
  <r>
    <s v="4369-NYSCF"/>
    <s v="One year"/>
    <n v="56"/>
    <s v="49-72 Months"/>
    <s v="DSL"/>
    <s v="Bank transfer (automatic)"/>
    <x v="0"/>
    <n v="0"/>
    <x v="1"/>
  </r>
  <r>
    <s v="6333-YDVLT"/>
    <s v="One year"/>
    <n v="65"/>
    <s v="49-72 Months"/>
    <s v="Fiber optic"/>
    <s v="Credit card (automatic)"/>
    <x v="0"/>
    <n v="2"/>
    <x v="2"/>
  </r>
  <r>
    <s v="5324-KTGCG"/>
    <s v="One year"/>
    <n v="71"/>
    <s v="49-72 Months"/>
    <s v="No"/>
    <s v="Electronic check"/>
    <x v="0"/>
    <n v="1"/>
    <x v="1"/>
  </r>
  <r>
    <s v="5599-HVLTW"/>
    <s v="Month-to-month"/>
    <n v="14"/>
    <s v="13-24 Months"/>
    <s v="Fiber optic"/>
    <s v="Bank transfer (automatic)"/>
    <x v="0"/>
    <n v="4"/>
    <x v="0"/>
  </r>
  <r>
    <s v="7394-LWLYN"/>
    <s v="Month-to-month"/>
    <n v="2"/>
    <s v="0-12 Months"/>
    <s v="Fiber optic"/>
    <s v="Electronic check"/>
    <x v="0"/>
    <n v="6"/>
    <x v="0"/>
  </r>
  <r>
    <s v="3707-LRWZD"/>
    <s v="One year"/>
    <n v="32"/>
    <s v="25-48 Months"/>
    <s v="Fiber optic"/>
    <s v="Electronic check"/>
    <x v="1"/>
    <n v="3"/>
    <x v="2"/>
  </r>
  <r>
    <s v="6873-UDNLD"/>
    <s v="Month-to-month"/>
    <n v="40"/>
    <s v="25-48 Months"/>
    <s v="DSL"/>
    <s v="Electronic check"/>
    <x v="0"/>
    <n v="3"/>
    <x v="2"/>
  </r>
  <r>
    <s v="2700-LUEVA"/>
    <s v="Month-to-month"/>
    <n v="1"/>
    <s v="0-12 Months"/>
    <s v="No"/>
    <s v="Credit card (automatic)"/>
    <x v="0"/>
    <n v="3"/>
    <x v="2"/>
  </r>
  <r>
    <s v="1455-ESIQH"/>
    <s v="Month-to-month"/>
    <n v="1"/>
    <s v="0-12 Months"/>
    <s v="Fiber optic"/>
    <s v="Electronic check"/>
    <x v="1"/>
    <n v="6"/>
    <x v="0"/>
  </r>
  <r>
    <s v="0958-YHXGP"/>
    <s v="Month-to-month"/>
    <n v="7"/>
    <s v="0-12 Months"/>
    <s v="Fiber optic"/>
    <s v="Mailed check"/>
    <x v="0"/>
    <n v="5"/>
    <x v="0"/>
  </r>
  <r>
    <s v="1101-SSWAG"/>
    <s v="Month-to-month"/>
    <n v="15"/>
    <s v="13-24 Months"/>
    <s v="DSL"/>
    <s v="Electronic check"/>
    <x v="0"/>
    <n v="3"/>
    <x v="2"/>
  </r>
  <r>
    <s v="2979-SXESE"/>
    <s v="Month-to-month"/>
    <n v="17"/>
    <s v="13-24 Months"/>
    <s v="Fiber optic"/>
    <s v="Electronic check"/>
    <x v="1"/>
    <n v="5"/>
    <x v="0"/>
  </r>
  <r>
    <s v="4013-TLDHQ"/>
    <s v="Month-to-month"/>
    <n v="19"/>
    <s v="13-24 Months"/>
    <s v="Fiber optic"/>
    <s v="Electronic check"/>
    <x v="1"/>
    <n v="5"/>
    <x v="0"/>
  </r>
  <r>
    <s v="5743-KHMNA"/>
    <s v="Two year"/>
    <n v="71"/>
    <s v="49-72 Months"/>
    <s v="No"/>
    <s v="Bank transfer (automatic)"/>
    <x v="0"/>
    <n v="0"/>
    <x v="1"/>
  </r>
  <r>
    <s v="4194-FJARJ"/>
    <s v="Two year"/>
    <n v="54"/>
    <s v="49-72 Months"/>
    <s v="DSL"/>
    <s v="Bank transfer (automatic)"/>
    <x v="0"/>
    <n v="0"/>
    <x v="1"/>
  </r>
  <r>
    <s v="5325-UWTWJ"/>
    <s v="Month-to-month"/>
    <n v="31"/>
    <s v="25-48 Months"/>
    <s v="Fiber optic"/>
    <s v="Credit card (automatic)"/>
    <x v="0"/>
    <n v="4"/>
    <x v="0"/>
  </r>
  <r>
    <s v="3969-GYXEL"/>
    <s v="Month-to-month"/>
    <n v="11"/>
    <s v="0-12 Months"/>
    <s v="Fiber optic"/>
    <s v="Electronic check"/>
    <x v="0"/>
    <n v="6"/>
    <x v="0"/>
  </r>
  <r>
    <s v="9208-OLGAQ"/>
    <s v="Month-to-month"/>
    <n v="18"/>
    <s v="13-24 Months"/>
    <s v="Fiber optic"/>
    <s v="Electronic check"/>
    <x v="0"/>
    <n v="5"/>
    <x v="0"/>
  </r>
  <r>
    <s v="3244-CQPHU"/>
    <s v="Two year"/>
    <n v="72"/>
    <s v="49-72 Months"/>
    <s v="Fiber optic"/>
    <s v="Bank transfer (automatic)"/>
    <x v="0"/>
    <n v="2"/>
    <x v="2"/>
  </r>
  <r>
    <s v="2674-MLXMN"/>
    <s v="Month-to-month"/>
    <n v="71"/>
    <s v="49-72 Months"/>
    <s v="Fiber optic"/>
    <s v="Credit card (automatic)"/>
    <x v="0"/>
    <n v="4"/>
    <x v="0"/>
  </r>
  <r>
    <s v="9708-HPXWZ"/>
    <s v="Month-to-month"/>
    <n v="5"/>
    <s v="0-12 Months"/>
    <s v="DSL"/>
    <s v="Credit card (automatic)"/>
    <x v="0"/>
    <n v="3"/>
    <x v="2"/>
  </r>
  <r>
    <s v="6992-TKNYO"/>
    <s v="One year"/>
    <n v="38"/>
    <s v="25-48 Months"/>
    <s v="DSL"/>
    <s v="Credit card (automatic)"/>
    <x v="0"/>
    <n v="0"/>
    <x v="1"/>
  </r>
  <r>
    <s v="4468-YDOVK"/>
    <s v="Month-to-month"/>
    <n v="5"/>
    <s v="0-12 Months"/>
    <s v="DSL"/>
    <s v="Bank transfer (automatic)"/>
    <x v="0"/>
    <n v="3"/>
    <x v="2"/>
  </r>
  <r>
    <s v="3754-DXMRT"/>
    <s v="Month-to-month"/>
    <n v="2"/>
    <s v="0-12 Months"/>
    <s v="DSL"/>
    <s v="Electronic check"/>
    <x v="1"/>
    <n v="4"/>
    <x v="0"/>
  </r>
  <r>
    <s v="5792-JALQC"/>
    <s v="Two year"/>
    <n v="52"/>
    <s v="49-72 Months"/>
    <s v="DSL"/>
    <s v="Bank transfer (automatic)"/>
    <x v="0"/>
    <n v="0"/>
    <x v="1"/>
  </r>
  <r>
    <s v="7130-VTEWQ"/>
    <s v="Month-to-month"/>
    <n v="8"/>
    <s v="0-12 Months"/>
    <s v="Fiber optic"/>
    <s v="Electronic check"/>
    <x v="1"/>
    <n v="6"/>
    <x v="0"/>
  </r>
  <r>
    <s v="2200-DSAAL"/>
    <s v="Two year"/>
    <n v="68"/>
    <s v="49-72 Months"/>
    <s v="DSL"/>
    <s v="Electronic check"/>
    <x v="0"/>
    <n v="1"/>
    <x v="1"/>
  </r>
  <r>
    <s v="4302-ZYFEL"/>
    <s v="One year"/>
    <n v="69"/>
    <s v="49-72 Months"/>
    <s v="No"/>
    <s v="Credit card (automatic)"/>
    <x v="0"/>
    <n v="0"/>
    <x v="1"/>
  </r>
  <r>
    <s v="9351-LZYGF"/>
    <s v="Month-to-month"/>
    <n v="42"/>
    <s v="25-48 Months"/>
    <s v="DSL"/>
    <s v="Credit card (automatic)"/>
    <x v="0"/>
    <n v="2"/>
    <x v="2"/>
  </r>
  <r>
    <s v="4366-CTOUZ"/>
    <s v="Two year"/>
    <n v="50"/>
    <s v="49-72 Months"/>
    <s v="Fiber optic"/>
    <s v="Mailed check"/>
    <x v="0"/>
    <n v="2"/>
    <x v="2"/>
  </r>
  <r>
    <s v="6121-VZNQB"/>
    <s v="Month-to-month"/>
    <n v="1"/>
    <s v="0-12 Months"/>
    <s v="No"/>
    <s v="Mailed check"/>
    <x v="1"/>
    <n v="3"/>
    <x v="2"/>
  </r>
  <r>
    <s v="7903-CMPEY"/>
    <s v="Month-to-month"/>
    <n v="1"/>
    <s v="0-12 Months"/>
    <s v="Fiber optic"/>
    <s v="Electronic check"/>
    <x v="1"/>
    <n v="6"/>
    <x v="0"/>
  </r>
  <r>
    <s v="1518-OMDIK"/>
    <s v="Month-to-month"/>
    <n v="33"/>
    <s v="25-48 Months"/>
    <s v="DSL"/>
    <s v="Credit card (automatic)"/>
    <x v="0"/>
    <n v="2"/>
    <x v="2"/>
  </r>
  <r>
    <s v="6671-NGWON"/>
    <s v="Month-to-month"/>
    <n v="7"/>
    <s v="0-12 Months"/>
    <s v="No"/>
    <s v="Mailed check"/>
    <x v="0"/>
    <n v="3"/>
    <x v="2"/>
  </r>
  <r>
    <s v="0595-ITUDF"/>
    <s v="Month-to-month"/>
    <n v="64"/>
    <s v="49-72 Months"/>
    <s v="Fiber optic"/>
    <s v="Electronic check"/>
    <x v="0"/>
    <n v="5"/>
    <x v="0"/>
  </r>
  <r>
    <s v="6996-KNSML"/>
    <s v="Month-to-month"/>
    <n v="1"/>
    <s v="0-12 Months"/>
    <s v="Fiber optic"/>
    <s v="Electronic check"/>
    <x v="1"/>
    <n v="6"/>
    <x v="0"/>
  </r>
  <r>
    <s v="1955-IBMMB"/>
    <s v="Two year"/>
    <n v="59"/>
    <s v="49-72 Months"/>
    <s v="No"/>
    <s v="Bank transfer (automatic)"/>
    <x v="0"/>
    <n v="0"/>
    <x v="1"/>
  </r>
  <r>
    <s v="0096-BXERS"/>
    <s v="Month-to-month"/>
    <n v="6"/>
    <s v="0-12 Months"/>
    <s v="DSL"/>
    <s v="Electronic check"/>
    <x v="0"/>
    <n v="4"/>
    <x v="0"/>
  </r>
  <r>
    <s v="3806-YAZOV"/>
    <s v="Month-to-month"/>
    <n v="3"/>
    <s v="0-12 Months"/>
    <s v="No"/>
    <s v="Mailed check"/>
    <x v="0"/>
    <n v="3"/>
    <x v="2"/>
  </r>
  <r>
    <s v="7998-ZLXWN"/>
    <s v="Month-to-month"/>
    <n v="15"/>
    <s v="13-24 Months"/>
    <s v="No"/>
    <s v="Credit card (automatic)"/>
    <x v="0"/>
    <n v="2"/>
    <x v="2"/>
  </r>
  <r>
    <s v="6253-WRFHY"/>
    <s v="One year"/>
    <n v="13"/>
    <s v="13-24 Months"/>
    <s v="DSL"/>
    <s v="Electronic check"/>
    <x v="0"/>
    <n v="1"/>
    <x v="1"/>
  </r>
  <r>
    <s v="9133-AYJZG"/>
    <s v="Month-to-month"/>
    <n v="23"/>
    <s v="13-24 Months"/>
    <s v="Fiber optic"/>
    <s v="Credit card (automatic)"/>
    <x v="0"/>
    <n v="4"/>
    <x v="0"/>
  </r>
  <r>
    <s v="2675-OTVVJ"/>
    <s v="Month-to-month"/>
    <n v="31"/>
    <s v="25-48 Months"/>
    <s v="Fiber optic"/>
    <s v="Electronic check"/>
    <x v="0"/>
    <n v="5"/>
    <x v="0"/>
  </r>
  <r>
    <s v="8680-CGLTP"/>
    <s v="One year"/>
    <n v="29"/>
    <s v="25-48 Months"/>
    <s v="DSL"/>
    <s v="Electronic check"/>
    <x v="0"/>
    <n v="1"/>
    <x v="1"/>
  </r>
  <r>
    <s v="8430-TWCBX"/>
    <s v="One year"/>
    <n v="49"/>
    <s v="49-72 Months"/>
    <s v="No"/>
    <s v="Credit card (automatic)"/>
    <x v="0"/>
    <n v="0"/>
    <x v="1"/>
  </r>
  <r>
    <s v="5018-GWURO"/>
    <s v="Month-to-month"/>
    <n v="56"/>
    <s v="49-72 Months"/>
    <s v="Fiber optic"/>
    <s v="Bank transfer (automatic)"/>
    <x v="0"/>
    <n v="4"/>
    <x v="0"/>
  </r>
  <r>
    <s v="6741-QRLUP"/>
    <s v="Two year"/>
    <n v="63"/>
    <s v="49-72 Months"/>
    <s v="DSL"/>
    <s v="Credit card (automatic)"/>
    <x v="0"/>
    <n v="0"/>
    <x v="1"/>
  </r>
  <r>
    <s v="4737-HOBAX"/>
    <s v="Two year"/>
    <n v="63"/>
    <s v="49-72 Months"/>
    <s v="DSL"/>
    <s v="Credit card (automatic)"/>
    <x v="0"/>
    <n v="0"/>
    <x v="1"/>
  </r>
  <r>
    <s v="0537-QYZZN"/>
    <s v="Month-to-month"/>
    <n v="24"/>
    <s v="13-24 Months"/>
    <s v="Fiber optic"/>
    <s v="Electronic check"/>
    <x v="0"/>
    <n v="5"/>
    <x v="0"/>
  </r>
  <r>
    <s v="3340-QBBFM"/>
    <s v="One year"/>
    <n v="36"/>
    <s v="25-48 Months"/>
    <s v="DSL"/>
    <s v="Credit card (automatic)"/>
    <x v="0"/>
    <n v="0"/>
    <x v="1"/>
  </r>
  <r>
    <s v="1704-NRWYE"/>
    <s v="Month-to-month"/>
    <n v="9"/>
    <s v="0-12 Months"/>
    <s v="Fiber optic"/>
    <s v="Electronic check"/>
    <x v="1"/>
    <n v="6"/>
    <x v="0"/>
  </r>
  <r>
    <s v="2592-SEIFQ"/>
    <s v="Month-to-month"/>
    <n v="3"/>
    <s v="0-12 Months"/>
    <s v="DSL"/>
    <s v="Electronic check"/>
    <x v="1"/>
    <n v="4"/>
    <x v="0"/>
  </r>
  <r>
    <s v="8200-KLNYW"/>
    <s v="One year"/>
    <n v="21"/>
    <s v="13-24 Months"/>
    <s v="DSL"/>
    <s v="Mailed check"/>
    <x v="0"/>
    <n v="0"/>
    <x v="1"/>
  </r>
  <r>
    <s v="3372-CDXFJ"/>
    <s v="One year"/>
    <n v="13"/>
    <s v="13-24 Months"/>
    <s v="No"/>
    <s v="Bank transfer (automatic)"/>
    <x v="0"/>
    <n v="0"/>
    <x v="1"/>
  </r>
  <r>
    <s v="4781-ZXYGU"/>
    <s v="Month-to-month"/>
    <n v="1"/>
    <s v="0-12 Months"/>
    <s v="No"/>
    <s v="Bank transfer (automatic)"/>
    <x v="0"/>
    <n v="3"/>
    <x v="2"/>
  </r>
  <r>
    <s v="7632-YUTXB"/>
    <s v="One year"/>
    <n v="25"/>
    <s v="25-48 Months"/>
    <s v="No"/>
    <s v="Mailed check"/>
    <x v="0"/>
    <n v="0"/>
    <x v="1"/>
  </r>
  <r>
    <s v="2718-YSKCS"/>
    <s v="Two year"/>
    <n v="71"/>
    <s v="49-72 Months"/>
    <s v="No"/>
    <s v="Bank transfer (automatic)"/>
    <x v="0"/>
    <n v="0"/>
    <x v="1"/>
  </r>
  <r>
    <s v="9896-UYMIE"/>
    <s v="One year"/>
    <n v="66"/>
    <s v="49-72 Months"/>
    <s v="Fiber optic"/>
    <s v="Bank transfer (automatic)"/>
    <x v="0"/>
    <n v="2"/>
    <x v="2"/>
  </r>
  <r>
    <s v="0853-NWIFK"/>
    <s v="One year"/>
    <n v="45"/>
    <s v="25-48 Months"/>
    <s v="Fiber optic"/>
    <s v="Electronic check"/>
    <x v="0"/>
    <n v="3"/>
    <x v="2"/>
  </r>
  <r>
    <s v="8212-CRQXP"/>
    <s v="Month-to-month"/>
    <n v="22"/>
    <s v="13-24 Months"/>
    <s v="Fiber optic"/>
    <s v="Credit card (automatic)"/>
    <x v="0"/>
    <n v="4"/>
    <x v="0"/>
  </r>
  <r>
    <s v="6980-CDGFC"/>
    <s v="One year"/>
    <n v="67"/>
    <s v="49-72 Months"/>
    <s v="No"/>
    <s v="Bank transfer (automatic)"/>
    <x v="0"/>
    <n v="0"/>
    <x v="1"/>
  </r>
  <r>
    <s v="7691-XVTZH"/>
    <s v="Two year"/>
    <n v="68"/>
    <s v="49-72 Months"/>
    <s v="Fiber optic"/>
    <s v="Bank transfer (automatic)"/>
    <x v="0"/>
    <n v="2"/>
    <x v="2"/>
  </r>
  <r>
    <s v="2520-SGTTA"/>
    <s v="Two year"/>
    <n v="0"/>
    <s v="0-12 Months"/>
    <s v="No"/>
    <s v="Mailed check"/>
    <x v="0"/>
    <n v="1"/>
    <x v="1"/>
  </r>
  <r>
    <s v="7481-ATQQS"/>
    <s v="Month-to-month"/>
    <n v="49"/>
    <s v="49-72 Months"/>
    <s v="Fiber optic"/>
    <s v="Credit card (automatic)"/>
    <x v="1"/>
    <n v="4"/>
    <x v="0"/>
  </r>
  <r>
    <s v="2277-VWCNI"/>
    <s v="Month-to-month"/>
    <n v="4"/>
    <s v="0-12 Months"/>
    <s v="DSL"/>
    <s v="Mailed check"/>
    <x v="0"/>
    <n v="3"/>
    <x v="2"/>
  </r>
  <r>
    <s v="1088-CNNKB"/>
    <s v="One year"/>
    <n v="63"/>
    <s v="49-72 Months"/>
    <s v="DSL"/>
    <s v="Credit card (automatic)"/>
    <x v="0"/>
    <n v="0"/>
    <x v="1"/>
  </r>
  <r>
    <s v="8642-GVWRF"/>
    <s v="Month-to-month"/>
    <n v="2"/>
    <s v="0-12 Months"/>
    <s v="Fiber optic"/>
    <s v="Bank transfer (automatic)"/>
    <x v="1"/>
    <n v="5"/>
    <x v="0"/>
  </r>
  <r>
    <s v="1930-BZLHI"/>
    <s v="One year"/>
    <n v="21"/>
    <s v="13-24 Months"/>
    <s v="No"/>
    <s v="Mailed check"/>
    <x v="0"/>
    <n v="0"/>
    <x v="1"/>
  </r>
  <r>
    <s v="3400-ESFUW"/>
    <s v="Two year"/>
    <n v="55"/>
    <s v="49-72 Months"/>
    <s v="DSL"/>
    <s v="Bank transfer (automatic)"/>
    <x v="1"/>
    <n v="0"/>
    <x v="1"/>
  </r>
  <r>
    <s v="5868-YTYKS"/>
    <s v="Month-to-month"/>
    <n v="1"/>
    <s v="0-12 Months"/>
    <s v="No"/>
    <s v="Mailed check"/>
    <x v="0"/>
    <n v="3"/>
    <x v="2"/>
  </r>
  <r>
    <s v="3525-DVKFN"/>
    <s v="Two year"/>
    <n v="17"/>
    <s v="13-24 Months"/>
    <s v="No"/>
    <s v="Mailed check"/>
    <x v="0"/>
    <n v="0"/>
    <x v="1"/>
  </r>
  <r>
    <s v="1482-OXZSY"/>
    <s v="Month-to-month"/>
    <n v="30"/>
    <s v="25-48 Months"/>
    <s v="Fiber optic"/>
    <s v="Bank transfer (automatic)"/>
    <x v="0"/>
    <n v="4"/>
    <x v="0"/>
  </r>
  <r>
    <s v="0377-JBKKT"/>
    <s v="Month-to-month"/>
    <n v="22"/>
    <s v="13-24 Months"/>
    <s v="DSL"/>
    <s v="Mailed check"/>
    <x v="0"/>
    <n v="2"/>
    <x v="2"/>
  </r>
  <r>
    <s v="5778-BVOFB"/>
    <s v="Month-to-month"/>
    <n v="9"/>
    <s v="0-12 Months"/>
    <s v="DSL"/>
    <s v="Bank transfer (automatic)"/>
    <x v="0"/>
    <n v="3"/>
    <x v="2"/>
  </r>
  <r>
    <s v="3373-YZZYM"/>
    <s v="Month-to-month"/>
    <n v="1"/>
    <s v="0-12 Months"/>
    <s v="No"/>
    <s v="Mailed check"/>
    <x v="0"/>
    <n v="3"/>
    <x v="2"/>
  </r>
  <r>
    <s v="2057-ZBLPD"/>
    <s v="Month-to-month"/>
    <n v="21"/>
    <s v="13-24 Months"/>
    <s v="Fiber optic"/>
    <s v="Electronic check"/>
    <x v="1"/>
    <n v="5"/>
    <x v="0"/>
  </r>
  <r>
    <s v="0228-MAUWC"/>
    <s v="Month-to-month"/>
    <n v="19"/>
    <s v="13-24 Months"/>
    <s v="DSL"/>
    <s v="Electronic check"/>
    <x v="0"/>
    <n v="3"/>
    <x v="2"/>
  </r>
  <r>
    <s v="5502-RLUYV"/>
    <s v="Month-to-month"/>
    <n v="69"/>
    <s v="49-72 Months"/>
    <s v="Fiber optic"/>
    <s v="Electronic check"/>
    <x v="1"/>
    <n v="5"/>
    <x v="0"/>
  </r>
  <r>
    <s v="0023-HGHWL"/>
    <s v="Month-to-month"/>
    <n v="1"/>
    <s v="0-12 Months"/>
    <s v="DSL"/>
    <s v="Electronic check"/>
    <x v="1"/>
    <n v="4"/>
    <x v="0"/>
  </r>
  <r>
    <s v="7663-YJHSN"/>
    <s v="Two year"/>
    <n v="72"/>
    <s v="49-72 Months"/>
    <s v="Fiber optic"/>
    <s v="Bank transfer (automatic)"/>
    <x v="0"/>
    <n v="2"/>
    <x v="2"/>
  </r>
  <r>
    <s v="4915-BFSXL"/>
    <s v="Two year"/>
    <n v="70"/>
    <s v="49-72 Months"/>
    <s v="DSL"/>
    <s v="Credit card (automatic)"/>
    <x v="0"/>
    <n v="0"/>
    <x v="1"/>
  </r>
  <r>
    <s v="3086-RUCRN"/>
    <s v="Month-to-month"/>
    <n v="66"/>
    <s v="49-72 Months"/>
    <s v="Fiber optic"/>
    <s v="Bank transfer (automatic)"/>
    <x v="0"/>
    <n v="4"/>
    <x v="0"/>
  </r>
  <r>
    <s v="5215-LNLDJ"/>
    <s v="Month-to-month"/>
    <n v="7"/>
    <s v="0-12 Months"/>
    <s v="DSL"/>
    <s v="Electronic check"/>
    <x v="0"/>
    <n v="4"/>
    <x v="0"/>
  </r>
  <r>
    <s v="7576-JMYWV"/>
    <s v="Month-to-month"/>
    <n v="46"/>
    <s v="25-48 Months"/>
    <s v="Fiber optic"/>
    <s v="Electronic check"/>
    <x v="0"/>
    <n v="5"/>
    <x v="0"/>
  </r>
  <r>
    <s v="9039-RBEEE"/>
    <s v="Month-to-month"/>
    <n v="39"/>
    <s v="25-48 Months"/>
    <s v="DSL"/>
    <s v="Credit card (automatic)"/>
    <x v="1"/>
    <n v="2"/>
    <x v="2"/>
  </r>
  <r>
    <s v="0257-KXZGU"/>
    <s v="Month-to-month"/>
    <n v="32"/>
    <s v="25-48 Months"/>
    <s v="DSL"/>
    <s v="Bank transfer (automatic)"/>
    <x v="0"/>
    <n v="2"/>
    <x v="2"/>
  </r>
  <r>
    <s v="1307-ATKGB"/>
    <s v="Month-to-month"/>
    <n v="24"/>
    <s v="13-24 Months"/>
    <s v="Fiber optic"/>
    <s v="Electronic check"/>
    <x v="0"/>
    <n v="5"/>
    <x v="0"/>
  </r>
  <r>
    <s v="8417-FMLZI"/>
    <s v="Month-to-month"/>
    <n v="6"/>
    <s v="0-12 Months"/>
    <s v="Fiber optic"/>
    <s v="Credit card (automatic)"/>
    <x v="1"/>
    <n v="5"/>
    <x v="0"/>
  </r>
  <r>
    <s v="3714-XPXBW"/>
    <s v="Month-to-month"/>
    <n v="37"/>
    <s v="25-48 Months"/>
    <s v="DSL"/>
    <s v="Credit card (automatic)"/>
    <x v="0"/>
    <n v="2"/>
    <x v="2"/>
  </r>
  <r>
    <s v="1850-AKQEP"/>
    <s v="Month-to-month"/>
    <n v="8"/>
    <s v="0-12 Months"/>
    <s v="No"/>
    <s v="Mailed check"/>
    <x v="0"/>
    <n v="3"/>
    <x v="2"/>
  </r>
  <r>
    <s v="2824-DXNKN"/>
    <s v="Two year"/>
    <n v="72"/>
    <s v="49-72 Months"/>
    <s v="DSL"/>
    <s v="Bank transfer (automatic)"/>
    <x v="0"/>
    <n v="0"/>
    <x v="1"/>
  </r>
  <r>
    <s v="5227-JSCFE"/>
    <s v="Two year"/>
    <n v="71"/>
    <s v="49-72 Months"/>
    <s v="DSL"/>
    <s v="Credit card (automatic)"/>
    <x v="0"/>
    <n v="0"/>
    <x v="1"/>
  </r>
  <r>
    <s v="0848-ZGQIJ"/>
    <s v="Month-to-month"/>
    <n v="16"/>
    <s v="13-24 Months"/>
    <s v="Fiber optic"/>
    <s v="Bank transfer (automatic)"/>
    <x v="0"/>
    <n v="4"/>
    <x v="0"/>
  </r>
  <r>
    <s v="3621-CHYVB"/>
    <s v="Month-to-month"/>
    <n v="57"/>
    <s v="49-72 Months"/>
    <s v="DSL"/>
    <s v="Bank transfer (automatic)"/>
    <x v="0"/>
    <n v="2"/>
    <x v="2"/>
  </r>
  <r>
    <s v="8042-RNLKO"/>
    <s v="One year"/>
    <n v="66"/>
    <s v="49-72 Months"/>
    <s v="No"/>
    <s v="Bank transfer (automatic)"/>
    <x v="0"/>
    <n v="0"/>
    <x v="1"/>
  </r>
  <r>
    <s v="1792-UXAFY"/>
    <s v="Month-to-month"/>
    <n v="17"/>
    <s v="13-24 Months"/>
    <s v="Fiber optic"/>
    <s v="Electronic check"/>
    <x v="1"/>
    <n v="5"/>
    <x v="0"/>
  </r>
  <r>
    <s v="5372-FBKBN"/>
    <s v="Month-to-month"/>
    <n v="21"/>
    <s v="13-24 Months"/>
    <s v="No"/>
    <s v="Mailed check"/>
    <x v="0"/>
    <n v="2"/>
    <x v="2"/>
  </r>
  <r>
    <s v="0420-TXVSG"/>
    <s v="Two year"/>
    <n v="66"/>
    <s v="49-72 Months"/>
    <s v="DSL"/>
    <s v="Credit card (automatic)"/>
    <x v="0"/>
    <n v="0"/>
    <x v="1"/>
  </r>
  <r>
    <s v="6217-TOWGS"/>
    <s v="Month-to-month"/>
    <n v="17"/>
    <s v="13-24 Months"/>
    <s v="DSL"/>
    <s v="Bank transfer (automatic)"/>
    <x v="0"/>
    <n v="2"/>
    <x v="2"/>
  </r>
  <r>
    <s v="0515-YPMCW"/>
    <s v="Month-to-month"/>
    <n v="1"/>
    <s v="0-12 Months"/>
    <s v="Fiber optic"/>
    <s v="Mailed check"/>
    <x v="1"/>
    <n v="5"/>
    <x v="0"/>
  </r>
  <r>
    <s v="0378-XSZPU"/>
    <s v="One year"/>
    <n v="58"/>
    <s v="49-72 Months"/>
    <s v="DSL"/>
    <s v="Credit card (automatic)"/>
    <x v="1"/>
    <n v="0"/>
    <x v="1"/>
  </r>
  <r>
    <s v="1045-LTCYT"/>
    <s v="Month-to-month"/>
    <n v="8"/>
    <s v="0-12 Months"/>
    <s v="No"/>
    <s v="Credit card (automatic)"/>
    <x v="0"/>
    <n v="3"/>
    <x v="2"/>
  </r>
  <r>
    <s v="1544-JJMYL"/>
    <s v="One year"/>
    <n v="27"/>
    <s v="25-48 Months"/>
    <s v="DSL"/>
    <s v="Credit card (automatic)"/>
    <x v="0"/>
    <n v="0"/>
    <x v="1"/>
  </r>
  <r>
    <s v="4636-JGAAI"/>
    <s v="Month-to-month"/>
    <n v="34"/>
    <s v="25-48 Months"/>
    <s v="Fiber optic"/>
    <s v="Mailed check"/>
    <x v="0"/>
    <n v="4"/>
    <x v="0"/>
  </r>
  <r>
    <s v="6874-SGLHU"/>
    <s v="One year"/>
    <n v="30"/>
    <s v="25-48 Months"/>
    <s v="Fiber optic"/>
    <s v="Bank transfer (automatic)"/>
    <x v="0"/>
    <n v="2"/>
    <x v="2"/>
  </r>
  <r>
    <s v="5951-AOFIH"/>
    <s v="Month-to-month"/>
    <n v="33"/>
    <s v="25-48 Months"/>
    <s v="DSL"/>
    <s v="Credit card (automatic)"/>
    <x v="0"/>
    <n v="2"/>
    <x v="2"/>
  </r>
  <r>
    <s v="4729-XKASR"/>
    <s v="Month-to-month"/>
    <n v="1"/>
    <s v="0-12 Months"/>
    <s v="DSL"/>
    <s v="Electronic check"/>
    <x v="1"/>
    <n v="4"/>
    <x v="0"/>
  </r>
  <r>
    <s v="3059-NGMXB"/>
    <s v="Month-to-month"/>
    <n v="14"/>
    <s v="13-24 Months"/>
    <s v="DSL"/>
    <s v="Mailed check"/>
    <x v="0"/>
    <n v="2"/>
    <x v="2"/>
  </r>
  <r>
    <s v="8652-YHIYU"/>
    <s v="One year"/>
    <n v="16"/>
    <s v="13-24 Months"/>
    <s v="Fiber optic"/>
    <s v="Credit card (automatic)"/>
    <x v="0"/>
    <n v="2"/>
    <x v="2"/>
  </r>
  <r>
    <s v="5278-PNYOX"/>
    <s v="Two year"/>
    <n v="49"/>
    <s v="49-72 Months"/>
    <s v="Fiber optic"/>
    <s v="Credit card (automatic)"/>
    <x v="0"/>
    <n v="2"/>
    <x v="2"/>
  </r>
  <r>
    <s v="5449-FIBXJ"/>
    <s v="Month-to-month"/>
    <n v="19"/>
    <s v="13-24 Months"/>
    <s v="Fiber optic"/>
    <s v="Electronic check"/>
    <x v="1"/>
    <n v="5"/>
    <x v="0"/>
  </r>
  <r>
    <s v="3486-HOOGQ"/>
    <s v="Two year"/>
    <n v="70"/>
    <s v="49-72 Months"/>
    <s v="DSL"/>
    <s v="Bank transfer (automatic)"/>
    <x v="0"/>
    <n v="0"/>
    <x v="1"/>
  </r>
  <r>
    <s v="5061-PBXFW"/>
    <s v="Month-to-month"/>
    <n v="32"/>
    <s v="25-48 Months"/>
    <s v="DSL"/>
    <s v="Bank transfer (automatic)"/>
    <x v="0"/>
    <n v="2"/>
    <x v="2"/>
  </r>
  <r>
    <s v="8630-FJLIB"/>
    <s v="Month-to-month"/>
    <n v="18"/>
    <s v="13-24 Months"/>
    <s v="Fiber optic"/>
    <s v="Electronic check"/>
    <x v="0"/>
    <n v="5"/>
    <x v="0"/>
  </r>
  <r>
    <s v="3891-NLXJB"/>
    <s v="Two year"/>
    <n v="37"/>
    <s v="25-48 Months"/>
    <s v="DSL"/>
    <s v="Mailed check"/>
    <x v="0"/>
    <n v="0"/>
    <x v="1"/>
  </r>
  <r>
    <s v="4749-OJKQU"/>
    <s v="Month-to-month"/>
    <n v="4"/>
    <s v="0-12 Months"/>
    <s v="Fiber optic"/>
    <s v="Electronic check"/>
    <x v="0"/>
    <n v="6"/>
    <x v="0"/>
  </r>
  <r>
    <s v="0577-WHMEV"/>
    <s v="Month-to-month"/>
    <n v="16"/>
    <s v="13-24 Months"/>
    <s v="Fiber optic"/>
    <s v="Electronic check"/>
    <x v="0"/>
    <n v="5"/>
    <x v="0"/>
  </r>
  <r>
    <s v="5453-AXEPF"/>
    <s v="Month-to-month"/>
    <n v="17"/>
    <s v="13-24 Months"/>
    <s v="Fiber optic"/>
    <s v="Bank transfer (automatic)"/>
    <x v="0"/>
    <n v="4"/>
    <x v="0"/>
  </r>
  <r>
    <s v="3639-XJHKQ"/>
    <s v="Month-to-month"/>
    <n v="19"/>
    <s v="13-24 Months"/>
    <s v="DSL"/>
    <s v="Electronic check"/>
    <x v="0"/>
    <n v="3"/>
    <x v="2"/>
  </r>
  <r>
    <s v="3716-LRGXK"/>
    <s v="Two year"/>
    <n v="60"/>
    <s v="49-72 Months"/>
    <s v="Fiber optic"/>
    <s v="Credit card (automatic)"/>
    <x v="0"/>
    <n v="2"/>
    <x v="2"/>
  </r>
  <r>
    <s v="2263-SFSQZ"/>
    <s v="Two year"/>
    <n v="51"/>
    <s v="49-72 Months"/>
    <s v="No"/>
    <s v="Mailed check"/>
    <x v="0"/>
    <n v="0"/>
    <x v="1"/>
  </r>
  <r>
    <s v="9950-MTGYX"/>
    <s v="Two year"/>
    <n v="28"/>
    <s v="25-48 Months"/>
    <s v="No"/>
    <s v="Credit card (automatic)"/>
    <x v="0"/>
    <n v="0"/>
    <x v="1"/>
  </r>
  <r>
    <s v="3397-AVTKU"/>
    <s v="Two year"/>
    <n v="43"/>
    <s v="25-48 Months"/>
    <s v="DSL"/>
    <s v="Electronic check"/>
    <x v="0"/>
    <n v="1"/>
    <x v="1"/>
  </r>
  <r>
    <s v="4825-FUREZ"/>
    <s v="Two year"/>
    <n v="42"/>
    <s v="25-48 Months"/>
    <s v="No"/>
    <s v="Electronic check"/>
    <x v="0"/>
    <n v="1"/>
    <x v="1"/>
  </r>
  <r>
    <s v="9837-BMCLM"/>
    <s v="Month-to-month"/>
    <n v="3"/>
    <s v="0-12 Months"/>
    <s v="Fiber optic"/>
    <s v="Electronic check"/>
    <x v="1"/>
    <n v="6"/>
    <x v="0"/>
  </r>
  <r>
    <s v="2672-OJQZP"/>
    <s v="Month-to-month"/>
    <n v="1"/>
    <s v="0-12 Months"/>
    <s v="DSL"/>
    <s v="Mailed check"/>
    <x v="0"/>
    <n v="3"/>
    <x v="2"/>
  </r>
  <r>
    <s v="0137-UDEUO"/>
    <s v="Month-to-month"/>
    <n v="3"/>
    <s v="0-12 Months"/>
    <s v="No"/>
    <s v="Mailed check"/>
    <x v="1"/>
    <n v="3"/>
    <x v="2"/>
  </r>
  <r>
    <s v="3134-DSHVC"/>
    <s v="Two year"/>
    <n v="63"/>
    <s v="49-72 Months"/>
    <s v="Fiber optic"/>
    <s v="Credit card (automatic)"/>
    <x v="0"/>
    <n v="2"/>
    <x v="2"/>
  </r>
  <r>
    <s v="6161-UUUTA"/>
    <s v="Month-to-month"/>
    <n v="3"/>
    <s v="0-12 Months"/>
    <s v="Fiber optic"/>
    <s v="Electronic check"/>
    <x v="1"/>
    <n v="6"/>
    <x v="0"/>
  </r>
  <r>
    <s v="7821-DPRQE"/>
    <s v="Month-to-month"/>
    <n v="68"/>
    <s v="49-72 Months"/>
    <s v="Fiber optic"/>
    <s v="Electronic check"/>
    <x v="0"/>
    <n v="5"/>
    <x v="0"/>
  </r>
  <r>
    <s v="6543-XRMYR"/>
    <s v="Month-to-month"/>
    <n v="30"/>
    <s v="25-48 Months"/>
    <s v="Fiber optic"/>
    <s v="Electronic check"/>
    <x v="1"/>
    <n v="5"/>
    <x v="0"/>
  </r>
  <r>
    <s v="2001-EWBQU"/>
    <s v="Two year"/>
    <n v="60"/>
    <s v="49-72 Months"/>
    <s v="Fiber optic"/>
    <s v="Electronic check"/>
    <x v="0"/>
    <n v="3"/>
    <x v="2"/>
  </r>
  <r>
    <s v="4925-LMHOK"/>
    <s v="Month-to-month"/>
    <n v="15"/>
    <s v="13-24 Months"/>
    <s v="DSL"/>
    <s v="Credit card (automatic)"/>
    <x v="1"/>
    <n v="2"/>
    <x v="2"/>
  </r>
  <r>
    <s v="1608-GMEWB"/>
    <s v="Month-to-month"/>
    <n v="45"/>
    <s v="25-48 Months"/>
    <s v="Fiber optic"/>
    <s v="Bank transfer (automatic)"/>
    <x v="0"/>
    <n v="4"/>
    <x v="0"/>
  </r>
  <r>
    <s v="6695-AMZUF"/>
    <s v="Two year"/>
    <n v="70"/>
    <s v="49-72 Months"/>
    <s v="DSL"/>
    <s v="Credit card (automatic)"/>
    <x v="0"/>
    <n v="0"/>
    <x v="1"/>
  </r>
  <r>
    <s v="1455-UGQVH"/>
    <s v="Month-to-month"/>
    <n v="10"/>
    <s v="0-12 Months"/>
    <s v="Fiber optic"/>
    <s v="Electronic check"/>
    <x v="1"/>
    <n v="6"/>
    <x v="0"/>
  </r>
  <r>
    <s v="8410-BGQXN"/>
    <s v="Month-to-month"/>
    <n v="4"/>
    <s v="0-12 Months"/>
    <s v="No"/>
    <s v="Mailed check"/>
    <x v="0"/>
    <n v="3"/>
    <x v="2"/>
  </r>
  <r>
    <s v="8280-MQRQN"/>
    <s v="Month-to-month"/>
    <n v="1"/>
    <s v="0-12 Months"/>
    <s v="DSL"/>
    <s v="Mailed check"/>
    <x v="1"/>
    <n v="3"/>
    <x v="2"/>
  </r>
  <r>
    <s v="1619-YWUBB"/>
    <s v="Two year"/>
    <n v="68"/>
    <s v="49-72 Months"/>
    <s v="No"/>
    <s v="Credit card (automatic)"/>
    <x v="0"/>
    <n v="0"/>
    <x v="1"/>
  </r>
  <r>
    <s v="7611-YKYTC"/>
    <s v="Month-to-month"/>
    <n v="22"/>
    <s v="13-24 Months"/>
    <s v="Fiber optic"/>
    <s v="Bank transfer (automatic)"/>
    <x v="0"/>
    <n v="4"/>
    <x v="0"/>
  </r>
  <r>
    <s v="2037-SGXHH"/>
    <s v="Month-to-month"/>
    <n v="38"/>
    <s v="25-48 Months"/>
    <s v="Fiber optic"/>
    <s v="Electronic check"/>
    <x v="1"/>
    <n v="5"/>
    <x v="0"/>
  </r>
  <r>
    <s v="3178-FESZO"/>
    <s v="Month-to-month"/>
    <n v="1"/>
    <s v="0-12 Months"/>
    <s v="Fiber optic"/>
    <s v="Credit card (automatic)"/>
    <x v="1"/>
    <n v="5"/>
    <x v="0"/>
  </r>
  <r>
    <s v="0365-GXEZS"/>
    <s v="Month-to-month"/>
    <n v="18"/>
    <s v="13-24 Months"/>
    <s v="Fiber optic"/>
    <s v="Electronic check"/>
    <x v="0"/>
    <n v="5"/>
    <x v="0"/>
  </r>
  <r>
    <s v="0082-OQIQY"/>
    <s v="Month-to-month"/>
    <n v="29"/>
    <s v="25-48 Months"/>
    <s v="Fiber optic"/>
    <s v="Electronic check"/>
    <x v="0"/>
    <n v="5"/>
    <x v="0"/>
  </r>
  <r>
    <s v="6087-MVHJH"/>
    <s v="Month-to-month"/>
    <n v="16"/>
    <s v="13-24 Months"/>
    <s v="Fiber optic"/>
    <s v="Electronic check"/>
    <x v="1"/>
    <n v="5"/>
    <x v="0"/>
  </r>
  <r>
    <s v="4603-JANFB"/>
    <s v="Month-to-month"/>
    <n v="1"/>
    <s v="0-12 Months"/>
    <s v="Fiber optic"/>
    <s v="Electronic check"/>
    <x v="1"/>
    <n v="6"/>
    <x v="0"/>
  </r>
  <r>
    <s v="3018-TFTSU"/>
    <s v="Month-to-month"/>
    <n v="12"/>
    <s v="0-12 Months"/>
    <s v="Fiber optic"/>
    <s v="Bank transfer (automatic)"/>
    <x v="1"/>
    <n v="5"/>
    <x v="0"/>
  </r>
  <r>
    <s v="3606-SBKRY"/>
    <s v="One year"/>
    <n v="31"/>
    <s v="25-48 Months"/>
    <s v="DSL"/>
    <s v="Electronic check"/>
    <x v="0"/>
    <n v="1"/>
    <x v="1"/>
  </r>
  <r>
    <s v="4806-KEXQR"/>
    <s v="Month-to-month"/>
    <n v="4"/>
    <s v="0-12 Months"/>
    <s v="Fiber optic"/>
    <s v="Electronic check"/>
    <x v="1"/>
    <n v="6"/>
    <x v="0"/>
  </r>
  <r>
    <s v="0667-NSRGI"/>
    <s v="One year"/>
    <n v="48"/>
    <s v="25-48 Months"/>
    <s v="DSL"/>
    <s v="Mailed check"/>
    <x v="0"/>
    <n v="0"/>
    <x v="1"/>
  </r>
  <r>
    <s v="7083-YNSKY"/>
    <s v="Month-to-month"/>
    <n v="15"/>
    <s v="13-24 Months"/>
    <s v="No"/>
    <s v="Credit card (automatic)"/>
    <x v="1"/>
    <n v="2"/>
    <x v="2"/>
  </r>
  <r>
    <s v="6893-ODYYE"/>
    <s v="One year"/>
    <n v="50"/>
    <s v="49-72 Months"/>
    <s v="Fiber optic"/>
    <s v="Credit card (automatic)"/>
    <x v="0"/>
    <n v="2"/>
    <x v="2"/>
  </r>
  <r>
    <s v="8242-JSVBO"/>
    <s v="Month-to-month"/>
    <n v="7"/>
    <s v="0-12 Months"/>
    <s v="DSL"/>
    <s v="Bank transfer (automatic)"/>
    <x v="0"/>
    <n v="3"/>
    <x v="2"/>
  </r>
  <r>
    <s v="2479-BRAMR"/>
    <s v="Month-to-month"/>
    <n v="41"/>
    <s v="25-48 Months"/>
    <s v="Fiber optic"/>
    <s v="Bank transfer (automatic)"/>
    <x v="1"/>
    <n v="4"/>
    <x v="0"/>
  </r>
  <r>
    <s v="9541-ZPSEA"/>
    <s v="Two year"/>
    <n v="68"/>
    <s v="49-72 Months"/>
    <s v="Fiber optic"/>
    <s v="Credit card (automatic)"/>
    <x v="0"/>
    <n v="2"/>
    <x v="2"/>
  </r>
  <r>
    <s v="2665-NPTGL"/>
    <s v="Month-to-month"/>
    <n v="26"/>
    <s v="25-48 Months"/>
    <s v="Fiber optic"/>
    <s v="Bank transfer (automatic)"/>
    <x v="0"/>
    <n v="4"/>
    <x v="0"/>
  </r>
  <r>
    <s v="1139-WUOAH"/>
    <s v="Two year"/>
    <n v="57"/>
    <s v="49-72 Months"/>
    <s v="DSL"/>
    <s v="Credit card (automatic)"/>
    <x v="0"/>
    <n v="0"/>
    <x v="1"/>
  </r>
  <r>
    <s v="4693-VWVBO"/>
    <s v="Month-to-month"/>
    <n v="3"/>
    <s v="0-12 Months"/>
    <s v="No"/>
    <s v="Electronic check"/>
    <x v="0"/>
    <n v="4"/>
    <x v="0"/>
  </r>
  <r>
    <s v="7434-SHXLS"/>
    <s v="Month-to-month"/>
    <n v="1"/>
    <s v="0-12 Months"/>
    <s v="No"/>
    <s v="Mailed check"/>
    <x v="1"/>
    <n v="3"/>
    <x v="2"/>
  </r>
  <r>
    <s v="6937-GCDGQ"/>
    <s v="One year"/>
    <n v="19"/>
    <s v="13-24 Months"/>
    <s v="DSL"/>
    <s v="Bank transfer (automatic)"/>
    <x v="0"/>
    <n v="0"/>
    <x v="1"/>
  </r>
  <r>
    <s v="0988-JRWWP"/>
    <s v="Month-to-month"/>
    <n v="3"/>
    <s v="0-12 Months"/>
    <s v="DSL"/>
    <s v="Electronic check"/>
    <x v="0"/>
    <n v="4"/>
    <x v="0"/>
  </r>
  <r>
    <s v="5075-JSDKI"/>
    <s v="Two year"/>
    <n v="59"/>
    <s v="49-72 Months"/>
    <s v="No"/>
    <s v="Electronic check"/>
    <x v="0"/>
    <n v="1"/>
    <x v="1"/>
  </r>
  <r>
    <s v="7908-QCBCA"/>
    <s v="Month-to-month"/>
    <n v="1"/>
    <s v="0-12 Months"/>
    <s v="Fiber optic"/>
    <s v="Mailed check"/>
    <x v="1"/>
    <n v="5"/>
    <x v="0"/>
  </r>
  <r>
    <s v="8644-XYTSV"/>
    <s v="Month-to-month"/>
    <n v="42"/>
    <s v="25-48 Months"/>
    <s v="DSL"/>
    <s v="Bank transfer (automatic)"/>
    <x v="0"/>
    <n v="2"/>
    <x v="2"/>
  </r>
  <r>
    <s v="6711-FLDFB"/>
    <s v="Month-to-month"/>
    <n v="7"/>
    <s v="0-12 Months"/>
    <s v="Fiber optic"/>
    <s v="Electronic check"/>
    <x v="1"/>
    <n v="6"/>
    <x v="0"/>
  </r>
  <r>
    <s v="3873-WOSBC"/>
    <s v="Two year"/>
    <n v="67"/>
    <s v="49-72 Months"/>
    <s v="No"/>
    <s v="Credit card (automatic)"/>
    <x v="0"/>
    <n v="0"/>
    <x v="1"/>
  </r>
  <r>
    <s v="7465-ZZRVX"/>
    <s v="Month-to-month"/>
    <n v="1"/>
    <s v="0-12 Months"/>
    <s v="Fiber optic"/>
    <s v="Electronic check"/>
    <x v="0"/>
    <n v="6"/>
    <x v="0"/>
  </r>
  <r>
    <s v="7975-JMZNT"/>
    <s v="Two year"/>
    <n v="66"/>
    <s v="49-72 Months"/>
    <s v="DSL"/>
    <s v="Bank transfer (automatic)"/>
    <x v="0"/>
    <n v="0"/>
    <x v="1"/>
  </r>
  <r>
    <s v="7251-XFOIL"/>
    <s v="Month-to-month"/>
    <n v="61"/>
    <s v="49-72 Months"/>
    <s v="Fiber optic"/>
    <s v="Mailed check"/>
    <x v="0"/>
    <n v="4"/>
    <x v="0"/>
  </r>
  <r>
    <s v="4116-IQRFR"/>
    <s v="One year"/>
    <n v="4"/>
    <s v="0-12 Months"/>
    <s v="No"/>
    <s v="Credit card (automatic)"/>
    <x v="0"/>
    <n v="1"/>
    <x v="1"/>
  </r>
  <r>
    <s v="3714-JTVOV"/>
    <s v="Month-to-month"/>
    <n v="42"/>
    <s v="25-48 Months"/>
    <s v="Fiber optic"/>
    <s v="Credit card (automatic)"/>
    <x v="1"/>
    <n v="4"/>
    <x v="0"/>
  </r>
  <r>
    <s v="8259-DZLIZ"/>
    <s v="One year"/>
    <n v="64"/>
    <s v="49-72 Months"/>
    <s v="DSL"/>
    <s v="Bank transfer (automatic)"/>
    <x v="0"/>
    <n v="0"/>
    <x v="1"/>
  </r>
  <r>
    <s v="0442-ZXKVS"/>
    <s v="One year"/>
    <n v="54"/>
    <s v="49-72 Months"/>
    <s v="Fiber optic"/>
    <s v="Bank transfer (automatic)"/>
    <x v="0"/>
    <n v="2"/>
    <x v="2"/>
  </r>
  <r>
    <s v="7853-WNZSY"/>
    <s v="Month-to-month"/>
    <n v="1"/>
    <s v="0-12 Months"/>
    <s v="No"/>
    <s v="Credit card (automatic)"/>
    <x v="0"/>
    <n v="3"/>
    <x v="2"/>
  </r>
  <r>
    <s v="3120-FAZKD"/>
    <s v="Two year"/>
    <n v="54"/>
    <s v="49-72 Months"/>
    <s v="No"/>
    <s v="Bank transfer (automatic)"/>
    <x v="0"/>
    <n v="0"/>
    <x v="1"/>
  </r>
  <r>
    <s v="8606-OEGQZ"/>
    <s v="Two year"/>
    <n v="18"/>
    <s v="13-24 Months"/>
    <s v="No"/>
    <s v="Credit card (automatic)"/>
    <x v="0"/>
    <n v="0"/>
    <x v="1"/>
  </r>
  <r>
    <s v="0225-ZORZP"/>
    <s v="Month-to-month"/>
    <n v="3"/>
    <s v="0-12 Months"/>
    <s v="Fiber optic"/>
    <s v="Electronic check"/>
    <x v="0"/>
    <n v="6"/>
    <x v="0"/>
  </r>
  <r>
    <s v="4702-IOQDC"/>
    <s v="Month-to-month"/>
    <n v="1"/>
    <s v="0-12 Months"/>
    <s v="Fiber optic"/>
    <s v="Electronic check"/>
    <x v="1"/>
    <n v="6"/>
    <x v="0"/>
  </r>
  <r>
    <s v="9489-JMTTN"/>
    <s v="Two year"/>
    <n v="72"/>
    <s v="49-72 Months"/>
    <s v="DSL"/>
    <s v="Credit card (automatic)"/>
    <x v="0"/>
    <n v="0"/>
    <x v="1"/>
  </r>
  <r>
    <s v="0575-CUQOV"/>
    <s v="One year"/>
    <n v="60"/>
    <s v="49-72 Months"/>
    <s v="Fiber optic"/>
    <s v="Electronic check"/>
    <x v="0"/>
    <n v="3"/>
    <x v="2"/>
  </r>
  <r>
    <s v="0967-BMLBD"/>
    <s v="One year"/>
    <n v="11"/>
    <s v="0-12 Months"/>
    <s v="No"/>
    <s v="Mailed check"/>
    <x v="0"/>
    <n v="1"/>
    <x v="1"/>
  </r>
  <r>
    <s v="6178-KFNHS"/>
    <s v="Month-to-month"/>
    <n v="12"/>
    <s v="0-12 Months"/>
    <s v="Fiber optic"/>
    <s v="Electronic check"/>
    <x v="1"/>
    <n v="6"/>
    <x v="0"/>
  </r>
  <r>
    <s v="2830-LEWOA"/>
    <s v="One year"/>
    <n v="61"/>
    <s v="49-72 Months"/>
    <s v="Fiber optic"/>
    <s v="Credit card (automatic)"/>
    <x v="0"/>
    <n v="2"/>
    <x v="2"/>
  </r>
  <r>
    <s v="5006-MXVRN"/>
    <s v="Two year"/>
    <n v="39"/>
    <s v="25-48 Months"/>
    <s v="No"/>
    <s v="Credit card (automatic)"/>
    <x v="0"/>
    <n v="0"/>
    <x v="1"/>
  </r>
  <r>
    <s v="1264-BYWMS"/>
    <s v="Month-to-month"/>
    <n v="55"/>
    <s v="49-72 Months"/>
    <s v="Fiber optic"/>
    <s v="Electronic check"/>
    <x v="1"/>
    <n v="5"/>
    <x v="0"/>
  </r>
  <r>
    <s v="9658-WYUFB"/>
    <s v="Month-to-month"/>
    <n v="17"/>
    <s v="13-24 Months"/>
    <s v="Fiber optic"/>
    <s v="Electronic check"/>
    <x v="1"/>
    <n v="5"/>
    <x v="0"/>
  </r>
  <r>
    <s v="8327-WKMIE"/>
    <s v="One year"/>
    <n v="37"/>
    <s v="25-48 Months"/>
    <s v="No"/>
    <s v="Credit card (automatic)"/>
    <x v="0"/>
    <n v="0"/>
    <x v="1"/>
  </r>
  <r>
    <s v="6917-FIJHC"/>
    <s v="Two year"/>
    <n v="72"/>
    <s v="49-72 Months"/>
    <s v="No"/>
    <s v="Mailed check"/>
    <x v="0"/>
    <n v="0"/>
    <x v="1"/>
  </r>
  <r>
    <s v="5329-KRDTM"/>
    <s v="Two year"/>
    <n v="72"/>
    <s v="49-72 Months"/>
    <s v="DSL"/>
    <s v="Credit card (automatic)"/>
    <x v="0"/>
    <n v="0"/>
    <x v="1"/>
  </r>
  <r>
    <s v="7797-EJMDP"/>
    <s v="Month-to-month"/>
    <n v="8"/>
    <s v="0-12 Months"/>
    <s v="DSL"/>
    <s v="Bank transfer (automatic)"/>
    <x v="0"/>
    <n v="3"/>
    <x v="2"/>
  </r>
  <r>
    <s v="3530-VWVGU"/>
    <s v="Month-to-month"/>
    <n v="22"/>
    <s v="13-24 Months"/>
    <s v="No"/>
    <s v="Mailed check"/>
    <x v="0"/>
    <n v="2"/>
    <x v="2"/>
  </r>
  <r>
    <s v="2013-SGDXK"/>
    <s v="Month-to-month"/>
    <n v="1"/>
    <s v="0-12 Months"/>
    <s v="Fiber optic"/>
    <s v="Electronic check"/>
    <x v="1"/>
    <n v="6"/>
    <x v="0"/>
  </r>
  <r>
    <s v="6368-NWMCE"/>
    <s v="Month-to-month"/>
    <n v="38"/>
    <s v="25-48 Months"/>
    <s v="DSL"/>
    <s v="Credit card (automatic)"/>
    <x v="0"/>
    <n v="2"/>
    <x v="2"/>
  </r>
  <r>
    <s v="3633-CDBUW"/>
    <s v="One year"/>
    <n v="17"/>
    <s v="13-24 Months"/>
    <s v="DSL"/>
    <s v="Electronic check"/>
    <x v="0"/>
    <n v="1"/>
    <x v="1"/>
  </r>
  <r>
    <s v="0707-HOVVN"/>
    <s v="Two year"/>
    <n v="70"/>
    <s v="49-72 Months"/>
    <s v="DSL"/>
    <s v="Bank transfer (automatic)"/>
    <x v="0"/>
    <n v="0"/>
    <x v="1"/>
  </r>
  <r>
    <s v="8580-QVLOC"/>
    <s v="Two year"/>
    <n v="72"/>
    <s v="49-72 Months"/>
    <s v="DSL"/>
    <s v="Credit card (automatic)"/>
    <x v="1"/>
    <n v="0"/>
    <x v="1"/>
  </r>
  <r>
    <s v="3956-MGXOG"/>
    <s v="Month-to-month"/>
    <n v="28"/>
    <s v="25-48 Months"/>
    <s v="Fiber optic"/>
    <s v="Electronic check"/>
    <x v="0"/>
    <n v="5"/>
    <x v="0"/>
  </r>
  <r>
    <s v="9274-UARKJ"/>
    <s v="Month-to-month"/>
    <n v="15"/>
    <s v="13-24 Months"/>
    <s v="Fiber optic"/>
    <s v="Bank transfer (automatic)"/>
    <x v="0"/>
    <n v="4"/>
    <x v="0"/>
  </r>
  <r>
    <s v="4077-HWUYD"/>
    <s v="Two year"/>
    <n v="72"/>
    <s v="49-72 Months"/>
    <s v="DSL"/>
    <s v="Bank transfer (automatic)"/>
    <x v="0"/>
    <n v="0"/>
    <x v="1"/>
  </r>
  <r>
    <s v="2012-NWRPA"/>
    <s v="Month-to-month"/>
    <n v="11"/>
    <s v="0-12 Months"/>
    <s v="Fiber optic"/>
    <s v="Electronic check"/>
    <x v="1"/>
    <n v="6"/>
    <x v="0"/>
  </r>
  <r>
    <s v="8808-ELEHO"/>
    <s v="Month-to-month"/>
    <n v="8"/>
    <s v="0-12 Months"/>
    <s v="Fiber optic"/>
    <s v="Electronic check"/>
    <x v="1"/>
    <n v="6"/>
    <x v="0"/>
  </r>
  <r>
    <s v="0103-CSITQ"/>
    <s v="One year"/>
    <n v="57"/>
    <s v="49-72 Months"/>
    <s v="Fiber optic"/>
    <s v="Bank transfer (automatic)"/>
    <x v="0"/>
    <n v="2"/>
    <x v="2"/>
  </r>
  <r>
    <s v="3506-LCJDC"/>
    <s v="Month-to-month"/>
    <n v="1"/>
    <s v="0-12 Months"/>
    <s v="No"/>
    <s v="Bank transfer (automatic)"/>
    <x v="1"/>
    <n v="3"/>
    <x v="2"/>
  </r>
  <r>
    <s v="8671-KKKOS"/>
    <s v="Month-to-month"/>
    <n v="46"/>
    <s v="25-48 Months"/>
    <s v="DSL"/>
    <s v="Electronic check"/>
    <x v="0"/>
    <n v="3"/>
    <x v="2"/>
  </r>
  <r>
    <s v="7305-ZWMAJ"/>
    <s v="One year"/>
    <n v="30"/>
    <s v="25-48 Months"/>
    <s v="No"/>
    <s v="Credit card (automatic)"/>
    <x v="0"/>
    <n v="0"/>
    <x v="1"/>
  </r>
  <r>
    <s v="9518-XXBXE"/>
    <s v="Month-to-month"/>
    <n v="10"/>
    <s v="0-12 Months"/>
    <s v="Fiber optic"/>
    <s v="Electronic check"/>
    <x v="0"/>
    <n v="6"/>
    <x v="0"/>
  </r>
  <r>
    <s v="3934-HXCFZ"/>
    <s v="Month-to-month"/>
    <n v="23"/>
    <s v="13-24 Months"/>
    <s v="Fiber optic"/>
    <s v="Electronic check"/>
    <x v="1"/>
    <n v="5"/>
    <x v="0"/>
  </r>
  <r>
    <s v="6578-KRMAW"/>
    <s v="Month-to-month"/>
    <n v="32"/>
    <s v="25-48 Months"/>
    <s v="Fiber optic"/>
    <s v="Credit card (automatic)"/>
    <x v="0"/>
    <n v="4"/>
    <x v="0"/>
  </r>
  <r>
    <s v="4860-IJUDE"/>
    <s v="Month-to-month"/>
    <n v="13"/>
    <s v="13-24 Months"/>
    <s v="Fiber optic"/>
    <s v="Credit card (automatic)"/>
    <x v="0"/>
    <n v="4"/>
    <x v="0"/>
  </r>
  <r>
    <s v="7666-WKRON"/>
    <s v="Two year"/>
    <n v="39"/>
    <s v="25-48 Months"/>
    <s v="Fiber optic"/>
    <s v="Electronic check"/>
    <x v="1"/>
    <n v="3"/>
    <x v="2"/>
  </r>
  <r>
    <s v="9688-YGXVR"/>
    <s v="Month-to-month"/>
    <n v="44"/>
    <s v="25-48 Months"/>
    <s v="Fiber optic"/>
    <s v="Credit card (automatic)"/>
    <x v="0"/>
    <n v="4"/>
    <x v="0"/>
  </r>
  <r>
    <s v="0423-UDIJQ"/>
    <s v="Month-to-month"/>
    <n v="9"/>
    <s v="0-12 Months"/>
    <s v="DSL"/>
    <s v="Mailed check"/>
    <x v="0"/>
    <n v="3"/>
    <x v="2"/>
  </r>
  <r>
    <s v="1945-XISKS"/>
    <s v="Two year"/>
    <n v="67"/>
    <s v="49-72 Months"/>
    <s v="No"/>
    <s v="Mailed check"/>
    <x v="0"/>
    <n v="0"/>
    <x v="1"/>
  </r>
  <r>
    <s v="4910-AQFFX"/>
    <s v="Month-to-month"/>
    <n v="9"/>
    <s v="0-12 Months"/>
    <s v="Fiber optic"/>
    <s v="Bank transfer (automatic)"/>
    <x v="1"/>
    <n v="5"/>
    <x v="0"/>
  </r>
  <r>
    <s v="2154-KVJFF"/>
    <s v="Month-to-month"/>
    <n v="15"/>
    <s v="13-24 Months"/>
    <s v="Fiber optic"/>
    <s v="Electronic check"/>
    <x v="1"/>
    <n v="5"/>
    <x v="0"/>
  </r>
  <r>
    <s v="5360-LJCNJ"/>
    <s v="Two year"/>
    <n v="71"/>
    <s v="49-72 Months"/>
    <s v="Fiber optic"/>
    <s v="Bank transfer (automatic)"/>
    <x v="0"/>
    <n v="2"/>
    <x v="2"/>
  </r>
  <r>
    <s v="2607-FBDFF"/>
    <s v="Month-to-month"/>
    <n v="1"/>
    <s v="0-12 Months"/>
    <s v="DSL"/>
    <s v="Credit card (automatic)"/>
    <x v="0"/>
    <n v="3"/>
    <x v="2"/>
  </r>
  <r>
    <s v="9647-ERGBE"/>
    <s v="Month-to-month"/>
    <n v="30"/>
    <s v="25-48 Months"/>
    <s v="Fiber optic"/>
    <s v="Electronic check"/>
    <x v="1"/>
    <n v="5"/>
    <x v="0"/>
  </r>
  <r>
    <s v="3428-XZMAZ"/>
    <s v="Month-to-month"/>
    <n v="1"/>
    <s v="0-12 Months"/>
    <s v="Fiber optic"/>
    <s v="Electronic check"/>
    <x v="1"/>
    <n v="6"/>
    <x v="0"/>
  </r>
  <r>
    <s v="1100-DDVRV"/>
    <s v="Month-to-month"/>
    <n v="17"/>
    <s v="13-24 Months"/>
    <s v="DSL"/>
    <s v="Mailed check"/>
    <x v="0"/>
    <n v="2"/>
    <x v="2"/>
  </r>
  <r>
    <s v="0378-TOVMS"/>
    <s v="Month-to-month"/>
    <n v="3"/>
    <s v="0-12 Months"/>
    <s v="Fiber optic"/>
    <s v="Electronic check"/>
    <x v="1"/>
    <n v="6"/>
    <x v="0"/>
  </r>
  <r>
    <s v="4355-HBJHH"/>
    <s v="Two year"/>
    <n v="67"/>
    <s v="49-72 Months"/>
    <s v="DSL"/>
    <s v="Electronic check"/>
    <x v="1"/>
    <n v="1"/>
    <x v="1"/>
  </r>
  <r>
    <s v="6728-WYQBC"/>
    <s v="Month-to-month"/>
    <n v="1"/>
    <s v="0-12 Months"/>
    <s v="No"/>
    <s v="Bank transfer (automatic)"/>
    <x v="0"/>
    <n v="3"/>
    <x v="2"/>
  </r>
  <r>
    <s v="9058-CBREO"/>
    <s v="Month-to-month"/>
    <n v="1"/>
    <s v="0-12 Months"/>
    <s v="DSL"/>
    <s v="Mailed check"/>
    <x v="1"/>
    <n v="3"/>
    <x v="2"/>
  </r>
  <r>
    <s v="9029-FEGVJ"/>
    <s v="Month-to-month"/>
    <n v="32"/>
    <s v="25-48 Months"/>
    <s v="Fiber optic"/>
    <s v="Mailed check"/>
    <x v="0"/>
    <n v="4"/>
    <x v="0"/>
  </r>
  <r>
    <s v="7216-KAOID"/>
    <s v="One year"/>
    <n v="41"/>
    <s v="25-48 Months"/>
    <s v="No"/>
    <s v="Bank transfer (automatic)"/>
    <x v="0"/>
    <n v="0"/>
    <x v="1"/>
  </r>
  <r>
    <s v="0318-QUUOB"/>
    <s v="Month-to-month"/>
    <n v="1"/>
    <s v="0-12 Months"/>
    <s v="Fiber optic"/>
    <s v="Electronic check"/>
    <x v="1"/>
    <n v="6"/>
    <x v="0"/>
  </r>
  <r>
    <s v="6145-NNPNO"/>
    <s v="Month-to-month"/>
    <n v="1"/>
    <s v="0-12 Months"/>
    <s v="DSL"/>
    <s v="Bank transfer (automatic)"/>
    <x v="0"/>
    <n v="3"/>
    <x v="2"/>
  </r>
  <r>
    <s v="5520-FVEWJ"/>
    <s v="Month-to-month"/>
    <n v="12"/>
    <s v="0-12 Months"/>
    <s v="Fiber optic"/>
    <s v="Electronic check"/>
    <x v="1"/>
    <n v="6"/>
    <x v="0"/>
  </r>
  <r>
    <s v="5339-TJFEK"/>
    <s v="Month-to-month"/>
    <n v="62"/>
    <s v="49-72 Months"/>
    <s v="Fiber optic"/>
    <s v="Electronic check"/>
    <x v="0"/>
    <n v="5"/>
    <x v="0"/>
  </r>
  <r>
    <s v="5572-ZDXHY"/>
    <s v="Month-to-month"/>
    <n v="22"/>
    <s v="13-24 Months"/>
    <s v="Fiber optic"/>
    <s v="Mailed check"/>
    <x v="1"/>
    <n v="4"/>
    <x v="0"/>
  </r>
  <r>
    <s v="2074-GUHPQ"/>
    <s v="Month-to-month"/>
    <n v="17"/>
    <s v="13-24 Months"/>
    <s v="Fiber optic"/>
    <s v="Credit card (automatic)"/>
    <x v="0"/>
    <n v="4"/>
    <x v="0"/>
  </r>
  <r>
    <s v="4625-XMOYM"/>
    <s v="Two year"/>
    <n v="72"/>
    <s v="49-72 Months"/>
    <s v="No"/>
    <s v="Bank transfer (automatic)"/>
    <x v="0"/>
    <n v="0"/>
    <x v="1"/>
  </r>
  <r>
    <s v="5827-MWCZK"/>
    <s v="Month-to-month"/>
    <n v="56"/>
    <s v="49-72 Months"/>
    <s v="Fiber optic"/>
    <s v="Credit card (automatic)"/>
    <x v="0"/>
    <n v="4"/>
    <x v="0"/>
  </r>
  <r>
    <s v="1385-TQOZW"/>
    <s v="Month-to-month"/>
    <n v="9"/>
    <s v="0-12 Months"/>
    <s v="No"/>
    <s v="Credit card (automatic)"/>
    <x v="0"/>
    <n v="3"/>
    <x v="2"/>
  </r>
  <r>
    <s v="5914-XRFQB"/>
    <s v="Two year"/>
    <n v="72"/>
    <s v="49-72 Months"/>
    <s v="Fiber optic"/>
    <s v="Bank transfer (automatic)"/>
    <x v="0"/>
    <n v="2"/>
    <x v="2"/>
  </r>
  <r>
    <s v="4329-YPDDQ"/>
    <s v="Month-to-month"/>
    <n v="20"/>
    <s v="13-24 Months"/>
    <s v="Fiber optic"/>
    <s v="Bank transfer (automatic)"/>
    <x v="0"/>
    <n v="4"/>
    <x v="0"/>
  </r>
  <r>
    <s v="4804-NCPET"/>
    <s v="Two year"/>
    <n v="19"/>
    <s v="13-24 Months"/>
    <s v="No"/>
    <s v="Mailed check"/>
    <x v="0"/>
    <n v="0"/>
    <x v="1"/>
  </r>
  <r>
    <s v="3750-CKVKH"/>
    <s v="Month-to-month"/>
    <n v="2"/>
    <s v="0-12 Months"/>
    <s v="Fiber optic"/>
    <s v="Electronic check"/>
    <x v="1"/>
    <n v="6"/>
    <x v="0"/>
  </r>
  <r>
    <s v="5944-UGLLK"/>
    <s v="One year"/>
    <n v="53"/>
    <s v="49-72 Months"/>
    <s v="DSL"/>
    <s v="Credit card (automatic)"/>
    <x v="0"/>
    <n v="0"/>
    <x v="1"/>
  </r>
  <r>
    <s v="8063-GBATB"/>
    <s v="Month-to-month"/>
    <n v="27"/>
    <s v="25-48 Months"/>
    <s v="Fiber optic"/>
    <s v="Electronic check"/>
    <x v="1"/>
    <n v="5"/>
    <x v="0"/>
  </r>
  <r>
    <s v="7787-BNTZM"/>
    <s v="Month-to-month"/>
    <n v="6"/>
    <s v="0-12 Months"/>
    <s v="No"/>
    <s v="Bank transfer (automatic)"/>
    <x v="0"/>
    <n v="3"/>
    <x v="2"/>
  </r>
  <r>
    <s v="2252-ISRNH"/>
    <s v="One year"/>
    <n v="9"/>
    <s v="0-12 Months"/>
    <s v="Fiber optic"/>
    <s v="Electronic check"/>
    <x v="0"/>
    <n v="4"/>
    <x v="0"/>
  </r>
  <r>
    <s v="9415-TPKRV"/>
    <s v="Month-to-month"/>
    <n v="8"/>
    <s v="0-12 Months"/>
    <s v="DSL"/>
    <s v="Electronic check"/>
    <x v="0"/>
    <n v="4"/>
    <x v="0"/>
  </r>
  <r>
    <s v="5322-TEUJK"/>
    <s v="Two year"/>
    <n v="71"/>
    <s v="49-72 Months"/>
    <s v="Fiber optic"/>
    <s v="Bank transfer (automatic)"/>
    <x v="0"/>
    <n v="2"/>
    <x v="2"/>
  </r>
  <r>
    <s v="4547-KQRTM"/>
    <s v="Month-to-month"/>
    <n v="10"/>
    <s v="0-12 Months"/>
    <s v="Fiber optic"/>
    <s v="Bank transfer (automatic)"/>
    <x v="1"/>
    <n v="5"/>
    <x v="0"/>
  </r>
  <r>
    <s v="4877-EVATK"/>
    <s v="Month-to-month"/>
    <n v="1"/>
    <s v="0-12 Months"/>
    <s v="No"/>
    <s v="Mailed check"/>
    <x v="1"/>
    <n v="3"/>
    <x v="2"/>
  </r>
  <r>
    <s v="1866-DIOQZ"/>
    <s v="One year"/>
    <n v="71"/>
    <s v="49-72 Months"/>
    <s v="DSL"/>
    <s v="Bank transfer (automatic)"/>
    <x v="0"/>
    <n v="0"/>
    <x v="1"/>
  </r>
  <r>
    <s v="8375-KVTHK"/>
    <s v="One year"/>
    <n v="68"/>
    <s v="49-72 Months"/>
    <s v="Fiber optic"/>
    <s v="Electronic check"/>
    <x v="0"/>
    <n v="3"/>
    <x v="2"/>
  </r>
  <r>
    <s v="2697-NQBPF"/>
    <s v="Month-to-month"/>
    <n v="34"/>
    <s v="25-48 Months"/>
    <s v="Fiber optic"/>
    <s v="Electronic check"/>
    <x v="0"/>
    <n v="5"/>
    <x v="0"/>
  </r>
  <r>
    <s v="3709-OIJEA"/>
    <s v="One year"/>
    <n v="26"/>
    <s v="25-48 Months"/>
    <s v="Fiber optic"/>
    <s v="Electronic check"/>
    <x v="0"/>
    <n v="3"/>
    <x v="2"/>
  </r>
  <r>
    <s v="7639-SUPCW"/>
    <s v="Month-to-month"/>
    <n v="22"/>
    <s v="13-24 Months"/>
    <s v="DSL"/>
    <s v="Credit card (automatic)"/>
    <x v="1"/>
    <n v="2"/>
    <x v="2"/>
  </r>
  <r>
    <s v="1386-ZIKUV"/>
    <s v="Month-to-month"/>
    <n v="7"/>
    <s v="0-12 Months"/>
    <s v="No"/>
    <s v="Mailed check"/>
    <x v="0"/>
    <n v="3"/>
    <x v="2"/>
  </r>
  <r>
    <s v="0599-XNYDO"/>
    <s v="Month-to-month"/>
    <n v="20"/>
    <s v="13-24 Months"/>
    <s v="Fiber optic"/>
    <s v="Bank transfer (automatic)"/>
    <x v="0"/>
    <n v="4"/>
    <x v="0"/>
  </r>
  <r>
    <s v="6377-WHAOX"/>
    <s v="Month-to-month"/>
    <n v="60"/>
    <s v="49-72 Months"/>
    <s v="Fiber optic"/>
    <s v="Electronic check"/>
    <x v="0"/>
    <n v="5"/>
    <x v="0"/>
  </r>
  <r>
    <s v="6855-VLGOS"/>
    <s v="Two year"/>
    <n v="72"/>
    <s v="49-72 Months"/>
    <s v="No"/>
    <s v="Electronic check"/>
    <x v="0"/>
    <n v="1"/>
    <x v="1"/>
  </r>
  <r>
    <s v="8999-XXGNS"/>
    <s v="One year"/>
    <n v="72"/>
    <s v="49-72 Months"/>
    <s v="Fiber optic"/>
    <s v="Credit card (automatic)"/>
    <x v="0"/>
    <n v="2"/>
    <x v="2"/>
  </r>
  <r>
    <s v="8746-OQQRW"/>
    <s v="Month-to-month"/>
    <n v="4"/>
    <s v="0-12 Months"/>
    <s v="No"/>
    <s v="Mailed check"/>
    <x v="0"/>
    <n v="3"/>
    <x v="2"/>
  </r>
  <r>
    <s v="3181-MIZBN"/>
    <s v="Month-to-month"/>
    <n v="16"/>
    <s v="13-24 Months"/>
    <s v="No"/>
    <s v="Electronic check"/>
    <x v="0"/>
    <n v="3"/>
    <x v="2"/>
  </r>
  <r>
    <s v="0471-ARVMX"/>
    <s v="One year"/>
    <n v="62"/>
    <s v="49-72 Months"/>
    <s v="Fiber optic"/>
    <s v="Electronic check"/>
    <x v="0"/>
    <n v="3"/>
    <x v="2"/>
  </r>
  <r>
    <s v="7766-CLTIC"/>
    <s v="Month-to-month"/>
    <n v="10"/>
    <s v="0-12 Months"/>
    <s v="DSL"/>
    <s v="Mailed check"/>
    <x v="0"/>
    <n v="3"/>
    <x v="2"/>
  </r>
  <r>
    <s v="5650-YLIBA"/>
    <s v="Month-to-month"/>
    <n v="31"/>
    <s v="25-48 Months"/>
    <s v="Fiber optic"/>
    <s v="Electronic check"/>
    <x v="0"/>
    <n v="5"/>
    <x v="0"/>
  </r>
  <r>
    <s v="0825-CPPQH"/>
    <s v="Two year"/>
    <n v="71"/>
    <s v="49-72 Months"/>
    <s v="No"/>
    <s v="Credit card (automatic)"/>
    <x v="0"/>
    <n v="0"/>
    <x v="1"/>
  </r>
  <r>
    <s v="9084-OAYKL"/>
    <s v="Two year"/>
    <n v="58"/>
    <s v="49-72 Months"/>
    <s v="No"/>
    <s v="Mailed check"/>
    <x v="0"/>
    <n v="0"/>
    <x v="1"/>
  </r>
  <r>
    <s v="6122-LJADA"/>
    <s v="Two year"/>
    <n v="70"/>
    <s v="49-72 Months"/>
    <s v="DSL"/>
    <s v="Credit card (automatic)"/>
    <x v="0"/>
    <n v="0"/>
    <x v="1"/>
  </r>
  <r>
    <s v="2400-XIWIO"/>
    <s v="Two year"/>
    <n v="71"/>
    <s v="49-72 Months"/>
    <s v="DSL"/>
    <s v="Electronic check"/>
    <x v="0"/>
    <n v="1"/>
    <x v="1"/>
  </r>
  <r>
    <s v="7524-VRLPL"/>
    <s v="Two year"/>
    <n v="69"/>
    <s v="49-72 Months"/>
    <s v="DSL"/>
    <s v="Credit card (automatic)"/>
    <x v="0"/>
    <n v="0"/>
    <x v="1"/>
  </r>
  <r>
    <s v="1069-XAIEM"/>
    <s v="Month-to-month"/>
    <n v="1"/>
    <s v="0-12 Months"/>
    <s v="Fiber optic"/>
    <s v="Electronic check"/>
    <x v="1"/>
    <n v="6"/>
    <x v="0"/>
  </r>
  <r>
    <s v="7569-NMZYQ"/>
    <s v="Two year"/>
    <n v="72"/>
    <s v="49-72 Months"/>
    <s v="Fiber optic"/>
    <s v="Bank transfer (automatic)"/>
    <x v="0"/>
    <n v="2"/>
    <x v="2"/>
  </r>
  <r>
    <s v="5201-USSQZ"/>
    <s v="Month-to-month"/>
    <n v="26"/>
    <s v="25-48 Months"/>
    <s v="Fiber optic"/>
    <s v="Credit card (automatic)"/>
    <x v="0"/>
    <n v="4"/>
    <x v="0"/>
  </r>
  <r>
    <s v="2105-PHWON"/>
    <s v="Month-to-month"/>
    <n v="33"/>
    <s v="25-48 Months"/>
    <s v="Fiber optic"/>
    <s v="Credit card (automatic)"/>
    <x v="0"/>
    <n v="4"/>
    <x v="0"/>
  </r>
  <r>
    <s v="1494-EJZDW"/>
    <s v="Two year"/>
    <n v="10"/>
    <s v="0-12 Months"/>
    <s v="No"/>
    <s v="Mailed check"/>
    <x v="0"/>
    <n v="1"/>
    <x v="1"/>
  </r>
  <r>
    <s v="4884-TVUQF"/>
    <s v="Two year"/>
    <n v="57"/>
    <s v="49-72 Months"/>
    <s v="Fiber optic"/>
    <s v="Credit card (automatic)"/>
    <x v="0"/>
    <n v="2"/>
    <x v="2"/>
  </r>
  <r>
    <s v="8003-EWNDZ"/>
    <s v="Month-to-month"/>
    <n v="10"/>
    <s v="0-12 Months"/>
    <s v="No"/>
    <s v="Electronic check"/>
    <x v="0"/>
    <n v="4"/>
    <x v="0"/>
  </r>
  <r>
    <s v="1897-RCFUM"/>
    <s v="One year"/>
    <n v="39"/>
    <s v="25-48 Months"/>
    <s v="No"/>
    <s v="Mailed check"/>
    <x v="0"/>
    <n v="0"/>
    <x v="1"/>
  </r>
  <r>
    <s v="9256-JTBNZ"/>
    <s v="Month-to-month"/>
    <n v="11"/>
    <s v="0-12 Months"/>
    <s v="No"/>
    <s v="Bank transfer (automatic)"/>
    <x v="0"/>
    <n v="3"/>
    <x v="2"/>
  </r>
  <r>
    <s v="4658-HCOHW"/>
    <s v="Month-to-month"/>
    <n v="21"/>
    <s v="13-24 Months"/>
    <s v="Fiber optic"/>
    <s v="Electronic check"/>
    <x v="1"/>
    <n v="5"/>
    <x v="0"/>
  </r>
  <r>
    <s v="2211-RMNHO"/>
    <s v="Two year"/>
    <n v="68"/>
    <s v="49-72 Months"/>
    <s v="DSL"/>
    <s v="Bank transfer (automatic)"/>
    <x v="0"/>
    <n v="0"/>
    <x v="1"/>
  </r>
  <r>
    <s v="2432-TFSMK"/>
    <s v="One year"/>
    <n v="18"/>
    <s v="13-24 Months"/>
    <s v="Fiber optic"/>
    <s v="Credit card (automatic)"/>
    <x v="0"/>
    <n v="2"/>
    <x v="2"/>
  </r>
  <r>
    <s v="3440-JPSCL"/>
    <s v="Month-to-month"/>
    <n v="6"/>
    <s v="0-12 Months"/>
    <s v="Fiber optic"/>
    <s v="Mailed check"/>
    <x v="1"/>
    <n v="5"/>
    <x v="0"/>
  </r>
  <r>
    <s v="4929-ROART"/>
    <s v="Month-to-month"/>
    <n v="18"/>
    <s v="13-24 Months"/>
    <s v="DSL"/>
    <s v="Mailed check"/>
    <x v="0"/>
    <n v="2"/>
    <x v="2"/>
  </r>
  <r>
    <s v="1834-ABKHQ"/>
    <s v="One year"/>
    <n v="52"/>
    <s v="49-72 Months"/>
    <s v="DSL"/>
    <s v="Bank transfer (automatic)"/>
    <x v="0"/>
    <n v="0"/>
    <x v="1"/>
  </r>
  <r>
    <s v="1741-WTPON"/>
    <s v="Two year"/>
    <n v="56"/>
    <s v="49-72 Months"/>
    <s v="Fiber optic"/>
    <s v="Mailed check"/>
    <x v="0"/>
    <n v="2"/>
    <x v="2"/>
  </r>
  <r>
    <s v="3932-IJWDZ"/>
    <s v="Month-to-month"/>
    <n v="45"/>
    <s v="25-48 Months"/>
    <s v="Fiber optic"/>
    <s v="Bank transfer (automatic)"/>
    <x v="0"/>
    <n v="4"/>
    <x v="0"/>
  </r>
  <r>
    <s v="1240-HCBOH"/>
    <s v="Two year"/>
    <n v="67"/>
    <s v="49-72 Months"/>
    <s v="No"/>
    <s v="Mailed check"/>
    <x v="0"/>
    <n v="0"/>
    <x v="1"/>
  </r>
  <r>
    <s v="3594-KADLU"/>
    <s v="Month-to-month"/>
    <n v="3"/>
    <s v="0-12 Months"/>
    <s v="DSL"/>
    <s v="Mailed check"/>
    <x v="0"/>
    <n v="3"/>
    <x v="2"/>
  </r>
  <r>
    <s v="8065-BVEPF"/>
    <s v="Month-to-month"/>
    <n v="65"/>
    <s v="49-72 Months"/>
    <s v="Fiber optic"/>
    <s v="Bank transfer (automatic)"/>
    <x v="0"/>
    <n v="4"/>
    <x v="0"/>
  </r>
  <r>
    <s v="3796-ENZGF"/>
    <s v="Two year"/>
    <n v="63"/>
    <s v="49-72 Months"/>
    <s v="DSL"/>
    <s v="Mailed check"/>
    <x v="0"/>
    <n v="0"/>
    <x v="1"/>
  </r>
  <r>
    <s v="1734-ZMNTZ"/>
    <s v="Two year"/>
    <n v="11"/>
    <s v="0-12 Months"/>
    <s v="No"/>
    <s v="Mailed check"/>
    <x v="0"/>
    <n v="1"/>
    <x v="1"/>
  </r>
  <r>
    <s v="2853-CWQFQ"/>
    <s v="Month-to-month"/>
    <n v="1"/>
    <s v="0-12 Months"/>
    <s v="DSL"/>
    <s v="Mailed check"/>
    <x v="0"/>
    <n v="3"/>
    <x v="2"/>
  </r>
  <r>
    <s v="0813-TAXXS"/>
    <s v="Two year"/>
    <n v="55"/>
    <s v="49-72 Months"/>
    <s v="DSL"/>
    <s v="Bank transfer (automatic)"/>
    <x v="0"/>
    <n v="0"/>
    <x v="1"/>
  </r>
  <r>
    <s v="2519-TWKFS"/>
    <s v="One year"/>
    <n v="25"/>
    <s v="25-48 Months"/>
    <s v="DSL"/>
    <s v="Mailed check"/>
    <x v="0"/>
    <n v="0"/>
    <x v="1"/>
  </r>
  <r>
    <s v="2889-FPWRM"/>
    <s v="One year"/>
    <n v="72"/>
    <s v="49-72 Months"/>
    <s v="Fiber optic"/>
    <s v="Bank transfer (automatic)"/>
    <x v="1"/>
    <n v="2"/>
    <x v="2"/>
  </r>
  <r>
    <s v="0626-QXNGV"/>
    <s v="Two year"/>
    <n v="72"/>
    <s v="49-72 Months"/>
    <s v="No"/>
    <s v="Credit card (automatic)"/>
    <x v="0"/>
    <n v="0"/>
    <x v="1"/>
  </r>
  <r>
    <s v="6723-CEGQI"/>
    <s v="Two year"/>
    <n v="65"/>
    <s v="49-72 Months"/>
    <s v="DSL"/>
    <s v="Mailed check"/>
    <x v="0"/>
    <n v="0"/>
    <x v="1"/>
  </r>
  <r>
    <s v="6987-XQSJT"/>
    <s v="Month-to-month"/>
    <n v="54"/>
    <s v="49-72 Months"/>
    <s v="Fiber optic"/>
    <s v="Electronic check"/>
    <x v="1"/>
    <n v="5"/>
    <x v="0"/>
  </r>
  <r>
    <s v="4732-RRJZC"/>
    <s v="Month-to-month"/>
    <n v="7"/>
    <s v="0-12 Months"/>
    <s v="No"/>
    <s v="Mailed check"/>
    <x v="0"/>
    <n v="3"/>
    <x v="2"/>
  </r>
  <r>
    <s v="9499-XPZXM"/>
    <s v="Two year"/>
    <n v="72"/>
    <s v="49-72 Months"/>
    <s v="DSL"/>
    <s v="Bank transfer (automatic)"/>
    <x v="0"/>
    <n v="0"/>
    <x v="1"/>
  </r>
  <r>
    <s v="4338-EYCER"/>
    <s v="Month-to-month"/>
    <n v="21"/>
    <s v="13-24 Months"/>
    <s v="DSL"/>
    <s v="Bank transfer (automatic)"/>
    <x v="0"/>
    <n v="2"/>
    <x v="2"/>
  </r>
  <r>
    <s v="3007-FDPEA"/>
    <s v="Month-to-month"/>
    <n v="2"/>
    <s v="0-12 Months"/>
    <s v="No"/>
    <s v="Bank transfer (automatic)"/>
    <x v="0"/>
    <n v="3"/>
    <x v="2"/>
  </r>
  <r>
    <s v="6350-XFYGW"/>
    <s v="Month-to-month"/>
    <n v="4"/>
    <s v="0-12 Months"/>
    <s v="Fiber optic"/>
    <s v="Electronic check"/>
    <x v="0"/>
    <n v="6"/>
    <x v="0"/>
  </r>
  <r>
    <s v="4290-BSXUX"/>
    <s v="Month-to-month"/>
    <n v="3"/>
    <s v="0-12 Months"/>
    <s v="Fiber optic"/>
    <s v="Bank transfer (automatic)"/>
    <x v="1"/>
    <n v="5"/>
    <x v="0"/>
  </r>
  <r>
    <s v="8513-OLYGY"/>
    <s v="Two year"/>
    <n v="72"/>
    <s v="49-72 Months"/>
    <s v="Fiber optic"/>
    <s v="Credit card (automatic)"/>
    <x v="0"/>
    <n v="2"/>
    <x v="2"/>
  </r>
  <r>
    <s v="0311-QYWSS"/>
    <s v="Month-to-month"/>
    <n v="6"/>
    <s v="0-12 Months"/>
    <s v="DSL"/>
    <s v="Electronic check"/>
    <x v="0"/>
    <n v="4"/>
    <x v="0"/>
  </r>
  <r>
    <s v="8705-DWKTI"/>
    <s v="Month-to-month"/>
    <n v="52"/>
    <s v="49-72 Months"/>
    <s v="Fiber optic"/>
    <s v="Credit card (automatic)"/>
    <x v="0"/>
    <n v="4"/>
    <x v="0"/>
  </r>
  <r>
    <s v="8755-IWJHN"/>
    <s v="Month-to-month"/>
    <n v="69"/>
    <s v="49-72 Months"/>
    <s v="Fiber optic"/>
    <s v="Bank transfer (automatic)"/>
    <x v="0"/>
    <n v="4"/>
    <x v="0"/>
  </r>
  <r>
    <s v="0325-XBFAC"/>
    <s v="Month-to-month"/>
    <n v="8"/>
    <s v="0-12 Months"/>
    <s v="Fiber optic"/>
    <s v="Electronic check"/>
    <x v="1"/>
    <n v="6"/>
    <x v="0"/>
  </r>
  <r>
    <s v="4480-QQRHC"/>
    <s v="Month-to-month"/>
    <n v="8"/>
    <s v="0-12 Months"/>
    <s v="Fiber optic"/>
    <s v="Bank transfer (automatic)"/>
    <x v="0"/>
    <n v="5"/>
    <x v="0"/>
  </r>
  <r>
    <s v="0929-PECLO"/>
    <s v="Month-to-month"/>
    <n v="63"/>
    <s v="49-72 Months"/>
    <s v="Fiber optic"/>
    <s v="Bank transfer (automatic)"/>
    <x v="0"/>
    <n v="4"/>
    <x v="0"/>
  </r>
  <r>
    <s v="3680-CTHUH"/>
    <s v="One year"/>
    <n v="60"/>
    <s v="49-72 Months"/>
    <s v="Fiber optic"/>
    <s v="Credit card (automatic)"/>
    <x v="0"/>
    <n v="2"/>
    <x v="2"/>
  </r>
  <r>
    <s v="1202-KKGFU"/>
    <s v="Month-to-month"/>
    <n v="12"/>
    <s v="0-12 Months"/>
    <s v="DSL"/>
    <s v="Bank transfer (automatic)"/>
    <x v="0"/>
    <n v="3"/>
    <x v="2"/>
  </r>
  <r>
    <s v="6112-KTHFQ"/>
    <s v="Month-to-month"/>
    <n v="13"/>
    <s v="13-24 Months"/>
    <s v="No"/>
    <s v="Mailed check"/>
    <x v="0"/>
    <n v="2"/>
    <x v="2"/>
  </r>
  <r>
    <s v="1852-XEMDW"/>
    <s v="Month-to-month"/>
    <n v="22"/>
    <s v="13-24 Months"/>
    <s v="DSL"/>
    <s v="Mailed check"/>
    <x v="0"/>
    <n v="2"/>
    <x v="2"/>
  </r>
  <r>
    <s v="2462-XIIJB"/>
    <s v="Month-to-month"/>
    <n v="5"/>
    <s v="0-12 Months"/>
    <s v="Fiber optic"/>
    <s v="Electronic check"/>
    <x v="1"/>
    <n v="6"/>
    <x v="0"/>
  </r>
  <r>
    <s v="4760-XOHVN"/>
    <s v="Month-to-month"/>
    <n v="1"/>
    <s v="0-12 Months"/>
    <s v="No"/>
    <s v="Mailed check"/>
    <x v="1"/>
    <n v="3"/>
    <x v="2"/>
  </r>
  <r>
    <s v="1820-DJFPH"/>
    <s v="Two year"/>
    <n v="72"/>
    <s v="49-72 Months"/>
    <s v="No"/>
    <s v="Bank transfer (automatic)"/>
    <x v="0"/>
    <n v="0"/>
    <x v="1"/>
  </r>
  <r>
    <s v="9426-SXNHE"/>
    <s v="Month-to-month"/>
    <n v="2"/>
    <s v="0-12 Months"/>
    <s v="No"/>
    <s v="Bank transfer (automatic)"/>
    <x v="0"/>
    <n v="3"/>
    <x v="2"/>
  </r>
  <r>
    <s v="9068-FHQHD"/>
    <s v="Two year"/>
    <n v="40"/>
    <s v="25-48 Months"/>
    <s v="No"/>
    <s v="Bank transfer (automatic)"/>
    <x v="0"/>
    <n v="0"/>
    <x v="1"/>
  </r>
  <r>
    <s v="1269-FOYWN"/>
    <s v="One year"/>
    <n v="44"/>
    <s v="25-48 Months"/>
    <s v="No"/>
    <s v="Bank transfer (automatic)"/>
    <x v="0"/>
    <n v="0"/>
    <x v="1"/>
  </r>
  <r>
    <s v="9470-YFUYI"/>
    <s v="One year"/>
    <n v="71"/>
    <s v="49-72 Months"/>
    <s v="DSL"/>
    <s v="Bank transfer (automatic)"/>
    <x v="0"/>
    <n v="0"/>
    <x v="1"/>
  </r>
  <r>
    <s v="7817-BOQPW"/>
    <s v="Month-to-month"/>
    <n v="2"/>
    <s v="0-12 Months"/>
    <s v="Fiber optic"/>
    <s v="Electronic check"/>
    <x v="1"/>
    <n v="6"/>
    <x v="0"/>
  </r>
  <r>
    <s v="7402-EYFXX"/>
    <s v="Month-to-month"/>
    <n v="26"/>
    <s v="25-48 Months"/>
    <s v="Fiber optic"/>
    <s v="Electronic check"/>
    <x v="0"/>
    <n v="5"/>
    <x v="0"/>
  </r>
  <r>
    <s v="1853-UDXBW"/>
    <s v="Month-to-month"/>
    <n v="1"/>
    <s v="0-12 Months"/>
    <s v="Fiber optic"/>
    <s v="Electronic check"/>
    <x v="1"/>
    <n v="6"/>
    <x v="0"/>
  </r>
  <r>
    <s v="9895-VFOXH"/>
    <s v="Month-to-month"/>
    <n v="1"/>
    <s v="0-12 Months"/>
    <s v="DSL"/>
    <s v="Mailed check"/>
    <x v="0"/>
    <n v="3"/>
    <x v="2"/>
  </r>
  <r>
    <s v="5458-CQJTA"/>
    <s v="Two year"/>
    <n v="65"/>
    <s v="49-72 Months"/>
    <s v="DSL"/>
    <s v="Bank transfer (automatic)"/>
    <x v="1"/>
    <n v="0"/>
    <x v="1"/>
  </r>
  <r>
    <s v="1230-QAJDW"/>
    <s v="Month-to-month"/>
    <n v="3"/>
    <s v="0-12 Months"/>
    <s v="DSL"/>
    <s v="Mailed check"/>
    <x v="0"/>
    <n v="3"/>
    <x v="2"/>
  </r>
  <r>
    <s v="5701-ZIKJE"/>
    <s v="Month-to-month"/>
    <n v="13"/>
    <s v="13-24 Months"/>
    <s v="DSL"/>
    <s v="Mailed check"/>
    <x v="0"/>
    <n v="2"/>
    <x v="2"/>
  </r>
  <r>
    <s v="5219-YIPTK"/>
    <s v="Month-to-month"/>
    <n v="33"/>
    <s v="25-48 Months"/>
    <s v="Fiber optic"/>
    <s v="Electronic check"/>
    <x v="1"/>
    <n v="5"/>
    <x v="0"/>
  </r>
  <r>
    <s v="5032-MIYKT"/>
    <s v="Month-to-month"/>
    <n v="1"/>
    <s v="0-12 Months"/>
    <s v="Fiber optic"/>
    <s v="Mailed check"/>
    <x v="0"/>
    <n v="5"/>
    <x v="0"/>
  </r>
  <r>
    <s v="7396-VJUZB"/>
    <s v="Month-to-month"/>
    <n v="4"/>
    <s v="0-12 Months"/>
    <s v="DSL"/>
    <s v="Mailed check"/>
    <x v="0"/>
    <n v="3"/>
    <x v="2"/>
  </r>
  <r>
    <s v="9717-QEBGU"/>
    <s v="Month-to-month"/>
    <n v="2"/>
    <s v="0-12 Months"/>
    <s v="Fiber optic"/>
    <s v="Electronic check"/>
    <x v="0"/>
    <n v="6"/>
    <x v="0"/>
  </r>
  <r>
    <s v="5172-RKOCB"/>
    <s v="Two year"/>
    <n v="72"/>
    <s v="49-72 Months"/>
    <s v="Fiber optic"/>
    <s v="Credit card (automatic)"/>
    <x v="0"/>
    <n v="2"/>
    <x v="2"/>
  </r>
  <r>
    <s v="6509-TSGWN"/>
    <s v="Month-to-month"/>
    <n v="37"/>
    <s v="25-48 Months"/>
    <s v="No"/>
    <s v="Mailed check"/>
    <x v="0"/>
    <n v="2"/>
    <x v="2"/>
  </r>
  <r>
    <s v="3540-RZJYU"/>
    <s v="Month-to-month"/>
    <n v="15"/>
    <s v="13-24 Months"/>
    <s v="Fiber optic"/>
    <s v="Electronic check"/>
    <x v="1"/>
    <n v="5"/>
    <x v="0"/>
  </r>
  <r>
    <s v="3178-CIFOT"/>
    <s v="One year"/>
    <n v="23"/>
    <s v="13-24 Months"/>
    <s v="No"/>
    <s v="Credit card (automatic)"/>
    <x v="0"/>
    <n v="0"/>
    <x v="1"/>
  </r>
  <r>
    <s v="2091-MJTFX"/>
    <s v="Month-to-month"/>
    <n v="30"/>
    <s v="25-48 Months"/>
    <s v="DSL"/>
    <s v="Credit card (automatic)"/>
    <x v="1"/>
    <n v="2"/>
    <x v="2"/>
  </r>
  <r>
    <s v="4530-NDRKU"/>
    <s v="One year"/>
    <n v="42"/>
    <s v="25-48 Months"/>
    <s v="No"/>
    <s v="Electronic check"/>
    <x v="0"/>
    <n v="1"/>
    <x v="1"/>
  </r>
  <r>
    <s v="5985-TBABQ"/>
    <s v="One year"/>
    <n v="32"/>
    <s v="25-48 Months"/>
    <s v="DSL"/>
    <s v="Mailed check"/>
    <x v="0"/>
    <n v="0"/>
    <x v="1"/>
  </r>
  <r>
    <s v="9800-ONTFE"/>
    <s v="Month-to-month"/>
    <n v="22"/>
    <s v="13-24 Months"/>
    <s v="Fiber optic"/>
    <s v="Bank transfer (automatic)"/>
    <x v="0"/>
    <n v="4"/>
    <x v="0"/>
  </r>
  <r>
    <s v="6743-HHQPF"/>
    <s v="Month-to-month"/>
    <n v="42"/>
    <s v="25-48 Months"/>
    <s v="DSL"/>
    <s v="Credit card (automatic)"/>
    <x v="0"/>
    <n v="2"/>
    <x v="2"/>
  </r>
  <r>
    <s v="8455-HIRAQ"/>
    <s v="Month-to-month"/>
    <n v="8"/>
    <s v="0-12 Months"/>
    <s v="DSL"/>
    <s v="Mailed check"/>
    <x v="0"/>
    <n v="3"/>
    <x v="2"/>
  </r>
  <r>
    <s v="6616-AALSR"/>
    <s v="Two year"/>
    <n v="65"/>
    <s v="49-72 Months"/>
    <s v="Fiber optic"/>
    <s v="Credit card (automatic)"/>
    <x v="0"/>
    <n v="2"/>
    <x v="2"/>
  </r>
  <r>
    <s v="0883-EIBTI"/>
    <s v="Month-to-month"/>
    <n v="2"/>
    <s v="0-12 Months"/>
    <s v="No"/>
    <s v="Mailed check"/>
    <x v="1"/>
    <n v="3"/>
    <x v="2"/>
  </r>
  <r>
    <s v="9415-ZNBSX"/>
    <s v="Two year"/>
    <n v="70"/>
    <s v="49-72 Months"/>
    <s v="DSL"/>
    <s v="Bank transfer (automatic)"/>
    <x v="0"/>
    <n v="0"/>
    <x v="1"/>
  </r>
  <r>
    <s v="4018-KJYUY"/>
    <s v="Month-to-month"/>
    <n v="22"/>
    <s v="13-24 Months"/>
    <s v="No"/>
    <s v="Credit card (automatic)"/>
    <x v="0"/>
    <n v="2"/>
    <x v="2"/>
  </r>
  <r>
    <s v="0722-TROQR"/>
    <s v="Month-to-month"/>
    <n v="4"/>
    <s v="0-12 Months"/>
    <s v="Fiber optic"/>
    <s v="Electronic check"/>
    <x v="1"/>
    <n v="6"/>
    <x v="0"/>
  </r>
  <r>
    <s v="7571-YXDAD"/>
    <s v="Month-to-month"/>
    <n v="2"/>
    <s v="0-12 Months"/>
    <s v="Fiber optic"/>
    <s v="Credit card (automatic)"/>
    <x v="1"/>
    <n v="5"/>
    <x v="0"/>
  </r>
  <r>
    <s v="3884-UEBXB"/>
    <s v="Two year"/>
    <n v="67"/>
    <s v="49-72 Months"/>
    <s v="DSL"/>
    <s v="Bank transfer (automatic)"/>
    <x v="0"/>
    <n v="0"/>
    <x v="1"/>
  </r>
  <r>
    <s v="8780-RSYYU"/>
    <s v="Month-to-month"/>
    <n v="25"/>
    <s v="25-48 Months"/>
    <s v="No"/>
    <s v="Credit card (automatic)"/>
    <x v="0"/>
    <n v="2"/>
    <x v="2"/>
  </r>
  <r>
    <s v="5537-UXXVS"/>
    <s v="Month-to-month"/>
    <n v="20"/>
    <s v="13-24 Months"/>
    <s v="No"/>
    <s v="Bank transfer (automatic)"/>
    <x v="0"/>
    <n v="2"/>
    <x v="2"/>
  </r>
  <r>
    <s v="1791-PQHBB"/>
    <s v="Month-to-month"/>
    <n v="2"/>
    <s v="0-12 Months"/>
    <s v="DSL"/>
    <s v="Credit card (automatic)"/>
    <x v="0"/>
    <n v="3"/>
    <x v="2"/>
  </r>
  <r>
    <s v="8701-DGLVH"/>
    <s v="Two year"/>
    <n v="51"/>
    <s v="49-72 Months"/>
    <s v="No"/>
    <s v="Mailed check"/>
    <x v="0"/>
    <n v="0"/>
    <x v="1"/>
  </r>
  <r>
    <s v="8741-LQOBK"/>
    <s v="Month-to-month"/>
    <n v="46"/>
    <s v="25-48 Months"/>
    <s v="DSL"/>
    <s v="Bank transfer (automatic)"/>
    <x v="0"/>
    <n v="2"/>
    <x v="2"/>
  </r>
  <r>
    <s v="3393-FMZPV"/>
    <s v="Month-to-month"/>
    <n v="25"/>
    <s v="25-48 Months"/>
    <s v="Fiber optic"/>
    <s v="Electronic check"/>
    <x v="1"/>
    <n v="5"/>
    <x v="0"/>
  </r>
  <r>
    <s v="8082-GHXOP"/>
    <s v="Month-to-month"/>
    <n v="13"/>
    <s v="13-24 Months"/>
    <s v="DSL"/>
    <s v="Mailed check"/>
    <x v="0"/>
    <n v="2"/>
    <x v="2"/>
  </r>
  <r>
    <s v="6402-ZFPPI"/>
    <s v="Month-to-month"/>
    <n v="25"/>
    <s v="25-48 Months"/>
    <s v="Fiber optic"/>
    <s v="Mailed check"/>
    <x v="1"/>
    <n v="4"/>
    <x v="0"/>
  </r>
  <r>
    <s v="0980-FEXWF"/>
    <s v="One year"/>
    <n v="26"/>
    <s v="25-48 Months"/>
    <s v="DSL"/>
    <s v="Mailed check"/>
    <x v="0"/>
    <n v="0"/>
    <x v="1"/>
  </r>
  <r>
    <s v="7486-KSRVI"/>
    <s v="One year"/>
    <n v="43"/>
    <s v="25-48 Months"/>
    <s v="Fiber optic"/>
    <s v="Electronic check"/>
    <x v="1"/>
    <n v="3"/>
    <x v="2"/>
  </r>
  <r>
    <s v="3011-WQKSZ"/>
    <s v="Month-to-month"/>
    <n v="19"/>
    <s v="13-24 Months"/>
    <s v="No"/>
    <s v="Electronic check"/>
    <x v="0"/>
    <n v="3"/>
    <x v="2"/>
  </r>
  <r>
    <s v="8443-WVPSS"/>
    <s v="Month-to-month"/>
    <n v="10"/>
    <s v="0-12 Months"/>
    <s v="Fiber optic"/>
    <s v="Electronic check"/>
    <x v="1"/>
    <n v="6"/>
    <x v="0"/>
  </r>
  <r>
    <s v="3006-XIMLN"/>
    <s v="Month-to-month"/>
    <n v="2"/>
    <s v="0-12 Months"/>
    <s v="Fiber optic"/>
    <s v="Bank transfer (automatic)"/>
    <x v="1"/>
    <n v="5"/>
    <x v="0"/>
  </r>
  <r>
    <s v="8218-FFJDS"/>
    <s v="Two year"/>
    <n v="72"/>
    <s v="49-72 Months"/>
    <s v="DSL"/>
    <s v="Bank transfer (automatic)"/>
    <x v="0"/>
    <n v="0"/>
    <x v="1"/>
  </r>
  <r>
    <s v="1986-PHGZF"/>
    <s v="Month-to-month"/>
    <n v="18"/>
    <s v="13-24 Months"/>
    <s v="DSL"/>
    <s v="Credit card (automatic)"/>
    <x v="0"/>
    <n v="2"/>
    <x v="2"/>
  </r>
  <r>
    <s v="9965-YOKZB"/>
    <s v="Month-to-month"/>
    <n v="9"/>
    <s v="0-12 Months"/>
    <s v="Fiber optic"/>
    <s v="Electronic check"/>
    <x v="1"/>
    <n v="6"/>
    <x v="0"/>
  </r>
  <r>
    <s v="0504-HHAPI"/>
    <s v="Month-to-month"/>
    <n v="27"/>
    <s v="25-48 Months"/>
    <s v="Fiber optic"/>
    <s v="Credit card (automatic)"/>
    <x v="1"/>
    <n v="4"/>
    <x v="0"/>
  </r>
  <r>
    <s v="9360-OMDZZ"/>
    <s v="Month-to-month"/>
    <n v="24"/>
    <s v="13-24 Months"/>
    <s v="Fiber optic"/>
    <s v="Electronic check"/>
    <x v="0"/>
    <n v="5"/>
    <x v="0"/>
  </r>
  <r>
    <s v="6305-YLBMM"/>
    <s v="One year"/>
    <n v="69"/>
    <s v="49-72 Months"/>
    <s v="Fiber optic"/>
    <s v="Bank transfer (automatic)"/>
    <x v="1"/>
    <n v="2"/>
    <x v="2"/>
  </r>
  <r>
    <s v="0345-XMMUG"/>
    <s v="Two year"/>
    <n v="46"/>
    <s v="25-48 Months"/>
    <s v="Fiber optic"/>
    <s v="Credit card (automatic)"/>
    <x v="0"/>
    <n v="2"/>
    <x v="2"/>
  </r>
  <r>
    <s v="8024-XNAFQ"/>
    <s v="Two year"/>
    <n v="72"/>
    <s v="49-72 Months"/>
    <s v="Fiber optic"/>
    <s v="Bank transfer (automatic)"/>
    <x v="0"/>
    <n v="2"/>
    <x v="2"/>
  </r>
  <r>
    <s v="3647-GMGDH"/>
    <s v="Month-to-month"/>
    <n v="22"/>
    <s v="13-24 Months"/>
    <s v="Fiber optic"/>
    <s v="Credit card (automatic)"/>
    <x v="1"/>
    <n v="4"/>
    <x v="0"/>
  </r>
  <r>
    <s v="2988-GBIVW"/>
    <s v="Month-to-month"/>
    <n v="70"/>
    <s v="49-72 Months"/>
    <s v="Fiber optic"/>
    <s v="Electronic check"/>
    <x v="0"/>
    <n v="5"/>
    <x v="0"/>
  </r>
  <r>
    <s v="2832-SCUCO"/>
    <s v="Month-to-month"/>
    <n v="2"/>
    <s v="0-12 Months"/>
    <s v="No"/>
    <s v="Electronic check"/>
    <x v="0"/>
    <n v="4"/>
    <x v="0"/>
  </r>
  <r>
    <s v="7036-ZZKBD"/>
    <s v="Month-to-month"/>
    <n v="31"/>
    <s v="25-48 Months"/>
    <s v="DSL"/>
    <s v="Credit card (automatic)"/>
    <x v="0"/>
    <n v="2"/>
    <x v="2"/>
  </r>
  <r>
    <s v="3791-LGQCY"/>
    <s v="Month-to-month"/>
    <n v="56"/>
    <s v="49-72 Months"/>
    <s v="Fiber optic"/>
    <s v="Bank transfer (automatic)"/>
    <x v="1"/>
    <n v="4"/>
    <x v="0"/>
  </r>
  <r>
    <s v="0265-PSUAE"/>
    <s v="Month-to-month"/>
    <n v="16"/>
    <s v="13-24 Months"/>
    <s v="Fiber optic"/>
    <s v="Bank transfer (automatic)"/>
    <x v="0"/>
    <n v="4"/>
    <x v="0"/>
  </r>
  <r>
    <s v="0463-TXOAK"/>
    <s v="Two year"/>
    <n v="52"/>
    <s v="49-72 Months"/>
    <s v="No"/>
    <s v="Credit card (automatic)"/>
    <x v="0"/>
    <n v="0"/>
    <x v="1"/>
  </r>
  <r>
    <s v="0594-UFTUL"/>
    <s v="Month-to-month"/>
    <n v="13"/>
    <s v="13-24 Months"/>
    <s v="No"/>
    <s v="Mailed check"/>
    <x v="0"/>
    <n v="2"/>
    <x v="2"/>
  </r>
  <r>
    <s v="9509-MPYOD"/>
    <s v="One year"/>
    <n v="35"/>
    <s v="25-48 Months"/>
    <s v="No"/>
    <s v="Mailed check"/>
    <x v="0"/>
    <n v="0"/>
    <x v="1"/>
  </r>
  <r>
    <s v="9128-CPXKI"/>
    <s v="Two year"/>
    <n v="59"/>
    <s v="49-72 Months"/>
    <s v="Fiber optic"/>
    <s v="Electronic check"/>
    <x v="0"/>
    <n v="3"/>
    <x v="2"/>
  </r>
  <r>
    <s v="0129-KPTWJ"/>
    <s v="Month-to-month"/>
    <n v="72"/>
    <s v="49-72 Months"/>
    <s v="Fiber optic"/>
    <s v="Electronic check"/>
    <x v="0"/>
    <n v="5"/>
    <x v="0"/>
  </r>
  <r>
    <s v="8166-ZZTFS"/>
    <s v="Two year"/>
    <n v="66"/>
    <s v="49-72 Months"/>
    <s v="DSL"/>
    <s v="Bank transfer (automatic)"/>
    <x v="1"/>
    <n v="0"/>
    <x v="1"/>
  </r>
  <r>
    <s v="5855-EIBDE"/>
    <s v="Two year"/>
    <n v="49"/>
    <s v="49-72 Months"/>
    <s v="Fiber optic"/>
    <s v="Credit card (automatic)"/>
    <x v="0"/>
    <n v="2"/>
    <x v="2"/>
  </r>
  <r>
    <s v="5365-LLFYV"/>
    <s v="Month-to-month"/>
    <n v="2"/>
    <s v="0-12 Months"/>
    <s v="DSL"/>
    <s v="Mailed check"/>
    <x v="0"/>
    <n v="3"/>
    <x v="2"/>
  </r>
  <r>
    <s v="5956-YHHRX"/>
    <s v="Month-to-month"/>
    <n v="21"/>
    <s v="13-24 Months"/>
    <s v="Fiber optic"/>
    <s v="Electronic check"/>
    <x v="0"/>
    <n v="5"/>
    <x v="0"/>
  </r>
  <r>
    <s v="6008-NAIXK"/>
    <s v="One year"/>
    <n v="54"/>
    <s v="49-72 Months"/>
    <s v="DSL"/>
    <s v="Electronic check"/>
    <x v="0"/>
    <n v="1"/>
    <x v="1"/>
  </r>
  <r>
    <s v="2956-GGUCQ"/>
    <s v="Month-to-month"/>
    <n v="24"/>
    <s v="13-24 Months"/>
    <s v="Fiber optic"/>
    <s v="Electronic check"/>
    <x v="1"/>
    <n v="5"/>
    <x v="0"/>
  </r>
  <r>
    <s v="1928-BXYIV"/>
    <s v="Month-to-month"/>
    <n v="1"/>
    <s v="0-12 Months"/>
    <s v="DSL"/>
    <s v="Electronic check"/>
    <x v="0"/>
    <n v="4"/>
    <x v="0"/>
  </r>
  <r>
    <s v="5760-FXFVO"/>
    <s v="Month-to-month"/>
    <n v="6"/>
    <s v="0-12 Months"/>
    <s v="Fiber optic"/>
    <s v="Electronic check"/>
    <x v="0"/>
    <n v="6"/>
    <x v="0"/>
  </r>
  <r>
    <s v="6595-COKXZ"/>
    <s v="Month-to-month"/>
    <n v="1"/>
    <s v="0-12 Months"/>
    <s v="DSL"/>
    <s v="Mailed check"/>
    <x v="1"/>
    <n v="3"/>
    <x v="2"/>
  </r>
  <r>
    <s v="0961-ZWLVI"/>
    <s v="One year"/>
    <n v="49"/>
    <s v="49-72 Months"/>
    <s v="Fiber optic"/>
    <s v="Credit card (automatic)"/>
    <x v="0"/>
    <n v="2"/>
    <x v="2"/>
  </r>
  <r>
    <s v="5181-OABFK"/>
    <s v="Two year"/>
    <n v="56"/>
    <s v="49-72 Months"/>
    <s v="DSL"/>
    <s v="Credit card (automatic)"/>
    <x v="0"/>
    <n v="0"/>
    <x v="1"/>
  </r>
  <r>
    <s v="4007-NHVHI"/>
    <s v="Month-to-month"/>
    <n v="56"/>
    <s v="49-72 Months"/>
    <s v="Fiber optic"/>
    <s v="Electronic check"/>
    <x v="0"/>
    <n v="5"/>
    <x v="0"/>
  </r>
  <r>
    <s v="7816-VGHTO"/>
    <s v="Two year"/>
    <n v="6"/>
    <s v="0-12 Months"/>
    <s v="DSL"/>
    <s v="Mailed check"/>
    <x v="0"/>
    <n v="1"/>
    <x v="1"/>
  </r>
  <r>
    <s v="5871-DGTXZ"/>
    <s v="One year"/>
    <n v="32"/>
    <s v="25-48 Months"/>
    <s v="No"/>
    <s v="Mailed check"/>
    <x v="0"/>
    <n v="0"/>
    <x v="1"/>
  </r>
  <r>
    <s v="7550-WIQVA"/>
    <s v="One year"/>
    <n v="50"/>
    <s v="49-72 Months"/>
    <s v="Fiber optic"/>
    <s v="Electronic check"/>
    <x v="0"/>
    <n v="3"/>
    <x v="2"/>
  </r>
  <r>
    <s v="7544-ZVIKX"/>
    <s v="One year"/>
    <n v="58"/>
    <s v="49-72 Months"/>
    <s v="Fiber optic"/>
    <s v="Bank transfer (automatic)"/>
    <x v="0"/>
    <n v="2"/>
    <x v="2"/>
  </r>
  <r>
    <s v="0016-QLJIS"/>
    <s v="Two year"/>
    <n v="65"/>
    <s v="49-72 Months"/>
    <s v="DSL"/>
    <s v="Mailed check"/>
    <x v="0"/>
    <n v="0"/>
    <x v="1"/>
  </r>
  <r>
    <s v="7508-DQAKK"/>
    <s v="Two year"/>
    <n v="64"/>
    <s v="49-72 Months"/>
    <s v="DSL"/>
    <s v="Credit card (automatic)"/>
    <x v="0"/>
    <n v="0"/>
    <x v="1"/>
  </r>
  <r>
    <s v="5176-OLSKT"/>
    <s v="Two year"/>
    <n v="66"/>
    <s v="49-72 Months"/>
    <s v="DSL"/>
    <s v="Bank transfer (automatic)"/>
    <x v="0"/>
    <n v="0"/>
    <x v="1"/>
  </r>
  <r>
    <s v="9356-AXGMP"/>
    <s v="One year"/>
    <n v="38"/>
    <s v="25-48 Months"/>
    <s v="Fiber optic"/>
    <s v="Electronic check"/>
    <x v="0"/>
    <n v="3"/>
    <x v="2"/>
  </r>
  <r>
    <s v="3556-BVQGL"/>
    <s v="One year"/>
    <n v="20"/>
    <s v="13-24 Months"/>
    <s v="No"/>
    <s v="Mailed check"/>
    <x v="0"/>
    <n v="0"/>
    <x v="1"/>
  </r>
  <r>
    <s v="0362-ZBZWJ"/>
    <s v="Month-to-month"/>
    <n v="36"/>
    <s v="25-48 Months"/>
    <s v="Fiber optic"/>
    <s v="Electronic check"/>
    <x v="1"/>
    <n v="5"/>
    <x v="0"/>
  </r>
  <r>
    <s v="8979-CAMGB"/>
    <s v="One year"/>
    <n v="64"/>
    <s v="49-72 Months"/>
    <s v="Fiber optic"/>
    <s v="Electronic check"/>
    <x v="0"/>
    <n v="3"/>
    <x v="2"/>
  </r>
  <r>
    <s v="4211-MMAZN"/>
    <s v="Month-to-month"/>
    <n v="1"/>
    <s v="0-12 Months"/>
    <s v="No"/>
    <s v="Mailed check"/>
    <x v="1"/>
    <n v="3"/>
    <x v="2"/>
  </r>
  <r>
    <s v="7581-EBBOU"/>
    <s v="One year"/>
    <n v="60"/>
    <s v="49-72 Months"/>
    <s v="DSL"/>
    <s v="Credit card (automatic)"/>
    <x v="0"/>
    <n v="0"/>
    <x v="1"/>
  </r>
  <r>
    <s v="4274-OWWYO"/>
    <s v="Month-to-month"/>
    <n v="1"/>
    <s v="0-12 Months"/>
    <s v="Fiber optic"/>
    <s v="Electronic check"/>
    <x v="1"/>
    <n v="6"/>
    <x v="0"/>
  </r>
  <r>
    <s v="5073-RZGBK"/>
    <s v="One year"/>
    <n v="50"/>
    <s v="49-72 Months"/>
    <s v="DSL"/>
    <s v="Bank transfer (automatic)"/>
    <x v="0"/>
    <n v="0"/>
    <x v="1"/>
  </r>
  <r>
    <s v="1541-ETJZO"/>
    <s v="Month-to-month"/>
    <n v="1"/>
    <s v="0-12 Months"/>
    <s v="DSL"/>
    <s v="Mailed check"/>
    <x v="1"/>
    <n v="3"/>
    <x v="2"/>
  </r>
  <r>
    <s v="2192-CKRLV"/>
    <s v="Two year"/>
    <n v="72"/>
    <s v="49-72 Months"/>
    <s v="DSL"/>
    <s v="Electronic check"/>
    <x v="0"/>
    <n v="1"/>
    <x v="1"/>
  </r>
  <r>
    <s v="3154-HMWUU"/>
    <s v="Two year"/>
    <n v="60"/>
    <s v="49-72 Months"/>
    <s v="No"/>
    <s v="Bank transfer (automatic)"/>
    <x v="0"/>
    <n v="0"/>
    <x v="1"/>
  </r>
  <r>
    <s v="6119-SPUDB"/>
    <s v="Two year"/>
    <n v="46"/>
    <s v="25-48 Months"/>
    <s v="DSL"/>
    <s v="Mailed check"/>
    <x v="0"/>
    <n v="0"/>
    <x v="1"/>
  </r>
  <r>
    <s v="6522-OIQSX"/>
    <s v="Two year"/>
    <n v="69"/>
    <s v="49-72 Months"/>
    <s v="DSL"/>
    <s v="Credit card (automatic)"/>
    <x v="0"/>
    <n v="0"/>
    <x v="1"/>
  </r>
  <r>
    <s v="7813-ZGGAW"/>
    <s v="Month-to-month"/>
    <n v="31"/>
    <s v="25-48 Months"/>
    <s v="Fiber optic"/>
    <s v="Bank transfer (automatic)"/>
    <x v="0"/>
    <n v="4"/>
    <x v="0"/>
  </r>
  <r>
    <s v="8748-HFWBO"/>
    <s v="One year"/>
    <n v="19"/>
    <s v="13-24 Months"/>
    <s v="No"/>
    <s v="Mailed check"/>
    <x v="0"/>
    <n v="0"/>
    <x v="1"/>
  </r>
  <r>
    <s v="1052-QJIBV"/>
    <s v="Two year"/>
    <n v="71"/>
    <s v="49-72 Months"/>
    <s v="No"/>
    <s v="Credit card (automatic)"/>
    <x v="0"/>
    <n v="0"/>
    <x v="1"/>
  </r>
  <r>
    <s v="1319-YLZJG"/>
    <s v="Month-to-month"/>
    <n v="12"/>
    <s v="0-12 Months"/>
    <s v="Fiber optic"/>
    <s v="Electronic check"/>
    <x v="0"/>
    <n v="6"/>
    <x v="0"/>
  </r>
  <r>
    <s v="4106-HADHQ"/>
    <s v="One year"/>
    <n v="39"/>
    <s v="25-48 Months"/>
    <s v="DSL"/>
    <s v="Credit card (automatic)"/>
    <x v="1"/>
    <n v="0"/>
    <x v="1"/>
  </r>
  <r>
    <s v="0723-FDLAY"/>
    <s v="One year"/>
    <n v="44"/>
    <s v="25-48 Months"/>
    <s v="DSL"/>
    <s v="Bank transfer (automatic)"/>
    <x v="0"/>
    <n v="0"/>
    <x v="1"/>
  </r>
  <r>
    <s v="3050-RLLXC"/>
    <s v="Two year"/>
    <n v="56"/>
    <s v="49-72 Months"/>
    <s v="DSL"/>
    <s v="Credit card (automatic)"/>
    <x v="0"/>
    <n v="0"/>
    <x v="1"/>
  </r>
  <r>
    <s v="9298-WGMRW"/>
    <s v="Two year"/>
    <n v="72"/>
    <s v="49-72 Months"/>
    <s v="Fiber optic"/>
    <s v="Bank transfer (automatic)"/>
    <x v="0"/>
    <n v="2"/>
    <x v="2"/>
  </r>
  <r>
    <s v="2369-UAPKZ"/>
    <s v="Month-to-month"/>
    <n v="5"/>
    <s v="0-12 Months"/>
    <s v="Fiber optic"/>
    <s v="Mailed check"/>
    <x v="1"/>
    <n v="5"/>
    <x v="0"/>
  </r>
  <r>
    <s v="3088-LHEFH"/>
    <s v="Month-to-month"/>
    <n v="11"/>
    <s v="0-12 Months"/>
    <s v="Fiber optic"/>
    <s v="Bank transfer (automatic)"/>
    <x v="0"/>
    <n v="5"/>
    <x v="0"/>
  </r>
  <r>
    <s v="2778-OCLGR"/>
    <s v="Month-to-month"/>
    <n v="24"/>
    <s v="13-24 Months"/>
    <s v="DSL"/>
    <s v="Bank transfer (automatic)"/>
    <x v="1"/>
    <n v="2"/>
    <x v="2"/>
  </r>
  <r>
    <s v="6583-KQJLK"/>
    <s v="Month-to-month"/>
    <n v="15"/>
    <s v="13-24 Months"/>
    <s v="Fiber optic"/>
    <s v="Electronic check"/>
    <x v="0"/>
    <n v="5"/>
    <x v="0"/>
  </r>
  <r>
    <s v="8544-JNBOX"/>
    <s v="Two year"/>
    <n v="72"/>
    <s v="49-72 Months"/>
    <s v="No"/>
    <s v="Mailed check"/>
    <x v="0"/>
    <n v="0"/>
    <x v="1"/>
  </r>
  <r>
    <s v="6681-ZSEXG"/>
    <s v="Two year"/>
    <n v="56"/>
    <s v="49-72 Months"/>
    <s v="DSL"/>
    <s v="Credit card (automatic)"/>
    <x v="0"/>
    <n v="0"/>
    <x v="1"/>
  </r>
  <r>
    <s v="6139-ZZRBQ"/>
    <s v="Two year"/>
    <n v="64"/>
    <s v="49-72 Months"/>
    <s v="No"/>
    <s v="Bank transfer (automatic)"/>
    <x v="0"/>
    <n v="0"/>
    <x v="1"/>
  </r>
  <r>
    <s v="6116-RFVHN"/>
    <s v="Month-to-month"/>
    <n v="34"/>
    <s v="25-48 Months"/>
    <s v="Fiber optic"/>
    <s v="Electronic check"/>
    <x v="0"/>
    <n v="5"/>
    <x v="0"/>
  </r>
  <r>
    <s v="0637-KVDLV"/>
    <s v="Month-to-month"/>
    <n v="2"/>
    <s v="0-12 Months"/>
    <s v="Fiber optic"/>
    <s v="Electronic check"/>
    <x v="1"/>
    <n v="6"/>
    <x v="0"/>
  </r>
  <r>
    <s v="8884-FEEWR"/>
    <s v="One year"/>
    <n v="35"/>
    <s v="25-48 Months"/>
    <s v="No"/>
    <s v="Bank transfer (automatic)"/>
    <x v="0"/>
    <n v="0"/>
    <x v="1"/>
  </r>
  <r>
    <s v="3125-RAHBV"/>
    <s v="One year"/>
    <n v="22"/>
    <s v="13-24 Months"/>
    <s v="No"/>
    <s v="Credit card (automatic)"/>
    <x v="0"/>
    <n v="0"/>
    <x v="1"/>
  </r>
  <r>
    <s v="6633-MPWBS"/>
    <s v="Month-to-month"/>
    <n v="5"/>
    <s v="0-12 Months"/>
    <s v="DSL"/>
    <s v="Electronic check"/>
    <x v="1"/>
    <n v="4"/>
    <x v="0"/>
  </r>
  <r>
    <s v="0373-AIVNJ"/>
    <s v="One year"/>
    <n v="9"/>
    <s v="0-12 Months"/>
    <s v="DSL"/>
    <s v="Mailed check"/>
    <x v="0"/>
    <n v="1"/>
    <x v="1"/>
  </r>
  <r>
    <s v="8785-EPNCG"/>
    <s v="Month-to-month"/>
    <n v="11"/>
    <s v="0-12 Months"/>
    <s v="No"/>
    <s v="Credit card (automatic)"/>
    <x v="1"/>
    <n v="3"/>
    <x v="2"/>
  </r>
  <r>
    <s v="1682-VCOIO"/>
    <s v="One year"/>
    <n v="23"/>
    <s v="13-24 Months"/>
    <s v="No"/>
    <s v="Mailed check"/>
    <x v="0"/>
    <n v="0"/>
    <x v="1"/>
  </r>
  <r>
    <s v="5729-KLZAR"/>
    <s v="Month-to-month"/>
    <n v="4"/>
    <s v="0-12 Months"/>
    <s v="Fiber optic"/>
    <s v="Electronic check"/>
    <x v="1"/>
    <n v="6"/>
    <x v="0"/>
  </r>
  <r>
    <s v="2072-ZVJJX"/>
    <s v="Two year"/>
    <n v="68"/>
    <s v="49-72 Months"/>
    <s v="No"/>
    <s v="Bank transfer (automatic)"/>
    <x v="0"/>
    <n v="0"/>
    <x v="1"/>
  </r>
  <r>
    <s v="8849-AYPTR"/>
    <s v="Month-to-month"/>
    <n v="33"/>
    <s v="25-48 Months"/>
    <s v="Fiber optic"/>
    <s v="Electronic check"/>
    <x v="0"/>
    <n v="5"/>
    <x v="0"/>
  </r>
  <r>
    <s v="9518-IMLHK"/>
    <s v="Month-to-month"/>
    <n v="31"/>
    <s v="25-48 Months"/>
    <s v="DSL"/>
    <s v="Bank transfer (automatic)"/>
    <x v="0"/>
    <n v="2"/>
    <x v="2"/>
  </r>
  <r>
    <s v="1582-RAFML"/>
    <s v="Month-to-month"/>
    <n v="1"/>
    <s v="0-12 Months"/>
    <s v="DSL"/>
    <s v="Mailed check"/>
    <x v="1"/>
    <n v="3"/>
    <x v="2"/>
  </r>
  <r>
    <s v="3646-ITDGM"/>
    <s v="Two year"/>
    <n v="56"/>
    <s v="49-72 Months"/>
    <s v="No"/>
    <s v="Bank transfer (automatic)"/>
    <x v="0"/>
    <n v="0"/>
    <x v="1"/>
  </r>
  <r>
    <s v="8740-CRYFY"/>
    <s v="Month-to-month"/>
    <n v="1"/>
    <s v="0-12 Months"/>
    <s v="Fiber optic"/>
    <s v="Electronic check"/>
    <x v="1"/>
    <n v="6"/>
    <x v="0"/>
  </r>
  <r>
    <s v="3569-VLDHH"/>
    <s v="One year"/>
    <n v="66"/>
    <s v="49-72 Months"/>
    <s v="DSL"/>
    <s v="Electronic check"/>
    <x v="0"/>
    <n v="1"/>
    <x v="1"/>
  </r>
  <r>
    <s v="8224-KDLKN"/>
    <s v="Two year"/>
    <n v="72"/>
    <s v="49-72 Months"/>
    <s v="No"/>
    <s v="Bank transfer (automatic)"/>
    <x v="0"/>
    <n v="0"/>
    <x v="1"/>
  </r>
  <r>
    <s v="7594-LZNWR"/>
    <s v="Month-to-month"/>
    <n v="34"/>
    <s v="25-48 Months"/>
    <s v="Fiber optic"/>
    <s v="Credit card (automatic)"/>
    <x v="0"/>
    <n v="4"/>
    <x v="0"/>
  </r>
  <r>
    <s v="4001-TSBTV"/>
    <s v="Month-to-month"/>
    <n v="58"/>
    <s v="49-72 Months"/>
    <s v="Fiber optic"/>
    <s v="Electronic check"/>
    <x v="0"/>
    <n v="5"/>
    <x v="0"/>
  </r>
  <r>
    <s v="2962-XPMCQ"/>
    <s v="Month-to-month"/>
    <n v="2"/>
    <s v="0-12 Months"/>
    <s v="DSL"/>
    <s v="Electronic check"/>
    <x v="1"/>
    <n v="4"/>
    <x v="0"/>
  </r>
  <r>
    <s v="8727-XDPUD"/>
    <s v="Two year"/>
    <n v="37"/>
    <s v="25-48 Months"/>
    <s v="DSL"/>
    <s v="Credit card (automatic)"/>
    <x v="0"/>
    <n v="0"/>
    <x v="1"/>
  </r>
  <r>
    <s v="1043-UXOVO"/>
    <s v="Two year"/>
    <n v="71"/>
    <s v="49-72 Months"/>
    <s v="Fiber optic"/>
    <s v="Credit card (automatic)"/>
    <x v="0"/>
    <n v="2"/>
    <x v="2"/>
  </r>
  <r>
    <s v="1064-FBXNK"/>
    <s v="One year"/>
    <n v="1"/>
    <s v="0-12 Months"/>
    <s v="No"/>
    <s v="Credit card (automatic)"/>
    <x v="0"/>
    <n v="1"/>
    <x v="1"/>
  </r>
  <r>
    <s v="3996-ZNWYK"/>
    <s v="Two year"/>
    <n v="71"/>
    <s v="49-72 Months"/>
    <s v="No"/>
    <s v="Credit card (automatic)"/>
    <x v="0"/>
    <n v="0"/>
    <x v="1"/>
  </r>
  <r>
    <s v="2878-DHMIN"/>
    <s v="One year"/>
    <n v="35"/>
    <s v="25-48 Months"/>
    <s v="No"/>
    <s v="Electronic check"/>
    <x v="0"/>
    <n v="1"/>
    <x v="1"/>
  </r>
  <r>
    <s v="7762-ONLJY"/>
    <s v="One year"/>
    <n v="6"/>
    <s v="0-12 Months"/>
    <s v="No"/>
    <s v="Mailed check"/>
    <x v="0"/>
    <n v="1"/>
    <x v="1"/>
  </r>
  <r>
    <s v="1678-FYZOW"/>
    <s v="Month-to-month"/>
    <n v="3"/>
    <s v="0-12 Months"/>
    <s v="Fiber optic"/>
    <s v="Electronic check"/>
    <x v="1"/>
    <n v="6"/>
    <x v="0"/>
  </r>
  <r>
    <s v="5795-BKOYE"/>
    <s v="One year"/>
    <n v="69"/>
    <s v="49-72 Months"/>
    <s v="DSL"/>
    <s v="Bank transfer (automatic)"/>
    <x v="0"/>
    <n v="0"/>
    <x v="1"/>
  </r>
  <r>
    <s v="8627-EHGIP"/>
    <s v="One year"/>
    <n v="44"/>
    <s v="25-48 Months"/>
    <s v="DSL"/>
    <s v="Mailed check"/>
    <x v="1"/>
    <n v="0"/>
    <x v="1"/>
  </r>
  <r>
    <s v="7402-PWYJJ"/>
    <s v="One year"/>
    <n v="53"/>
    <s v="49-72 Months"/>
    <s v="Fiber optic"/>
    <s v="Electronic check"/>
    <x v="0"/>
    <n v="3"/>
    <x v="2"/>
  </r>
  <r>
    <s v="5480-TBGPH"/>
    <s v="Month-to-month"/>
    <n v="24"/>
    <s v="13-24 Months"/>
    <s v="Fiber optic"/>
    <s v="Credit card (automatic)"/>
    <x v="1"/>
    <n v="4"/>
    <x v="0"/>
  </r>
  <r>
    <s v="0018-NYROU"/>
    <s v="Month-to-month"/>
    <n v="5"/>
    <s v="0-12 Months"/>
    <s v="Fiber optic"/>
    <s v="Electronic check"/>
    <x v="0"/>
    <n v="6"/>
    <x v="0"/>
  </r>
  <r>
    <s v="7501-VTYLJ"/>
    <s v="Month-to-month"/>
    <n v="2"/>
    <s v="0-12 Months"/>
    <s v="DSL"/>
    <s v="Mailed check"/>
    <x v="0"/>
    <n v="3"/>
    <x v="2"/>
  </r>
  <r>
    <s v="7608-RGIRO"/>
    <s v="Two year"/>
    <n v="62"/>
    <s v="49-72 Months"/>
    <s v="No"/>
    <s v="Mailed check"/>
    <x v="0"/>
    <n v="0"/>
    <x v="1"/>
  </r>
  <r>
    <s v="0480-BIXDE"/>
    <s v="Month-to-month"/>
    <n v="19"/>
    <s v="13-24 Months"/>
    <s v="Fiber optic"/>
    <s v="Electronic check"/>
    <x v="0"/>
    <n v="5"/>
    <x v="0"/>
  </r>
  <r>
    <s v="5895-QSXOD"/>
    <s v="Month-to-month"/>
    <n v="9"/>
    <s v="0-12 Months"/>
    <s v="Fiber optic"/>
    <s v="Mailed check"/>
    <x v="0"/>
    <n v="5"/>
    <x v="0"/>
  </r>
  <r>
    <s v="9814-AOUDH"/>
    <s v="Two year"/>
    <n v="53"/>
    <s v="49-72 Months"/>
    <s v="No"/>
    <s v="Credit card (automatic)"/>
    <x v="0"/>
    <n v="0"/>
    <x v="1"/>
  </r>
  <r>
    <s v="6175-IRFIT"/>
    <s v="Month-to-month"/>
    <n v="5"/>
    <s v="0-12 Months"/>
    <s v="Fiber optic"/>
    <s v="Mailed check"/>
    <x v="0"/>
    <n v="5"/>
    <x v="0"/>
  </r>
  <r>
    <s v="8760-ZRHKE"/>
    <s v="One year"/>
    <n v="71"/>
    <s v="49-72 Months"/>
    <s v="DSL"/>
    <s v="Electronic check"/>
    <x v="0"/>
    <n v="1"/>
    <x v="1"/>
  </r>
  <r>
    <s v="1622-HSHSF"/>
    <s v="Month-to-month"/>
    <n v="1"/>
    <s v="0-12 Months"/>
    <s v="No"/>
    <s v="Mailed check"/>
    <x v="0"/>
    <n v="3"/>
    <x v="2"/>
  </r>
  <r>
    <s v="8854-CCVSQ"/>
    <s v="Month-to-month"/>
    <n v="18"/>
    <s v="13-24 Months"/>
    <s v="Fiber optic"/>
    <s v="Electronic check"/>
    <x v="1"/>
    <n v="5"/>
    <x v="0"/>
  </r>
  <r>
    <s v="6749-UTDVX"/>
    <s v="Two year"/>
    <n v="72"/>
    <s v="49-72 Months"/>
    <s v="Fiber optic"/>
    <s v="Electronic check"/>
    <x v="0"/>
    <n v="3"/>
    <x v="2"/>
  </r>
  <r>
    <s v="5542-DHSXL"/>
    <s v="Month-to-month"/>
    <n v="4"/>
    <s v="0-12 Months"/>
    <s v="DSL"/>
    <s v="Mailed check"/>
    <x v="0"/>
    <n v="3"/>
    <x v="2"/>
  </r>
  <r>
    <s v="9102-OXKFY"/>
    <s v="Two year"/>
    <n v="59"/>
    <s v="49-72 Months"/>
    <s v="DSL"/>
    <s v="Credit card (automatic)"/>
    <x v="0"/>
    <n v="0"/>
    <x v="1"/>
  </r>
  <r>
    <s v="0511-JTEOY"/>
    <s v="Month-to-month"/>
    <n v="1"/>
    <s v="0-12 Months"/>
    <s v="Fiber optic"/>
    <s v="Mailed check"/>
    <x v="1"/>
    <n v="5"/>
    <x v="0"/>
  </r>
  <r>
    <s v="5216-WASFJ"/>
    <s v="Month-to-month"/>
    <n v="31"/>
    <s v="25-48 Months"/>
    <s v="Fiber optic"/>
    <s v="Electronic check"/>
    <x v="0"/>
    <n v="5"/>
    <x v="0"/>
  </r>
  <r>
    <s v="7808-DVWEP"/>
    <s v="Month-to-month"/>
    <n v="3"/>
    <s v="0-12 Months"/>
    <s v="No"/>
    <s v="Bank transfer (automatic)"/>
    <x v="0"/>
    <n v="3"/>
    <x v="2"/>
  </r>
  <r>
    <s v="7067-KSAZT"/>
    <s v="One year"/>
    <n v="65"/>
    <s v="49-72 Months"/>
    <s v="Fiber optic"/>
    <s v="Electronic check"/>
    <x v="1"/>
    <n v="3"/>
    <x v="2"/>
  </r>
  <r>
    <s v="2284-VFLKH"/>
    <s v="One year"/>
    <n v="49"/>
    <s v="49-72 Months"/>
    <s v="Fiber optic"/>
    <s v="Credit card (automatic)"/>
    <x v="0"/>
    <n v="2"/>
    <x v="2"/>
  </r>
  <r>
    <s v="0366-NQSHS"/>
    <s v="Month-to-month"/>
    <n v="2"/>
    <s v="0-12 Months"/>
    <s v="No"/>
    <s v="Mailed check"/>
    <x v="0"/>
    <n v="3"/>
    <x v="2"/>
  </r>
  <r>
    <s v="6532-YLWSI"/>
    <s v="One year"/>
    <n v="53"/>
    <s v="49-72 Months"/>
    <s v="No"/>
    <s v="Bank transfer (automatic)"/>
    <x v="1"/>
    <n v="0"/>
    <x v="1"/>
  </r>
  <r>
    <s v="3807-BPOMJ"/>
    <s v="One year"/>
    <n v="55"/>
    <s v="49-72 Months"/>
    <s v="Fiber optic"/>
    <s v="Electronic check"/>
    <x v="0"/>
    <n v="3"/>
    <x v="2"/>
  </r>
  <r>
    <s v="3892-NXAZG"/>
    <s v="Two year"/>
    <n v="72"/>
    <s v="49-72 Months"/>
    <s v="Fiber optic"/>
    <s v="Credit card (automatic)"/>
    <x v="0"/>
    <n v="2"/>
    <x v="2"/>
  </r>
  <r>
    <s v="4948-WBBKL"/>
    <s v="Month-to-month"/>
    <n v="36"/>
    <s v="25-48 Months"/>
    <s v="Fiber optic"/>
    <s v="Bank transfer (automatic)"/>
    <x v="0"/>
    <n v="4"/>
    <x v="0"/>
  </r>
  <r>
    <s v="4182-BGSIQ"/>
    <s v="Month-to-month"/>
    <n v="10"/>
    <s v="0-12 Months"/>
    <s v="No"/>
    <s v="Bank transfer (automatic)"/>
    <x v="0"/>
    <n v="3"/>
    <x v="2"/>
  </r>
  <r>
    <s v="9300-AGZNL"/>
    <s v="Month-to-month"/>
    <n v="1"/>
    <s v="0-12 Months"/>
    <s v="Fiber optic"/>
    <s v="Electronic check"/>
    <x v="1"/>
    <n v="6"/>
    <x v="0"/>
  </r>
  <r>
    <s v="0988-AADSA"/>
    <s v="Two year"/>
    <n v="72"/>
    <s v="49-72 Months"/>
    <s v="DSL"/>
    <s v="Bank transfer (automatic)"/>
    <x v="0"/>
    <n v="0"/>
    <x v="1"/>
  </r>
  <r>
    <s v="9972-NKTFD"/>
    <s v="Month-to-month"/>
    <n v="28"/>
    <s v="25-48 Months"/>
    <s v="DSL"/>
    <s v="Bank transfer (automatic)"/>
    <x v="0"/>
    <n v="2"/>
    <x v="2"/>
  </r>
  <r>
    <s v="3717-LNXKW"/>
    <s v="Month-to-month"/>
    <n v="38"/>
    <s v="25-48 Months"/>
    <s v="Fiber optic"/>
    <s v="Bank transfer (automatic)"/>
    <x v="0"/>
    <n v="4"/>
    <x v="0"/>
  </r>
  <r>
    <s v="5734-EJKXG"/>
    <s v="One year"/>
    <n v="61"/>
    <s v="49-72 Months"/>
    <s v="Fiber optic"/>
    <s v="Electronic check"/>
    <x v="0"/>
    <n v="3"/>
    <x v="2"/>
  </r>
  <r>
    <s v="2207-RYYRL"/>
    <s v="Two year"/>
    <n v="52"/>
    <s v="49-72 Months"/>
    <s v="No"/>
    <s v="Mailed check"/>
    <x v="0"/>
    <n v="0"/>
    <x v="1"/>
  </r>
  <r>
    <s v="6729-FZWSY"/>
    <s v="One year"/>
    <n v="67"/>
    <s v="49-72 Months"/>
    <s v="No"/>
    <s v="Mailed check"/>
    <x v="0"/>
    <n v="0"/>
    <x v="1"/>
  </r>
  <r>
    <s v="9695-IDRZR"/>
    <s v="Two year"/>
    <n v="34"/>
    <s v="25-48 Months"/>
    <s v="Fiber optic"/>
    <s v="Credit card (automatic)"/>
    <x v="0"/>
    <n v="2"/>
    <x v="2"/>
  </r>
  <r>
    <s v="8144-DGHXP"/>
    <s v="Two year"/>
    <n v="54"/>
    <s v="49-72 Months"/>
    <s v="DSL"/>
    <s v="Electronic check"/>
    <x v="0"/>
    <n v="1"/>
    <x v="1"/>
  </r>
  <r>
    <s v="7814-LEEVE"/>
    <s v="Month-to-month"/>
    <n v="1"/>
    <s v="0-12 Months"/>
    <s v="No"/>
    <s v="Bank transfer (automatic)"/>
    <x v="0"/>
    <n v="3"/>
    <x v="2"/>
  </r>
  <r>
    <s v="1112-CUNAO"/>
    <s v="Month-to-month"/>
    <n v="15"/>
    <s v="13-24 Months"/>
    <s v="Fiber optic"/>
    <s v="Electronic check"/>
    <x v="1"/>
    <n v="5"/>
    <x v="0"/>
  </r>
  <r>
    <s v="5175-AOBHI"/>
    <s v="Month-to-month"/>
    <n v="4"/>
    <s v="0-12 Months"/>
    <s v="DSL"/>
    <s v="Mailed check"/>
    <x v="1"/>
    <n v="3"/>
    <x v="2"/>
  </r>
  <r>
    <s v="5174-RNGBH"/>
    <s v="Month-to-month"/>
    <n v="9"/>
    <s v="0-12 Months"/>
    <s v="DSL"/>
    <s v="Mailed check"/>
    <x v="1"/>
    <n v="3"/>
    <x v="2"/>
  </r>
  <r>
    <s v="8631-WUXGY"/>
    <s v="Month-to-month"/>
    <n v="46"/>
    <s v="25-48 Months"/>
    <s v="Fiber optic"/>
    <s v="Electronic check"/>
    <x v="0"/>
    <n v="5"/>
    <x v="0"/>
  </r>
  <r>
    <s v="7270-BDIOA"/>
    <s v="Month-to-month"/>
    <n v="22"/>
    <s v="13-24 Months"/>
    <s v="Fiber optic"/>
    <s v="Electronic check"/>
    <x v="1"/>
    <n v="5"/>
    <x v="0"/>
  </r>
  <r>
    <s v="9565-JSNFM"/>
    <s v="One year"/>
    <n v="38"/>
    <s v="25-48 Months"/>
    <s v="Fiber optic"/>
    <s v="Bank transfer (automatic)"/>
    <x v="1"/>
    <n v="2"/>
    <x v="2"/>
  </r>
  <r>
    <s v="5906-DVAPM"/>
    <s v="One year"/>
    <n v="55"/>
    <s v="49-72 Months"/>
    <s v="DSL"/>
    <s v="Credit card (automatic)"/>
    <x v="0"/>
    <n v="0"/>
    <x v="1"/>
  </r>
  <r>
    <s v="6654-QGBZZ"/>
    <s v="Month-to-month"/>
    <n v="1"/>
    <s v="0-12 Months"/>
    <s v="No"/>
    <s v="Mailed check"/>
    <x v="0"/>
    <n v="3"/>
    <x v="2"/>
  </r>
  <r>
    <s v="8348-JLBUG"/>
    <s v="One year"/>
    <n v="64"/>
    <s v="49-72 Months"/>
    <s v="Fiber optic"/>
    <s v="Credit card (automatic)"/>
    <x v="0"/>
    <n v="2"/>
    <x v="2"/>
  </r>
  <r>
    <s v="0607-DAAHE"/>
    <s v="Two year"/>
    <n v="53"/>
    <s v="49-72 Months"/>
    <s v="No"/>
    <s v="Bank transfer (automatic)"/>
    <x v="1"/>
    <n v="0"/>
    <x v="1"/>
  </r>
  <r>
    <s v="5641-DMBFJ"/>
    <s v="Two year"/>
    <n v="58"/>
    <s v="49-72 Months"/>
    <s v="DSL"/>
    <s v="Electronic check"/>
    <x v="0"/>
    <n v="1"/>
    <x v="1"/>
  </r>
  <r>
    <s v="9200-NLNPD"/>
    <s v="One year"/>
    <n v="56"/>
    <s v="49-72 Months"/>
    <s v="DSL"/>
    <s v="Bank transfer (automatic)"/>
    <x v="0"/>
    <n v="0"/>
    <x v="1"/>
  </r>
  <r>
    <s v="2664-XJZNO"/>
    <s v="Two year"/>
    <n v="72"/>
    <s v="49-72 Months"/>
    <s v="Fiber optic"/>
    <s v="Credit card (automatic)"/>
    <x v="0"/>
    <n v="2"/>
    <x v="2"/>
  </r>
  <r>
    <s v="9732-KPKBW"/>
    <s v="Month-to-month"/>
    <n v="1"/>
    <s v="0-12 Months"/>
    <s v="DSL"/>
    <s v="Electronic check"/>
    <x v="1"/>
    <n v="4"/>
    <x v="0"/>
  </r>
  <r>
    <s v="3339-EAQNV"/>
    <s v="One year"/>
    <n v="72"/>
    <s v="49-72 Months"/>
    <s v="Fiber optic"/>
    <s v="Credit card (automatic)"/>
    <x v="0"/>
    <n v="2"/>
    <x v="2"/>
  </r>
  <r>
    <s v="0921-OHLVP"/>
    <s v="Month-to-month"/>
    <n v="22"/>
    <s v="13-24 Months"/>
    <s v="Fiber optic"/>
    <s v="Electronic check"/>
    <x v="0"/>
    <n v="5"/>
    <x v="0"/>
  </r>
  <r>
    <s v="3389-YGYAI"/>
    <s v="Month-to-month"/>
    <n v="8"/>
    <s v="0-12 Months"/>
    <s v="Fiber optic"/>
    <s v="Electronic check"/>
    <x v="1"/>
    <n v="6"/>
    <x v="0"/>
  </r>
  <r>
    <s v="9560-ARGQJ"/>
    <s v="Month-to-month"/>
    <n v="16"/>
    <s v="13-24 Months"/>
    <s v="Fiber optic"/>
    <s v="Electronic check"/>
    <x v="1"/>
    <n v="5"/>
    <x v="0"/>
  </r>
  <r>
    <s v="8350-NYMVI"/>
    <s v="Month-to-month"/>
    <n v="39"/>
    <s v="25-48 Months"/>
    <s v="DSL"/>
    <s v="Bank transfer (automatic)"/>
    <x v="0"/>
    <n v="2"/>
    <x v="2"/>
  </r>
  <r>
    <s v="1600-DILPE"/>
    <s v="Month-to-month"/>
    <n v="12"/>
    <s v="0-12 Months"/>
    <s v="DSL"/>
    <s v="Bank transfer (automatic)"/>
    <x v="0"/>
    <n v="3"/>
    <x v="2"/>
  </r>
  <r>
    <s v="0536-ESJEP"/>
    <s v="Two year"/>
    <n v="54"/>
    <s v="49-72 Months"/>
    <s v="DSL"/>
    <s v="Bank transfer (automatic)"/>
    <x v="0"/>
    <n v="0"/>
    <x v="1"/>
  </r>
  <r>
    <s v="4654-GGUII"/>
    <s v="One year"/>
    <n v="18"/>
    <s v="13-24 Months"/>
    <s v="DSL"/>
    <s v="Mailed check"/>
    <x v="0"/>
    <n v="0"/>
    <x v="1"/>
  </r>
  <r>
    <s v="6478-HRRCZ"/>
    <s v="One year"/>
    <n v="32"/>
    <s v="25-48 Months"/>
    <s v="DSL"/>
    <s v="Mailed check"/>
    <x v="0"/>
    <n v="0"/>
    <x v="1"/>
  </r>
  <r>
    <s v="8510-BBWMU"/>
    <s v="One year"/>
    <n v="41"/>
    <s v="25-48 Months"/>
    <s v="No"/>
    <s v="Mailed check"/>
    <x v="0"/>
    <n v="0"/>
    <x v="1"/>
  </r>
  <r>
    <s v="6857-TKDJV"/>
    <s v="Two year"/>
    <n v="67"/>
    <s v="49-72 Months"/>
    <s v="No"/>
    <s v="Bank transfer (automatic)"/>
    <x v="0"/>
    <n v="0"/>
    <x v="1"/>
  </r>
  <r>
    <s v="2360-RDGRO"/>
    <s v="Month-to-month"/>
    <n v="65"/>
    <s v="49-72 Months"/>
    <s v="Fiber optic"/>
    <s v="Electronic check"/>
    <x v="0"/>
    <n v="5"/>
    <x v="0"/>
  </r>
  <r>
    <s v="0584-BJQGZ"/>
    <s v="Month-to-month"/>
    <n v="25"/>
    <s v="25-48 Months"/>
    <s v="DSL"/>
    <s v="Bank transfer (automatic)"/>
    <x v="0"/>
    <n v="2"/>
    <x v="2"/>
  </r>
  <r>
    <s v="5134-IKDAY"/>
    <s v="Month-to-month"/>
    <n v="1"/>
    <s v="0-12 Months"/>
    <s v="Fiber optic"/>
    <s v="Electronic check"/>
    <x v="1"/>
    <n v="6"/>
    <x v="0"/>
  </r>
  <r>
    <s v="1360-XFJMR"/>
    <s v="One year"/>
    <n v="67"/>
    <s v="49-72 Months"/>
    <s v="Fiber optic"/>
    <s v="Credit card (automatic)"/>
    <x v="0"/>
    <n v="2"/>
    <x v="2"/>
  </r>
  <r>
    <s v="3070-DVEYC"/>
    <s v="Month-to-month"/>
    <n v="7"/>
    <s v="0-12 Months"/>
    <s v="Fiber optic"/>
    <s v="Mailed check"/>
    <x v="1"/>
    <n v="5"/>
    <x v="0"/>
  </r>
  <r>
    <s v="5730-RIITO"/>
    <s v="Month-to-month"/>
    <n v="43"/>
    <s v="25-48 Months"/>
    <s v="DSL"/>
    <s v="Credit card (automatic)"/>
    <x v="0"/>
    <n v="2"/>
    <x v="2"/>
  </r>
  <r>
    <s v="9058-MJLZC"/>
    <s v="Month-to-month"/>
    <n v="24"/>
    <s v="13-24 Months"/>
    <s v="Fiber optic"/>
    <s v="Electronic check"/>
    <x v="0"/>
    <n v="5"/>
    <x v="0"/>
  </r>
  <r>
    <s v="5707-ORNDZ"/>
    <s v="Month-to-month"/>
    <n v="9"/>
    <s v="0-12 Months"/>
    <s v="DSL"/>
    <s v="Electronic check"/>
    <x v="1"/>
    <n v="4"/>
    <x v="0"/>
  </r>
  <r>
    <s v="0902-XKXPN"/>
    <s v="Two year"/>
    <n v="69"/>
    <s v="49-72 Months"/>
    <s v="No"/>
    <s v="Bank transfer (automatic)"/>
    <x v="0"/>
    <n v="0"/>
    <x v="1"/>
  </r>
  <r>
    <s v="5177-RVZNU"/>
    <s v="One year"/>
    <n v="37"/>
    <s v="25-48 Months"/>
    <s v="No"/>
    <s v="Bank transfer (automatic)"/>
    <x v="0"/>
    <n v="0"/>
    <x v="1"/>
  </r>
  <r>
    <s v="0056-EPFBG"/>
    <s v="Two year"/>
    <n v="20"/>
    <s v="13-24 Months"/>
    <s v="DSL"/>
    <s v="Credit card (automatic)"/>
    <x v="0"/>
    <n v="0"/>
    <x v="1"/>
  </r>
  <r>
    <s v="8993-IZEUX"/>
    <s v="Month-to-month"/>
    <n v="7"/>
    <s v="0-12 Months"/>
    <s v="Fiber optic"/>
    <s v="Bank transfer (automatic)"/>
    <x v="0"/>
    <n v="5"/>
    <x v="0"/>
  </r>
  <r>
    <s v="8696-JKZNU"/>
    <s v="Month-to-month"/>
    <n v="37"/>
    <s v="25-48 Months"/>
    <s v="Fiber optic"/>
    <s v="Electronic check"/>
    <x v="1"/>
    <n v="5"/>
    <x v="0"/>
  </r>
  <r>
    <s v="5380-AFSSK"/>
    <s v="Month-to-month"/>
    <n v="5"/>
    <s v="0-12 Months"/>
    <s v="Fiber optic"/>
    <s v="Mailed check"/>
    <x v="1"/>
    <n v="5"/>
    <x v="0"/>
  </r>
  <r>
    <s v="8190-ZTQFB"/>
    <s v="One year"/>
    <n v="41"/>
    <s v="25-48 Months"/>
    <s v="DSL"/>
    <s v="Electronic check"/>
    <x v="0"/>
    <n v="1"/>
    <x v="1"/>
  </r>
  <r>
    <s v="0931-MHTEM"/>
    <s v="One year"/>
    <n v="54"/>
    <s v="49-72 Months"/>
    <s v="Fiber optic"/>
    <s v="Credit card (automatic)"/>
    <x v="0"/>
    <n v="2"/>
    <x v="2"/>
  </r>
  <r>
    <s v="2055-PDADH"/>
    <s v="Month-to-month"/>
    <n v="3"/>
    <s v="0-12 Months"/>
    <s v="Fiber optic"/>
    <s v="Electronic check"/>
    <x v="1"/>
    <n v="6"/>
    <x v="0"/>
  </r>
  <r>
    <s v="7515-LODFU"/>
    <s v="Two year"/>
    <n v="69"/>
    <s v="49-72 Months"/>
    <s v="No"/>
    <s v="Credit card (automatic)"/>
    <x v="0"/>
    <n v="0"/>
    <x v="1"/>
  </r>
  <r>
    <s v="0440-UEDAI"/>
    <s v="One year"/>
    <n v="53"/>
    <s v="49-72 Months"/>
    <s v="Fiber optic"/>
    <s v="Credit card (automatic)"/>
    <x v="0"/>
    <n v="2"/>
    <x v="2"/>
  </r>
  <r>
    <s v="1337-BOZWO"/>
    <s v="One year"/>
    <n v="18"/>
    <s v="13-24 Months"/>
    <s v="DSL"/>
    <s v="Credit card (automatic)"/>
    <x v="0"/>
    <n v="0"/>
    <x v="1"/>
  </r>
  <r>
    <s v="0868-VJRDR"/>
    <s v="Two year"/>
    <n v="64"/>
    <s v="49-72 Months"/>
    <s v="Fiber optic"/>
    <s v="Credit card (automatic)"/>
    <x v="0"/>
    <n v="2"/>
    <x v="2"/>
  </r>
  <r>
    <s v="8714-EUHJO"/>
    <s v="Month-to-month"/>
    <n v="31"/>
    <s v="25-48 Months"/>
    <s v="Fiber optic"/>
    <s v="Electronic check"/>
    <x v="1"/>
    <n v="5"/>
    <x v="0"/>
  </r>
  <r>
    <s v="6344-SFJVH"/>
    <s v="Month-to-month"/>
    <n v="20"/>
    <s v="13-24 Months"/>
    <s v="DSL"/>
    <s v="Credit card (automatic)"/>
    <x v="0"/>
    <n v="2"/>
    <x v="2"/>
  </r>
  <r>
    <s v="3950-VPYJB"/>
    <s v="One year"/>
    <n v="57"/>
    <s v="49-72 Months"/>
    <s v="DSL"/>
    <s v="Mailed check"/>
    <x v="0"/>
    <n v="0"/>
    <x v="1"/>
  </r>
  <r>
    <s v="8041-TMEID"/>
    <s v="Two year"/>
    <n v="63"/>
    <s v="49-72 Months"/>
    <s v="Fiber optic"/>
    <s v="Credit card (automatic)"/>
    <x v="0"/>
    <n v="2"/>
    <x v="2"/>
  </r>
  <r>
    <s v="7321-ZNSLA"/>
    <s v="Two year"/>
    <n v="13"/>
    <s v="13-24 Months"/>
    <s v="DSL"/>
    <s v="Mailed check"/>
    <x v="0"/>
    <n v="0"/>
    <x v="1"/>
  </r>
  <r>
    <s v="6941-KXRRV"/>
    <s v="One year"/>
    <n v="48"/>
    <s v="25-48 Months"/>
    <s v="DSL"/>
    <s v="Bank transfer (automatic)"/>
    <x v="0"/>
    <n v="0"/>
    <x v="1"/>
  </r>
  <r>
    <s v="3721-CNEYS"/>
    <s v="Month-to-month"/>
    <n v="2"/>
    <s v="0-12 Months"/>
    <s v="Fiber optic"/>
    <s v="Electronic check"/>
    <x v="1"/>
    <n v="6"/>
    <x v="0"/>
  </r>
  <r>
    <s v="8727-JQFHV"/>
    <s v="Two year"/>
    <n v="57"/>
    <s v="49-72 Months"/>
    <s v="No"/>
    <s v="Mailed check"/>
    <x v="0"/>
    <n v="0"/>
    <x v="1"/>
  </r>
  <r>
    <s v="9475-NNDGC"/>
    <s v="One year"/>
    <n v="71"/>
    <s v="49-72 Months"/>
    <s v="Fiber optic"/>
    <s v="Bank transfer (automatic)"/>
    <x v="0"/>
    <n v="2"/>
    <x v="2"/>
  </r>
  <r>
    <s v="1355-KUSBG"/>
    <s v="Month-to-month"/>
    <n v="7"/>
    <s v="0-12 Months"/>
    <s v="DSL"/>
    <s v="Electronic check"/>
    <x v="0"/>
    <n v="4"/>
    <x v="0"/>
  </r>
  <r>
    <s v="3688-FTHLT"/>
    <s v="Month-to-month"/>
    <n v="16"/>
    <s v="13-24 Months"/>
    <s v="DSL"/>
    <s v="Bank transfer (automatic)"/>
    <x v="0"/>
    <n v="2"/>
    <x v="2"/>
  </r>
  <r>
    <s v="0899-LIIBW"/>
    <s v="Month-to-month"/>
    <n v="34"/>
    <s v="25-48 Months"/>
    <s v="Fiber optic"/>
    <s v="Electronic check"/>
    <x v="0"/>
    <n v="5"/>
    <x v="0"/>
  </r>
  <r>
    <s v="2568-OIADY"/>
    <s v="Month-to-month"/>
    <n v="37"/>
    <s v="25-48 Months"/>
    <s v="Fiber optic"/>
    <s v="Electronic check"/>
    <x v="1"/>
    <n v="5"/>
    <x v="0"/>
  </r>
  <r>
    <s v="1384-RCUXW"/>
    <s v="Month-to-month"/>
    <n v="16"/>
    <s v="13-24 Months"/>
    <s v="Fiber optic"/>
    <s v="Mailed check"/>
    <x v="0"/>
    <n v="4"/>
    <x v="0"/>
  </r>
  <r>
    <s v="5825-XJOCM"/>
    <s v="One year"/>
    <n v="48"/>
    <s v="25-48 Months"/>
    <s v="DSL"/>
    <s v="Bank transfer (automatic)"/>
    <x v="0"/>
    <n v="0"/>
    <x v="1"/>
  </r>
  <r>
    <s v="6848-YLDFR"/>
    <s v="One year"/>
    <n v="58"/>
    <s v="49-72 Months"/>
    <s v="DSL"/>
    <s v="Credit card (automatic)"/>
    <x v="0"/>
    <n v="0"/>
    <x v="1"/>
  </r>
  <r>
    <s v="8125-QPFJD"/>
    <s v="Two year"/>
    <n v="72"/>
    <s v="49-72 Months"/>
    <s v="DSL"/>
    <s v="Bank transfer (automatic)"/>
    <x v="0"/>
    <n v="0"/>
    <x v="1"/>
  </r>
  <r>
    <s v="2320-YKQBO"/>
    <s v="Month-to-month"/>
    <n v="7"/>
    <s v="0-12 Months"/>
    <s v="No"/>
    <s v="Mailed check"/>
    <x v="0"/>
    <n v="3"/>
    <x v="2"/>
  </r>
  <r>
    <s v="1193-RTSLK"/>
    <s v="Month-to-month"/>
    <n v="38"/>
    <s v="25-48 Months"/>
    <s v="Fiber optic"/>
    <s v="Credit card (automatic)"/>
    <x v="1"/>
    <n v="4"/>
    <x v="0"/>
  </r>
  <r>
    <s v="2302-ANTDP"/>
    <s v="Month-to-month"/>
    <n v="48"/>
    <s v="25-48 Months"/>
    <s v="Fiber optic"/>
    <s v="Electronic check"/>
    <x v="1"/>
    <n v="5"/>
    <x v="0"/>
  </r>
  <r>
    <s v="5923-GXUOC"/>
    <s v="Month-to-month"/>
    <n v="10"/>
    <s v="0-12 Months"/>
    <s v="Fiber optic"/>
    <s v="Electronic check"/>
    <x v="1"/>
    <n v="6"/>
    <x v="0"/>
  </r>
  <r>
    <s v="4973-RLZVI"/>
    <s v="One year"/>
    <n v="30"/>
    <s v="25-48 Months"/>
    <s v="DSL"/>
    <s v="Credit card (automatic)"/>
    <x v="0"/>
    <n v="0"/>
    <x v="1"/>
  </r>
  <r>
    <s v="7869-ZYDST"/>
    <s v="Month-to-month"/>
    <n v="31"/>
    <s v="25-48 Months"/>
    <s v="DSL"/>
    <s v="Credit card (automatic)"/>
    <x v="0"/>
    <n v="2"/>
    <x v="2"/>
  </r>
  <r>
    <s v="4501-UYKBC"/>
    <s v="One year"/>
    <n v="46"/>
    <s v="25-48 Months"/>
    <s v="DSL"/>
    <s v="Credit card (automatic)"/>
    <x v="0"/>
    <n v="0"/>
    <x v="1"/>
  </r>
  <r>
    <s v="1215-EXRMO"/>
    <s v="Two year"/>
    <n v="50"/>
    <s v="49-72 Months"/>
    <s v="No"/>
    <s v="Mailed check"/>
    <x v="0"/>
    <n v="0"/>
    <x v="1"/>
  </r>
  <r>
    <s v="2305-MRGLV"/>
    <s v="Month-to-month"/>
    <n v="28"/>
    <s v="25-48 Months"/>
    <s v="Fiber optic"/>
    <s v="Bank transfer (automatic)"/>
    <x v="0"/>
    <n v="4"/>
    <x v="0"/>
  </r>
  <r>
    <s v="8404-VIOMB"/>
    <s v="Two year"/>
    <n v="66"/>
    <s v="49-72 Months"/>
    <s v="DSL"/>
    <s v="Bank transfer (automatic)"/>
    <x v="0"/>
    <n v="0"/>
    <x v="1"/>
  </r>
  <r>
    <s v="5233-GEEAX"/>
    <s v="Month-to-month"/>
    <n v="8"/>
    <s v="0-12 Months"/>
    <s v="DSL"/>
    <s v="Electronic check"/>
    <x v="1"/>
    <n v="4"/>
    <x v="0"/>
  </r>
  <r>
    <s v="2359-KLTEK"/>
    <s v="Month-to-month"/>
    <n v="41"/>
    <s v="25-48 Months"/>
    <s v="Fiber optic"/>
    <s v="Bank transfer (automatic)"/>
    <x v="0"/>
    <n v="4"/>
    <x v="0"/>
  </r>
  <r>
    <s v="5304-EFJLP"/>
    <s v="Two year"/>
    <n v="72"/>
    <s v="49-72 Months"/>
    <s v="Fiber optic"/>
    <s v="Bank transfer (automatic)"/>
    <x v="0"/>
    <n v="2"/>
    <x v="2"/>
  </r>
  <r>
    <s v="2673-ZALNP"/>
    <s v="One year"/>
    <n v="7"/>
    <s v="0-12 Months"/>
    <s v="No"/>
    <s v="Mailed check"/>
    <x v="0"/>
    <n v="1"/>
    <x v="1"/>
  </r>
  <r>
    <s v="9184-GALIL"/>
    <s v="Month-to-month"/>
    <n v="38"/>
    <s v="25-48 Months"/>
    <s v="No"/>
    <s v="Mailed check"/>
    <x v="0"/>
    <n v="2"/>
    <x v="2"/>
  </r>
  <r>
    <s v="4393-RYCRE"/>
    <s v="One year"/>
    <n v="44"/>
    <s v="25-48 Months"/>
    <s v="Fiber optic"/>
    <s v="Electronic check"/>
    <x v="0"/>
    <n v="3"/>
    <x v="2"/>
  </r>
  <r>
    <s v="9746-MDMBK"/>
    <s v="One year"/>
    <n v="47"/>
    <s v="25-48 Months"/>
    <s v="Fiber optic"/>
    <s v="Bank transfer (automatic)"/>
    <x v="0"/>
    <n v="2"/>
    <x v="2"/>
  </r>
  <r>
    <s v="3162-ZJZFU"/>
    <s v="Month-to-month"/>
    <n v="53"/>
    <s v="49-72 Months"/>
    <s v="Fiber optic"/>
    <s v="Electronic check"/>
    <x v="0"/>
    <n v="5"/>
    <x v="0"/>
  </r>
  <r>
    <s v="8404-GFGCZ"/>
    <s v="Month-to-month"/>
    <n v="4"/>
    <s v="0-12 Months"/>
    <s v="DSL"/>
    <s v="Electronic check"/>
    <x v="0"/>
    <n v="4"/>
    <x v="0"/>
  </r>
  <r>
    <s v="8875-AKBYH"/>
    <s v="Month-to-month"/>
    <n v="20"/>
    <s v="13-24 Months"/>
    <s v="Fiber optic"/>
    <s v="Electronic check"/>
    <x v="0"/>
    <n v="5"/>
    <x v="0"/>
  </r>
  <r>
    <s v="4432-ADRLB"/>
    <s v="Month-to-month"/>
    <n v="2"/>
    <s v="0-12 Months"/>
    <s v="DSL"/>
    <s v="Mailed check"/>
    <x v="1"/>
    <n v="3"/>
    <x v="2"/>
  </r>
  <r>
    <s v="0533-UCAAU"/>
    <s v="One year"/>
    <n v="57"/>
    <s v="49-72 Months"/>
    <s v="DSL"/>
    <s v="Credit card (automatic)"/>
    <x v="0"/>
    <n v="0"/>
    <x v="1"/>
  </r>
  <r>
    <s v="1394-SUIUH"/>
    <s v="Month-to-month"/>
    <n v="44"/>
    <s v="25-48 Months"/>
    <s v="Fiber optic"/>
    <s v="Electronic check"/>
    <x v="0"/>
    <n v="5"/>
    <x v="0"/>
  </r>
  <r>
    <s v="3521-MNKLV"/>
    <s v="Month-to-month"/>
    <n v="24"/>
    <s v="13-24 Months"/>
    <s v="DSL"/>
    <s v="Mailed check"/>
    <x v="0"/>
    <n v="2"/>
    <x v="2"/>
  </r>
  <r>
    <s v="2533-TIBIX"/>
    <s v="Month-to-month"/>
    <n v="15"/>
    <s v="13-24 Months"/>
    <s v="DSL"/>
    <s v="Bank transfer (automatic)"/>
    <x v="0"/>
    <n v="2"/>
    <x v="2"/>
  </r>
  <r>
    <s v="8993-PHFWD"/>
    <s v="Month-to-month"/>
    <n v="3"/>
    <s v="0-12 Months"/>
    <s v="DSL"/>
    <s v="Electronic check"/>
    <x v="1"/>
    <n v="4"/>
    <x v="0"/>
  </r>
  <r>
    <s v="1565-RHDJD"/>
    <s v="Month-to-month"/>
    <n v="4"/>
    <s v="0-12 Months"/>
    <s v="Fiber optic"/>
    <s v="Bank transfer (automatic)"/>
    <x v="1"/>
    <n v="5"/>
    <x v="0"/>
  </r>
  <r>
    <s v="7137-RYLPP"/>
    <s v="Month-to-month"/>
    <n v="37"/>
    <s v="25-48 Months"/>
    <s v="Fiber optic"/>
    <s v="Electronic check"/>
    <x v="1"/>
    <n v="5"/>
    <x v="0"/>
  </r>
  <r>
    <s v="3765-JXVKY"/>
    <s v="Month-to-month"/>
    <n v="1"/>
    <s v="0-12 Months"/>
    <s v="Fiber optic"/>
    <s v="Electronic check"/>
    <x v="1"/>
    <n v="6"/>
    <x v="0"/>
  </r>
  <r>
    <s v="5092-STPKP"/>
    <s v="Month-to-month"/>
    <n v="24"/>
    <s v="13-24 Months"/>
    <s v="DSL"/>
    <s v="Credit card (automatic)"/>
    <x v="0"/>
    <n v="2"/>
    <x v="2"/>
  </r>
  <r>
    <s v="7330-WZLNC"/>
    <s v="Month-to-month"/>
    <n v="5"/>
    <s v="0-12 Months"/>
    <s v="Fiber optic"/>
    <s v="Electronic check"/>
    <x v="1"/>
    <n v="6"/>
    <x v="0"/>
  </r>
  <r>
    <s v="0114-PEGZZ"/>
    <s v="Month-to-month"/>
    <n v="33"/>
    <s v="25-48 Months"/>
    <s v="Fiber optic"/>
    <s v="Electronic check"/>
    <x v="0"/>
    <n v="5"/>
    <x v="0"/>
  </r>
  <r>
    <s v="3359-DSRKA"/>
    <s v="Two year"/>
    <n v="58"/>
    <s v="49-72 Months"/>
    <s v="No"/>
    <s v="Mailed check"/>
    <x v="0"/>
    <n v="0"/>
    <x v="1"/>
  </r>
  <r>
    <s v="8639-NHQEI"/>
    <s v="Two year"/>
    <n v="72"/>
    <s v="49-72 Months"/>
    <s v="Fiber optic"/>
    <s v="Bank transfer (automatic)"/>
    <x v="0"/>
    <n v="2"/>
    <x v="2"/>
  </r>
  <r>
    <s v="7161-DFHUF"/>
    <s v="Two year"/>
    <n v="71"/>
    <s v="49-72 Months"/>
    <s v="No"/>
    <s v="Mailed check"/>
    <x v="0"/>
    <n v="0"/>
    <x v="1"/>
  </r>
  <r>
    <s v="3957-LXOLK"/>
    <s v="Month-to-month"/>
    <n v="28"/>
    <s v="25-48 Months"/>
    <s v="Fiber optic"/>
    <s v="Electronic check"/>
    <x v="1"/>
    <n v="5"/>
    <x v="0"/>
  </r>
  <r>
    <s v="3720-DBRWL"/>
    <s v="Two year"/>
    <n v="51"/>
    <s v="49-72 Months"/>
    <s v="DSL"/>
    <s v="Credit card (automatic)"/>
    <x v="0"/>
    <n v="0"/>
    <x v="1"/>
  </r>
  <r>
    <s v="6635-MYYYZ"/>
    <s v="One year"/>
    <n v="30"/>
    <s v="25-48 Months"/>
    <s v="DSL"/>
    <s v="Bank transfer (automatic)"/>
    <x v="1"/>
    <n v="0"/>
    <x v="1"/>
  </r>
  <r>
    <s v="8565-WUXZU"/>
    <s v="Two year"/>
    <n v="72"/>
    <s v="49-72 Months"/>
    <s v="Fiber optic"/>
    <s v="Credit card (automatic)"/>
    <x v="0"/>
    <n v="2"/>
    <x v="2"/>
  </r>
  <r>
    <s v="5281-BUZGT"/>
    <s v="Month-to-month"/>
    <n v="36"/>
    <s v="25-48 Months"/>
    <s v="Fiber optic"/>
    <s v="Electronic check"/>
    <x v="1"/>
    <n v="5"/>
    <x v="0"/>
  </r>
  <r>
    <s v="4994-OBRSZ"/>
    <s v="Two year"/>
    <n v="14"/>
    <s v="13-24 Months"/>
    <s v="DSL"/>
    <s v="Bank transfer (automatic)"/>
    <x v="0"/>
    <n v="0"/>
    <x v="1"/>
  </r>
  <r>
    <s v="0562-FGDCR"/>
    <s v="Two year"/>
    <n v="72"/>
    <s v="49-72 Months"/>
    <s v="DSL"/>
    <s v="Mailed check"/>
    <x v="0"/>
    <n v="0"/>
    <x v="1"/>
  </r>
  <r>
    <s v="2436-QBZFP"/>
    <s v="Month-to-month"/>
    <n v="22"/>
    <s v="13-24 Months"/>
    <s v="DSL"/>
    <s v="Electronic check"/>
    <x v="0"/>
    <n v="3"/>
    <x v="2"/>
  </r>
  <r>
    <s v="3420-YJLQT"/>
    <s v="Month-to-month"/>
    <n v="2"/>
    <s v="0-12 Months"/>
    <s v="Fiber optic"/>
    <s v="Electronic check"/>
    <x v="0"/>
    <n v="6"/>
    <x v="0"/>
  </r>
  <r>
    <s v="6040-CGACY"/>
    <s v="Month-to-month"/>
    <n v="15"/>
    <s v="13-24 Months"/>
    <s v="No"/>
    <s v="Mailed check"/>
    <x v="0"/>
    <n v="2"/>
    <x v="2"/>
  </r>
  <r>
    <s v="6582-PLFUU"/>
    <s v="Two year"/>
    <n v="51"/>
    <s v="49-72 Months"/>
    <s v="No"/>
    <s v="Credit card (automatic)"/>
    <x v="0"/>
    <n v="0"/>
    <x v="1"/>
  </r>
  <r>
    <s v="8242-PDSGJ"/>
    <s v="Two year"/>
    <n v="70"/>
    <s v="49-72 Months"/>
    <s v="DSL"/>
    <s v="Credit card (automatic)"/>
    <x v="0"/>
    <n v="0"/>
    <x v="1"/>
  </r>
  <r>
    <s v="0264-CNITK"/>
    <s v="Two year"/>
    <n v="71"/>
    <s v="49-72 Months"/>
    <s v="No"/>
    <s v="Bank transfer (automatic)"/>
    <x v="0"/>
    <n v="0"/>
    <x v="1"/>
  </r>
  <r>
    <s v="0089-IIQKO"/>
    <s v="Month-to-month"/>
    <n v="39"/>
    <s v="25-48 Months"/>
    <s v="Fiber optic"/>
    <s v="Credit card (automatic)"/>
    <x v="0"/>
    <n v="4"/>
    <x v="0"/>
  </r>
  <r>
    <s v="7839-NUIAA"/>
    <s v="Month-to-month"/>
    <n v="61"/>
    <s v="49-72 Months"/>
    <s v="DSL"/>
    <s v="Electronic check"/>
    <x v="0"/>
    <n v="3"/>
    <x v="2"/>
  </r>
  <r>
    <s v="6075-QMNRR"/>
    <s v="Month-to-month"/>
    <n v="52"/>
    <s v="49-72 Months"/>
    <s v="DSL"/>
    <s v="Bank transfer (automatic)"/>
    <x v="0"/>
    <n v="2"/>
    <x v="2"/>
  </r>
  <r>
    <s v="5378-IKEEG"/>
    <s v="Month-to-month"/>
    <n v="1"/>
    <s v="0-12 Months"/>
    <s v="DSL"/>
    <s v="Electronic check"/>
    <x v="1"/>
    <n v="4"/>
    <x v="0"/>
  </r>
  <r>
    <s v="5966-EMAZU"/>
    <s v="One year"/>
    <n v="64"/>
    <s v="49-72 Months"/>
    <s v="Fiber optic"/>
    <s v="Mailed check"/>
    <x v="0"/>
    <n v="2"/>
    <x v="2"/>
  </r>
  <r>
    <s v="0440-EKDCF"/>
    <s v="Two year"/>
    <n v="62"/>
    <s v="49-72 Months"/>
    <s v="DSL"/>
    <s v="Credit card (automatic)"/>
    <x v="0"/>
    <n v="0"/>
    <x v="1"/>
  </r>
  <r>
    <s v="4774-HHGGS"/>
    <s v="Two year"/>
    <n v="30"/>
    <s v="25-48 Months"/>
    <s v="No"/>
    <s v="Mailed check"/>
    <x v="0"/>
    <n v="0"/>
    <x v="1"/>
  </r>
  <r>
    <s v="2718-GAXQD"/>
    <s v="Month-to-month"/>
    <n v="4"/>
    <s v="0-12 Months"/>
    <s v="DSL"/>
    <s v="Electronic check"/>
    <x v="1"/>
    <n v="4"/>
    <x v="0"/>
  </r>
  <r>
    <s v="2055-BFOCC"/>
    <s v="One year"/>
    <n v="63"/>
    <s v="49-72 Months"/>
    <s v="DSL"/>
    <s v="Bank transfer (automatic)"/>
    <x v="0"/>
    <n v="0"/>
    <x v="1"/>
  </r>
  <r>
    <s v="8180-AKMJV"/>
    <s v="Month-to-month"/>
    <n v="1"/>
    <s v="0-12 Months"/>
    <s v="DSL"/>
    <s v="Credit card (automatic)"/>
    <x v="0"/>
    <n v="3"/>
    <x v="2"/>
  </r>
  <r>
    <s v="4298-OYIFC"/>
    <s v="Month-to-month"/>
    <n v="15"/>
    <s v="13-24 Months"/>
    <s v="Fiber optic"/>
    <s v="Electronic check"/>
    <x v="0"/>
    <n v="5"/>
    <x v="0"/>
  </r>
  <r>
    <s v="5566-SOEZD"/>
    <s v="One year"/>
    <n v="27"/>
    <s v="25-48 Months"/>
    <s v="Fiber optic"/>
    <s v="Credit card (automatic)"/>
    <x v="0"/>
    <n v="2"/>
    <x v="2"/>
  </r>
  <r>
    <s v="9842-EFSYY"/>
    <s v="Month-to-month"/>
    <n v="4"/>
    <s v="0-12 Months"/>
    <s v="DSL"/>
    <s v="Mailed check"/>
    <x v="0"/>
    <n v="3"/>
    <x v="2"/>
  </r>
  <r>
    <s v="2272-WUSPA"/>
    <s v="Two year"/>
    <n v="72"/>
    <s v="49-72 Months"/>
    <s v="Fiber optic"/>
    <s v="Electronic check"/>
    <x v="0"/>
    <n v="3"/>
    <x v="2"/>
  </r>
  <r>
    <s v="4584-LBNMK"/>
    <s v="One year"/>
    <n v="45"/>
    <s v="25-48 Months"/>
    <s v="No"/>
    <s v="Credit card (automatic)"/>
    <x v="0"/>
    <n v="0"/>
    <x v="1"/>
  </r>
  <r>
    <s v="3898-GUYTS"/>
    <s v="Month-to-month"/>
    <n v="45"/>
    <s v="25-48 Months"/>
    <s v="Fiber optic"/>
    <s v="Electronic check"/>
    <x v="0"/>
    <n v="5"/>
    <x v="0"/>
  </r>
  <r>
    <s v="0930-EHUZA"/>
    <s v="One year"/>
    <n v="36"/>
    <s v="25-48 Months"/>
    <s v="DSL"/>
    <s v="Mailed check"/>
    <x v="0"/>
    <n v="0"/>
    <x v="1"/>
  </r>
  <r>
    <s v="6413-XKKPU"/>
    <s v="Month-to-month"/>
    <n v="17"/>
    <s v="13-24 Months"/>
    <s v="Fiber optic"/>
    <s v="Electronic check"/>
    <x v="1"/>
    <n v="5"/>
    <x v="0"/>
  </r>
  <r>
    <s v="9975-SKRNR"/>
    <s v="Month-to-month"/>
    <n v="1"/>
    <s v="0-12 Months"/>
    <s v="No"/>
    <s v="Mailed check"/>
    <x v="0"/>
    <n v="3"/>
    <x v="2"/>
  </r>
  <r>
    <s v="3703-KBKZP"/>
    <s v="Month-to-month"/>
    <n v="16"/>
    <s v="13-24 Months"/>
    <s v="Fiber optic"/>
    <s v="Bank transfer (automatic)"/>
    <x v="0"/>
    <n v="4"/>
    <x v="0"/>
  </r>
  <r>
    <s v="1449-XQEMT"/>
    <s v="Month-to-month"/>
    <n v="3"/>
    <s v="0-12 Months"/>
    <s v="No"/>
    <s v="Mailed check"/>
    <x v="1"/>
    <n v="3"/>
    <x v="2"/>
  </r>
  <r>
    <s v="2626-URJFX"/>
    <s v="Month-to-month"/>
    <n v="4"/>
    <s v="0-12 Months"/>
    <s v="DSL"/>
    <s v="Electronic check"/>
    <x v="1"/>
    <n v="4"/>
    <x v="0"/>
  </r>
  <r>
    <s v="4973-MGTON"/>
    <s v="Two year"/>
    <n v="71"/>
    <s v="49-72 Months"/>
    <s v="DSL"/>
    <s v="Credit card (automatic)"/>
    <x v="0"/>
    <n v="0"/>
    <x v="1"/>
  </r>
  <r>
    <s v="3682-YEUWS"/>
    <s v="Month-to-month"/>
    <n v="10"/>
    <s v="0-12 Months"/>
    <s v="No"/>
    <s v="Mailed check"/>
    <x v="0"/>
    <n v="3"/>
    <x v="2"/>
  </r>
  <r>
    <s v="1223-UNPKS"/>
    <s v="Two year"/>
    <n v="20"/>
    <s v="13-24 Months"/>
    <s v="No"/>
    <s v="Mailed check"/>
    <x v="0"/>
    <n v="0"/>
    <x v="1"/>
  </r>
  <r>
    <s v="2612-RRIDN"/>
    <s v="Month-to-month"/>
    <n v="4"/>
    <s v="0-12 Months"/>
    <s v="Fiber optic"/>
    <s v="Electronic check"/>
    <x v="1"/>
    <n v="6"/>
    <x v="0"/>
  </r>
  <r>
    <s v="4735-ASGMA"/>
    <s v="Month-to-month"/>
    <n v="26"/>
    <s v="25-48 Months"/>
    <s v="Fiber optic"/>
    <s v="Electronic check"/>
    <x v="1"/>
    <n v="5"/>
    <x v="0"/>
  </r>
  <r>
    <s v="3446-QDSZF"/>
    <s v="Month-to-month"/>
    <n v="4"/>
    <s v="0-12 Months"/>
    <s v="DSL"/>
    <s v="Credit card (automatic)"/>
    <x v="0"/>
    <n v="3"/>
    <x v="2"/>
  </r>
  <r>
    <s v="3669-LVWZB"/>
    <s v="Month-to-month"/>
    <n v="5"/>
    <s v="0-12 Months"/>
    <s v="DSL"/>
    <s v="Mailed check"/>
    <x v="1"/>
    <n v="3"/>
    <x v="2"/>
  </r>
  <r>
    <s v="6892-EZDTG"/>
    <s v="Month-to-month"/>
    <n v="4"/>
    <s v="0-12 Months"/>
    <s v="Fiber optic"/>
    <s v="Electronic check"/>
    <x v="1"/>
    <n v="6"/>
    <x v="0"/>
  </r>
  <r>
    <s v="5117-IFGPS"/>
    <s v="Month-to-month"/>
    <n v="29"/>
    <s v="25-48 Months"/>
    <s v="Fiber optic"/>
    <s v="Electronic check"/>
    <x v="0"/>
    <n v="5"/>
    <x v="0"/>
  </r>
  <r>
    <s v="7379-FNIUJ"/>
    <s v="Month-to-month"/>
    <n v="2"/>
    <s v="0-12 Months"/>
    <s v="Fiber optic"/>
    <s v="Electronic check"/>
    <x v="0"/>
    <n v="6"/>
    <x v="0"/>
  </r>
  <r>
    <s v="1627-AFWVJ"/>
    <s v="Two year"/>
    <n v="29"/>
    <s v="25-48 Months"/>
    <s v="No"/>
    <s v="Mailed check"/>
    <x v="0"/>
    <n v="0"/>
    <x v="1"/>
  </r>
  <r>
    <s v="9725-SCPZG"/>
    <s v="Month-to-month"/>
    <n v="1"/>
    <s v="0-12 Months"/>
    <s v="Fiber optic"/>
    <s v="Electronic check"/>
    <x v="1"/>
    <n v="6"/>
    <x v="0"/>
  </r>
  <r>
    <s v="5884-GCYMI"/>
    <s v="Month-to-month"/>
    <n v="1"/>
    <s v="0-12 Months"/>
    <s v="Fiber optic"/>
    <s v="Mailed check"/>
    <x v="1"/>
    <n v="5"/>
    <x v="0"/>
  </r>
  <r>
    <s v="3217-FZDMN"/>
    <s v="Month-to-month"/>
    <n v="8"/>
    <s v="0-12 Months"/>
    <s v="Fiber optic"/>
    <s v="Credit card (automatic)"/>
    <x v="1"/>
    <n v="5"/>
    <x v="0"/>
  </r>
  <r>
    <s v="4486-EFAEB"/>
    <s v="Month-to-month"/>
    <n v="13"/>
    <s v="13-24 Months"/>
    <s v="No"/>
    <s v="Electronic check"/>
    <x v="0"/>
    <n v="3"/>
    <x v="2"/>
  </r>
  <r>
    <s v="0060-FUALY"/>
    <s v="Month-to-month"/>
    <n v="59"/>
    <s v="49-72 Months"/>
    <s v="Fiber optic"/>
    <s v="Electronic check"/>
    <x v="0"/>
    <n v="5"/>
    <x v="0"/>
  </r>
  <r>
    <s v="7853-GVUDZ"/>
    <s v="Month-to-month"/>
    <n v="1"/>
    <s v="0-12 Months"/>
    <s v="No"/>
    <s v="Credit card (automatic)"/>
    <x v="1"/>
    <n v="3"/>
    <x v="2"/>
  </r>
  <r>
    <s v="7480-QNVZJ"/>
    <s v="Month-to-month"/>
    <n v="50"/>
    <s v="49-72 Months"/>
    <s v="Fiber optic"/>
    <s v="Electronic check"/>
    <x v="1"/>
    <n v="5"/>
    <x v="0"/>
  </r>
  <r>
    <s v="6954-OOYZZ"/>
    <s v="Month-to-month"/>
    <n v="18"/>
    <s v="13-24 Months"/>
    <s v="DSL"/>
    <s v="Bank transfer (automatic)"/>
    <x v="0"/>
    <n v="2"/>
    <x v="2"/>
  </r>
  <r>
    <s v="7088-FBAWU"/>
    <s v="Month-to-month"/>
    <n v="17"/>
    <s v="13-24 Months"/>
    <s v="DSL"/>
    <s v="Mailed check"/>
    <x v="0"/>
    <n v="2"/>
    <x v="2"/>
  </r>
  <r>
    <s v="8313-AFGBW"/>
    <s v="Two year"/>
    <n v="47"/>
    <s v="25-48 Months"/>
    <s v="DSL"/>
    <s v="Electronic check"/>
    <x v="0"/>
    <n v="1"/>
    <x v="1"/>
  </r>
  <r>
    <s v="3943-KDREE"/>
    <s v="Month-to-month"/>
    <n v="26"/>
    <s v="25-48 Months"/>
    <s v="Fiber optic"/>
    <s v="Bank transfer (automatic)"/>
    <x v="1"/>
    <n v="4"/>
    <x v="0"/>
  </r>
  <r>
    <s v="9239-ZBZZV"/>
    <s v="Month-to-month"/>
    <n v="6"/>
    <s v="0-12 Months"/>
    <s v="DSL"/>
    <s v="Electronic check"/>
    <x v="1"/>
    <n v="4"/>
    <x v="0"/>
  </r>
  <r>
    <s v="3097-IDVPU"/>
    <s v="Month-to-month"/>
    <n v="19"/>
    <s v="13-24 Months"/>
    <s v="DSL"/>
    <s v="Credit card (automatic)"/>
    <x v="0"/>
    <n v="2"/>
    <x v="2"/>
  </r>
  <r>
    <s v="4398-HSCJH"/>
    <s v="Month-to-month"/>
    <n v="3"/>
    <s v="0-12 Months"/>
    <s v="DSL"/>
    <s v="Electronic check"/>
    <x v="1"/>
    <n v="4"/>
    <x v="0"/>
  </r>
  <r>
    <s v="2197-OMWGI"/>
    <s v="Two year"/>
    <n v="68"/>
    <s v="49-72 Months"/>
    <s v="DSL"/>
    <s v="Electronic check"/>
    <x v="0"/>
    <n v="1"/>
    <x v="1"/>
  </r>
  <r>
    <s v="2303-PJYHN"/>
    <s v="Month-to-month"/>
    <n v="2"/>
    <s v="0-12 Months"/>
    <s v="No"/>
    <s v="Bank transfer (automatic)"/>
    <x v="0"/>
    <n v="3"/>
    <x v="2"/>
  </r>
  <r>
    <s v="9795-VOWON"/>
    <s v="One year"/>
    <n v="7"/>
    <s v="0-12 Months"/>
    <s v="DSL"/>
    <s v="Credit card (automatic)"/>
    <x v="0"/>
    <n v="1"/>
    <x v="1"/>
  </r>
  <r>
    <s v="1237-WIYYZ"/>
    <s v="Month-to-month"/>
    <n v="18"/>
    <s v="13-24 Months"/>
    <s v="No"/>
    <s v="Mailed check"/>
    <x v="0"/>
    <n v="2"/>
    <x v="2"/>
  </r>
  <r>
    <s v="1987-AUELQ"/>
    <s v="Two year"/>
    <n v="71"/>
    <s v="49-72 Months"/>
    <s v="No"/>
    <s v="Credit card (automatic)"/>
    <x v="0"/>
    <n v="0"/>
    <x v="1"/>
  </r>
  <r>
    <s v="7852-LECYP"/>
    <s v="Month-to-month"/>
    <n v="13"/>
    <s v="13-24 Months"/>
    <s v="Fiber optic"/>
    <s v="Credit card (automatic)"/>
    <x v="0"/>
    <n v="4"/>
    <x v="0"/>
  </r>
  <r>
    <s v="4430-UZIPO"/>
    <s v="Month-to-month"/>
    <n v="3"/>
    <s v="0-12 Months"/>
    <s v="DSL"/>
    <s v="Mailed check"/>
    <x v="1"/>
    <n v="3"/>
    <x v="2"/>
  </r>
  <r>
    <s v="4822-LPTYJ"/>
    <s v="Two year"/>
    <n v="72"/>
    <s v="49-72 Months"/>
    <s v="Fiber optic"/>
    <s v="Bank transfer (automatic)"/>
    <x v="0"/>
    <n v="2"/>
    <x v="2"/>
  </r>
  <r>
    <s v="8165-CBKXO"/>
    <s v="Two year"/>
    <n v="66"/>
    <s v="49-72 Months"/>
    <s v="DSL"/>
    <s v="Credit card (automatic)"/>
    <x v="0"/>
    <n v="0"/>
    <x v="1"/>
  </r>
  <r>
    <s v="6527-PZFPV"/>
    <s v="One year"/>
    <n v="24"/>
    <s v="13-24 Months"/>
    <s v="No"/>
    <s v="Credit card (automatic)"/>
    <x v="0"/>
    <n v="0"/>
    <x v="1"/>
  </r>
  <r>
    <s v="4855-SNKMY"/>
    <s v="Month-to-month"/>
    <n v="1"/>
    <s v="0-12 Months"/>
    <s v="DSL"/>
    <s v="Electronic check"/>
    <x v="1"/>
    <n v="4"/>
    <x v="0"/>
  </r>
  <r>
    <s v="9593-CVZKR"/>
    <s v="Two year"/>
    <n v="56"/>
    <s v="49-72 Months"/>
    <s v="No"/>
    <s v="Mailed check"/>
    <x v="0"/>
    <n v="0"/>
    <x v="1"/>
  </r>
  <r>
    <s v="8595-SIZNC"/>
    <s v="One year"/>
    <n v="22"/>
    <s v="13-24 Months"/>
    <s v="No"/>
    <s v="Bank transfer (automatic)"/>
    <x v="0"/>
    <n v="0"/>
    <x v="1"/>
  </r>
  <r>
    <s v="8008-HAWED"/>
    <s v="Month-to-month"/>
    <n v="14"/>
    <s v="13-24 Months"/>
    <s v="DSL"/>
    <s v="Electronic check"/>
    <x v="1"/>
    <n v="3"/>
    <x v="2"/>
  </r>
  <r>
    <s v="7124-UGSUR"/>
    <s v="One year"/>
    <n v="61"/>
    <s v="49-72 Months"/>
    <s v="Fiber optic"/>
    <s v="Credit card (automatic)"/>
    <x v="1"/>
    <n v="2"/>
    <x v="2"/>
  </r>
  <r>
    <s v="1862-SKORY"/>
    <s v="Month-to-month"/>
    <n v="40"/>
    <s v="25-48 Months"/>
    <s v="DSL"/>
    <s v="Electronic check"/>
    <x v="1"/>
    <n v="3"/>
    <x v="2"/>
  </r>
  <r>
    <s v="5236-XMZJY"/>
    <s v="Month-to-month"/>
    <n v="42"/>
    <s v="25-48 Months"/>
    <s v="DSL"/>
    <s v="Bank transfer (automatic)"/>
    <x v="0"/>
    <n v="2"/>
    <x v="2"/>
  </r>
  <r>
    <s v="4827-DPADN"/>
    <s v="Two year"/>
    <n v="72"/>
    <s v="49-72 Months"/>
    <s v="DSL"/>
    <s v="Bank transfer (automatic)"/>
    <x v="0"/>
    <n v="0"/>
    <x v="1"/>
  </r>
  <r>
    <s v="2694-CIUMO"/>
    <s v="Month-to-month"/>
    <n v="12"/>
    <s v="0-12 Months"/>
    <s v="Fiber optic"/>
    <s v="Credit card (automatic)"/>
    <x v="0"/>
    <n v="5"/>
    <x v="0"/>
  </r>
  <r>
    <s v="5846-ABOBJ"/>
    <s v="Two year"/>
    <n v="71"/>
    <s v="49-72 Months"/>
    <s v="No"/>
    <s v="Bank transfer (automatic)"/>
    <x v="0"/>
    <n v="0"/>
    <x v="1"/>
  </r>
  <r>
    <s v="1439-LCGVL"/>
    <s v="One year"/>
    <n v="26"/>
    <s v="25-48 Months"/>
    <s v="No"/>
    <s v="Mailed check"/>
    <x v="0"/>
    <n v="0"/>
    <x v="1"/>
  </r>
  <r>
    <s v="0909-SDHNU"/>
    <s v="Month-to-month"/>
    <n v="7"/>
    <s v="0-12 Months"/>
    <s v="DSL"/>
    <s v="Mailed check"/>
    <x v="0"/>
    <n v="3"/>
    <x v="2"/>
  </r>
  <r>
    <s v="4647-XXZAM"/>
    <s v="Month-to-month"/>
    <n v="6"/>
    <s v="0-12 Months"/>
    <s v="DSL"/>
    <s v="Mailed check"/>
    <x v="0"/>
    <n v="3"/>
    <x v="2"/>
  </r>
  <r>
    <s v="1502-XFCVR"/>
    <s v="One year"/>
    <n v="58"/>
    <s v="49-72 Months"/>
    <s v="Fiber optic"/>
    <s v="Electronic check"/>
    <x v="1"/>
    <n v="3"/>
    <x v="2"/>
  </r>
  <r>
    <s v="7740-KKCXF"/>
    <s v="Month-to-month"/>
    <n v="51"/>
    <s v="49-72 Months"/>
    <s v="DSL"/>
    <s v="Credit card (automatic)"/>
    <x v="0"/>
    <n v="2"/>
    <x v="2"/>
  </r>
  <r>
    <s v="5360-XGYAZ"/>
    <s v="Two year"/>
    <n v="72"/>
    <s v="49-72 Months"/>
    <s v="DSL"/>
    <s v="Bank transfer (automatic)"/>
    <x v="0"/>
    <n v="0"/>
    <x v="1"/>
  </r>
  <r>
    <s v="9692-TUSXH"/>
    <s v="Month-to-month"/>
    <n v="18"/>
    <s v="13-24 Months"/>
    <s v="Fiber optic"/>
    <s v="Electronic check"/>
    <x v="1"/>
    <n v="5"/>
    <x v="0"/>
  </r>
  <r>
    <s v="7912-SYRQT"/>
    <s v="Month-to-month"/>
    <n v="7"/>
    <s v="0-12 Months"/>
    <s v="Fiber optic"/>
    <s v="Bank transfer (automatic)"/>
    <x v="1"/>
    <n v="5"/>
    <x v="0"/>
  </r>
  <r>
    <s v="3557-HTYWR"/>
    <s v="Two year"/>
    <n v="47"/>
    <s v="25-48 Months"/>
    <s v="DSL"/>
    <s v="Mailed check"/>
    <x v="0"/>
    <n v="0"/>
    <x v="1"/>
  </r>
  <r>
    <s v="4816-JBHOV"/>
    <s v="Month-to-month"/>
    <n v="2"/>
    <s v="0-12 Months"/>
    <s v="DSL"/>
    <s v="Electronic check"/>
    <x v="1"/>
    <n v="4"/>
    <x v="0"/>
  </r>
  <r>
    <s v="8920-NAVAY"/>
    <s v="One year"/>
    <n v="62"/>
    <s v="49-72 Months"/>
    <s v="Fiber optic"/>
    <s v="Bank transfer (automatic)"/>
    <x v="0"/>
    <n v="2"/>
    <x v="2"/>
  </r>
  <r>
    <s v="1699-TLDLZ"/>
    <s v="Two year"/>
    <n v="16"/>
    <s v="13-24 Months"/>
    <s v="No"/>
    <s v="Mailed check"/>
    <x v="0"/>
    <n v="0"/>
    <x v="1"/>
  </r>
  <r>
    <s v="5600-PDUJF"/>
    <s v="Month-to-month"/>
    <n v="6"/>
    <s v="0-12 Months"/>
    <s v="DSL"/>
    <s v="Credit card (automatic)"/>
    <x v="0"/>
    <n v="3"/>
    <x v="2"/>
  </r>
  <r>
    <s v="8292-TYSPY"/>
    <s v="Month-to-month"/>
    <n v="19"/>
    <s v="13-24 Months"/>
    <s v="DSL"/>
    <s v="Credit card (automatic)"/>
    <x v="1"/>
    <n v="2"/>
    <x v="2"/>
  </r>
  <r>
    <s v="0567-XRHCU"/>
    <s v="Two year"/>
    <n v="69"/>
    <s v="49-72 Months"/>
    <s v="DSL"/>
    <s v="Credit card (automatic)"/>
    <x v="0"/>
    <n v="0"/>
    <x v="1"/>
  </r>
  <r>
    <s v="1867-BDVFH"/>
    <s v="Month-to-month"/>
    <n v="11"/>
    <s v="0-12 Months"/>
    <s v="Fiber optic"/>
    <s v="Electronic check"/>
    <x v="1"/>
    <n v="6"/>
    <x v="0"/>
  </r>
  <r>
    <s v="2067-QYTCF"/>
    <s v="Month-to-month"/>
    <n v="64"/>
    <s v="49-72 Months"/>
    <s v="Fiber optic"/>
    <s v="Electronic check"/>
    <x v="0"/>
    <n v="5"/>
    <x v="0"/>
  </r>
  <r>
    <s v="2359-QWQUL"/>
    <s v="One year"/>
    <n v="39"/>
    <s v="25-48 Months"/>
    <s v="Fiber optic"/>
    <s v="Credit card (automatic)"/>
    <x v="1"/>
    <n v="2"/>
    <x v="2"/>
  </r>
  <r>
    <s v="9103-TCIHJ"/>
    <s v="Month-to-month"/>
    <n v="15"/>
    <s v="13-24 Months"/>
    <s v="DSL"/>
    <s v="Mailed check"/>
    <x v="1"/>
    <n v="2"/>
    <x v="2"/>
  </r>
  <r>
    <s v="7407-SUJIZ"/>
    <s v="Month-to-month"/>
    <n v="25"/>
    <s v="25-48 Months"/>
    <s v="No"/>
    <s v="Mailed check"/>
    <x v="0"/>
    <n v="2"/>
    <x v="2"/>
  </r>
  <r>
    <s v="9150-KPBJQ"/>
    <s v="Two year"/>
    <n v="6"/>
    <s v="0-12 Months"/>
    <s v="No"/>
    <s v="Credit card (automatic)"/>
    <x v="0"/>
    <n v="1"/>
    <x v="1"/>
  </r>
  <r>
    <s v="0052-DCKON"/>
    <s v="One year"/>
    <n v="66"/>
    <s v="49-72 Months"/>
    <s v="Fiber optic"/>
    <s v="Bank transfer (automatic)"/>
    <x v="0"/>
    <n v="2"/>
    <x v="2"/>
  </r>
  <r>
    <s v="3654-ARMGP"/>
    <s v="Two year"/>
    <n v="61"/>
    <s v="49-72 Months"/>
    <s v="DSL"/>
    <s v="Credit card (automatic)"/>
    <x v="0"/>
    <n v="0"/>
    <x v="1"/>
  </r>
  <r>
    <s v="9699-UBQFS"/>
    <s v="Month-to-month"/>
    <n v="43"/>
    <s v="25-48 Months"/>
    <s v="Fiber optic"/>
    <s v="Electronic check"/>
    <x v="0"/>
    <n v="5"/>
    <x v="0"/>
  </r>
  <r>
    <s v="9367-TCUYN"/>
    <s v="Month-to-month"/>
    <n v="12"/>
    <s v="0-12 Months"/>
    <s v="No"/>
    <s v="Mailed check"/>
    <x v="0"/>
    <n v="3"/>
    <x v="2"/>
  </r>
  <r>
    <s v="1261-FWTTE"/>
    <s v="Month-to-month"/>
    <n v="23"/>
    <s v="13-24 Months"/>
    <s v="DSL"/>
    <s v="Bank transfer (automatic)"/>
    <x v="0"/>
    <n v="2"/>
    <x v="2"/>
  </r>
  <r>
    <s v="3528-HFRIQ"/>
    <s v="Month-to-month"/>
    <n v="71"/>
    <s v="49-72 Months"/>
    <s v="DSL"/>
    <s v="Bank transfer (automatic)"/>
    <x v="0"/>
    <n v="2"/>
    <x v="2"/>
  </r>
  <r>
    <s v="0708-SJDIS"/>
    <s v="Month-to-month"/>
    <n v="34"/>
    <s v="25-48 Months"/>
    <s v="DSL"/>
    <s v="Mailed check"/>
    <x v="0"/>
    <n v="2"/>
    <x v="2"/>
  </r>
  <r>
    <s v="4140-WJAWW"/>
    <s v="Month-to-month"/>
    <n v="5"/>
    <s v="0-12 Months"/>
    <s v="No"/>
    <s v="Credit card (automatic)"/>
    <x v="1"/>
    <n v="3"/>
    <x v="2"/>
  </r>
  <r>
    <s v="2073-QBVBI"/>
    <s v="One year"/>
    <n v="41"/>
    <s v="25-48 Months"/>
    <s v="DSL"/>
    <s v="Mailed check"/>
    <x v="0"/>
    <n v="0"/>
    <x v="1"/>
  </r>
  <r>
    <s v="6928-ONTRW"/>
    <s v="Two year"/>
    <n v="72"/>
    <s v="49-72 Months"/>
    <s v="No"/>
    <s v="Credit card (automatic)"/>
    <x v="0"/>
    <n v="0"/>
    <x v="1"/>
  </r>
  <r>
    <s v="3320-VEOYC"/>
    <s v="Month-to-month"/>
    <n v="14"/>
    <s v="13-24 Months"/>
    <s v="Fiber optic"/>
    <s v="Electronic check"/>
    <x v="0"/>
    <n v="5"/>
    <x v="0"/>
  </r>
  <r>
    <s v="5231-FIQPA"/>
    <s v="Two year"/>
    <n v="41"/>
    <s v="25-48 Months"/>
    <s v="No"/>
    <s v="Mailed check"/>
    <x v="0"/>
    <n v="0"/>
    <x v="1"/>
  </r>
  <r>
    <s v="6617-WLBQC"/>
    <s v="One year"/>
    <n v="23"/>
    <s v="13-24 Months"/>
    <s v="Fiber optic"/>
    <s v="Credit card (automatic)"/>
    <x v="0"/>
    <n v="2"/>
    <x v="2"/>
  </r>
  <r>
    <s v="2599-CIPQE"/>
    <s v="Two year"/>
    <n v="71"/>
    <s v="49-72 Months"/>
    <s v="Fiber optic"/>
    <s v="Credit card (automatic)"/>
    <x v="0"/>
    <n v="2"/>
    <x v="2"/>
  </r>
  <r>
    <s v="6653-CBBOM"/>
    <s v="Month-to-month"/>
    <n v="1"/>
    <s v="0-12 Months"/>
    <s v="Fiber optic"/>
    <s v="Electronic check"/>
    <x v="1"/>
    <n v="6"/>
    <x v="0"/>
  </r>
  <r>
    <s v="8774-GSBUN"/>
    <s v="Two year"/>
    <n v="72"/>
    <s v="49-72 Months"/>
    <s v="No"/>
    <s v="Mailed check"/>
    <x v="0"/>
    <n v="0"/>
    <x v="1"/>
  </r>
  <r>
    <s v="7326-RIGQZ"/>
    <s v="Month-to-month"/>
    <n v="6"/>
    <s v="0-12 Months"/>
    <s v="Fiber optic"/>
    <s v="Electronic check"/>
    <x v="0"/>
    <n v="6"/>
    <x v="0"/>
  </r>
  <r>
    <s v="1401-FTHFQ"/>
    <s v="One year"/>
    <n v="23"/>
    <s v="13-24 Months"/>
    <s v="No"/>
    <s v="Credit card (automatic)"/>
    <x v="0"/>
    <n v="0"/>
    <x v="1"/>
  </r>
  <r>
    <s v="3247-ZVOUO"/>
    <s v="Month-to-month"/>
    <n v="10"/>
    <s v="0-12 Months"/>
    <s v="Fiber optic"/>
    <s v="Electronic check"/>
    <x v="1"/>
    <n v="6"/>
    <x v="0"/>
  </r>
  <r>
    <s v="0254-FNMCI"/>
    <s v="Two year"/>
    <n v="72"/>
    <s v="49-72 Months"/>
    <s v="Fiber optic"/>
    <s v="Electronic check"/>
    <x v="0"/>
    <n v="3"/>
    <x v="2"/>
  </r>
  <r>
    <s v="1848-LBZHY"/>
    <s v="Month-to-month"/>
    <n v="7"/>
    <s v="0-12 Months"/>
    <s v="DSL"/>
    <s v="Bank transfer (automatic)"/>
    <x v="0"/>
    <n v="3"/>
    <x v="2"/>
  </r>
  <r>
    <s v="6101-IMRMM"/>
    <s v="Month-to-month"/>
    <n v="6"/>
    <s v="0-12 Months"/>
    <s v="Fiber optic"/>
    <s v="Mailed check"/>
    <x v="1"/>
    <n v="5"/>
    <x v="0"/>
  </r>
  <r>
    <s v="8118-TJAFG"/>
    <s v="Month-to-month"/>
    <n v="9"/>
    <s v="0-12 Months"/>
    <s v="Fiber optic"/>
    <s v="Electronic check"/>
    <x v="0"/>
    <n v="6"/>
    <x v="0"/>
  </r>
  <r>
    <s v="5429-LWCMV"/>
    <s v="Month-to-month"/>
    <n v="12"/>
    <s v="0-12 Months"/>
    <s v="Fiber optic"/>
    <s v="Electronic check"/>
    <x v="0"/>
    <n v="6"/>
    <x v="0"/>
  </r>
  <r>
    <s v="7298-IZWLY"/>
    <s v="Month-to-month"/>
    <n v="1"/>
    <s v="0-12 Months"/>
    <s v="No"/>
    <s v="Mailed check"/>
    <x v="0"/>
    <n v="3"/>
    <x v="2"/>
  </r>
  <r>
    <s v="9758-MFWGD"/>
    <s v="One year"/>
    <n v="48"/>
    <s v="25-48 Months"/>
    <s v="DSL"/>
    <s v="Bank transfer (automatic)"/>
    <x v="0"/>
    <n v="0"/>
    <x v="1"/>
  </r>
  <r>
    <s v="3955-JBZZM"/>
    <s v="Month-to-month"/>
    <n v="20"/>
    <s v="13-24 Months"/>
    <s v="Fiber optic"/>
    <s v="Electronic check"/>
    <x v="0"/>
    <n v="5"/>
    <x v="0"/>
  </r>
  <r>
    <s v="1268-ASBGA"/>
    <s v="Month-to-month"/>
    <n v="16"/>
    <s v="13-24 Months"/>
    <s v="Fiber optic"/>
    <s v="Credit card (automatic)"/>
    <x v="1"/>
    <n v="4"/>
    <x v="0"/>
  </r>
  <r>
    <s v="8943-URTMR"/>
    <s v="Month-to-month"/>
    <n v="2"/>
    <s v="0-12 Months"/>
    <s v="Fiber optic"/>
    <s v="Mailed check"/>
    <x v="1"/>
    <n v="5"/>
    <x v="0"/>
  </r>
  <r>
    <s v="4815-TUMEQ"/>
    <s v="One year"/>
    <n v="10"/>
    <s v="0-12 Months"/>
    <s v="No"/>
    <s v="Mailed check"/>
    <x v="0"/>
    <n v="1"/>
    <x v="1"/>
  </r>
  <r>
    <s v="4713-LZDRV"/>
    <s v="Month-to-month"/>
    <n v="2"/>
    <s v="0-12 Months"/>
    <s v="Fiber optic"/>
    <s v="Electronic check"/>
    <x v="1"/>
    <n v="6"/>
    <x v="0"/>
  </r>
  <r>
    <s v="9909-IDLEK"/>
    <s v="Month-to-month"/>
    <n v="20"/>
    <s v="13-24 Months"/>
    <s v="Fiber optic"/>
    <s v="Mailed check"/>
    <x v="0"/>
    <n v="4"/>
    <x v="0"/>
  </r>
  <r>
    <s v="4092-OFQZS"/>
    <s v="One year"/>
    <n v="20"/>
    <s v="13-24 Months"/>
    <s v="No"/>
    <s v="Mailed check"/>
    <x v="0"/>
    <n v="0"/>
    <x v="1"/>
  </r>
  <r>
    <s v="1561-BWHIN"/>
    <s v="One year"/>
    <n v="19"/>
    <s v="13-24 Months"/>
    <s v="No"/>
    <s v="Mailed check"/>
    <x v="0"/>
    <n v="0"/>
    <x v="1"/>
  </r>
  <r>
    <s v="4325-NFSKC"/>
    <s v="Month-to-month"/>
    <n v="19"/>
    <s v="13-24 Months"/>
    <s v="Fiber optic"/>
    <s v="Electronic check"/>
    <x v="1"/>
    <n v="5"/>
    <x v="0"/>
  </r>
  <r>
    <s v="9927-DSWDF"/>
    <s v="Month-to-month"/>
    <n v="22"/>
    <s v="13-24 Months"/>
    <s v="Fiber optic"/>
    <s v="Electronic check"/>
    <x v="0"/>
    <n v="5"/>
    <x v="0"/>
  </r>
  <r>
    <s v="9500-LTVBP"/>
    <s v="Month-to-month"/>
    <n v="35"/>
    <s v="25-48 Months"/>
    <s v="Fiber optic"/>
    <s v="Credit card (automatic)"/>
    <x v="0"/>
    <n v="4"/>
    <x v="0"/>
  </r>
  <r>
    <s v="7252-NTGSS"/>
    <s v="Month-to-month"/>
    <n v="1"/>
    <s v="0-12 Months"/>
    <s v="DSL"/>
    <s v="Mailed check"/>
    <x v="0"/>
    <n v="3"/>
    <x v="2"/>
  </r>
  <r>
    <s v="8149-AIQCG"/>
    <s v="Month-to-month"/>
    <n v="39"/>
    <s v="25-48 Months"/>
    <s v="Fiber optic"/>
    <s v="Credit card (automatic)"/>
    <x v="0"/>
    <n v="4"/>
    <x v="0"/>
  </r>
  <r>
    <s v="1360-JYXKQ"/>
    <s v="One year"/>
    <n v="54"/>
    <s v="49-72 Months"/>
    <s v="Fiber optic"/>
    <s v="Electronic check"/>
    <x v="0"/>
    <n v="3"/>
    <x v="2"/>
  </r>
  <r>
    <s v="2955-PSXOE"/>
    <s v="Month-to-month"/>
    <n v="1"/>
    <s v="0-12 Months"/>
    <s v="No"/>
    <s v="Bank transfer (automatic)"/>
    <x v="1"/>
    <n v="3"/>
    <x v="2"/>
  </r>
  <r>
    <s v="7762-URZQH"/>
    <s v="Two year"/>
    <n v="66"/>
    <s v="49-72 Months"/>
    <s v="Fiber optic"/>
    <s v="Credit card (automatic)"/>
    <x v="1"/>
    <n v="2"/>
    <x v="2"/>
  </r>
  <r>
    <s v="0899-WZRSD"/>
    <s v="Month-to-month"/>
    <n v="56"/>
    <s v="49-72 Months"/>
    <s v="Fiber optic"/>
    <s v="Mailed check"/>
    <x v="0"/>
    <n v="4"/>
    <x v="0"/>
  </r>
  <r>
    <s v="3255-GRXMG"/>
    <s v="Month-to-month"/>
    <n v="18"/>
    <s v="13-24 Months"/>
    <s v="DSL"/>
    <s v="Credit card (automatic)"/>
    <x v="0"/>
    <n v="2"/>
    <x v="2"/>
  </r>
  <r>
    <s v="4828-FAZPK"/>
    <s v="Month-to-month"/>
    <n v="16"/>
    <s v="13-24 Months"/>
    <s v="Fiber optic"/>
    <s v="Credit card (automatic)"/>
    <x v="0"/>
    <n v="4"/>
    <x v="0"/>
  </r>
  <r>
    <s v="6094-ZIVKX"/>
    <s v="One year"/>
    <n v="68"/>
    <s v="49-72 Months"/>
    <s v="DSL"/>
    <s v="Credit card (automatic)"/>
    <x v="0"/>
    <n v="0"/>
    <x v="1"/>
  </r>
  <r>
    <s v="6925-BAYGL"/>
    <s v="Two year"/>
    <n v="53"/>
    <s v="49-72 Months"/>
    <s v="No"/>
    <s v="Credit card (automatic)"/>
    <x v="0"/>
    <n v="0"/>
    <x v="1"/>
  </r>
  <r>
    <s v="3262-EIDHV"/>
    <s v="Two year"/>
    <n v="72"/>
    <s v="49-72 Months"/>
    <s v="DSL"/>
    <s v="Credit card (automatic)"/>
    <x v="0"/>
    <n v="0"/>
    <x v="1"/>
  </r>
  <r>
    <s v="7354-OIJLX"/>
    <s v="Month-to-month"/>
    <n v="9"/>
    <s v="0-12 Months"/>
    <s v="Fiber optic"/>
    <s v="Electronic check"/>
    <x v="0"/>
    <n v="6"/>
    <x v="0"/>
  </r>
  <r>
    <s v="1376-HHBDV"/>
    <s v="Month-to-month"/>
    <n v="30"/>
    <s v="25-48 Months"/>
    <s v="DSL"/>
    <s v="Mailed check"/>
    <x v="0"/>
    <n v="2"/>
    <x v="2"/>
  </r>
  <r>
    <s v="6907-NZZIJ"/>
    <s v="Month-to-month"/>
    <n v="36"/>
    <s v="25-48 Months"/>
    <s v="Fiber optic"/>
    <s v="Electronic check"/>
    <x v="1"/>
    <n v="5"/>
    <x v="0"/>
  </r>
  <r>
    <s v="6133-OZILE"/>
    <s v="Month-to-month"/>
    <n v="18"/>
    <s v="13-24 Months"/>
    <s v="DSL"/>
    <s v="Electronic check"/>
    <x v="0"/>
    <n v="3"/>
    <x v="2"/>
  </r>
  <r>
    <s v="4135-FRWKJ"/>
    <s v="One year"/>
    <n v="55"/>
    <s v="49-72 Months"/>
    <s v="DSL"/>
    <s v="Electronic check"/>
    <x v="0"/>
    <n v="1"/>
    <x v="1"/>
  </r>
  <r>
    <s v="2911-UREFD"/>
    <s v="Month-to-month"/>
    <n v="39"/>
    <s v="25-48 Months"/>
    <s v="DSL"/>
    <s v="Electronic check"/>
    <x v="1"/>
    <n v="3"/>
    <x v="2"/>
  </r>
  <r>
    <s v="3744-ZRRDZ"/>
    <s v="Month-to-month"/>
    <n v="21"/>
    <s v="13-24 Months"/>
    <s v="Fiber optic"/>
    <s v="Electronic check"/>
    <x v="1"/>
    <n v="5"/>
    <x v="0"/>
  </r>
  <r>
    <s v="5673-TIYIB"/>
    <s v="Month-to-month"/>
    <n v="2"/>
    <s v="0-12 Months"/>
    <s v="DSL"/>
    <s v="Credit card (automatic)"/>
    <x v="1"/>
    <n v="3"/>
    <x v="2"/>
  </r>
  <r>
    <s v="6551-ZCOTS"/>
    <s v="One year"/>
    <n v="33"/>
    <s v="25-48 Months"/>
    <s v="No"/>
    <s v="Bank transfer (automatic)"/>
    <x v="0"/>
    <n v="0"/>
    <x v="1"/>
  </r>
  <r>
    <s v="7191-ADRGF"/>
    <s v="Two year"/>
    <n v="44"/>
    <s v="25-48 Months"/>
    <s v="DSL"/>
    <s v="Bank transfer (automatic)"/>
    <x v="0"/>
    <n v="0"/>
    <x v="1"/>
  </r>
  <r>
    <s v="5018-LXQQG"/>
    <s v="Month-to-month"/>
    <n v="30"/>
    <s v="25-48 Months"/>
    <s v="DSL"/>
    <s v="Bank transfer (automatic)"/>
    <x v="0"/>
    <n v="2"/>
    <x v="2"/>
  </r>
  <r>
    <s v="6892-BOGQE"/>
    <s v="Two year"/>
    <n v="71"/>
    <s v="49-72 Months"/>
    <s v="No"/>
    <s v="Bank transfer (automatic)"/>
    <x v="0"/>
    <n v="0"/>
    <x v="1"/>
  </r>
  <r>
    <s v="1602-IJQQE"/>
    <s v="Month-to-month"/>
    <n v="4"/>
    <s v="0-12 Months"/>
    <s v="Fiber optic"/>
    <s v="Electronic check"/>
    <x v="1"/>
    <n v="6"/>
    <x v="0"/>
  </r>
  <r>
    <s v="4628-WQCQQ"/>
    <s v="One year"/>
    <n v="35"/>
    <s v="25-48 Months"/>
    <s v="Fiber optic"/>
    <s v="Electronic check"/>
    <x v="1"/>
    <n v="3"/>
    <x v="2"/>
  </r>
  <r>
    <s v="1746-TGTWV"/>
    <s v="Month-to-month"/>
    <n v="1"/>
    <s v="0-12 Months"/>
    <s v="Fiber optic"/>
    <s v="Credit card (automatic)"/>
    <x v="0"/>
    <n v="5"/>
    <x v="0"/>
  </r>
  <r>
    <s v="5995-SNNEW"/>
    <s v="Month-to-month"/>
    <n v="23"/>
    <s v="13-24 Months"/>
    <s v="Fiber optic"/>
    <s v="Electronic check"/>
    <x v="0"/>
    <n v="5"/>
    <x v="0"/>
  </r>
  <r>
    <s v="8050-WYBND"/>
    <s v="One year"/>
    <n v="22"/>
    <s v="13-24 Months"/>
    <s v="DSL"/>
    <s v="Credit card (automatic)"/>
    <x v="0"/>
    <n v="0"/>
    <x v="1"/>
  </r>
  <r>
    <s v="2821-WARNZ"/>
    <s v="One year"/>
    <n v="49"/>
    <s v="49-72 Months"/>
    <s v="No"/>
    <s v="Credit card (automatic)"/>
    <x v="0"/>
    <n v="0"/>
    <x v="1"/>
  </r>
  <r>
    <s v="4879-GZLFH"/>
    <s v="Month-to-month"/>
    <n v="42"/>
    <s v="25-48 Months"/>
    <s v="Fiber optic"/>
    <s v="Electronic check"/>
    <x v="0"/>
    <n v="5"/>
    <x v="0"/>
  </r>
  <r>
    <s v="1644-IRKSF"/>
    <s v="One year"/>
    <n v="33"/>
    <s v="25-48 Months"/>
    <s v="Fiber optic"/>
    <s v="Electronic check"/>
    <x v="1"/>
    <n v="3"/>
    <x v="2"/>
  </r>
  <r>
    <s v="8314-HTWVE"/>
    <s v="Two year"/>
    <n v="7"/>
    <s v="0-12 Months"/>
    <s v="No"/>
    <s v="Mailed check"/>
    <x v="0"/>
    <n v="1"/>
    <x v="1"/>
  </r>
  <r>
    <s v="9402-ROUMJ"/>
    <s v="One year"/>
    <n v="67"/>
    <s v="49-72 Months"/>
    <s v="Fiber optic"/>
    <s v="Bank transfer (automatic)"/>
    <x v="0"/>
    <n v="2"/>
    <x v="2"/>
  </r>
  <r>
    <s v="2507-QZPQS"/>
    <s v="Month-to-month"/>
    <n v="15"/>
    <s v="13-24 Months"/>
    <s v="Fiber optic"/>
    <s v="Electronic check"/>
    <x v="0"/>
    <n v="5"/>
    <x v="0"/>
  </r>
  <r>
    <s v="7159-NOKYQ"/>
    <s v="Two year"/>
    <n v="67"/>
    <s v="49-72 Months"/>
    <s v="Fiber optic"/>
    <s v="Electronic check"/>
    <x v="0"/>
    <n v="3"/>
    <x v="2"/>
  </r>
  <r>
    <s v="5707-ZMDJP"/>
    <s v="Two year"/>
    <n v="53"/>
    <s v="49-72 Months"/>
    <s v="DSL"/>
    <s v="Mailed check"/>
    <x v="0"/>
    <n v="0"/>
    <x v="1"/>
  </r>
  <r>
    <s v="8779-YIQQA"/>
    <s v="One year"/>
    <n v="21"/>
    <s v="13-24 Months"/>
    <s v="No"/>
    <s v="Mailed check"/>
    <x v="0"/>
    <n v="0"/>
    <x v="1"/>
  </r>
  <r>
    <s v="7136-IHZJA"/>
    <s v="Month-to-month"/>
    <n v="40"/>
    <s v="25-48 Months"/>
    <s v="DSL"/>
    <s v="Mailed check"/>
    <x v="0"/>
    <n v="2"/>
    <x v="2"/>
  </r>
  <r>
    <s v="8966-OIQHG"/>
    <s v="One year"/>
    <n v="22"/>
    <s v="13-24 Months"/>
    <s v="No"/>
    <s v="Bank transfer (automatic)"/>
    <x v="0"/>
    <n v="0"/>
    <x v="1"/>
  </r>
  <r>
    <s v="7074-STDCN"/>
    <s v="Month-to-month"/>
    <n v="39"/>
    <s v="25-48 Months"/>
    <s v="DSL"/>
    <s v="Electronic check"/>
    <x v="0"/>
    <n v="3"/>
    <x v="2"/>
  </r>
  <r>
    <s v="3705-PSNGL"/>
    <s v="One year"/>
    <n v="45"/>
    <s v="25-48 Months"/>
    <s v="No"/>
    <s v="Electronic check"/>
    <x v="1"/>
    <n v="1"/>
    <x v="1"/>
  </r>
  <r>
    <s v="8739-QOTTN"/>
    <s v="Month-to-month"/>
    <n v="2"/>
    <s v="0-12 Months"/>
    <s v="No"/>
    <s v="Mailed check"/>
    <x v="0"/>
    <n v="3"/>
    <x v="2"/>
  </r>
  <r>
    <s v="1399-OUPJN"/>
    <s v="Two year"/>
    <n v="57"/>
    <s v="49-72 Months"/>
    <s v="No"/>
    <s v="Bank transfer (automatic)"/>
    <x v="0"/>
    <n v="0"/>
    <x v="1"/>
  </r>
  <r>
    <s v="0277-BKSQP"/>
    <s v="Month-to-month"/>
    <n v="8"/>
    <s v="0-12 Months"/>
    <s v="DSL"/>
    <s v="Electronic check"/>
    <x v="0"/>
    <n v="4"/>
    <x v="0"/>
  </r>
  <r>
    <s v="6502-HCJTI"/>
    <s v="Month-to-month"/>
    <n v="7"/>
    <s v="0-12 Months"/>
    <s v="Fiber optic"/>
    <s v="Credit card (automatic)"/>
    <x v="1"/>
    <n v="5"/>
    <x v="0"/>
  </r>
  <r>
    <s v="2606-RMDHZ"/>
    <s v="Month-to-month"/>
    <n v="6"/>
    <s v="0-12 Months"/>
    <s v="DSL"/>
    <s v="Credit card (automatic)"/>
    <x v="1"/>
    <n v="3"/>
    <x v="2"/>
  </r>
  <r>
    <s v="5774-XZTQC"/>
    <s v="Month-to-month"/>
    <n v="7"/>
    <s v="0-12 Months"/>
    <s v="No"/>
    <s v="Mailed check"/>
    <x v="0"/>
    <n v="3"/>
    <x v="2"/>
  </r>
  <r>
    <s v="2676-SSLTO"/>
    <s v="Two year"/>
    <n v="49"/>
    <s v="49-72 Months"/>
    <s v="DSL"/>
    <s v="Bank transfer (automatic)"/>
    <x v="0"/>
    <n v="0"/>
    <x v="1"/>
  </r>
  <r>
    <s v="6266-QHOJZ"/>
    <s v="One year"/>
    <n v="65"/>
    <s v="49-72 Months"/>
    <s v="Fiber optic"/>
    <s v="Electronic check"/>
    <x v="0"/>
    <n v="3"/>
    <x v="2"/>
  </r>
  <r>
    <s v="7269-JISCY"/>
    <s v="One year"/>
    <n v="55"/>
    <s v="49-72 Months"/>
    <s v="DSL"/>
    <s v="Bank transfer (automatic)"/>
    <x v="0"/>
    <n v="0"/>
    <x v="1"/>
  </r>
  <r>
    <s v="0363-SVHYR"/>
    <s v="Two year"/>
    <n v="71"/>
    <s v="49-72 Months"/>
    <s v="DSL"/>
    <s v="Bank transfer (automatic)"/>
    <x v="0"/>
    <n v="0"/>
    <x v="1"/>
  </r>
  <r>
    <s v="8547-NSBBO"/>
    <s v="Month-to-month"/>
    <n v="35"/>
    <s v="25-48 Months"/>
    <s v="Fiber optic"/>
    <s v="Mailed check"/>
    <x v="0"/>
    <n v="4"/>
    <x v="0"/>
  </r>
  <r>
    <s v="8258-GSTJK"/>
    <s v="Month-to-month"/>
    <n v="3"/>
    <s v="0-12 Months"/>
    <s v="Fiber optic"/>
    <s v="Electronic check"/>
    <x v="1"/>
    <n v="6"/>
    <x v="0"/>
  </r>
  <r>
    <s v="6861-OKBCE"/>
    <s v="Month-to-month"/>
    <n v="11"/>
    <s v="0-12 Months"/>
    <s v="No"/>
    <s v="Credit card (automatic)"/>
    <x v="1"/>
    <n v="3"/>
    <x v="2"/>
  </r>
  <r>
    <s v="9940-RHLFB"/>
    <s v="Month-to-month"/>
    <n v="1"/>
    <s v="0-12 Months"/>
    <s v="Fiber optic"/>
    <s v="Electronic check"/>
    <x v="1"/>
    <n v="6"/>
    <x v="0"/>
  </r>
  <r>
    <s v="6591-QGOYB"/>
    <s v="Month-to-month"/>
    <n v="17"/>
    <s v="13-24 Months"/>
    <s v="Fiber optic"/>
    <s v="Bank transfer (automatic)"/>
    <x v="0"/>
    <n v="4"/>
    <x v="0"/>
  </r>
  <r>
    <s v="9070-BCKQP"/>
    <s v="Two year"/>
    <n v="72"/>
    <s v="49-72 Months"/>
    <s v="Fiber optic"/>
    <s v="Credit card (automatic)"/>
    <x v="0"/>
    <n v="2"/>
    <x v="2"/>
  </r>
  <r>
    <s v="6421-SZVEM"/>
    <s v="One year"/>
    <n v="28"/>
    <s v="25-48 Months"/>
    <s v="Fiber optic"/>
    <s v="Bank transfer (automatic)"/>
    <x v="0"/>
    <n v="2"/>
    <x v="2"/>
  </r>
  <r>
    <s v="1328-EUZHC"/>
    <s v="Two year"/>
    <n v="18"/>
    <s v="13-24 Months"/>
    <s v="No"/>
    <s v="Mailed check"/>
    <x v="0"/>
    <n v="0"/>
    <x v="1"/>
  </r>
  <r>
    <s v="2995-UPRYS"/>
    <s v="One year"/>
    <n v="40"/>
    <s v="25-48 Months"/>
    <s v="Fiber optic"/>
    <s v="Credit card (automatic)"/>
    <x v="1"/>
    <n v="2"/>
    <x v="2"/>
  </r>
  <r>
    <s v="8878-RYUKI"/>
    <s v="Month-to-month"/>
    <n v="52"/>
    <s v="49-72 Months"/>
    <s v="DSL"/>
    <s v="Electronic check"/>
    <x v="0"/>
    <n v="3"/>
    <x v="2"/>
  </r>
  <r>
    <s v="9633-DENPU"/>
    <s v="Month-to-month"/>
    <n v="47"/>
    <s v="25-48 Months"/>
    <s v="DSL"/>
    <s v="Bank transfer (automatic)"/>
    <x v="0"/>
    <n v="2"/>
    <x v="2"/>
  </r>
  <r>
    <s v="7811-JIVPF"/>
    <s v="Month-to-month"/>
    <n v="23"/>
    <s v="13-24 Months"/>
    <s v="DSL"/>
    <s v="Credit card (automatic)"/>
    <x v="0"/>
    <n v="2"/>
    <x v="2"/>
  </r>
  <r>
    <s v="7113-HIPFI"/>
    <s v="Two year"/>
    <n v="66"/>
    <s v="49-72 Months"/>
    <s v="DSL"/>
    <s v="Mailed check"/>
    <x v="0"/>
    <n v="0"/>
    <x v="1"/>
  </r>
  <r>
    <s v="8541-QVFKM"/>
    <s v="Month-to-month"/>
    <n v="8"/>
    <s v="0-12 Months"/>
    <s v="Fiber optic"/>
    <s v="Electronic check"/>
    <x v="0"/>
    <n v="6"/>
    <x v="0"/>
  </r>
  <r>
    <s v="6686-YPGHK"/>
    <s v="Month-to-month"/>
    <n v="47"/>
    <s v="25-48 Months"/>
    <s v="Fiber optic"/>
    <s v="Mailed check"/>
    <x v="1"/>
    <n v="4"/>
    <x v="0"/>
  </r>
  <r>
    <s v="1383-EZRWL"/>
    <s v="Month-to-month"/>
    <n v="7"/>
    <s v="0-12 Months"/>
    <s v="No"/>
    <s v="Mailed check"/>
    <x v="1"/>
    <n v="3"/>
    <x v="2"/>
  </r>
  <r>
    <s v="9258-CNWAC"/>
    <s v="Two year"/>
    <n v="71"/>
    <s v="49-72 Months"/>
    <s v="Fiber optic"/>
    <s v="Credit card (automatic)"/>
    <x v="0"/>
    <n v="2"/>
    <x v="2"/>
  </r>
  <r>
    <s v="5371-VYLSX"/>
    <s v="Month-to-month"/>
    <n v="50"/>
    <s v="49-72 Months"/>
    <s v="Fiber optic"/>
    <s v="Electronic check"/>
    <x v="0"/>
    <n v="5"/>
    <x v="0"/>
  </r>
  <r>
    <s v="6374-AFWOX"/>
    <s v="Two year"/>
    <n v="46"/>
    <s v="25-48 Months"/>
    <s v="DSL"/>
    <s v="Mailed check"/>
    <x v="0"/>
    <n v="0"/>
    <x v="1"/>
  </r>
  <r>
    <s v="4759-TRPLW"/>
    <s v="Month-to-month"/>
    <n v="1"/>
    <s v="0-12 Months"/>
    <s v="Fiber optic"/>
    <s v="Electronic check"/>
    <x v="1"/>
    <n v="6"/>
    <x v="0"/>
  </r>
  <r>
    <s v="5317-FLPJF"/>
    <s v="Two year"/>
    <n v="66"/>
    <s v="49-72 Months"/>
    <s v="DSL"/>
    <s v="Bank transfer (automatic)"/>
    <x v="0"/>
    <n v="0"/>
    <x v="1"/>
  </r>
  <r>
    <s v="7621-VPNET"/>
    <s v="Month-to-month"/>
    <n v="42"/>
    <s v="25-48 Months"/>
    <s v="Fiber optic"/>
    <s v="Credit card (automatic)"/>
    <x v="0"/>
    <n v="4"/>
    <x v="0"/>
  </r>
  <r>
    <s v="6034-YMTOB"/>
    <s v="Month-to-month"/>
    <n v="5"/>
    <s v="0-12 Months"/>
    <s v="Fiber optic"/>
    <s v="Mailed check"/>
    <x v="0"/>
    <n v="5"/>
    <x v="0"/>
  </r>
  <r>
    <s v="8563-IIOXK"/>
    <s v="One year"/>
    <n v="7"/>
    <s v="0-12 Months"/>
    <s v="DSL"/>
    <s v="Electronic check"/>
    <x v="1"/>
    <n v="2"/>
    <x v="2"/>
  </r>
  <r>
    <s v="4903-CNOZC"/>
    <s v="One year"/>
    <n v="29"/>
    <s v="25-48 Months"/>
    <s v="DSL"/>
    <s v="Credit card (automatic)"/>
    <x v="0"/>
    <n v="0"/>
    <x v="1"/>
  </r>
  <r>
    <s v="4353-HYOJD"/>
    <s v="Month-to-month"/>
    <n v="27"/>
    <s v="25-48 Months"/>
    <s v="DSL"/>
    <s v="Mailed check"/>
    <x v="0"/>
    <n v="2"/>
    <x v="2"/>
  </r>
  <r>
    <s v="8020-BWHYL"/>
    <s v="Month-to-month"/>
    <n v="15"/>
    <s v="13-24 Months"/>
    <s v="Fiber optic"/>
    <s v="Credit card (automatic)"/>
    <x v="1"/>
    <n v="4"/>
    <x v="0"/>
  </r>
  <r>
    <s v="7267-FRMJW"/>
    <s v="Two year"/>
    <n v="25"/>
    <s v="25-48 Months"/>
    <s v="No"/>
    <s v="Mailed check"/>
    <x v="0"/>
    <n v="0"/>
    <x v="1"/>
  </r>
  <r>
    <s v="2982-VPSGI"/>
    <s v="Month-to-month"/>
    <n v="11"/>
    <s v="0-12 Months"/>
    <s v="Fiber optic"/>
    <s v="Electronic check"/>
    <x v="1"/>
    <n v="6"/>
    <x v="0"/>
  </r>
  <r>
    <s v="4188-FRABG"/>
    <s v="Month-to-month"/>
    <n v="57"/>
    <s v="49-72 Months"/>
    <s v="Fiber optic"/>
    <s v="Electronic check"/>
    <x v="0"/>
    <n v="5"/>
    <x v="0"/>
  </r>
  <r>
    <s v="8199-ZLLSA"/>
    <s v="One year"/>
    <n v="67"/>
    <s v="49-72 Months"/>
    <s v="Fiber optic"/>
    <s v="Bank transfer (automatic)"/>
    <x v="1"/>
    <n v="2"/>
    <x v="2"/>
  </r>
  <r>
    <s v="4128-ETESU"/>
    <s v="Month-to-month"/>
    <n v="47"/>
    <s v="25-48 Months"/>
    <s v="Fiber optic"/>
    <s v="Electronic check"/>
    <x v="0"/>
    <n v="5"/>
    <x v="0"/>
  </r>
  <r>
    <s v="0620-DLSLK"/>
    <s v="Month-to-month"/>
    <n v="13"/>
    <s v="13-24 Months"/>
    <s v="Fiber optic"/>
    <s v="Mailed check"/>
    <x v="0"/>
    <n v="4"/>
    <x v="0"/>
  </r>
  <r>
    <s v="4625-EWPTF"/>
    <s v="Month-to-month"/>
    <n v="8"/>
    <s v="0-12 Months"/>
    <s v="DSL"/>
    <s v="Electronic check"/>
    <x v="1"/>
    <n v="4"/>
    <x v="0"/>
  </r>
  <r>
    <s v="5980-NOPLP"/>
    <s v="Month-to-month"/>
    <n v="44"/>
    <s v="25-48 Months"/>
    <s v="Fiber optic"/>
    <s v="Electronic check"/>
    <x v="1"/>
    <n v="5"/>
    <x v="0"/>
  </r>
  <r>
    <s v="3850-OKINF"/>
    <s v="One year"/>
    <n v="71"/>
    <s v="49-72 Months"/>
    <s v="DSL"/>
    <s v="Electronic check"/>
    <x v="0"/>
    <n v="1"/>
    <x v="1"/>
  </r>
  <r>
    <s v="6892-XPFPU"/>
    <s v="Month-to-month"/>
    <n v="24"/>
    <s v="13-24 Months"/>
    <s v="Fiber optic"/>
    <s v="Electronic check"/>
    <x v="1"/>
    <n v="5"/>
    <x v="0"/>
  </r>
  <r>
    <s v="8010-EZLOU"/>
    <s v="Month-to-month"/>
    <n v="15"/>
    <s v="13-24 Months"/>
    <s v="Fiber optic"/>
    <s v="Electronic check"/>
    <x v="1"/>
    <n v="5"/>
    <x v="0"/>
  </r>
  <r>
    <s v="1156-ZFYDO"/>
    <s v="Month-to-month"/>
    <n v="1"/>
    <s v="0-12 Months"/>
    <s v="No"/>
    <s v="Electronic check"/>
    <x v="0"/>
    <n v="4"/>
    <x v="0"/>
  </r>
  <r>
    <s v="3295-YVUSR"/>
    <s v="Month-to-month"/>
    <n v="2"/>
    <s v="0-12 Months"/>
    <s v="Fiber optic"/>
    <s v="Mailed check"/>
    <x v="0"/>
    <n v="5"/>
    <x v="0"/>
  </r>
  <r>
    <s v="8016-NCFVO"/>
    <s v="Month-to-month"/>
    <n v="55"/>
    <s v="49-72 Months"/>
    <s v="Fiber optic"/>
    <s v="Electronic check"/>
    <x v="0"/>
    <n v="5"/>
    <x v="0"/>
  </r>
  <r>
    <s v="4119-ZYPZY"/>
    <s v="Two year"/>
    <n v="71"/>
    <s v="49-72 Months"/>
    <s v="Fiber optic"/>
    <s v="Electronic check"/>
    <x v="0"/>
    <n v="3"/>
    <x v="2"/>
  </r>
  <r>
    <s v="5549-ZGHFB"/>
    <s v="Two year"/>
    <n v="50"/>
    <s v="49-72 Months"/>
    <s v="No"/>
    <s v="Mailed check"/>
    <x v="0"/>
    <n v="0"/>
    <x v="1"/>
  </r>
  <r>
    <s v="7577-SWIFR"/>
    <s v="Month-to-month"/>
    <n v="1"/>
    <s v="0-12 Months"/>
    <s v="Fiber optic"/>
    <s v="Electronic check"/>
    <x v="0"/>
    <n v="6"/>
    <x v="0"/>
  </r>
  <r>
    <s v="0303-WMMRN"/>
    <s v="Month-to-month"/>
    <n v="5"/>
    <s v="0-12 Months"/>
    <s v="No"/>
    <s v="Mailed check"/>
    <x v="0"/>
    <n v="3"/>
    <x v="2"/>
  </r>
  <r>
    <s v="6408-OTUBZ"/>
    <s v="One year"/>
    <n v="66"/>
    <s v="49-72 Months"/>
    <s v="Fiber optic"/>
    <s v="Bank transfer (automatic)"/>
    <x v="0"/>
    <n v="2"/>
    <x v="2"/>
  </r>
  <r>
    <s v="5204-HMGYF"/>
    <s v="One year"/>
    <n v="49"/>
    <s v="49-72 Months"/>
    <s v="DSL"/>
    <s v="Mailed check"/>
    <x v="0"/>
    <n v="0"/>
    <x v="1"/>
  </r>
  <r>
    <s v="1078-TDCRN"/>
    <s v="Month-to-month"/>
    <n v="3"/>
    <s v="0-12 Months"/>
    <s v="DSL"/>
    <s v="Electronic check"/>
    <x v="0"/>
    <n v="4"/>
    <x v="0"/>
  </r>
  <r>
    <s v="3727-OVPRY"/>
    <s v="One year"/>
    <n v="66"/>
    <s v="49-72 Months"/>
    <s v="No"/>
    <s v="Credit card (automatic)"/>
    <x v="0"/>
    <n v="0"/>
    <x v="1"/>
  </r>
  <r>
    <s v="3797-FKOGQ"/>
    <s v="Month-to-month"/>
    <n v="11"/>
    <s v="0-12 Months"/>
    <s v="Fiber optic"/>
    <s v="Electronic check"/>
    <x v="0"/>
    <n v="6"/>
    <x v="0"/>
  </r>
  <r>
    <s v="7622-NXQZR"/>
    <s v="Month-to-month"/>
    <n v="28"/>
    <s v="25-48 Months"/>
    <s v="DSL"/>
    <s v="Credit card (automatic)"/>
    <x v="0"/>
    <n v="2"/>
    <x v="2"/>
  </r>
  <r>
    <s v="6196-HBOBZ"/>
    <s v="Two year"/>
    <n v="65"/>
    <s v="49-72 Months"/>
    <s v="Fiber optic"/>
    <s v="Electronic check"/>
    <x v="0"/>
    <n v="3"/>
    <x v="2"/>
  </r>
  <r>
    <s v="3970-XGJDU"/>
    <s v="Two year"/>
    <n v="62"/>
    <s v="49-72 Months"/>
    <s v="No"/>
    <s v="Credit card (automatic)"/>
    <x v="0"/>
    <n v="0"/>
    <x v="1"/>
  </r>
  <r>
    <s v="7017-VFULY"/>
    <s v="Month-to-month"/>
    <n v="2"/>
    <s v="0-12 Months"/>
    <s v="No"/>
    <s v="Bank transfer (automatic)"/>
    <x v="0"/>
    <n v="3"/>
    <x v="2"/>
  </r>
  <r>
    <s v="5562-YJQGT"/>
    <s v="Month-to-month"/>
    <n v="2"/>
    <s v="0-12 Months"/>
    <s v="No"/>
    <s v="Credit card (automatic)"/>
    <x v="0"/>
    <n v="3"/>
    <x v="2"/>
  </r>
  <r>
    <s v="8807-OPMBM"/>
    <s v="Two year"/>
    <n v="55"/>
    <s v="49-72 Months"/>
    <s v="No"/>
    <s v="Credit card (automatic)"/>
    <x v="0"/>
    <n v="0"/>
    <x v="1"/>
  </r>
  <r>
    <s v="5439-WIKXB"/>
    <s v="Month-to-month"/>
    <n v="41"/>
    <s v="25-48 Months"/>
    <s v="Fiber optic"/>
    <s v="Electronic check"/>
    <x v="0"/>
    <n v="5"/>
    <x v="0"/>
  </r>
  <r>
    <s v="9874-QLCLH"/>
    <s v="Month-to-month"/>
    <n v="17"/>
    <s v="13-24 Months"/>
    <s v="Fiber optic"/>
    <s v="Electronic check"/>
    <x v="1"/>
    <n v="5"/>
    <x v="0"/>
  </r>
  <r>
    <s v="8294-UIMBA"/>
    <s v="One year"/>
    <n v="30"/>
    <s v="25-48 Months"/>
    <s v="Fiber optic"/>
    <s v="Bank transfer (automatic)"/>
    <x v="0"/>
    <n v="2"/>
    <x v="2"/>
  </r>
  <r>
    <s v="8109-YUOHE"/>
    <s v="One year"/>
    <n v="17"/>
    <s v="13-24 Months"/>
    <s v="DSL"/>
    <s v="Mailed check"/>
    <x v="0"/>
    <n v="0"/>
    <x v="1"/>
  </r>
  <r>
    <s v="5840-NVDCG"/>
    <s v="Two year"/>
    <n v="16"/>
    <s v="13-24 Months"/>
    <s v="DSL"/>
    <s v="Bank transfer (automatic)"/>
    <x v="0"/>
    <n v="0"/>
    <x v="1"/>
  </r>
  <r>
    <s v="8092-NLTGF"/>
    <s v="Two year"/>
    <n v="72"/>
    <s v="49-72 Months"/>
    <s v="No"/>
    <s v="Bank transfer (automatic)"/>
    <x v="0"/>
    <n v="0"/>
    <x v="1"/>
  </r>
  <r>
    <s v="5928-QLDHB"/>
    <s v="Month-to-month"/>
    <n v="9"/>
    <s v="0-12 Months"/>
    <s v="Fiber optic"/>
    <s v="Electronic check"/>
    <x v="0"/>
    <n v="6"/>
    <x v="0"/>
  </r>
  <r>
    <s v="9840-EFJQB"/>
    <s v="Month-to-month"/>
    <n v="1"/>
    <s v="0-12 Months"/>
    <s v="Fiber optic"/>
    <s v="Electronic check"/>
    <x v="0"/>
    <n v="6"/>
    <x v="0"/>
  </r>
  <r>
    <s v="0696-UKTOX"/>
    <s v="Month-to-month"/>
    <n v="23"/>
    <s v="13-24 Months"/>
    <s v="DSL"/>
    <s v="Electronic check"/>
    <x v="0"/>
    <n v="3"/>
    <x v="2"/>
  </r>
  <r>
    <s v="4801-KFYKL"/>
    <s v="Month-to-month"/>
    <n v="8"/>
    <s v="0-12 Months"/>
    <s v="No"/>
    <s v="Bank transfer (automatic)"/>
    <x v="0"/>
    <n v="3"/>
    <x v="2"/>
  </r>
  <r>
    <s v="3472-OAOOR"/>
    <s v="Month-to-month"/>
    <n v="19"/>
    <s v="13-24 Months"/>
    <s v="DSL"/>
    <s v="Mailed check"/>
    <x v="0"/>
    <n v="2"/>
    <x v="2"/>
  </r>
  <r>
    <s v="6135-OZQVA"/>
    <s v="Month-to-month"/>
    <n v="7"/>
    <s v="0-12 Months"/>
    <s v="DSL"/>
    <s v="Electronic check"/>
    <x v="0"/>
    <n v="4"/>
    <x v="0"/>
  </r>
  <r>
    <s v="8062-YBDOE"/>
    <s v="Month-to-month"/>
    <n v="1"/>
    <s v="0-12 Months"/>
    <s v="Fiber optic"/>
    <s v="Electronic check"/>
    <x v="1"/>
    <n v="6"/>
    <x v="0"/>
  </r>
  <r>
    <s v="2252-JHJGE"/>
    <s v="One year"/>
    <n v="61"/>
    <s v="49-72 Months"/>
    <s v="Fiber optic"/>
    <s v="Electronic check"/>
    <x v="0"/>
    <n v="3"/>
    <x v="2"/>
  </r>
  <r>
    <s v="4188-PCPIG"/>
    <s v="Two year"/>
    <n v="57"/>
    <s v="49-72 Months"/>
    <s v="DSL"/>
    <s v="Credit card (automatic)"/>
    <x v="0"/>
    <n v="0"/>
    <x v="1"/>
  </r>
  <r>
    <s v="6000-APYLU"/>
    <s v="Month-to-month"/>
    <n v="9"/>
    <s v="0-12 Months"/>
    <s v="Fiber optic"/>
    <s v="Electronic check"/>
    <x v="1"/>
    <n v="6"/>
    <x v="0"/>
  </r>
  <r>
    <s v="7105-BENQF"/>
    <s v="One year"/>
    <n v="15"/>
    <s v="13-24 Months"/>
    <s v="DSL"/>
    <s v="Mailed check"/>
    <x v="0"/>
    <n v="0"/>
    <x v="1"/>
  </r>
  <r>
    <s v="7721-DVEKZ"/>
    <s v="Month-to-month"/>
    <n v="1"/>
    <s v="0-12 Months"/>
    <s v="No"/>
    <s v="Mailed check"/>
    <x v="0"/>
    <n v="3"/>
    <x v="2"/>
  </r>
  <r>
    <s v="3566-VVORZ"/>
    <s v="Month-to-month"/>
    <n v="12"/>
    <s v="0-12 Months"/>
    <s v="DSL"/>
    <s v="Bank transfer (automatic)"/>
    <x v="0"/>
    <n v="3"/>
    <x v="2"/>
  </r>
  <r>
    <s v="9507-HSMMZ"/>
    <s v="Two year"/>
    <n v="54"/>
    <s v="49-72 Months"/>
    <s v="No"/>
    <s v="Mailed check"/>
    <x v="0"/>
    <n v="0"/>
    <x v="1"/>
  </r>
  <r>
    <s v="2480-SQIOB"/>
    <s v="Month-to-month"/>
    <n v="4"/>
    <s v="0-12 Months"/>
    <s v="DSL"/>
    <s v="Electronic check"/>
    <x v="0"/>
    <n v="4"/>
    <x v="0"/>
  </r>
  <r>
    <s v="0947-IDHRQ"/>
    <s v="Month-to-month"/>
    <n v="7"/>
    <s v="0-12 Months"/>
    <s v="Fiber optic"/>
    <s v="Mailed check"/>
    <x v="1"/>
    <n v="5"/>
    <x v="0"/>
  </r>
  <r>
    <s v="7813-TKCVO"/>
    <s v="One year"/>
    <n v="20"/>
    <s v="13-24 Months"/>
    <s v="No"/>
    <s v="Mailed check"/>
    <x v="0"/>
    <n v="0"/>
    <x v="1"/>
  </r>
  <r>
    <s v="0128-MKWSG"/>
    <s v="Month-to-month"/>
    <n v="26"/>
    <s v="25-48 Months"/>
    <s v="DSL"/>
    <s v="Mailed check"/>
    <x v="0"/>
    <n v="2"/>
    <x v="2"/>
  </r>
  <r>
    <s v="3672-YITQD"/>
    <s v="Month-to-month"/>
    <n v="36"/>
    <s v="25-48 Months"/>
    <s v="Fiber optic"/>
    <s v="Electronic check"/>
    <x v="1"/>
    <n v="5"/>
    <x v="0"/>
  </r>
  <r>
    <s v="4350-ZTLPI"/>
    <s v="One year"/>
    <n v="53"/>
    <s v="49-72 Months"/>
    <s v="Fiber optic"/>
    <s v="Bank transfer (automatic)"/>
    <x v="0"/>
    <n v="2"/>
    <x v="2"/>
  </r>
  <r>
    <s v="9048-JVYVF"/>
    <s v="Month-to-month"/>
    <n v="3"/>
    <s v="0-12 Months"/>
    <s v="DSL"/>
    <s v="Electronic check"/>
    <x v="1"/>
    <n v="4"/>
    <x v="0"/>
  </r>
  <r>
    <s v="0361-HJRDX"/>
    <s v="Two year"/>
    <n v="68"/>
    <s v="49-72 Months"/>
    <s v="DSL"/>
    <s v="Credit card (automatic)"/>
    <x v="0"/>
    <n v="0"/>
    <x v="1"/>
  </r>
  <r>
    <s v="5727-MYATE"/>
    <s v="Two year"/>
    <n v="72"/>
    <s v="49-72 Months"/>
    <s v="DSL"/>
    <s v="Credit card (automatic)"/>
    <x v="0"/>
    <n v="0"/>
    <x v="1"/>
  </r>
  <r>
    <s v="3823-KYNQY"/>
    <s v="One year"/>
    <n v="12"/>
    <s v="0-12 Months"/>
    <s v="No"/>
    <s v="Credit card (automatic)"/>
    <x v="0"/>
    <n v="1"/>
    <x v="1"/>
  </r>
  <r>
    <s v="8988-ECPJR"/>
    <s v="Month-to-month"/>
    <n v="34"/>
    <s v="25-48 Months"/>
    <s v="Fiber optic"/>
    <s v="Mailed check"/>
    <x v="1"/>
    <n v="4"/>
    <x v="0"/>
  </r>
  <r>
    <s v="7570-WELNY"/>
    <s v="Two year"/>
    <n v="68"/>
    <s v="49-72 Months"/>
    <s v="Fiber optic"/>
    <s v="Bank transfer (automatic)"/>
    <x v="0"/>
    <n v="2"/>
    <x v="2"/>
  </r>
  <r>
    <s v="3021-VLNRJ"/>
    <s v="One year"/>
    <n v="50"/>
    <s v="49-72 Months"/>
    <s v="DSL"/>
    <s v="Credit card (automatic)"/>
    <x v="0"/>
    <n v="0"/>
    <x v="1"/>
  </r>
  <r>
    <s v="3776-EKTKM"/>
    <s v="Month-to-month"/>
    <n v="1"/>
    <s v="0-12 Months"/>
    <s v="DSL"/>
    <s v="Electronic check"/>
    <x v="1"/>
    <n v="4"/>
    <x v="0"/>
  </r>
  <r>
    <s v="2080-CAZNM"/>
    <s v="Month-to-month"/>
    <n v="41"/>
    <s v="25-48 Months"/>
    <s v="Fiber optic"/>
    <s v="Electronic check"/>
    <x v="0"/>
    <n v="5"/>
    <x v="0"/>
  </r>
  <r>
    <s v="1028-FFNJK"/>
    <s v="Month-to-month"/>
    <n v="30"/>
    <s v="25-48 Months"/>
    <s v="Fiber optic"/>
    <s v="Electronic check"/>
    <x v="0"/>
    <n v="5"/>
    <x v="0"/>
  </r>
  <r>
    <s v="6907-FLBER"/>
    <s v="Month-to-month"/>
    <n v="1"/>
    <s v="0-12 Months"/>
    <s v="DSL"/>
    <s v="Electronic check"/>
    <x v="0"/>
    <n v="4"/>
    <x v="0"/>
  </r>
  <r>
    <s v="3001-UNBTL"/>
    <s v="Month-to-month"/>
    <n v="29"/>
    <s v="25-48 Months"/>
    <s v="Fiber optic"/>
    <s v="Electronic check"/>
    <x v="0"/>
    <n v="5"/>
    <x v="0"/>
  </r>
  <r>
    <s v="5982-PSMKW"/>
    <s v="Two year"/>
    <n v="23"/>
    <s v="13-24 Months"/>
    <s v="DSL"/>
    <s v="Credit card (automatic)"/>
    <x v="0"/>
    <n v="0"/>
    <x v="1"/>
  </r>
  <r>
    <s v="3507-GASNP"/>
    <s v="Two year"/>
    <n v="60"/>
    <s v="49-72 Months"/>
    <s v="No"/>
    <s v="Mailed check"/>
    <x v="0"/>
    <n v="0"/>
    <x v="1"/>
  </r>
  <r>
    <s v="7096-ZNBZI"/>
    <s v="Two year"/>
    <n v="72"/>
    <s v="49-72 Months"/>
    <s v="No"/>
    <s v="Credit card (automatic)"/>
    <x v="0"/>
    <n v="0"/>
    <x v="1"/>
  </r>
  <r>
    <s v="1902-XBTFB"/>
    <s v="Month-to-month"/>
    <n v="22"/>
    <s v="13-24 Months"/>
    <s v="Fiber optic"/>
    <s v="Electronic check"/>
    <x v="1"/>
    <n v="5"/>
    <x v="0"/>
  </r>
  <r>
    <s v="1676-MQAOA"/>
    <s v="Two year"/>
    <n v="72"/>
    <s v="49-72 Months"/>
    <s v="DSL"/>
    <s v="Bank transfer (automatic)"/>
    <x v="0"/>
    <n v="0"/>
    <x v="1"/>
  </r>
  <r>
    <s v="0786-IVLAW"/>
    <s v="One year"/>
    <n v="66"/>
    <s v="49-72 Months"/>
    <s v="Fiber optic"/>
    <s v="Bank transfer (automatic)"/>
    <x v="0"/>
    <n v="2"/>
    <x v="2"/>
  </r>
  <r>
    <s v="7566-DSRLQ"/>
    <s v="Two year"/>
    <n v="72"/>
    <s v="49-72 Months"/>
    <s v="Fiber optic"/>
    <s v="Electronic check"/>
    <x v="0"/>
    <n v="3"/>
    <x v="2"/>
  </r>
  <r>
    <s v="0643-OKLRP"/>
    <s v="Month-to-month"/>
    <n v="47"/>
    <s v="25-48 Months"/>
    <s v="Fiber optic"/>
    <s v="Electronic check"/>
    <x v="1"/>
    <n v="5"/>
    <x v="0"/>
  </r>
  <r>
    <s v="7245-JMTTQ"/>
    <s v="One year"/>
    <n v="51"/>
    <s v="49-72 Months"/>
    <s v="Fiber optic"/>
    <s v="Electronic check"/>
    <x v="0"/>
    <n v="3"/>
    <x v="2"/>
  </r>
  <r>
    <s v="6050-IJRHS"/>
    <s v="One year"/>
    <n v="70"/>
    <s v="49-72 Months"/>
    <s v="Fiber optic"/>
    <s v="Electronic check"/>
    <x v="0"/>
    <n v="3"/>
    <x v="2"/>
  </r>
  <r>
    <s v="6202-JVYEU"/>
    <s v="One year"/>
    <n v="9"/>
    <s v="0-12 Months"/>
    <s v="No"/>
    <s v="Electronic check"/>
    <x v="0"/>
    <n v="2"/>
    <x v="2"/>
  </r>
  <r>
    <s v="8591-TKMZH"/>
    <s v="Two year"/>
    <n v="59"/>
    <s v="49-72 Months"/>
    <s v="Fiber optic"/>
    <s v="Mailed check"/>
    <x v="0"/>
    <n v="2"/>
    <x v="2"/>
  </r>
  <r>
    <s v="0734-OXWBT"/>
    <s v="Month-to-month"/>
    <n v="3"/>
    <s v="0-12 Months"/>
    <s v="DSL"/>
    <s v="Mailed check"/>
    <x v="0"/>
    <n v="3"/>
    <x v="2"/>
  </r>
  <r>
    <s v="4282-ACRXS"/>
    <s v="Month-to-month"/>
    <n v="38"/>
    <s v="25-48 Months"/>
    <s v="DSL"/>
    <s v="Electronic check"/>
    <x v="0"/>
    <n v="3"/>
    <x v="2"/>
  </r>
  <r>
    <s v="0365-TRTPY"/>
    <s v="Month-to-month"/>
    <n v="37"/>
    <s v="25-48 Months"/>
    <s v="Fiber optic"/>
    <s v="Bank transfer (automatic)"/>
    <x v="0"/>
    <n v="4"/>
    <x v="0"/>
  </r>
  <r>
    <s v="7349-ALMUX"/>
    <s v="Two year"/>
    <n v="37"/>
    <s v="25-48 Months"/>
    <s v="DSL"/>
    <s v="Bank transfer (automatic)"/>
    <x v="0"/>
    <n v="0"/>
    <x v="1"/>
  </r>
  <r>
    <s v="9381-NDKME"/>
    <s v="Month-to-month"/>
    <n v="24"/>
    <s v="13-24 Months"/>
    <s v="DSL"/>
    <s v="Credit card (automatic)"/>
    <x v="1"/>
    <n v="2"/>
    <x v="2"/>
  </r>
  <r>
    <s v="6502-KUGLL"/>
    <s v="Month-to-month"/>
    <n v="14"/>
    <s v="13-24 Months"/>
    <s v="DSL"/>
    <s v="Bank transfer (automatic)"/>
    <x v="0"/>
    <n v="2"/>
    <x v="2"/>
  </r>
  <r>
    <s v="1841-YSJGV"/>
    <s v="Two year"/>
    <n v="72"/>
    <s v="49-72 Months"/>
    <s v="Fiber optic"/>
    <s v="Credit card (automatic)"/>
    <x v="0"/>
    <n v="2"/>
    <x v="2"/>
  </r>
  <r>
    <s v="2794-XIMMO"/>
    <s v="One year"/>
    <n v="53"/>
    <s v="49-72 Months"/>
    <s v="DSL"/>
    <s v="Electronic check"/>
    <x v="1"/>
    <n v="1"/>
    <x v="1"/>
  </r>
  <r>
    <s v="8382-SHQEH"/>
    <s v="Month-to-month"/>
    <n v="8"/>
    <s v="0-12 Months"/>
    <s v="Fiber optic"/>
    <s v="Electronic check"/>
    <x v="1"/>
    <n v="6"/>
    <x v="0"/>
  </r>
  <r>
    <s v="3511-BFTJW"/>
    <s v="Two year"/>
    <n v="72"/>
    <s v="49-72 Months"/>
    <s v="DSL"/>
    <s v="Credit card (automatic)"/>
    <x v="0"/>
    <n v="0"/>
    <x v="1"/>
  </r>
  <r>
    <s v="7668-XCFYV"/>
    <s v="Month-to-month"/>
    <n v="17"/>
    <s v="13-24 Months"/>
    <s v="Fiber optic"/>
    <s v="Electronic check"/>
    <x v="0"/>
    <n v="5"/>
    <x v="0"/>
  </r>
  <r>
    <s v="2983-ZANRP"/>
    <s v="Month-to-month"/>
    <n v="2"/>
    <s v="0-12 Months"/>
    <s v="Fiber optic"/>
    <s v="Bank transfer (automatic)"/>
    <x v="1"/>
    <n v="5"/>
    <x v="0"/>
  </r>
  <r>
    <s v="7845-URHJN"/>
    <s v="Month-to-month"/>
    <n v="8"/>
    <s v="0-12 Months"/>
    <s v="No"/>
    <s v="Bank transfer (automatic)"/>
    <x v="1"/>
    <n v="3"/>
    <x v="2"/>
  </r>
  <r>
    <s v="3034-ZBEQN"/>
    <s v="One year"/>
    <n v="48"/>
    <s v="25-48 Months"/>
    <s v="DSL"/>
    <s v="Mailed check"/>
    <x v="1"/>
    <n v="0"/>
    <x v="1"/>
  </r>
  <r>
    <s v="5018-HEKFO"/>
    <s v="Month-to-month"/>
    <n v="10"/>
    <s v="0-12 Months"/>
    <s v="No"/>
    <s v="Mailed check"/>
    <x v="0"/>
    <n v="3"/>
    <x v="2"/>
  </r>
  <r>
    <s v="2923-ARZLG"/>
    <s v="One year"/>
    <n v="0"/>
    <s v="0-12 Months"/>
    <s v="No"/>
    <s v="Mailed check"/>
    <x v="0"/>
    <n v="1"/>
    <x v="1"/>
  </r>
  <r>
    <s v="3976-NLDEZ"/>
    <s v="Month-to-month"/>
    <n v="1"/>
    <s v="0-12 Months"/>
    <s v="No"/>
    <s v="Mailed check"/>
    <x v="0"/>
    <n v="3"/>
    <x v="2"/>
  </r>
  <r>
    <s v="2282-YGNOR"/>
    <s v="One year"/>
    <n v="29"/>
    <s v="25-48 Months"/>
    <s v="DSL"/>
    <s v="Credit card (automatic)"/>
    <x v="0"/>
    <n v="0"/>
    <x v="1"/>
  </r>
  <r>
    <s v="5336-UFNZP"/>
    <s v="One year"/>
    <n v="65"/>
    <s v="49-72 Months"/>
    <s v="Fiber optic"/>
    <s v="Electronic check"/>
    <x v="0"/>
    <n v="3"/>
    <x v="2"/>
  </r>
  <r>
    <s v="6854-EXGSF"/>
    <s v="Month-to-month"/>
    <n v="8"/>
    <s v="0-12 Months"/>
    <s v="DSL"/>
    <s v="Bank transfer (automatic)"/>
    <x v="0"/>
    <n v="3"/>
    <x v="2"/>
  </r>
  <r>
    <s v="1241-EZFMJ"/>
    <s v="Two year"/>
    <n v="61"/>
    <s v="49-72 Months"/>
    <s v="No"/>
    <s v="Bank transfer (automatic)"/>
    <x v="0"/>
    <n v="0"/>
    <x v="1"/>
  </r>
  <r>
    <s v="9233-PSYHO"/>
    <s v="One year"/>
    <n v="45"/>
    <s v="25-48 Months"/>
    <s v="Fiber optic"/>
    <s v="Bank transfer (automatic)"/>
    <x v="0"/>
    <n v="2"/>
    <x v="2"/>
  </r>
  <r>
    <s v="5376-PCKNB"/>
    <s v="One year"/>
    <n v="72"/>
    <s v="49-72 Months"/>
    <s v="Fiber optic"/>
    <s v="Credit card (automatic)"/>
    <x v="0"/>
    <n v="2"/>
    <x v="2"/>
  </r>
  <r>
    <s v="8044-BGWPI"/>
    <s v="Month-to-month"/>
    <n v="12"/>
    <s v="0-12 Months"/>
    <s v="No"/>
    <s v="Electronic check"/>
    <x v="0"/>
    <n v="4"/>
    <x v="0"/>
  </r>
  <r>
    <s v="4060-LDNLU"/>
    <s v="Month-to-month"/>
    <n v="7"/>
    <s v="0-12 Months"/>
    <s v="Fiber optic"/>
    <s v="Electronic check"/>
    <x v="0"/>
    <n v="6"/>
    <x v="0"/>
  </r>
  <r>
    <s v="3589-PPVKW"/>
    <s v="Month-to-month"/>
    <n v="9"/>
    <s v="0-12 Months"/>
    <s v="DSL"/>
    <s v="Mailed check"/>
    <x v="0"/>
    <n v="3"/>
    <x v="2"/>
  </r>
  <r>
    <s v="8327-LZKAS"/>
    <s v="One year"/>
    <n v="43"/>
    <s v="25-48 Months"/>
    <s v="Fiber optic"/>
    <s v="Electronic check"/>
    <x v="1"/>
    <n v="3"/>
    <x v="2"/>
  </r>
  <r>
    <s v="5887-IKKYO"/>
    <s v="Two year"/>
    <n v="58"/>
    <s v="49-72 Months"/>
    <s v="Fiber optic"/>
    <s v="Bank transfer (automatic)"/>
    <x v="0"/>
    <n v="2"/>
    <x v="2"/>
  </r>
  <r>
    <s v="1075-BGWOH"/>
    <s v="Month-to-month"/>
    <n v="16"/>
    <s v="13-24 Months"/>
    <s v="Fiber optic"/>
    <s v="Electronic check"/>
    <x v="1"/>
    <n v="5"/>
    <x v="0"/>
  </r>
  <r>
    <s v="1755-RMCXH"/>
    <s v="Month-to-month"/>
    <n v="2"/>
    <s v="0-12 Months"/>
    <s v="No"/>
    <s v="Mailed check"/>
    <x v="0"/>
    <n v="3"/>
    <x v="2"/>
  </r>
  <r>
    <s v="0302-JOIVN"/>
    <s v="Month-to-month"/>
    <n v="8"/>
    <s v="0-12 Months"/>
    <s v="Fiber optic"/>
    <s v="Electronic check"/>
    <x v="1"/>
    <n v="6"/>
    <x v="0"/>
  </r>
  <r>
    <s v="3858-XHYJO"/>
    <s v="One year"/>
    <n v="40"/>
    <s v="25-48 Months"/>
    <s v="Fiber optic"/>
    <s v="Bank transfer (automatic)"/>
    <x v="0"/>
    <n v="2"/>
    <x v="2"/>
  </r>
  <r>
    <s v="4299-SIMNS"/>
    <s v="Month-to-month"/>
    <n v="9"/>
    <s v="0-12 Months"/>
    <s v="Fiber optic"/>
    <s v="Electronic check"/>
    <x v="0"/>
    <n v="6"/>
    <x v="0"/>
  </r>
  <r>
    <s v="7025-IWFHT"/>
    <s v="One year"/>
    <n v="41"/>
    <s v="25-48 Months"/>
    <s v="Fiber optic"/>
    <s v="Electronic check"/>
    <x v="0"/>
    <n v="3"/>
    <x v="2"/>
  </r>
  <r>
    <s v="6261-LHRTG"/>
    <s v="Month-to-month"/>
    <n v="26"/>
    <s v="25-48 Months"/>
    <s v="DSL"/>
    <s v="Credit card (automatic)"/>
    <x v="0"/>
    <n v="2"/>
    <x v="2"/>
  </r>
  <r>
    <s v="7841-FCRQD"/>
    <s v="One year"/>
    <n v="33"/>
    <s v="25-48 Months"/>
    <s v="DSL"/>
    <s v="Credit card (automatic)"/>
    <x v="0"/>
    <n v="0"/>
    <x v="1"/>
  </r>
  <r>
    <s v="2056-EVGZL"/>
    <s v="One year"/>
    <n v="68"/>
    <s v="49-72 Months"/>
    <s v="Fiber optic"/>
    <s v="Credit card (automatic)"/>
    <x v="0"/>
    <n v="2"/>
    <x v="2"/>
  </r>
  <r>
    <s v="8777-MBMTS"/>
    <s v="Two year"/>
    <n v="65"/>
    <s v="49-72 Months"/>
    <s v="Fiber optic"/>
    <s v="Credit card (automatic)"/>
    <x v="0"/>
    <n v="2"/>
    <x v="2"/>
  </r>
  <r>
    <s v="7753-USQYQ"/>
    <s v="One year"/>
    <n v="55"/>
    <s v="49-72 Months"/>
    <s v="DSL"/>
    <s v="Electronic check"/>
    <x v="0"/>
    <n v="1"/>
    <x v="1"/>
  </r>
  <r>
    <s v="5366-IJEQJ"/>
    <s v="Month-to-month"/>
    <n v="20"/>
    <s v="13-24 Months"/>
    <s v="Fiber optic"/>
    <s v="Electronic check"/>
    <x v="1"/>
    <n v="5"/>
    <x v="0"/>
  </r>
  <r>
    <s v="7661-CPURM"/>
    <s v="One year"/>
    <n v="19"/>
    <s v="13-24 Months"/>
    <s v="Fiber optic"/>
    <s v="Credit card (automatic)"/>
    <x v="0"/>
    <n v="2"/>
    <x v="2"/>
  </r>
  <r>
    <s v="6233-HXJMX"/>
    <s v="Month-to-month"/>
    <n v="45"/>
    <s v="25-48 Months"/>
    <s v="Fiber optic"/>
    <s v="Credit card (automatic)"/>
    <x v="0"/>
    <n v="4"/>
    <x v="0"/>
  </r>
  <r>
    <s v="5902-WBLSE"/>
    <s v="Two year"/>
    <n v="70"/>
    <s v="49-72 Months"/>
    <s v="No"/>
    <s v="Credit card (automatic)"/>
    <x v="0"/>
    <n v="0"/>
    <x v="1"/>
  </r>
  <r>
    <s v="1981-INRFU"/>
    <s v="Month-to-month"/>
    <n v="2"/>
    <s v="0-12 Months"/>
    <s v="Fiber optic"/>
    <s v="Electronic check"/>
    <x v="1"/>
    <n v="6"/>
    <x v="0"/>
  </r>
  <r>
    <s v="4971-PUYQO"/>
    <s v="Month-to-month"/>
    <n v="27"/>
    <s v="25-48 Months"/>
    <s v="Fiber optic"/>
    <s v="Mailed check"/>
    <x v="1"/>
    <n v="4"/>
    <x v="0"/>
  </r>
  <r>
    <s v="3239-TPHPZ"/>
    <s v="Two year"/>
    <n v="12"/>
    <s v="0-12 Months"/>
    <s v="No"/>
    <s v="Electronic check"/>
    <x v="0"/>
    <n v="2"/>
    <x v="2"/>
  </r>
  <r>
    <s v="5115-GZDEL"/>
    <s v="Two year"/>
    <n v="72"/>
    <s v="49-72 Months"/>
    <s v="DSL"/>
    <s v="Credit card (automatic)"/>
    <x v="0"/>
    <n v="0"/>
    <x v="1"/>
  </r>
  <r>
    <s v="3338-CVVEH"/>
    <s v="Month-to-month"/>
    <n v="12"/>
    <s v="0-12 Months"/>
    <s v="Fiber optic"/>
    <s v="Electronic check"/>
    <x v="0"/>
    <n v="6"/>
    <x v="0"/>
  </r>
  <r>
    <s v="8485-GJCDN"/>
    <s v="Month-to-month"/>
    <n v="5"/>
    <s v="0-12 Months"/>
    <s v="Fiber optic"/>
    <s v="Mailed check"/>
    <x v="1"/>
    <n v="5"/>
    <x v="0"/>
  </r>
  <r>
    <s v="2615-YVMYX"/>
    <s v="Month-to-month"/>
    <n v="71"/>
    <s v="49-72 Months"/>
    <s v="Fiber optic"/>
    <s v="Electronic check"/>
    <x v="0"/>
    <n v="5"/>
    <x v="0"/>
  </r>
  <r>
    <s v="2851-STERV"/>
    <s v="One year"/>
    <n v="35"/>
    <s v="25-48 Months"/>
    <s v="DSL"/>
    <s v="Electronic check"/>
    <x v="0"/>
    <n v="1"/>
    <x v="1"/>
  </r>
  <r>
    <s v="4393-GEADV"/>
    <s v="Two year"/>
    <n v="70"/>
    <s v="49-72 Months"/>
    <s v="Fiber optic"/>
    <s v="Credit card (automatic)"/>
    <x v="0"/>
    <n v="2"/>
    <x v="2"/>
  </r>
  <r>
    <s v="8486-AYEQH"/>
    <s v="Month-to-month"/>
    <n v="31"/>
    <s v="25-48 Months"/>
    <s v="Fiber optic"/>
    <s v="Electronic check"/>
    <x v="0"/>
    <n v="5"/>
    <x v="0"/>
  </r>
  <r>
    <s v="1527-SXDPN"/>
    <s v="Two year"/>
    <n v="52"/>
    <s v="49-72 Months"/>
    <s v="Fiber optic"/>
    <s v="Bank transfer (automatic)"/>
    <x v="1"/>
    <n v="2"/>
    <x v="2"/>
  </r>
  <r>
    <s v="6029-WTIPC"/>
    <s v="Month-to-month"/>
    <n v="37"/>
    <s v="25-48 Months"/>
    <s v="Fiber optic"/>
    <s v="Electronic check"/>
    <x v="1"/>
    <n v="5"/>
    <x v="0"/>
  </r>
  <r>
    <s v="8634-CILSZ"/>
    <s v="One year"/>
    <n v="69"/>
    <s v="49-72 Months"/>
    <s v="Fiber optic"/>
    <s v="Bank transfer (automatic)"/>
    <x v="1"/>
    <n v="2"/>
    <x v="2"/>
  </r>
  <r>
    <s v="5419-JKZNQ"/>
    <s v="Month-to-month"/>
    <n v="30"/>
    <s v="25-48 Months"/>
    <s v="Fiber optic"/>
    <s v="Mailed check"/>
    <x v="0"/>
    <n v="4"/>
    <x v="0"/>
  </r>
  <r>
    <s v="2495-KZNFB"/>
    <s v="Month-to-month"/>
    <n v="33"/>
    <s v="25-48 Months"/>
    <s v="Fiber optic"/>
    <s v="Electronic check"/>
    <x v="0"/>
    <n v="5"/>
    <x v="0"/>
  </r>
  <r>
    <s v="1409-PHXTF"/>
    <s v="Two year"/>
    <n v="54"/>
    <s v="49-72 Months"/>
    <s v="Fiber optic"/>
    <s v="Electronic check"/>
    <x v="0"/>
    <n v="3"/>
    <x v="2"/>
  </r>
  <r>
    <s v="4560-WQAQW"/>
    <s v="One year"/>
    <n v="59"/>
    <s v="49-72 Months"/>
    <s v="DSL"/>
    <s v="Bank transfer (automatic)"/>
    <x v="0"/>
    <n v="0"/>
    <x v="1"/>
  </r>
  <r>
    <s v="9591-YVTEB"/>
    <s v="Month-to-month"/>
    <n v="55"/>
    <s v="49-72 Months"/>
    <s v="DSL"/>
    <s v="Electronic check"/>
    <x v="0"/>
    <n v="3"/>
    <x v="2"/>
  </r>
  <r>
    <s v="9309-BZGNT"/>
    <s v="One year"/>
    <n v="69"/>
    <s v="49-72 Months"/>
    <s v="DSL"/>
    <s v="Credit card (automatic)"/>
    <x v="0"/>
    <n v="0"/>
    <x v="1"/>
  </r>
  <r>
    <s v="4274-DRSQT"/>
    <s v="One year"/>
    <n v="66"/>
    <s v="49-72 Months"/>
    <s v="Fiber optic"/>
    <s v="Bank transfer (automatic)"/>
    <x v="0"/>
    <n v="2"/>
    <x v="2"/>
  </r>
  <r>
    <s v="2027-DNKIV"/>
    <s v="One year"/>
    <n v="37"/>
    <s v="25-48 Months"/>
    <s v="DSL"/>
    <s v="Mailed check"/>
    <x v="0"/>
    <n v="0"/>
    <x v="1"/>
  </r>
  <r>
    <s v="8075-GXIUB"/>
    <s v="One year"/>
    <n v="9"/>
    <s v="0-12 Months"/>
    <s v="No"/>
    <s v="Credit card (automatic)"/>
    <x v="0"/>
    <n v="1"/>
    <x v="1"/>
  </r>
  <r>
    <s v="2885-HIJDH"/>
    <s v="Two year"/>
    <n v="69"/>
    <s v="49-72 Months"/>
    <s v="DSL"/>
    <s v="Bank transfer (automatic)"/>
    <x v="0"/>
    <n v="0"/>
    <x v="1"/>
  </r>
  <r>
    <s v="5424-RLQLC"/>
    <s v="Month-to-month"/>
    <n v="10"/>
    <s v="0-12 Months"/>
    <s v="DSL"/>
    <s v="Mailed check"/>
    <x v="0"/>
    <n v="3"/>
    <x v="2"/>
  </r>
  <r>
    <s v="6682-QJDGB"/>
    <s v="Month-to-month"/>
    <n v="40"/>
    <s v="25-48 Months"/>
    <s v="DSL"/>
    <s v="Mailed check"/>
    <x v="1"/>
    <n v="2"/>
    <x v="2"/>
  </r>
  <r>
    <s v="6507-DTJZV"/>
    <s v="Month-to-month"/>
    <n v="13"/>
    <s v="13-24 Months"/>
    <s v="DSL"/>
    <s v="Credit card (automatic)"/>
    <x v="0"/>
    <n v="2"/>
    <x v="2"/>
  </r>
  <r>
    <s v="8780-IXSTS"/>
    <s v="Month-to-month"/>
    <n v="6"/>
    <s v="0-12 Months"/>
    <s v="Fiber optic"/>
    <s v="Electronic check"/>
    <x v="1"/>
    <n v="6"/>
    <x v="0"/>
  </r>
  <r>
    <s v="7673-BQGKU"/>
    <s v="Two year"/>
    <n v="69"/>
    <s v="49-72 Months"/>
    <s v="No"/>
    <s v="Bank transfer (automatic)"/>
    <x v="0"/>
    <n v="0"/>
    <x v="1"/>
  </r>
  <r>
    <s v="6723-WSNTY"/>
    <s v="One year"/>
    <n v="66"/>
    <s v="49-72 Months"/>
    <s v="Fiber optic"/>
    <s v="Credit card (automatic)"/>
    <x v="0"/>
    <n v="2"/>
    <x v="2"/>
  </r>
  <r>
    <s v="9530-EHPOH"/>
    <s v="Month-to-month"/>
    <n v="11"/>
    <s v="0-12 Months"/>
    <s v="DSL"/>
    <s v="Electronic check"/>
    <x v="1"/>
    <n v="4"/>
    <x v="0"/>
  </r>
  <r>
    <s v="2725-IWWBA"/>
    <s v="One year"/>
    <n v="46"/>
    <s v="25-48 Months"/>
    <s v="DSL"/>
    <s v="Mailed check"/>
    <x v="0"/>
    <n v="0"/>
    <x v="1"/>
  </r>
  <r>
    <s v="0345-HKJVM"/>
    <s v="Month-to-month"/>
    <n v="6"/>
    <s v="0-12 Months"/>
    <s v="Fiber optic"/>
    <s v="Electronic check"/>
    <x v="1"/>
    <n v="6"/>
    <x v="0"/>
  </r>
  <r>
    <s v="1061-PNTHC"/>
    <s v="Month-to-month"/>
    <n v="56"/>
    <s v="49-72 Months"/>
    <s v="Fiber optic"/>
    <s v="Mailed check"/>
    <x v="0"/>
    <n v="4"/>
    <x v="0"/>
  </r>
  <r>
    <s v="0394-YONDK"/>
    <s v="Two year"/>
    <n v="70"/>
    <s v="49-72 Months"/>
    <s v="No"/>
    <s v="Credit card (automatic)"/>
    <x v="0"/>
    <n v="0"/>
    <x v="1"/>
  </r>
  <r>
    <s v="6574-MCOEH"/>
    <s v="One year"/>
    <n v="33"/>
    <s v="25-48 Months"/>
    <s v="DSL"/>
    <s v="Electronic check"/>
    <x v="0"/>
    <n v="1"/>
    <x v="1"/>
  </r>
  <r>
    <s v="7399-QHBJS"/>
    <s v="Two year"/>
    <n v="72"/>
    <s v="49-72 Months"/>
    <s v="DSL"/>
    <s v="Credit card (automatic)"/>
    <x v="0"/>
    <n v="0"/>
    <x v="1"/>
  </r>
  <r>
    <s v="3049-SOLAY"/>
    <s v="Month-to-month"/>
    <n v="3"/>
    <s v="0-12 Months"/>
    <s v="Fiber optic"/>
    <s v="Electronic check"/>
    <x v="1"/>
    <n v="6"/>
    <x v="0"/>
  </r>
  <r>
    <s v="0997-YTLNY"/>
    <s v="Month-to-month"/>
    <n v="19"/>
    <s v="13-24 Months"/>
    <s v="DSL"/>
    <s v="Mailed check"/>
    <x v="0"/>
    <n v="2"/>
    <x v="2"/>
  </r>
  <r>
    <s v="3317-HRTNN"/>
    <s v="Month-to-month"/>
    <n v="5"/>
    <s v="0-12 Months"/>
    <s v="DSL"/>
    <s v="Electronic check"/>
    <x v="1"/>
    <n v="4"/>
    <x v="0"/>
  </r>
  <r>
    <s v="9479-HYNYL"/>
    <s v="Two year"/>
    <n v="71"/>
    <s v="49-72 Months"/>
    <s v="DSL"/>
    <s v="Credit card (automatic)"/>
    <x v="0"/>
    <n v="0"/>
    <x v="1"/>
  </r>
  <r>
    <s v="3235-ETOOB"/>
    <s v="Month-to-month"/>
    <n v="8"/>
    <s v="0-12 Months"/>
    <s v="Fiber optic"/>
    <s v="Electronic check"/>
    <x v="1"/>
    <n v="6"/>
    <x v="0"/>
  </r>
  <r>
    <s v="9708-KFDBY"/>
    <s v="Month-to-month"/>
    <n v="1"/>
    <s v="0-12 Months"/>
    <s v="No"/>
    <s v="Credit card (automatic)"/>
    <x v="0"/>
    <n v="3"/>
    <x v="2"/>
  </r>
  <r>
    <s v="8058-INTPH"/>
    <s v="Month-to-month"/>
    <n v="1"/>
    <s v="0-12 Months"/>
    <s v="Fiber optic"/>
    <s v="Electronic check"/>
    <x v="1"/>
    <n v="6"/>
    <x v="0"/>
  </r>
  <r>
    <s v="3642-GKTCT"/>
    <s v="One year"/>
    <n v="61"/>
    <s v="49-72 Months"/>
    <s v="Fiber optic"/>
    <s v="Mailed check"/>
    <x v="0"/>
    <n v="2"/>
    <x v="2"/>
  </r>
  <r>
    <s v="0774-RMNUW"/>
    <s v="Two year"/>
    <n v="71"/>
    <s v="49-72 Months"/>
    <s v="DSL"/>
    <s v="Bank transfer (automatic)"/>
    <x v="0"/>
    <n v="0"/>
    <x v="1"/>
  </r>
  <r>
    <s v="1334-PDUKM"/>
    <s v="One year"/>
    <n v="68"/>
    <s v="49-72 Months"/>
    <s v="Fiber optic"/>
    <s v="Credit card (automatic)"/>
    <x v="0"/>
    <n v="2"/>
    <x v="2"/>
  </r>
  <r>
    <s v="0756-MPZRL"/>
    <s v="One year"/>
    <n v="46"/>
    <s v="25-48 Months"/>
    <s v="DSL"/>
    <s v="Credit card (automatic)"/>
    <x v="0"/>
    <n v="0"/>
    <x v="1"/>
  </r>
  <r>
    <s v="2242-MFOTG"/>
    <s v="One year"/>
    <n v="33"/>
    <s v="25-48 Months"/>
    <s v="Fiber optic"/>
    <s v="Bank transfer (automatic)"/>
    <x v="0"/>
    <n v="2"/>
    <x v="2"/>
  </r>
  <r>
    <s v="2927-CVULT"/>
    <s v="Two year"/>
    <n v="53"/>
    <s v="49-72 Months"/>
    <s v="Fiber optic"/>
    <s v="Bank transfer (automatic)"/>
    <x v="0"/>
    <n v="2"/>
    <x v="2"/>
  </r>
  <r>
    <s v="2144-BFDSO"/>
    <s v="Month-to-month"/>
    <n v="50"/>
    <s v="49-72 Months"/>
    <s v="Fiber optic"/>
    <s v="Bank transfer (automatic)"/>
    <x v="0"/>
    <n v="4"/>
    <x v="0"/>
  </r>
  <r>
    <s v="8745-PVESG"/>
    <s v="One year"/>
    <n v="57"/>
    <s v="49-72 Months"/>
    <s v="DSL"/>
    <s v="Credit card (automatic)"/>
    <x v="0"/>
    <n v="0"/>
    <x v="1"/>
  </r>
  <r>
    <s v="7647-GYYKX"/>
    <s v="Two year"/>
    <n v="54"/>
    <s v="49-72 Months"/>
    <s v="No"/>
    <s v="Bank transfer (automatic)"/>
    <x v="0"/>
    <n v="0"/>
    <x v="1"/>
  </r>
  <r>
    <s v="5647-FXOTP"/>
    <s v="Month-to-month"/>
    <n v="60"/>
    <s v="49-72 Months"/>
    <s v="Fiber optic"/>
    <s v="Electronic check"/>
    <x v="0"/>
    <n v="5"/>
    <x v="0"/>
  </r>
  <r>
    <s v="5569-OUICF"/>
    <s v="Month-to-month"/>
    <n v="28"/>
    <s v="25-48 Months"/>
    <s v="Fiber optic"/>
    <s v="Credit card (automatic)"/>
    <x v="1"/>
    <n v="4"/>
    <x v="0"/>
  </r>
  <r>
    <s v="8821-XNHVZ"/>
    <s v="Month-to-month"/>
    <n v="1"/>
    <s v="0-12 Months"/>
    <s v="Fiber optic"/>
    <s v="Mailed check"/>
    <x v="1"/>
    <n v="5"/>
    <x v="0"/>
  </r>
  <r>
    <s v="2082-OJVTK"/>
    <s v="Month-to-month"/>
    <n v="29"/>
    <s v="25-48 Months"/>
    <s v="Fiber optic"/>
    <s v="Electronic check"/>
    <x v="1"/>
    <n v="5"/>
    <x v="0"/>
  </r>
  <r>
    <s v="9700-ISPUP"/>
    <s v="Month-to-month"/>
    <n v="10"/>
    <s v="0-12 Months"/>
    <s v="DSL"/>
    <s v="Electronic check"/>
    <x v="0"/>
    <n v="4"/>
    <x v="0"/>
  </r>
  <r>
    <s v="9839-ETQOE"/>
    <s v="Month-to-month"/>
    <n v="43"/>
    <s v="25-48 Months"/>
    <s v="DSL"/>
    <s v="Electronic check"/>
    <x v="0"/>
    <n v="3"/>
    <x v="2"/>
  </r>
  <r>
    <s v="6078-VESFR"/>
    <s v="Month-to-month"/>
    <n v="13"/>
    <s v="13-24 Months"/>
    <s v="Fiber optic"/>
    <s v="Bank transfer (automatic)"/>
    <x v="0"/>
    <n v="4"/>
    <x v="0"/>
  </r>
  <r>
    <s v="9027-TMATR"/>
    <s v="Two year"/>
    <n v="43"/>
    <s v="25-48 Months"/>
    <s v="DSL"/>
    <s v="Electronic check"/>
    <x v="0"/>
    <n v="1"/>
    <x v="1"/>
  </r>
  <r>
    <s v="5940-NFXKV"/>
    <s v="Month-to-month"/>
    <n v="19"/>
    <s v="13-24 Months"/>
    <s v="Fiber optic"/>
    <s v="Electronic check"/>
    <x v="1"/>
    <n v="5"/>
    <x v="0"/>
  </r>
  <r>
    <s v="1941-HOSAM"/>
    <s v="Month-to-month"/>
    <n v="1"/>
    <s v="0-12 Months"/>
    <s v="Fiber optic"/>
    <s v="Electronic check"/>
    <x v="0"/>
    <n v="6"/>
    <x v="0"/>
  </r>
  <r>
    <s v="9110-HSGTV"/>
    <s v="Two year"/>
    <n v="69"/>
    <s v="49-72 Months"/>
    <s v="DSL"/>
    <s v="Credit card (automatic)"/>
    <x v="0"/>
    <n v="0"/>
    <x v="1"/>
  </r>
  <r>
    <s v="0704-VCUMB"/>
    <s v="Two year"/>
    <n v="61"/>
    <s v="49-72 Months"/>
    <s v="No"/>
    <s v="Credit card (automatic)"/>
    <x v="0"/>
    <n v="0"/>
    <x v="1"/>
  </r>
  <r>
    <s v="6171-ZTVYB"/>
    <s v="Month-to-month"/>
    <n v="43"/>
    <s v="25-48 Months"/>
    <s v="DSL"/>
    <s v="Bank transfer (automatic)"/>
    <x v="0"/>
    <n v="2"/>
    <x v="2"/>
  </r>
  <r>
    <s v="8053-WWDRO"/>
    <s v="Month-to-month"/>
    <n v="6"/>
    <s v="0-12 Months"/>
    <s v="No"/>
    <s v="Bank transfer (automatic)"/>
    <x v="1"/>
    <n v="3"/>
    <x v="2"/>
  </r>
  <r>
    <s v="9564-KCLHR"/>
    <s v="Month-to-month"/>
    <n v="1"/>
    <s v="0-12 Months"/>
    <s v="DSL"/>
    <s v="Mailed check"/>
    <x v="1"/>
    <n v="3"/>
    <x v="2"/>
  </r>
  <r>
    <s v="1935-IMVBB"/>
    <s v="Month-to-month"/>
    <n v="56"/>
    <s v="49-72 Months"/>
    <s v="Fiber optic"/>
    <s v="Mailed check"/>
    <x v="0"/>
    <n v="4"/>
    <x v="0"/>
  </r>
  <r>
    <s v="2535-PBCGC"/>
    <s v="Two year"/>
    <n v="70"/>
    <s v="49-72 Months"/>
    <s v="DSL"/>
    <s v="Bank transfer (automatic)"/>
    <x v="0"/>
    <n v="0"/>
    <x v="1"/>
  </r>
  <r>
    <s v="2082-CEFLT"/>
    <s v="Month-to-month"/>
    <n v="1"/>
    <s v="0-12 Months"/>
    <s v="DSL"/>
    <s v="Electronic check"/>
    <x v="1"/>
    <n v="4"/>
    <x v="0"/>
  </r>
  <r>
    <s v="1470-PSXNM"/>
    <s v="One year"/>
    <n v="49"/>
    <s v="49-72 Months"/>
    <s v="Fiber optic"/>
    <s v="Electronic check"/>
    <x v="0"/>
    <n v="3"/>
    <x v="2"/>
  </r>
  <r>
    <s v="1213-NGCUN"/>
    <s v="Month-to-month"/>
    <n v="6"/>
    <s v="0-12 Months"/>
    <s v="DSL"/>
    <s v="Bank transfer (automatic)"/>
    <x v="1"/>
    <n v="3"/>
    <x v="2"/>
  </r>
  <r>
    <s v="2498-XLDZR"/>
    <s v="Two year"/>
    <n v="32"/>
    <s v="25-48 Months"/>
    <s v="DSL"/>
    <s v="Mailed check"/>
    <x v="0"/>
    <n v="0"/>
    <x v="1"/>
  </r>
  <r>
    <s v="9866-OCCKE"/>
    <s v="Two year"/>
    <n v="72"/>
    <s v="49-72 Months"/>
    <s v="Fiber optic"/>
    <s v="Mailed check"/>
    <x v="0"/>
    <n v="2"/>
    <x v="2"/>
  </r>
  <r>
    <s v="5338-YHWYT"/>
    <s v="Two year"/>
    <n v="37"/>
    <s v="25-48 Months"/>
    <s v="DSL"/>
    <s v="Credit card (automatic)"/>
    <x v="0"/>
    <n v="0"/>
    <x v="1"/>
  </r>
  <r>
    <s v="7718-UPSKJ"/>
    <s v="One year"/>
    <n v="69"/>
    <s v="49-72 Months"/>
    <s v="Fiber optic"/>
    <s v="Credit card (automatic)"/>
    <x v="0"/>
    <n v="2"/>
    <x v="2"/>
  </r>
  <r>
    <s v="8731-WBBMB"/>
    <s v="Month-to-month"/>
    <n v="26"/>
    <s v="25-48 Months"/>
    <s v="DSL"/>
    <s v="Bank transfer (automatic)"/>
    <x v="0"/>
    <n v="2"/>
    <x v="2"/>
  </r>
  <r>
    <s v="1448-CYWKC"/>
    <s v="One year"/>
    <n v="58"/>
    <s v="49-72 Months"/>
    <s v="Fiber optic"/>
    <s v="Credit card (automatic)"/>
    <x v="0"/>
    <n v="2"/>
    <x v="2"/>
  </r>
  <r>
    <s v="7901-IIDQV"/>
    <s v="One year"/>
    <n v="24"/>
    <s v="13-24 Months"/>
    <s v="DSL"/>
    <s v="Bank transfer (automatic)"/>
    <x v="0"/>
    <n v="0"/>
    <x v="1"/>
  </r>
  <r>
    <s v="2690-DVRVK"/>
    <s v="One year"/>
    <n v="5"/>
    <s v="0-12 Months"/>
    <s v="No"/>
    <s v="Electronic check"/>
    <x v="0"/>
    <n v="2"/>
    <x v="2"/>
  </r>
  <r>
    <s v="5688-KZTSN"/>
    <s v="Month-to-month"/>
    <n v="15"/>
    <s v="13-24 Months"/>
    <s v="No"/>
    <s v="Electronic check"/>
    <x v="1"/>
    <n v="3"/>
    <x v="2"/>
  </r>
  <r>
    <s v="1270-XKUCC"/>
    <s v="Two year"/>
    <n v="30"/>
    <s v="25-48 Months"/>
    <s v="No"/>
    <s v="Mailed check"/>
    <x v="0"/>
    <n v="0"/>
    <x v="1"/>
  </r>
  <r>
    <s v="0334-ZFJSR"/>
    <s v="One year"/>
    <n v="55"/>
    <s v="49-72 Months"/>
    <s v="DSL"/>
    <s v="Credit card (automatic)"/>
    <x v="0"/>
    <n v="0"/>
    <x v="1"/>
  </r>
  <r>
    <s v="2894-QOJRX"/>
    <s v="Month-to-month"/>
    <n v="25"/>
    <s v="25-48 Months"/>
    <s v="DSL"/>
    <s v="Bank transfer (automatic)"/>
    <x v="1"/>
    <n v="2"/>
    <x v="2"/>
  </r>
  <r>
    <s v="5747-PMBSQ"/>
    <s v="Month-to-month"/>
    <n v="10"/>
    <s v="0-12 Months"/>
    <s v="Fiber optic"/>
    <s v="Mailed check"/>
    <x v="1"/>
    <n v="5"/>
    <x v="0"/>
  </r>
  <r>
    <s v="5583-EJXRD"/>
    <s v="Two year"/>
    <n v="44"/>
    <s v="25-48 Months"/>
    <s v="DSL"/>
    <s v="Credit card (automatic)"/>
    <x v="0"/>
    <n v="0"/>
    <x v="1"/>
  </r>
  <r>
    <s v="4565-EVZMJ"/>
    <s v="One year"/>
    <n v="47"/>
    <s v="25-48 Months"/>
    <s v="DSL"/>
    <s v="Mailed check"/>
    <x v="0"/>
    <n v="0"/>
    <x v="1"/>
  </r>
  <r>
    <s v="3143-JQEGI"/>
    <s v="Month-to-month"/>
    <n v="13"/>
    <s v="13-24 Months"/>
    <s v="Fiber optic"/>
    <s v="Electronic check"/>
    <x v="1"/>
    <n v="5"/>
    <x v="0"/>
  </r>
  <r>
    <s v="6386-SZZKH"/>
    <s v="Two year"/>
    <n v="49"/>
    <s v="49-72 Months"/>
    <s v="Fiber optic"/>
    <s v="Bank transfer (automatic)"/>
    <x v="1"/>
    <n v="2"/>
    <x v="2"/>
  </r>
  <r>
    <s v="3327-YBAKM"/>
    <s v="One year"/>
    <n v="64"/>
    <s v="49-72 Months"/>
    <s v="Fiber optic"/>
    <s v="Mailed check"/>
    <x v="0"/>
    <n v="2"/>
    <x v="2"/>
  </r>
  <r>
    <s v="9441-QHEVC"/>
    <s v="Month-to-month"/>
    <n v="1"/>
    <s v="0-12 Months"/>
    <s v="No"/>
    <s v="Mailed check"/>
    <x v="0"/>
    <n v="3"/>
    <x v="2"/>
  </r>
  <r>
    <s v="6705-LNMDD"/>
    <s v="Month-to-month"/>
    <n v="20"/>
    <s v="13-24 Months"/>
    <s v="DSL"/>
    <s v="Mailed check"/>
    <x v="0"/>
    <n v="2"/>
    <x v="2"/>
  </r>
  <r>
    <s v="2580-ASVVY"/>
    <s v="Two year"/>
    <n v="37"/>
    <s v="25-48 Months"/>
    <s v="DSL"/>
    <s v="Electronic check"/>
    <x v="0"/>
    <n v="1"/>
    <x v="1"/>
  </r>
  <r>
    <s v="3370-GQEAL"/>
    <s v="Month-to-month"/>
    <n v="30"/>
    <s v="25-48 Months"/>
    <s v="Fiber optic"/>
    <s v="Electronic check"/>
    <x v="0"/>
    <n v="5"/>
    <x v="0"/>
  </r>
  <r>
    <s v="5032-USPKF"/>
    <s v="One year"/>
    <n v="38"/>
    <s v="25-48 Months"/>
    <s v="DSL"/>
    <s v="Bank transfer (automatic)"/>
    <x v="0"/>
    <n v="0"/>
    <x v="1"/>
  </r>
  <r>
    <s v="2982-IHMFT"/>
    <s v="Month-to-month"/>
    <n v="1"/>
    <s v="0-12 Months"/>
    <s v="Fiber optic"/>
    <s v="Mailed check"/>
    <x v="1"/>
    <n v="5"/>
    <x v="0"/>
  </r>
  <r>
    <s v="3521-SYVOR"/>
    <s v="Month-to-month"/>
    <n v="37"/>
    <s v="25-48 Months"/>
    <s v="DSL"/>
    <s v="Electronic check"/>
    <x v="1"/>
    <n v="3"/>
    <x v="2"/>
  </r>
  <r>
    <s v="4254-QPEDE"/>
    <s v="Two year"/>
    <n v="52"/>
    <s v="49-72 Months"/>
    <s v="DSL"/>
    <s v="Credit card (automatic)"/>
    <x v="0"/>
    <n v="0"/>
    <x v="1"/>
  </r>
  <r>
    <s v="6283-GITPX"/>
    <s v="Two year"/>
    <n v="71"/>
    <s v="49-72 Months"/>
    <s v="DSL"/>
    <s v="Credit card (automatic)"/>
    <x v="0"/>
    <n v="0"/>
    <x v="1"/>
  </r>
  <r>
    <s v="9526-JAWYF"/>
    <s v="Month-to-month"/>
    <n v="26"/>
    <s v="25-48 Months"/>
    <s v="Fiber optic"/>
    <s v="Electronic check"/>
    <x v="1"/>
    <n v="5"/>
    <x v="0"/>
  </r>
  <r>
    <s v="0771-CHWSK"/>
    <s v="Two year"/>
    <n v="66"/>
    <s v="49-72 Months"/>
    <s v="DSL"/>
    <s v="Credit card (automatic)"/>
    <x v="0"/>
    <n v="0"/>
    <x v="1"/>
  </r>
  <r>
    <s v="9788-HNGUT"/>
    <s v="Two year"/>
    <n v="72"/>
    <s v="49-72 Months"/>
    <s v="Fiber optic"/>
    <s v="Credit card (automatic)"/>
    <x v="0"/>
    <n v="2"/>
    <x v="2"/>
  </r>
  <r>
    <s v="9495-REDIY"/>
    <s v="One year"/>
    <n v="25"/>
    <s v="25-48 Months"/>
    <s v="DSL"/>
    <s v="Credit card (automatic)"/>
    <x v="0"/>
    <n v="0"/>
    <x v="1"/>
  </r>
  <r>
    <s v="5375-XLDOF"/>
    <s v="Two year"/>
    <n v="69"/>
    <s v="49-72 Months"/>
    <s v="Fiber optic"/>
    <s v="Bank transfer (automatic)"/>
    <x v="0"/>
    <n v="2"/>
    <x v="2"/>
  </r>
  <r>
    <s v="1172-VIYBP"/>
    <s v="Two year"/>
    <n v="53"/>
    <s v="49-72 Months"/>
    <s v="DSL"/>
    <s v="Bank transfer (automatic)"/>
    <x v="0"/>
    <n v="0"/>
    <x v="1"/>
  </r>
  <r>
    <s v="5649-VUKMC"/>
    <s v="One year"/>
    <n v="12"/>
    <s v="0-12 Months"/>
    <s v="Fiber optic"/>
    <s v="Mailed check"/>
    <x v="1"/>
    <n v="3"/>
    <x v="2"/>
  </r>
  <r>
    <s v="6559-PDZLR"/>
    <s v="Month-to-month"/>
    <n v="26"/>
    <s v="25-48 Months"/>
    <s v="Fiber optic"/>
    <s v="Electronic check"/>
    <x v="0"/>
    <n v="5"/>
    <x v="0"/>
  </r>
  <r>
    <s v="8992-OBVDG"/>
    <s v="Month-to-month"/>
    <n v="21"/>
    <s v="13-24 Months"/>
    <s v="DSL"/>
    <s v="Mailed check"/>
    <x v="0"/>
    <n v="2"/>
    <x v="2"/>
  </r>
  <r>
    <s v="4273-MBHYA"/>
    <s v="Month-to-month"/>
    <n v="1"/>
    <s v="0-12 Months"/>
    <s v="Fiber optic"/>
    <s v="Electronic check"/>
    <x v="0"/>
    <n v="6"/>
    <x v="0"/>
  </r>
  <r>
    <s v="4724-WXVWF"/>
    <s v="Month-to-month"/>
    <n v="48"/>
    <s v="25-48 Months"/>
    <s v="Fiber optic"/>
    <s v="Electronic check"/>
    <x v="0"/>
    <n v="5"/>
    <x v="0"/>
  </r>
  <r>
    <s v="5701-GUXDC"/>
    <s v="One year"/>
    <n v="26"/>
    <s v="25-48 Months"/>
    <s v="DSL"/>
    <s v="Credit card (automatic)"/>
    <x v="0"/>
    <n v="0"/>
    <x v="1"/>
  </r>
  <r>
    <s v="1460-UZPRJ"/>
    <s v="Two year"/>
    <n v="60"/>
    <s v="49-72 Months"/>
    <s v="No"/>
    <s v="Mailed check"/>
    <x v="0"/>
    <n v="0"/>
    <x v="1"/>
  </r>
  <r>
    <s v="6082-GLJIX"/>
    <s v="Month-to-month"/>
    <n v="18"/>
    <s v="13-24 Months"/>
    <s v="No"/>
    <s v="Mailed check"/>
    <x v="0"/>
    <n v="2"/>
    <x v="2"/>
  </r>
  <r>
    <s v="5143-EGQFK"/>
    <s v="Month-to-month"/>
    <n v="10"/>
    <s v="0-12 Months"/>
    <s v="DSL"/>
    <s v="Electronic check"/>
    <x v="1"/>
    <n v="4"/>
    <x v="0"/>
  </r>
  <r>
    <s v="4919-IKATY"/>
    <s v="Month-to-month"/>
    <n v="5"/>
    <s v="0-12 Months"/>
    <s v="Fiber optic"/>
    <s v="Electronic check"/>
    <x v="1"/>
    <n v="6"/>
    <x v="0"/>
  </r>
  <r>
    <s v="2495-TTHBQ"/>
    <s v="One year"/>
    <n v="4"/>
    <s v="0-12 Months"/>
    <s v="No"/>
    <s v="Mailed check"/>
    <x v="0"/>
    <n v="1"/>
    <x v="1"/>
  </r>
  <r>
    <s v="0485-ZBSLN"/>
    <s v="Two year"/>
    <n v="65"/>
    <s v="49-72 Months"/>
    <s v="No"/>
    <s v="Credit card (automatic)"/>
    <x v="0"/>
    <n v="0"/>
    <x v="1"/>
  </r>
  <r>
    <s v="3810-PJUHR"/>
    <s v="Two year"/>
    <n v="70"/>
    <s v="49-72 Months"/>
    <s v="No"/>
    <s v="Mailed check"/>
    <x v="0"/>
    <n v="0"/>
    <x v="1"/>
  </r>
  <r>
    <s v="9050-QLROH"/>
    <s v="Month-to-month"/>
    <n v="18"/>
    <s v="13-24 Months"/>
    <s v="Fiber optic"/>
    <s v="Credit card (automatic)"/>
    <x v="1"/>
    <n v="4"/>
    <x v="0"/>
  </r>
  <r>
    <s v="0847-HGRML"/>
    <s v="Two year"/>
    <n v="62"/>
    <s v="49-72 Months"/>
    <s v="No"/>
    <s v="Bank transfer (automatic)"/>
    <x v="0"/>
    <n v="0"/>
    <x v="1"/>
  </r>
  <r>
    <s v="8232-CTLKO"/>
    <s v="Two year"/>
    <n v="66"/>
    <s v="49-72 Months"/>
    <s v="DSL"/>
    <s v="Electronic check"/>
    <x v="0"/>
    <n v="1"/>
    <x v="1"/>
  </r>
  <r>
    <s v="9227-YBAXE"/>
    <s v="Two year"/>
    <n v="65"/>
    <s v="49-72 Months"/>
    <s v="DSL"/>
    <s v="Bank transfer (automatic)"/>
    <x v="0"/>
    <n v="0"/>
    <x v="1"/>
  </r>
  <r>
    <s v="6168-WFVVF"/>
    <s v="Month-to-month"/>
    <n v="3"/>
    <s v="0-12 Months"/>
    <s v="Fiber optic"/>
    <s v="Electronic check"/>
    <x v="1"/>
    <n v="6"/>
    <x v="0"/>
  </r>
  <r>
    <s v="9860-LISIZ"/>
    <s v="Month-to-month"/>
    <n v="34"/>
    <s v="25-48 Months"/>
    <s v="No"/>
    <s v="Mailed check"/>
    <x v="0"/>
    <n v="2"/>
    <x v="2"/>
  </r>
  <r>
    <s v="0112-QAWRZ"/>
    <s v="Month-to-month"/>
    <n v="16"/>
    <s v="13-24 Months"/>
    <s v="Fiber optic"/>
    <s v="Bank transfer (automatic)"/>
    <x v="0"/>
    <n v="4"/>
    <x v="0"/>
  </r>
  <r>
    <s v="0877-SDMBN"/>
    <s v="One year"/>
    <n v="54"/>
    <s v="49-72 Months"/>
    <s v="Fiber optic"/>
    <s v="Bank transfer (automatic)"/>
    <x v="1"/>
    <n v="2"/>
    <x v="2"/>
  </r>
  <r>
    <s v="2786-GCDPI"/>
    <s v="Month-to-month"/>
    <n v="50"/>
    <s v="49-72 Months"/>
    <s v="Fiber optic"/>
    <s v="Electronic check"/>
    <x v="0"/>
    <n v="5"/>
    <x v="0"/>
  </r>
  <r>
    <s v="4043-MKDTV"/>
    <s v="Two year"/>
    <n v="71"/>
    <s v="49-72 Months"/>
    <s v="Fiber optic"/>
    <s v="Electronic check"/>
    <x v="0"/>
    <n v="3"/>
    <x v="2"/>
  </r>
  <r>
    <s v="8065-YKXKD"/>
    <s v="Month-to-month"/>
    <n v="10"/>
    <s v="0-12 Months"/>
    <s v="Fiber optic"/>
    <s v="Electronic check"/>
    <x v="1"/>
    <n v="6"/>
    <x v="0"/>
  </r>
  <r>
    <s v="9637-EIHEQ"/>
    <s v="Month-to-month"/>
    <n v="1"/>
    <s v="0-12 Months"/>
    <s v="DSL"/>
    <s v="Electronic check"/>
    <x v="1"/>
    <n v="4"/>
    <x v="0"/>
  </r>
  <r>
    <s v="9229-RQABD"/>
    <s v="One year"/>
    <n v="18"/>
    <s v="13-24 Months"/>
    <s v="No"/>
    <s v="Mailed check"/>
    <x v="0"/>
    <n v="0"/>
    <x v="1"/>
  </r>
  <r>
    <s v="8313-KTIHG"/>
    <s v="Month-to-month"/>
    <n v="4"/>
    <s v="0-12 Months"/>
    <s v="DSL"/>
    <s v="Electronic check"/>
    <x v="0"/>
    <n v="4"/>
    <x v="0"/>
  </r>
  <r>
    <s v="5320-BRKGK"/>
    <s v="Two year"/>
    <n v="58"/>
    <s v="49-72 Months"/>
    <s v="DSL"/>
    <s v="Mailed check"/>
    <x v="0"/>
    <n v="0"/>
    <x v="1"/>
  </r>
  <r>
    <s v="6284-KMNUF"/>
    <s v="One year"/>
    <n v="56"/>
    <s v="49-72 Months"/>
    <s v="Fiber optic"/>
    <s v="Electronic check"/>
    <x v="0"/>
    <n v="3"/>
    <x v="2"/>
  </r>
  <r>
    <s v="9689-PTNPG"/>
    <s v="Month-to-month"/>
    <n v="2"/>
    <s v="0-12 Months"/>
    <s v="Fiber optic"/>
    <s v="Electronic check"/>
    <x v="1"/>
    <n v="6"/>
    <x v="0"/>
  </r>
  <r>
    <s v="9465-RWMXL"/>
    <s v="Month-to-month"/>
    <n v="32"/>
    <s v="25-48 Months"/>
    <s v="Fiber optic"/>
    <s v="Electronic check"/>
    <x v="1"/>
    <n v="5"/>
    <x v="0"/>
  </r>
  <r>
    <s v="6229-UOLQL"/>
    <s v="One year"/>
    <n v="56"/>
    <s v="49-72 Months"/>
    <s v="DSL"/>
    <s v="Mailed check"/>
    <x v="0"/>
    <n v="0"/>
    <x v="1"/>
  </r>
  <r>
    <s v="2362-IBOOY"/>
    <s v="Month-to-month"/>
    <n v="36"/>
    <s v="25-48 Months"/>
    <s v="Fiber optic"/>
    <s v="Electronic check"/>
    <x v="1"/>
    <n v="5"/>
    <x v="0"/>
  </r>
  <r>
    <s v="3137-LUPIX"/>
    <s v="Month-to-month"/>
    <n v="4"/>
    <s v="0-12 Months"/>
    <s v="DSL"/>
    <s v="Mailed check"/>
    <x v="0"/>
    <n v="3"/>
    <x v="2"/>
  </r>
  <r>
    <s v="0843-WTBXE"/>
    <s v="Month-to-month"/>
    <n v="53"/>
    <s v="49-72 Months"/>
    <s v="Fiber optic"/>
    <s v="Bank transfer (automatic)"/>
    <x v="1"/>
    <n v="4"/>
    <x v="0"/>
  </r>
  <r>
    <s v="6143-JQKEA"/>
    <s v="Month-to-month"/>
    <n v="10"/>
    <s v="0-12 Months"/>
    <s v="DSL"/>
    <s v="Credit card (automatic)"/>
    <x v="0"/>
    <n v="3"/>
    <x v="2"/>
  </r>
  <r>
    <s v="8676-OOQEJ"/>
    <s v="Month-to-month"/>
    <n v="4"/>
    <s v="0-12 Months"/>
    <s v="DSL"/>
    <s v="Electronic check"/>
    <x v="0"/>
    <n v="4"/>
    <x v="0"/>
  </r>
  <r>
    <s v="5515-IDEJJ"/>
    <s v="Month-to-month"/>
    <n v="1"/>
    <s v="0-12 Months"/>
    <s v="No"/>
    <s v="Mailed check"/>
    <x v="1"/>
    <n v="3"/>
    <x v="2"/>
  </r>
  <r>
    <s v="9701-CDXHR"/>
    <s v="Month-to-month"/>
    <n v="51"/>
    <s v="49-72 Months"/>
    <s v="Fiber optic"/>
    <s v="Mailed check"/>
    <x v="0"/>
    <n v="4"/>
    <x v="0"/>
  </r>
  <r>
    <s v="7450-NWRTR"/>
    <s v="Month-to-month"/>
    <n v="12"/>
    <s v="0-12 Months"/>
    <s v="Fiber optic"/>
    <s v="Electronic check"/>
    <x v="1"/>
    <n v="6"/>
    <x v="0"/>
  </r>
  <r>
    <s v="8124-NZVGJ"/>
    <s v="One year"/>
    <n v="6"/>
    <s v="0-12 Months"/>
    <s v="DSL"/>
    <s v="Mailed check"/>
    <x v="0"/>
    <n v="1"/>
    <x v="1"/>
  </r>
  <r>
    <s v="2162-FRZAA"/>
    <s v="Two year"/>
    <n v="63"/>
    <s v="49-72 Months"/>
    <s v="DSL"/>
    <s v="Bank transfer (automatic)"/>
    <x v="0"/>
    <n v="0"/>
    <x v="1"/>
  </r>
  <r>
    <s v="5376-DEQCP"/>
    <s v="Month-to-month"/>
    <n v="1"/>
    <s v="0-12 Months"/>
    <s v="Fiber optic"/>
    <s v="Electronic check"/>
    <x v="1"/>
    <n v="6"/>
    <x v="0"/>
  </r>
  <r>
    <s v="5118-MUEYH"/>
    <s v="Month-to-month"/>
    <n v="48"/>
    <s v="25-48 Months"/>
    <s v="Fiber optic"/>
    <s v="Credit card (automatic)"/>
    <x v="0"/>
    <n v="4"/>
    <x v="0"/>
  </r>
  <r>
    <s v="9095-HFAFX"/>
    <s v="Month-to-month"/>
    <n v="5"/>
    <s v="0-12 Months"/>
    <s v="Fiber optic"/>
    <s v="Credit card (automatic)"/>
    <x v="1"/>
    <n v="5"/>
    <x v="0"/>
  </r>
  <r>
    <s v="5627-TVBPP"/>
    <s v="One year"/>
    <n v="35"/>
    <s v="25-48 Months"/>
    <s v="No"/>
    <s v="Credit card (automatic)"/>
    <x v="0"/>
    <n v="0"/>
    <x v="1"/>
  </r>
  <r>
    <s v="2379-ENZGV"/>
    <s v="Month-to-month"/>
    <n v="6"/>
    <s v="0-12 Months"/>
    <s v="Fiber optic"/>
    <s v="Electronic check"/>
    <x v="1"/>
    <n v="6"/>
    <x v="0"/>
  </r>
  <r>
    <s v="3936-QQFLL"/>
    <s v="Month-to-month"/>
    <n v="2"/>
    <s v="0-12 Months"/>
    <s v="No"/>
    <s v="Mailed check"/>
    <x v="0"/>
    <n v="3"/>
    <x v="2"/>
  </r>
  <r>
    <s v="2589-AYCRP"/>
    <s v="One year"/>
    <n v="50"/>
    <s v="49-72 Months"/>
    <s v="No"/>
    <s v="Bank transfer (automatic)"/>
    <x v="0"/>
    <n v="0"/>
    <x v="1"/>
  </r>
  <r>
    <s v="4067-HLYQI"/>
    <s v="Month-to-month"/>
    <n v="33"/>
    <s v="25-48 Months"/>
    <s v="Fiber optic"/>
    <s v="Bank transfer (automatic)"/>
    <x v="0"/>
    <n v="4"/>
    <x v="0"/>
  </r>
  <r>
    <s v="5124-EOGYE"/>
    <s v="Two year"/>
    <n v="31"/>
    <s v="25-48 Months"/>
    <s v="No"/>
    <s v="Mailed check"/>
    <x v="0"/>
    <n v="0"/>
    <x v="1"/>
  </r>
  <r>
    <s v="5057-RKGLH"/>
    <s v="Two year"/>
    <n v="9"/>
    <s v="0-12 Months"/>
    <s v="No"/>
    <s v="Mailed check"/>
    <x v="0"/>
    <n v="1"/>
    <x v="1"/>
  </r>
  <r>
    <s v="0292-WEGCH"/>
    <s v="Month-to-month"/>
    <n v="54"/>
    <s v="49-72 Months"/>
    <s v="DSL"/>
    <s v="Electronic check"/>
    <x v="0"/>
    <n v="3"/>
    <x v="2"/>
  </r>
  <r>
    <s v="8910-ICHIU"/>
    <s v="One year"/>
    <n v="46"/>
    <s v="25-48 Months"/>
    <s v="Fiber optic"/>
    <s v="Credit card (automatic)"/>
    <x v="0"/>
    <n v="2"/>
    <x v="2"/>
  </r>
  <r>
    <s v="4097-YODCF"/>
    <s v="One year"/>
    <n v="34"/>
    <s v="25-48 Months"/>
    <s v="Fiber optic"/>
    <s v="Electronic check"/>
    <x v="0"/>
    <n v="3"/>
    <x v="2"/>
  </r>
  <r>
    <s v="9715-WZCLW"/>
    <s v="Two year"/>
    <n v="71"/>
    <s v="49-72 Months"/>
    <s v="Fiber optic"/>
    <s v="Electronic check"/>
    <x v="0"/>
    <n v="3"/>
    <x v="2"/>
  </r>
  <r>
    <s v="9786-YWNHU"/>
    <s v="Two year"/>
    <n v="63"/>
    <s v="49-72 Months"/>
    <s v="DSL"/>
    <s v="Mailed check"/>
    <x v="0"/>
    <n v="0"/>
    <x v="1"/>
  </r>
  <r>
    <s v="6407-GSJNL"/>
    <s v="Two year"/>
    <n v="51"/>
    <s v="49-72 Months"/>
    <s v="No"/>
    <s v="Bank transfer (automatic)"/>
    <x v="0"/>
    <n v="0"/>
    <x v="1"/>
  </r>
  <r>
    <s v="6005-OBZPH"/>
    <s v="Month-to-month"/>
    <n v="26"/>
    <s v="25-48 Months"/>
    <s v="Fiber optic"/>
    <s v="Electronic check"/>
    <x v="1"/>
    <n v="5"/>
    <x v="0"/>
  </r>
  <r>
    <s v="4049-ZPALD"/>
    <s v="Two year"/>
    <n v="64"/>
    <s v="49-72 Months"/>
    <s v="Fiber optic"/>
    <s v="Bank transfer (automatic)"/>
    <x v="0"/>
    <n v="2"/>
    <x v="2"/>
  </r>
  <r>
    <s v="7932-WPTDS"/>
    <s v="Month-to-month"/>
    <n v="1"/>
    <s v="0-12 Months"/>
    <s v="DSL"/>
    <s v="Electronic check"/>
    <x v="1"/>
    <n v="4"/>
    <x v="0"/>
  </r>
  <r>
    <s v="3733-UOCWF"/>
    <s v="One year"/>
    <n v="61"/>
    <s v="49-72 Months"/>
    <s v="Fiber optic"/>
    <s v="Bank transfer (automatic)"/>
    <x v="0"/>
    <n v="2"/>
    <x v="2"/>
  </r>
  <r>
    <s v="6833-JMZYP"/>
    <s v="Month-to-month"/>
    <n v="15"/>
    <s v="13-24 Months"/>
    <s v="Fiber optic"/>
    <s v="Credit card (automatic)"/>
    <x v="0"/>
    <n v="4"/>
    <x v="0"/>
  </r>
  <r>
    <s v="2722-VOJQL"/>
    <s v="One year"/>
    <n v="64"/>
    <s v="49-72 Months"/>
    <s v="Fiber optic"/>
    <s v="Credit card (automatic)"/>
    <x v="1"/>
    <n v="2"/>
    <x v="2"/>
  </r>
  <r>
    <s v="1310-QRITU"/>
    <s v="Month-to-month"/>
    <n v="18"/>
    <s v="13-24 Months"/>
    <s v="DSL"/>
    <s v="Electronic check"/>
    <x v="0"/>
    <n v="3"/>
    <x v="2"/>
  </r>
  <r>
    <s v="8961-QDZZJ"/>
    <s v="One year"/>
    <n v="57"/>
    <s v="49-72 Months"/>
    <s v="Fiber optic"/>
    <s v="Electronic check"/>
    <x v="0"/>
    <n v="3"/>
    <x v="2"/>
  </r>
  <r>
    <s v="9715-SBVSU"/>
    <s v="Two year"/>
    <n v="14"/>
    <s v="13-24 Months"/>
    <s v="DSL"/>
    <s v="Bank transfer (automatic)"/>
    <x v="0"/>
    <n v="0"/>
    <x v="1"/>
  </r>
  <r>
    <s v="8490-BXHEO"/>
    <s v="Month-to-month"/>
    <n v="18"/>
    <s v="13-24 Months"/>
    <s v="Fiber optic"/>
    <s v="Credit card (automatic)"/>
    <x v="0"/>
    <n v="4"/>
    <x v="0"/>
  </r>
  <r>
    <s v="7173-TETGO"/>
    <s v="Two year"/>
    <n v="72"/>
    <s v="49-72 Months"/>
    <s v="Fiber optic"/>
    <s v="Bank transfer (automatic)"/>
    <x v="0"/>
    <n v="2"/>
    <x v="2"/>
  </r>
  <r>
    <s v="7929-SKFGK"/>
    <s v="Two year"/>
    <n v="70"/>
    <s v="49-72 Months"/>
    <s v="Fiber optic"/>
    <s v="Credit card (automatic)"/>
    <x v="0"/>
    <n v="2"/>
    <x v="2"/>
  </r>
  <r>
    <s v="2300-RQGOI"/>
    <s v="Two year"/>
    <n v="38"/>
    <s v="25-48 Months"/>
    <s v="No"/>
    <s v="Mailed check"/>
    <x v="0"/>
    <n v="0"/>
    <x v="1"/>
  </r>
  <r>
    <s v="3563-SVYLG"/>
    <s v="Two year"/>
    <n v="68"/>
    <s v="49-72 Months"/>
    <s v="DSL"/>
    <s v="Credit card (automatic)"/>
    <x v="0"/>
    <n v="0"/>
    <x v="1"/>
  </r>
  <r>
    <s v="5228-EXCET"/>
    <s v="Month-to-month"/>
    <n v="13"/>
    <s v="13-24 Months"/>
    <s v="Fiber optic"/>
    <s v="Electronic check"/>
    <x v="1"/>
    <n v="5"/>
    <x v="0"/>
  </r>
  <r>
    <s v="6435-VWCCY"/>
    <s v="Two year"/>
    <n v="65"/>
    <s v="49-72 Months"/>
    <s v="Fiber optic"/>
    <s v="Credit card (automatic)"/>
    <x v="0"/>
    <n v="2"/>
    <x v="2"/>
  </r>
  <r>
    <s v="4998-IKFSE"/>
    <s v="Month-to-month"/>
    <n v="30"/>
    <s v="25-48 Months"/>
    <s v="Fiber optic"/>
    <s v="Electronic check"/>
    <x v="0"/>
    <n v="5"/>
    <x v="0"/>
  </r>
  <r>
    <s v="8630-QSGXK"/>
    <s v="Two year"/>
    <n v="51"/>
    <s v="49-72 Months"/>
    <s v="DSL"/>
    <s v="Bank transfer (automatic)"/>
    <x v="0"/>
    <n v="0"/>
    <x v="1"/>
  </r>
  <r>
    <s v="2455-USLMV"/>
    <s v="Month-to-month"/>
    <n v="31"/>
    <s v="25-48 Months"/>
    <s v="Fiber optic"/>
    <s v="Credit card (automatic)"/>
    <x v="0"/>
    <n v="4"/>
    <x v="0"/>
  </r>
  <r>
    <s v="7394-FKDNK"/>
    <s v="Month-to-month"/>
    <n v="9"/>
    <s v="0-12 Months"/>
    <s v="Fiber optic"/>
    <s v="Electronic check"/>
    <x v="1"/>
    <n v="6"/>
    <x v="0"/>
  </r>
  <r>
    <s v="9488-FVZCC"/>
    <s v="Two year"/>
    <n v="72"/>
    <s v="49-72 Months"/>
    <s v="DSL"/>
    <s v="Bank transfer (automatic)"/>
    <x v="0"/>
    <n v="0"/>
    <x v="1"/>
  </r>
  <r>
    <s v="6331-LWDTQ"/>
    <s v="Month-to-month"/>
    <n v="10"/>
    <s v="0-12 Months"/>
    <s v="DSL"/>
    <s v="Credit card (automatic)"/>
    <x v="1"/>
    <n v="3"/>
    <x v="2"/>
  </r>
  <r>
    <s v="5995-WWKKG"/>
    <s v="One year"/>
    <n v="37"/>
    <s v="25-48 Months"/>
    <s v="No"/>
    <s v="Electronic check"/>
    <x v="0"/>
    <n v="1"/>
    <x v="1"/>
  </r>
  <r>
    <s v="1597-FZREH"/>
    <s v="Month-to-month"/>
    <n v="2"/>
    <s v="0-12 Months"/>
    <s v="DSL"/>
    <s v="Electronic check"/>
    <x v="1"/>
    <n v="4"/>
    <x v="0"/>
  </r>
  <r>
    <s v="7879-CGSFV"/>
    <s v="One year"/>
    <n v="55"/>
    <s v="49-72 Months"/>
    <s v="Fiber optic"/>
    <s v="Mailed check"/>
    <x v="0"/>
    <n v="2"/>
    <x v="2"/>
  </r>
  <r>
    <s v="9921-EZKBY"/>
    <s v="Month-to-month"/>
    <n v="33"/>
    <s v="25-48 Months"/>
    <s v="Fiber optic"/>
    <s v="Bank transfer (automatic)"/>
    <x v="0"/>
    <n v="4"/>
    <x v="0"/>
  </r>
  <r>
    <s v="7432-FFVAR"/>
    <s v="One year"/>
    <n v="46"/>
    <s v="25-48 Months"/>
    <s v="Fiber optic"/>
    <s v="Bank transfer (automatic)"/>
    <x v="0"/>
    <n v="2"/>
    <x v="2"/>
  </r>
  <r>
    <s v="7246-ZGQDF"/>
    <s v="Month-to-month"/>
    <n v="1"/>
    <s v="0-12 Months"/>
    <s v="DSL"/>
    <s v="Electronic check"/>
    <x v="0"/>
    <n v="4"/>
    <x v="0"/>
  </r>
  <r>
    <s v="7000-WCEVQ"/>
    <s v="Month-to-month"/>
    <n v="20"/>
    <s v="13-24 Months"/>
    <s v="DSL"/>
    <s v="Mailed check"/>
    <x v="1"/>
    <n v="2"/>
    <x v="2"/>
  </r>
  <r>
    <s v="0727-IWKVK"/>
    <s v="Month-to-month"/>
    <n v="9"/>
    <s v="0-12 Months"/>
    <s v="Fiber optic"/>
    <s v="Electronic check"/>
    <x v="1"/>
    <n v="6"/>
    <x v="0"/>
  </r>
  <r>
    <s v="5959-BELXA"/>
    <s v="Month-to-month"/>
    <n v="32"/>
    <s v="25-48 Months"/>
    <s v="Fiber optic"/>
    <s v="Credit card (automatic)"/>
    <x v="1"/>
    <n v="4"/>
    <x v="0"/>
  </r>
  <r>
    <s v="4456-RHSNB"/>
    <s v="Month-to-month"/>
    <n v="19"/>
    <s v="13-24 Months"/>
    <s v="DSL"/>
    <s v="Bank transfer (automatic)"/>
    <x v="0"/>
    <n v="2"/>
    <x v="2"/>
  </r>
  <r>
    <s v="3512-IZIKN"/>
    <s v="Two year"/>
    <n v="70"/>
    <s v="49-72 Months"/>
    <s v="DSL"/>
    <s v="Credit card (automatic)"/>
    <x v="1"/>
    <n v="0"/>
    <x v="1"/>
  </r>
  <r>
    <s v="2481-SBOYW"/>
    <s v="Two year"/>
    <n v="61"/>
    <s v="49-72 Months"/>
    <s v="No"/>
    <s v="Credit card (automatic)"/>
    <x v="0"/>
    <n v="0"/>
    <x v="1"/>
  </r>
  <r>
    <s v="7109-MFBYV"/>
    <s v="Month-to-month"/>
    <n v="26"/>
    <s v="25-48 Months"/>
    <s v="DSL"/>
    <s v="Electronic check"/>
    <x v="0"/>
    <n v="3"/>
    <x v="2"/>
  </r>
  <r>
    <s v="1833-TCXKK"/>
    <s v="Month-to-month"/>
    <n v="45"/>
    <s v="25-48 Months"/>
    <s v="Fiber optic"/>
    <s v="Bank transfer (automatic)"/>
    <x v="0"/>
    <n v="4"/>
    <x v="0"/>
  </r>
  <r>
    <s v="1832-PEUTS"/>
    <s v="Two year"/>
    <n v="62"/>
    <s v="49-72 Months"/>
    <s v="Fiber optic"/>
    <s v="Credit card (automatic)"/>
    <x v="0"/>
    <n v="2"/>
    <x v="2"/>
  </r>
  <r>
    <s v="6141-OOXUQ"/>
    <s v="Month-to-month"/>
    <n v="1"/>
    <s v="0-12 Months"/>
    <s v="No"/>
    <s v="Mailed check"/>
    <x v="1"/>
    <n v="3"/>
    <x v="2"/>
  </r>
  <r>
    <s v="8660-BUETV"/>
    <s v="Month-to-month"/>
    <n v="3"/>
    <s v="0-12 Months"/>
    <s v="DSL"/>
    <s v="Mailed check"/>
    <x v="0"/>
    <n v="3"/>
    <x v="2"/>
  </r>
  <r>
    <s v="0580-PIQHM"/>
    <s v="One year"/>
    <n v="41"/>
    <s v="25-48 Months"/>
    <s v="Fiber optic"/>
    <s v="Bank transfer (automatic)"/>
    <x v="0"/>
    <n v="2"/>
    <x v="2"/>
  </r>
  <r>
    <s v="5696-CEIQJ"/>
    <s v="Two year"/>
    <n v="67"/>
    <s v="49-72 Months"/>
    <s v="Fiber optic"/>
    <s v="Bank transfer (automatic)"/>
    <x v="0"/>
    <n v="2"/>
    <x v="2"/>
  </r>
  <r>
    <s v="7503-ZGUZJ"/>
    <s v="Month-to-month"/>
    <n v="1"/>
    <s v="0-12 Months"/>
    <s v="Fiber optic"/>
    <s v="Mailed check"/>
    <x v="1"/>
    <n v="5"/>
    <x v="0"/>
  </r>
  <r>
    <s v="1696-HXOWK"/>
    <s v="One year"/>
    <n v="71"/>
    <s v="49-72 Months"/>
    <s v="Fiber optic"/>
    <s v="Mailed check"/>
    <x v="0"/>
    <n v="2"/>
    <x v="2"/>
  </r>
  <r>
    <s v="3026-ATZYV"/>
    <s v="One year"/>
    <n v="37"/>
    <s v="25-48 Months"/>
    <s v="DSL"/>
    <s v="Bank transfer (automatic)"/>
    <x v="0"/>
    <n v="0"/>
    <x v="1"/>
  </r>
  <r>
    <s v="4012-YCFAI"/>
    <s v="Two year"/>
    <n v="60"/>
    <s v="49-72 Months"/>
    <s v="DSL"/>
    <s v="Mailed check"/>
    <x v="0"/>
    <n v="0"/>
    <x v="1"/>
  </r>
  <r>
    <s v="2506-TNFCO"/>
    <s v="Month-to-month"/>
    <n v="1"/>
    <s v="0-12 Months"/>
    <s v="Fiber optic"/>
    <s v="Electronic check"/>
    <x v="1"/>
    <n v="6"/>
    <x v="0"/>
  </r>
  <r>
    <s v="9970-QBCDA"/>
    <s v="Month-to-month"/>
    <n v="6"/>
    <s v="0-12 Months"/>
    <s v="No"/>
    <s v="Credit card (automatic)"/>
    <x v="0"/>
    <n v="3"/>
    <x v="2"/>
  </r>
  <r>
    <s v="8718-PTMEZ"/>
    <s v="Month-to-month"/>
    <n v="13"/>
    <s v="13-24 Months"/>
    <s v="DSL"/>
    <s v="Electronic check"/>
    <x v="1"/>
    <n v="3"/>
    <x v="2"/>
  </r>
  <r>
    <s v="9496-IVVRP"/>
    <s v="Month-to-month"/>
    <n v="11"/>
    <s v="0-12 Months"/>
    <s v="DSL"/>
    <s v="Bank transfer (automatic)"/>
    <x v="0"/>
    <n v="3"/>
    <x v="2"/>
  </r>
  <r>
    <s v="2207-OBZNX"/>
    <s v="Month-to-month"/>
    <n v="7"/>
    <s v="0-12 Months"/>
    <s v="DSL"/>
    <s v="Mailed check"/>
    <x v="1"/>
    <n v="3"/>
    <x v="2"/>
  </r>
  <r>
    <s v="2657-VPXTA"/>
    <s v="Month-to-month"/>
    <n v="10"/>
    <s v="0-12 Months"/>
    <s v="Fiber optic"/>
    <s v="Electronic check"/>
    <x v="0"/>
    <n v="6"/>
    <x v="0"/>
  </r>
  <r>
    <s v="6551-VLJMV"/>
    <s v="Two year"/>
    <n v="34"/>
    <s v="25-48 Months"/>
    <s v="No"/>
    <s v="Credit card (automatic)"/>
    <x v="0"/>
    <n v="0"/>
    <x v="1"/>
  </r>
  <r>
    <s v="1221-GHZEP"/>
    <s v="Two year"/>
    <n v="62"/>
    <s v="49-72 Months"/>
    <s v="DSL"/>
    <s v="Mailed check"/>
    <x v="0"/>
    <n v="0"/>
    <x v="1"/>
  </r>
  <r>
    <s v="9289-LBQVU"/>
    <s v="One year"/>
    <n v="64"/>
    <s v="49-72 Months"/>
    <s v="DSL"/>
    <s v="Mailed check"/>
    <x v="0"/>
    <n v="0"/>
    <x v="1"/>
  </r>
  <r>
    <s v="6142-VSJQO"/>
    <s v="Month-to-month"/>
    <n v="1"/>
    <s v="0-12 Months"/>
    <s v="DSL"/>
    <s v="Bank transfer (automatic)"/>
    <x v="1"/>
    <n v="3"/>
    <x v="2"/>
  </r>
  <r>
    <s v="3458-IDMFK"/>
    <s v="Two year"/>
    <n v="25"/>
    <s v="25-48 Months"/>
    <s v="No"/>
    <s v="Mailed check"/>
    <x v="0"/>
    <n v="0"/>
    <x v="1"/>
  </r>
  <r>
    <s v="6933-FHBZC"/>
    <s v="One year"/>
    <n v="26"/>
    <s v="25-48 Months"/>
    <s v="DSL"/>
    <s v="Mailed check"/>
    <x v="0"/>
    <n v="0"/>
    <x v="1"/>
  </r>
  <r>
    <s v="0221-NAUXK"/>
    <s v="One year"/>
    <n v="10"/>
    <s v="0-12 Months"/>
    <s v="No"/>
    <s v="Bank transfer (automatic)"/>
    <x v="0"/>
    <n v="1"/>
    <x v="1"/>
  </r>
  <r>
    <s v="9770-KXGQU"/>
    <s v="One year"/>
    <n v="53"/>
    <s v="49-72 Months"/>
    <s v="Fiber optic"/>
    <s v="Mailed check"/>
    <x v="0"/>
    <n v="2"/>
    <x v="2"/>
  </r>
  <r>
    <s v="6437-UKHMV"/>
    <s v="Month-to-month"/>
    <n v="7"/>
    <s v="0-12 Months"/>
    <s v="Fiber optic"/>
    <s v="Electronic check"/>
    <x v="1"/>
    <n v="6"/>
    <x v="0"/>
  </r>
  <r>
    <s v="6538-POCHL"/>
    <s v="Month-to-month"/>
    <n v="33"/>
    <s v="25-48 Months"/>
    <s v="Fiber optic"/>
    <s v="Credit card (automatic)"/>
    <x v="0"/>
    <n v="4"/>
    <x v="0"/>
  </r>
  <r>
    <s v="6726-NNFWD"/>
    <s v="Two year"/>
    <n v="71"/>
    <s v="49-72 Months"/>
    <s v="Fiber optic"/>
    <s v="Credit card (automatic)"/>
    <x v="0"/>
    <n v="2"/>
    <x v="2"/>
  </r>
  <r>
    <s v="3002-WQZWT"/>
    <s v="Month-to-month"/>
    <n v="29"/>
    <s v="25-48 Months"/>
    <s v="Fiber optic"/>
    <s v="Electronic check"/>
    <x v="0"/>
    <n v="5"/>
    <x v="0"/>
  </r>
  <r>
    <s v="4277-UDIEF"/>
    <s v="Month-to-month"/>
    <n v="24"/>
    <s v="13-24 Months"/>
    <s v="DSL"/>
    <s v="Bank transfer (automatic)"/>
    <x v="0"/>
    <n v="2"/>
    <x v="2"/>
  </r>
  <r>
    <s v="1208-NBVFH"/>
    <s v="Month-to-month"/>
    <n v="20"/>
    <s v="13-24 Months"/>
    <s v="DSL"/>
    <s v="Electronic check"/>
    <x v="0"/>
    <n v="3"/>
    <x v="2"/>
  </r>
  <r>
    <s v="4912-PIGUY"/>
    <s v="Month-to-month"/>
    <n v="1"/>
    <s v="0-12 Months"/>
    <s v="Fiber optic"/>
    <s v="Electronic check"/>
    <x v="0"/>
    <n v="6"/>
    <x v="0"/>
  </r>
  <r>
    <s v="1114-CENIM"/>
    <s v="Month-to-month"/>
    <n v="54"/>
    <s v="49-72 Months"/>
    <s v="DSL"/>
    <s v="Credit card (automatic)"/>
    <x v="1"/>
    <n v="2"/>
    <x v="2"/>
  </r>
  <r>
    <s v="6060-DRTNL"/>
    <s v="Month-to-month"/>
    <n v="5"/>
    <s v="0-12 Months"/>
    <s v="Fiber optic"/>
    <s v="Mailed check"/>
    <x v="1"/>
    <n v="5"/>
    <x v="0"/>
  </r>
  <r>
    <s v="2725-TTRIQ"/>
    <s v="Two year"/>
    <n v="72"/>
    <s v="49-72 Months"/>
    <s v="DSL"/>
    <s v="Bank transfer (automatic)"/>
    <x v="0"/>
    <n v="0"/>
    <x v="1"/>
  </r>
  <r>
    <s v="3374-TTZTK"/>
    <s v="Two year"/>
    <n v="52"/>
    <s v="49-72 Months"/>
    <s v="Fiber optic"/>
    <s v="Electronic check"/>
    <x v="0"/>
    <n v="3"/>
    <x v="2"/>
  </r>
  <r>
    <s v="8990-ZXLSU"/>
    <s v="Month-to-month"/>
    <n v="9"/>
    <s v="0-12 Months"/>
    <s v="Fiber optic"/>
    <s v="Electronic check"/>
    <x v="0"/>
    <n v="6"/>
    <x v="0"/>
  </r>
  <r>
    <s v="2275-RBYQS"/>
    <s v="Month-to-month"/>
    <n v="1"/>
    <s v="0-12 Months"/>
    <s v="DSL"/>
    <s v="Mailed check"/>
    <x v="0"/>
    <n v="3"/>
    <x v="2"/>
  </r>
  <r>
    <s v="8473-VUVJN"/>
    <s v="Month-to-month"/>
    <n v="1"/>
    <s v="0-12 Months"/>
    <s v="Fiber optic"/>
    <s v="Electronic check"/>
    <x v="1"/>
    <n v="6"/>
    <x v="0"/>
  </r>
  <r>
    <s v="6289-CPNLD"/>
    <s v="One year"/>
    <n v="33"/>
    <s v="25-48 Months"/>
    <s v="DSL"/>
    <s v="Mailed check"/>
    <x v="1"/>
    <n v="0"/>
    <x v="1"/>
  </r>
  <r>
    <s v="5536-SLHPM"/>
    <s v="Month-to-month"/>
    <n v="55"/>
    <s v="49-72 Months"/>
    <s v="Fiber optic"/>
    <s v="Electronic check"/>
    <x v="1"/>
    <n v="5"/>
    <x v="0"/>
  </r>
  <r>
    <s v="4419-UJMUS"/>
    <s v="Two year"/>
    <n v="69"/>
    <s v="49-72 Months"/>
    <s v="Fiber optic"/>
    <s v="Electronic check"/>
    <x v="0"/>
    <n v="3"/>
    <x v="2"/>
  </r>
  <r>
    <s v="7794-JASDG"/>
    <s v="Month-to-month"/>
    <n v="1"/>
    <s v="0-12 Months"/>
    <s v="DSL"/>
    <s v="Mailed check"/>
    <x v="0"/>
    <n v="3"/>
    <x v="2"/>
  </r>
  <r>
    <s v="7609-YBPXG"/>
    <s v="Two year"/>
    <n v="54"/>
    <s v="49-72 Months"/>
    <s v="DSL"/>
    <s v="Bank transfer (automatic)"/>
    <x v="0"/>
    <n v="0"/>
    <x v="1"/>
  </r>
  <r>
    <s v="5519-TEEUH"/>
    <s v="One year"/>
    <n v="33"/>
    <s v="25-48 Months"/>
    <s v="No"/>
    <s v="Mailed check"/>
    <x v="0"/>
    <n v="0"/>
    <x v="1"/>
  </r>
  <r>
    <s v="7856-GANIL"/>
    <s v="One year"/>
    <n v="45"/>
    <s v="25-48 Months"/>
    <s v="Fiber optic"/>
    <s v="Bank transfer (automatic)"/>
    <x v="0"/>
    <n v="2"/>
    <x v="2"/>
  </r>
  <r>
    <s v="0804-XBFBV"/>
    <s v="Month-to-month"/>
    <n v="11"/>
    <s v="0-12 Months"/>
    <s v="DSL"/>
    <s v="Electronic check"/>
    <x v="0"/>
    <n v="4"/>
    <x v="0"/>
  </r>
  <r>
    <s v="2676-OXPPQ"/>
    <s v="Month-to-month"/>
    <n v="6"/>
    <s v="0-12 Months"/>
    <s v="DSL"/>
    <s v="Bank transfer (automatic)"/>
    <x v="0"/>
    <n v="3"/>
    <x v="2"/>
  </r>
  <r>
    <s v="3703-TTEPD"/>
    <s v="Month-to-month"/>
    <n v="21"/>
    <s v="13-24 Months"/>
    <s v="DSL"/>
    <s v="Bank transfer (automatic)"/>
    <x v="0"/>
    <n v="2"/>
    <x v="2"/>
  </r>
  <r>
    <s v="2799-TSLAG"/>
    <s v="Two year"/>
    <n v="65"/>
    <s v="49-72 Months"/>
    <s v="No"/>
    <s v="Bank transfer (automatic)"/>
    <x v="0"/>
    <n v="0"/>
    <x v="1"/>
  </r>
  <r>
    <s v="0196-VULGZ"/>
    <s v="Month-to-month"/>
    <n v="6"/>
    <s v="0-12 Months"/>
    <s v="Fiber optic"/>
    <s v="Electronic check"/>
    <x v="1"/>
    <n v="6"/>
    <x v="0"/>
  </r>
  <r>
    <s v="8837-VVWLQ"/>
    <s v="Month-to-month"/>
    <n v="8"/>
    <s v="0-12 Months"/>
    <s v="Fiber optic"/>
    <s v="Electronic check"/>
    <x v="1"/>
    <n v="6"/>
    <x v="0"/>
  </r>
  <r>
    <s v="2696-NARTR"/>
    <s v="Month-to-month"/>
    <n v="11"/>
    <s v="0-12 Months"/>
    <s v="Fiber optic"/>
    <s v="Electronic check"/>
    <x v="1"/>
    <n v="6"/>
    <x v="0"/>
  </r>
  <r>
    <s v="2208-NKVVH"/>
    <s v="Two year"/>
    <n v="43"/>
    <s v="25-48 Months"/>
    <s v="No"/>
    <s v="Mailed check"/>
    <x v="0"/>
    <n v="0"/>
    <x v="1"/>
  </r>
  <r>
    <s v="7614-QVWQL"/>
    <s v="One year"/>
    <n v="49"/>
    <s v="49-72 Months"/>
    <s v="DSL"/>
    <s v="Bank transfer (automatic)"/>
    <x v="1"/>
    <n v="0"/>
    <x v="1"/>
  </r>
  <r>
    <s v="1976-CFOCS"/>
    <s v="Month-to-month"/>
    <n v="1"/>
    <s v="0-12 Months"/>
    <s v="DSL"/>
    <s v="Electronic check"/>
    <x v="1"/>
    <n v="4"/>
    <x v="0"/>
  </r>
  <r>
    <s v="4631-OACRM"/>
    <s v="Month-to-month"/>
    <n v="15"/>
    <s v="13-24 Months"/>
    <s v="Fiber optic"/>
    <s v="Electronic check"/>
    <x v="1"/>
    <n v="5"/>
    <x v="0"/>
  </r>
  <r>
    <s v="7139-JZFVG"/>
    <s v="Two year"/>
    <n v="60"/>
    <s v="49-72 Months"/>
    <s v="DSL"/>
    <s v="Bank transfer (automatic)"/>
    <x v="0"/>
    <n v="0"/>
    <x v="1"/>
  </r>
  <r>
    <s v="4987-GQWPO"/>
    <s v="Month-to-month"/>
    <n v="17"/>
    <s v="13-24 Months"/>
    <s v="DSL"/>
    <s v="Credit card (automatic)"/>
    <x v="0"/>
    <n v="2"/>
    <x v="2"/>
  </r>
  <r>
    <s v="3755-JBMNH"/>
    <s v="Month-to-month"/>
    <n v="16"/>
    <s v="13-24 Months"/>
    <s v="Fiber optic"/>
    <s v="Bank transfer (automatic)"/>
    <x v="1"/>
    <n v="4"/>
    <x v="0"/>
  </r>
  <r>
    <s v="1757-TCATG"/>
    <s v="One year"/>
    <n v="35"/>
    <s v="25-48 Months"/>
    <s v="No"/>
    <s v="Bank transfer (automatic)"/>
    <x v="0"/>
    <n v="0"/>
    <x v="1"/>
  </r>
  <r>
    <s v="6345-ULYRW"/>
    <s v="One year"/>
    <n v="44"/>
    <s v="25-48 Months"/>
    <s v="Fiber optic"/>
    <s v="Mailed check"/>
    <x v="1"/>
    <n v="2"/>
    <x v="2"/>
  </r>
  <r>
    <s v="4776-XSKYQ"/>
    <s v="One year"/>
    <n v="12"/>
    <s v="0-12 Months"/>
    <s v="DSL"/>
    <s v="Credit card (automatic)"/>
    <x v="0"/>
    <n v="1"/>
    <x v="1"/>
  </r>
  <r>
    <s v="8048-DSDFQ"/>
    <s v="Month-to-month"/>
    <n v="1"/>
    <s v="0-12 Months"/>
    <s v="No"/>
    <s v="Mailed check"/>
    <x v="0"/>
    <n v="3"/>
    <x v="2"/>
  </r>
  <r>
    <s v="5753-QQWPW"/>
    <s v="One year"/>
    <n v="28"/>
    <s v="25-48 Months"/>
    <s v="DSL"/>
    <s v="Electronic check"/>
    <x v="0"/>
    <n v="1"/>
    <x v="1"/>
  </r>
  <r>
    <s v="6010-DDPPW"/>
    <s v="Two year"/>
    <n v="70"/>
    <s v="49-72 Months"/>
    <s v="No"/>
    <s v="Bank transfer (automatic)"/>
    <x v="0"/>
    <n v="0"/>
    <x v="1"/>
  </r>
  <r>
    <s v="1809-DMJHQ"/>
    <s v="Month-to-month"/>
    <n v="5"/>
    <s v="0-12 Months"/>
    <s v="DSL"/>
    <s v="Mailed check"/>
    <x v="1"/>
    <n v="3"/>
    <x v="2"/>
  </r>
  <r>
    <s v="6693-FRIRW"/>
    <s v="Month-to-month"/>
    <n v="18"/>
    <s v="13-24 Months"/>
    <s v="Fiber optic"/>
    <s v="Credit card (automatic)"/>
    <x v="0"/>
    <n v="4"/>
    <x v="0"/>
  </r>
  <r>
    <s v="6586-MYGKD"/>
    <s v="Two year"/>
    <n v="70"/>
    <s v="49-72 Months"/>
    <s v="DSL"/>
    <s v="Credit card (automatic)"/>
    <x v="0"/>
    <n v="0"/>
    <x v="1"/>
  </r>
  <r>
    <s v="3173-NVMPX"/>
    <s v="Month-to-month"/>
    <n v="9"/>
    <s v="0-12 Months"/>
    <s v="DSL"/>
    <s v="Mailed check"/>
    <x v="0"/>
    <n v="3"/>
    <x v="2"/>
  </r>
  <r>
    <s v="0248-PGHBZ"/>
    <s v="Two year"/>
    <n v="67"/>
    <s v="49-72 Months"/>
    <s v="Fiber optic"/>
    <s v="Bank transfer (automatic)"/>
    <x v="0"/>
    <n v="2"/>
    <x v="2"/>
  </r>
  <r>
    <s v="0623-GDISB"/>
    <s v="Month-to-month"/>
    <n v="1"/>
    <s v="0-12 Months"/>
    <s v="DSL"/>
    <s v="Bank transfer (automatic)"/>
    <x v="0"/>
    <n v="3"/>
    <x v="2"/>
  </r>
  <r>
    <s v="2892-GESUL"/>
    <s v="Two year"/>
    <n v="18"/>
    <s v="13-24 Months"/>
    <s v="No"/>
    <s v="Mailed check"/>
    <x v="0"/>
    <n v="0"/>
    <x v="1"/>
  </r>
  <r>
    <s v="6923-EFPNL"/>
    <s v="Month-to-month"/>
    <n v="4"/>
    <s v="0-12 Months"/>
    <s v="DSL"/>
    <s v="Credit card (automatic)"/>
    <x v="1"/>
    <n v="3"/>
    <x v="2"/>
  </r>
  <r>
    <s v="7472-EQOAV"/>
    <s v="One year"/>
    <n v="71"/>
    <s v="49-72 Months"/>
    <s v="Fiber optic"/>
    <s v="Bank transfer (automatic)"/>
    <x v="0"/>
    <n v="2"/>
    <x v="2"/>
  </r>
  <r>
    <s v="9574-RKJIF"/>
    <s v="Month-to-month"/>
    <n v="30"/>
    <s v="25-48 Months"/>
    <s v="Fiber optic"/>
    <s v="Electronic check"/>
    <x v="1"/>
    <n v="5"/>
    <x v="0"/>
  </r>
  <r>
    <s v="2043-WVTQJ"/>
    <s v="Month-to-month"/>
    <n v="1"/>
    <s v="0-12 Months"/>
    <s v="DSL"/>
    <s v="Mailed check"/>
    <x v="0"/>
    <n v="3"/>
    <x v="2"/>
  </r>
  <r>
    <s v="8034-RYTVV"/>
    <s v="One year"/>
    <n v="55"/>
    <s v="49-72 Months"/>
    <s v="Fiber optic"/>
    <s v="Credit card (automatic)"/>
    <x v="0"/>
    <n v="2"/>
    <x v="2"/>
  </r>
  <r>
    <s v="3863-QSTYI"/>
    <s v="Month-to-month"/>
    <n v="59"/>
    <s v="49-72 Months"/>
    <s v="DSL"/>
    <s v="Electronic check"/>
    <x v="0"/>
    <n v="3"/>
    <x v="2"/>
  </r>
  <r>
    <s v="2619-WFQWU"/>
    <s v="Month-to-month"/>
    <n v="1"/>
    <s v="0-12 Months"/>
    <s v="Fiber optic"/>
    <s v="Mailed check"/>
    <x v="1"/>
    <n v="5"/>
    <x v="0"/>
  </r>
  <r>
    <s v="5044-LRQAQ"/>
    <s v="Month-to-month"/>
    <n v="7"/>
    <s v="0-12 Months"/>
    <s v="Fiber optic"/>
    <s v="Bank transfer (automatic)"/>
    <x v="0"/>
    <n v="5"/>
    <x v="0"/>
  </r>
  <r>
    <s v="1716-LSAMB"/>
    <s v="Two year"/>
    <n v="45"/>
    <s v="25-48 Months"/>
    <s v="DSL"/>
    <s v="Bank transfer (automatic)"/>
    <x v="0"/>
    <n v="0"/>
    <x v="1"/>
  </r>
  <r>
    <s v="1333-PBMXB"/>
    <s v="One year"/>
    <n v="54"/>
    <s v="49-72 Months"/>
    <s v="No"/>
    <s v="Bank transfer (automatic)"/>
    <x v="0"/>
    <n v="0"/>
    <x v="1"/>
  </r>
  <r>
    <s v="6546-OPBBH"/>
    <s v="One year"/>
    <n v="51"/>
    <s v="49-72 Months"/>
    <s v="No"/>
    <s v="Mailed check"/>
    <x v="0"/>
    <n v="0"/>
    <x v="1"/>
  </r>
  <r>
    <s v="5985-BEHZK"/>
    <s v="One year"/>
    <n v="72"/>
    <s v="49-72 Months"/>
    <s v="Fiber optic"/>
    <s v="Credit card (automatic)"/>
    <x v="0"/>
    <n v="2"/>
    <x v="2"/>
  </r>
  <r>
    <s v="9127-QRZMH"/>
    <s v="One year"/>
    <n v="44"/>
    <s v="25-48 Months"/>
    <s v="DSL"/>
    <s v="Bank transfer (automatic)"/>
    <x v="0"/>
    <n v="0"/>
    <x v="1"/>
  </r>
  <r>
    <s v="5919-VCZYM"/>
    <s v="Month-to-month"/>
    <n v="2"/>
    <s v="0-12 Months"/>
    <s v="No"/>
    <s v="Mailed check"/>
    <x v="0"/>
    <n v="3"/>
    <x v="2"/>
  </r>
  <r>
    <s v="9644-KVCNC"/>
    <s v="One year"/>
    <n v="66"/>
    <s v="49-72 Months"/>
    <s v="Fiber optic"/>
    <s v="Bank transfer (automatic)"/>
    <x v="0"/>
    <n v="2"/>
    <x v="2"/>
  </r>
  <r>
    <s v="2137-DQMEV"/>
    <s v="One year"/>
    <n v="68"/>
    <s v="49-72 Months"/>
    <s v="DSL"/>
    <s v="Mailed check"/>
    <x v="0"/>
    <n v="0"/>
    <x v="1"/>
  </r>
  <r>
    <s v="8174-LNWMW"/>
    <s v="Two year"/>
    <n v="31"/>
    <s v="25-48 Months"/>
    <s v="No"/>
    <s v="Credit card (automatic)"/>
    <x v="0"/>
    <n v="0"/>
    <x v="1"/>
  </r>
  <r>
    <s v="9279-CJEOJ"/>
    <s v="Month-to-month"/>
    <n v="21"/>
    <s v="13-24 Months"/>
    <s v="Fiber optic"/>
    <s v="Bank transfer (automatic)"/>
    <x v="0"/>
    <n v="4"/>
    <x v="0"/>
  </r>
  <r>
    <s v="7964-VEXDG"/>
    <s v="Month-to-month"/>
    <n v="21"/>
    <s v="13-24 Months"/>
    <s v="Fiber optic"/>
    <s v="Electronic check"/>
    <x v="0"/>
    <n v="5"/>
    <x v="0"/>
  </r>
  <r>
    <s v="2404-JIBFC"/>
    <s v="Two year"/>
    <n v="55"/>
    <s v="49-72 Months"/>
    <s v="DSL"/>
    <s v="Bank transfer (automatic)"/>
    <x v="0"/>
    <n v="0"/>
    <x v="1"/>
  </r>
  <r>
    <s v="0778-NELLA"/>
    <s v="Month-to-month"/>
    <n v="9"/>
    <s v="0-12 Months"/>
    <s v="DSL"/>
    <s v="Credit card (automatic)"/>
    <x v="1"/>
    <n v="3"/>
    <x v="2"/>
  </r>
  <r>
    <s v="8029-XYPWT"/>
    <s v="Two year"/>
    <n v="71"/>
    <s v="49-72 Months"/>
    <s v="Fiber optic"/>
    <s v="Bank transfer (automatic)"/>
    <x v="0"/>
    <n v="2"/>
    <x v="2"/>
  </r>
  <r>
    <s v="4614-NUVZD"/>
    <s v="Month-to-month"/>
    <n v="1"/>
    <s v="0-12 Months"/>
    <s v="Fiber optic"/>
    <s v="Electronic check"/>
    <x v="1"/>
    <n v="6"/>
    <x v="0"/>
  </r>
  <r>
    <s v="4632-PAOYU"/>
    <s v="One year"/>
    <n v="22"/>
    <s v="13-24 Months"/>
    <s v="No"/>
    <s v="Mailed check"/>
    <x v="0"/>
    <n v="0"/>
    <x v="1"/>
  </r>
  <r>
    <s v="3803-KMQFW"/>
    <s v="Month-to-month"/>
    <n v="1"/>
    <s v="0-12 Months"/>
    <s v="No"/>
    <s v="Mailed check"/>
    <x v="1"/>
    <n v="3"/>
    <x v="2"/>
  </r>
  <r>
    <s v="6804-GDMOI"/>
    <s v="Two year"/>
    <n v="61"/>
    <s v="49-72 Months"/>
    <s v="Fiber optic"/>
    <s v="Electronic check"/>
    <x v="1"/>
    <n v="3"/>
    <x v="2"/>
  </r>
  <r>
    <s v="2990-OGYTD"/>
    <s v="Two year"/>
    <n v="67"/>
    <s v="49-72 Months"/>
    <s v="DSL"/>
    <s v="Bank transfer (automatic)"/>
    <x v="0"/>
    <n v="0"/>
    <x v="1"/>
  </r>
  <r>
    <s v="6646-JPPHA"/>
    <s v="Month-to-month"/>
    <n v="14"/>
    <s v="13-24 Months"/>
    <s v="Fiber optic"/>
    <s v="Electronic check"/>
    <x v="0"/>
    <n v="5"/>
    <x v="0"/>
  </r>
  <r>
    <s v="9572-MTILT"/>
    <s v="Month-to-month"/>
    <n v="59"/>
    <s v="49-72 Months"/>
    <s v="Fiber optic"/>
    <s v="Electronic check"/>
    <x v="1"/>
    <n v="5"/>
    <x v="0"/>
  </r>
  <r>
    <s v="7658-UYUQS"/>
    <s v="Month-to-month"/>
    <n v="21"/>
    <s v="13-24 Months"/>
    <s v="Fiber optic"/>
    <s v="Bank transfer (automatic)"/>
    <x v="0"/>
    <n v="4"/>
    <x v="0"/>
  </r>
  <r>
    <s v="7880-XSOJX"/>
    <s v="Month-to-month"/>
    <n v="4"/>
    <s v="0-12 Months"/>
    <s v="DSL"/>
    <s v="Mailed check"/>
    <x v="0"/>
    <n v="3"/>
    <x v="2"/>
  </r>
  <r>
    <s v="9611-CTWIH"/>
    <s v="Month-to-month"/>
    <n v="3"/>
    <s v="0-12 Months"/>
    <s v="Fiber optic"/>
    <s v="Electronic check"/>
    <x v="1"/>
    <n v="6"/>
    <x v="0"/>
  </r>
  <r>
    <s v="4589-IUAJB"/>
    <s v="Two year"/>
    <n v="70"/>
    <s v="49-72 Months"/>
    <s v="No"/>
    <s v="Bank transfer (automatic)"/>
    <x v="0"/>
    <n v="0"/>
    <x v="1"/>
  </r>
  <r>
    <s v="0329-GTIAJ"/>
    <s v="Month-to-month"/>
    <n v="3"/>
    <s v="0-12 Months"/>
    <s v="Fiber optic"/>
    <s v="Electronic check"/>
    <x v="1"/>
    <n v="6"/>
    <x v="0"/>
  </r>
  <r>
    <s v="8746-BFOAJ"/>
    <s v="One year"/>
    <n v="21"/>
    <s v="13-24 Months"/>
    <s v="No"/>
    <s v="Bank transfer (automatic)"/>
    <x v="0"/>
    <n v="0"/>
    <x v="1"/>
  </r>
  <r>
    <s v="8457-XIGKN"/>
    <s v="Month-to-month"/>
    <n v="20"/>
    <s v="13-24 Months"/>
    <s v="No"/>
    <s v="Credit card (automatic)"/>
    <x v="0"/>
    <n v="2"/>
    <x v="2"/>
  </r>
  <r>
    <s v="6072-NUQCB"/>
    <s v="One year"/>
    <n v="22"/>
    <s v="13-24 Months"/>
    <s v="No"/>
    <s v="Bank transfer (automatic)"/>
    <x v="0"/>
    <n v="0"/>
    <x v="1"/>
  </r>
  <r>
    <s v="6629-CZTTH"/>
    <s v="Month-to-month"/>
    <n v="1"/>
    <s v="0-12 Months"/>
    <s v="DSL"/>
    <s v="Mailed check"/>
    <x v="1"/>
    <n v="3"/>
    <x v="2"/>
  </r>
  <r>
    <s v="8838-GPHZP"/>
    <s v="Two year"/>
    <n v="63"/>
    <s v="49-72 Months"/>
    <s v="No"/>
    <s v="Mailed check"/>
    <x v="0"/>
    <n v="0"/>
    <x v="1"/>
  </r>
  <r>
    <s v="8750-QWZAJ"/>
    <s v="Two year"/>
    <n v="70"/>
    <s v="49-72 Months"/>
    <s v="No"/>
    <s v="Bank transfer (automatic)"/>
    <x v="0"/>
    <n v="0"/>
    <x v="1"/>
  </r>
  <r>
    <s v="5364-EVNIB"/>
    <s v="Month-to-month"/>
    <n v="13"/>
    <s v="13-24 Months"/>
    <s v="Fiber optic"/>
    <s v="Electronic check"/>
    <x v="1"/>
    <n v="5"/>
    <x v="0"/>
  </r>
  <r>
    <s v="6918-UMQCG"/>
    <s v="Month-to-month"/>
    <n v="5"/>
    <s v="0-12 Months"/>
    <s v="Fiber optic"/>
    <s v="Electronic check"/>
    <x v="0"/>
    <n v="6"/>
    <x v="0"/>
  </r>
  <r>
    <s v="0675-NCDYU"/>
    <s v="Two year"/>
    <n v="72"/>
    <s v="49-72 Months"/>
    <s v="Fiber optic"/>
    <s v="Credit card (automatic)"/>
    <x v="0"/>
    <n v="2"/>
    <x v="2"/>
  </r>
  <r>
    <s v="6339-DKLMK"/>
    <s v="Month-to-month"/>
    <n v="13"/>
    <s v="13-24 Months"/>
    <s v="DSL"/>
    <s v="Electronic check"/>
    <x v="0"/>
    <n v="3"/>
    <x v="2"/>
  </r>
  <r>
    <s v="1346-PJWTK"/>
    <s v="Month-to-month"/>
    <n v="61"/>
    <s v="49-72 Months"/>
    <s v="Fiber optic"/>
    <s v="Credit card (automatic)"/>
    <x v="0"/>
    <n v="4"/>
    <x v="0"/>
  </r>
  <r>
    <s v="5088-QZLRL"/>
    <s v="Month-to-month"/>
    <n v="1"/>
    <s v="0-12 Months"/>
    <s v="No"/>
    <s v="Electronic check"/>
    <x v="0"/>
    <n v="4"/>
    <x v="0"/>
  </r>
  <r>
    <s v="8023-QHAIO"/>
    <s v="Month-to-month"/>
    <n v="56"/>
    <s v="49-72 Months"/>
    <s v="Fiber optic"/>
    <s v="Bank transfer (automatic)"/>
    <x v="0"/>
    <n v="4"/>
    <x v="0"/>
  </r>
  <r>
    <s v="4397-FRLTA"/>
    <s v="Month-to-month"/>
    <n v="4"/>
    <s v="0-12 Months"/>
    <s v="No"/>
    <s v="Mailed check"/>
    <x v="0"/>
    <n v="3"/>
    <x v="2"/>
  </r>
  <r>
    <s v="3057-VJJQE"/>
    <s v="Two year"/>
    <n v="35"/>
    <s v="25-48 Months"/>
    <s v="DSL"/>
    <s v="Mailed check"/>
    <x v="0"/>
    <n v="0"/>
    <x v="1"/>
  </r>
  <r>
    <s v="5087-SUURX"/>
    <s v="Month-to-month"/>
    <n v="18"/>
    <s v="13-24 Months"/>
    <s v="DSL"/>
    <s v="Electronic check"/>
    <x v="1"/>
    <n v="3"/>
    <x v="2"/>
  </r>
  <r>
    <s v="2302-OUZXB"/>
    <s v="Two year"/>
    <n v="72"/>
    <s v="49-72 Months"/>
    <s v="DSL"/>
    <s v="Bank transfer (automatic)"/>
    <x v="0"/>
    <n v="0"/>
    <x v="1"/>
  </r>
  <r>
    <s v="8133-ANHHJ"/>
    <s v="One year"/>
    <n v="49"/>
    <s v="49-72 Months"/>
    <s v="Fiber optic"/>
    <s v="Bank transfer (automatic)"/>
    <x v="0"/>
    <n v="2"/>
    <x v="2"/>
  </r>
  <r>
    <s v="2270-CHBFN"/>
    <s v="Month-to-month"/>
    <n v="44"/>
    <s v="25-48 Months"/>
    <s v="Fiber optic"/>
    <s v="Credit card (automatic)"/>
    <x v="0"/>
    <n v="4"/>
    <x v="0"/>
  </r>
  <r>
    <s v="0013-EXCHZ"/>
    <s v="Month-to-month"/>
    <n v="3"/>
    <s v="0-12 Months"/>
    <s v="Fiber optic"/>
    <s v="Mailed check"/>
    <x v="1"/>
    <n v="5"/>
    <x v="0"/>
  </r>
  <r>
    <s v="5982-FPVQN"/>
    <s v="Month-to-month"/>
    <n v="37"/>
    <s v="25-48 Months"/>
    <s v="Fiber optic"/>
    <s v="Electronic check"/>
    <x v="0"/>
    <n v="5"/>
    <x v="0"/>
  </r>
  <r>
    <s v="9107-UKCKY"/>
    <s v="One year"/>
    <n v="61"/>
    <s v="49-72 Months"/>
    <s v="DSL"/>
    <s v="Electronic check"/>
    <x v="0"/>
    <n v="1"/>
    <x v="1"/>
  </r>
  <r>
    <s v="4654-ULTTN"/>
    <s v="Two year"/>
    <n v="70"/>
    <s v="49-72 Months"/>
    <s v="DSL"/>
    <s v="Credit card (automatic)"/>
    <x v="0"/>
    <n v="0"/>
    <x v="1"/>
  </r>
  <r>
    <s v="5550-VFRLC"/>
    <s v="Month-to-month"/>
    <n v="1"/>
    <s v="0-12 Months"/>
    <s v="Fiber optic"/>
    <s v="Electronic check"/>
    <x v="1"/>
    <n v="6"/>
    <x v="0"/>
  </r>
  <r>
    <s v="5546-BYZSM"/>
    <s v="Month-to-month"/>
    <n v="41"/>
    <s v="25-48 Months"/>
    <s v="No"/>
    <s v="Electronic check"/>
    <x v="0"/>
    <n v="3"/>
    <x v="2"/>
  </r>
  <r>
    <s v="1492-KGETH"/>
    <s v="One year"/>
    <n v="70"/>
    <s v="49-72 Months"/>
    <s v="DSL"/>
    <s v="Bank transfer (automatic)"/>
    <x v="0"/>
    <n v="0"/>
    <x v="1"/>
  </r>
  <r>
    <s v="4929-BSTRX"/>
    <s v="Month-to-month"/>
    <n v="1"/>
    <s v="0-12 Months"/>
    <s v="DSL"/>
    <s v="Mailed check"/>
    <x v="1"/>
    <n v="3"/>
    <x v="2"/>
  </r>
  <r>
    <s v="4163-HFTUK"/>
    <s v="One year"/>
    <n v="51"/>
    <s v="49-72 Months"/>
    <s v="No"/>
    <s v="Electronic check"/>
    <x v="0"/>
    <n v="1"/>
    <x v="1"/>
  </r>
  <r>
    <s v="8215-NGSPE"/>
    <s v="Two year"/>
    <n v="42"/>
    <s v="25-48 Months"/>
    <s v="No"/>
    <s v="Mailed check"/>
    <x v="0"/>
    <n v="0"/>
    <x v="1"/>
  </r>
  <r>
    <s v="2225-ZRGSG"/>
    <s v="Two year"/>
    <n v="70"/>
    <s v="49-72 Months"/>
    <s v="Fiber optic"/>
    <s v="Bank transfer (automatic)"/>
    <x v="1"/>
    <n v="2"/>
    <x v="2"/>
  </r>
  <r>
    <s v="8859-YSTWS"/>
    <s v="One year"/>
    <n v="48"/>
    <s v="25-48 Months"/>
    <s v="No"/>
    <s v="Bank transfer (automatic)"/>
    <x v="0"/>
    <n v="0"/>
    <x v="1"/>
  </r>
  <r>
    <s v="5271-YNWVR"/>
    <s v="Two year"/>
    <n v="68"/>
    <s v="49-72 Months"/>
    <s v="Fiber optic"/>
    <s v="Electronic check"/>
    <x v="1"/>
    <n v="3"/>
    <x v="2"/>
  </r>
  <r>
    <s v="7601-DHFWZ"/>
    <s v="Two year"/>
    <n v="48"/>
    <s v="25-48 Months"/>
    <s v="No"/>
    <s v="Credit card (automatic)"/>
    <x v="0"/>
    <n v="0"/>
    <x v="1"/>
  </r>
  <r>
    <s v="2657-ALMWY"/>
    <s v="Month-to-month"/>
    <n v="26"/>
    <s v="25-48 Months"/>
    <s v="Fiber optic"/>
    <s v="Electronic check"/>
    <x v="1"/>
    <n v="5"/>
    <x v="0"/>
  </r>
  <r>
    <s v="6330-JKLPC"/>
    <s v="Month-to-month"/>
    <n v="11"/>
    <s v="0-12 Months"/>
    <s v="Fiber optic"/>
    <s v="Bank transfer (automatic)"/>
    <x v="1"/>
    <n v="5"/>
    <x v="0"/>
  </r>
  <r>
    <s v="4667-OHGKG"/>
    <s v="Month-to-month"/>
    <n v="1"/>
    <s v="0-12 Months"/>
    <s v="No"/>
    <s v="Mailed check"/>
    <x v="1"/>
    <n v="3"/>
    <x v="2"/>
  </r>
  <r>
    <s v="1998-VHJHK"/>
    <s v="One year"/>
    <n v="27"/>
    <s v="25-48 Months"/>
    <s v="No"/>
    <s v="Mailed check"/>
    <x v="0"/>
    <n v="0"/>
    <x v="1"/>
  </r>
  <r>
    <s v="1707-HABPF"/>
    <s v="One year"/>
    <n v="46"/>
    <s v="25-48 Months"/>
    <s v="Fiber optic"/>
    <s v="Bank transfer (automatic)"/>
    <x v="0"/>
    <n v="2"/>
    <x v="2"/>
  </r>
  <r>
    <s v="1660-HSOOQ"/>
    <s v="Month-to-month"/>
    <n v="1"/>
    <s v="0-12 Months"/>
    <s v="DSL"/>
    <s v="Mailed check"/>
    <x v="1"/>
    <n v="3"/>
    <x v="2"/>
  </r>
  <r>
    <s v="7253-UVNDW"/>
    <s v="Two year"/>
    <n v="46"/>
    <s v="25-48 Months"/>
    <s v="DSL"/>
    <s v="Credit card (automatic)"/>
    <x v="1"/>
    <n v="0"/>
    <x v="1"/>
  </r>
  <r>
    <s v="0487-VVUVK"/>
    <s v="Month-to-month"/>
    <n v="25"/>
    <s v="25-48 Months"/>
    <s v="No"/>
    <s v="Mailed check"/>
    <x v="0"/>
    <n v="2"/>
    <x v="2"/>
  </r>
  <r>
    <s v="7228-OMTPN"/>
    <s v="Month-to-month"/>
    <n v="4"/>
    <s v="0-12 Months"/>
    <s v="Fiber optic"/>
    <s v="Electronic check"/>
    <x v="1"/>
    <n v="6"/>
    <x v="0"/>
  </r>
  <r>
    <s v="5063-IUOKK"/>
    <s v="Two year"/>
    <n v="13"/>
    <s v="13-24 Months"/>
    <s v="No"/>
    <s v="Mailed check"/>
    <x v="0"/>
    <n v="0"/>
    <x v="1"/>
  </r>
  <r>
    <s v="4508-OEBEY"/>
    <s v="One year"/>
    <n v="31"/>
    <s v="25-48 Months"/>
    <s v="DSL"/>
    <s v="Credit card (automatic)"/>
    <x v="0"/>
    <n v="0"/>
    <x v="1"/>
  </r>
  <r>
    <s v="0027-KWYKW"/>
    <s v="Month-to-month"/>
    <n v="23"/>
    <s v="13-24 Months"/>
    <s v="Fiber optic"/>
    <s v="Electronic check"/>
    <x v="0"/>
    <n v="5"/>
    <x v="0"/>
  </r>
  <r>
    <s v="2308-STERM"/>
    <s v="Month-to-month"/>
    <n v="2"/>
    <s v="0-12 Months"/>
    <s v="No"/>
    <s v="Mailed check"/>
    <x v="0"/>
    <n v="3"/>
    <x v="2"/>
  </r>
  <r>
    <s v="5982-XMDEX"/>
    <s v="Two year"/>
    <n v="65"/>
    <s v="49-72 Months"/>
    <s v="No"/>
    <s v="Bank transfer (automatic)"/>
    <x v="0"/>
    <n v="0"/>
    <x v="1"/>
  </r>
  <r>
    <s v="6284-AHOOQ"/>
    <s v="Month-to-month"/>
    <n v="22"/>
    <s v="13-24 Months"/>
    <s v="Fiber optic"/>
    <s v="Bank transfer (automatic)"/>
    <x v="1"/>
    <n v="4"/>
    <x v="0"/>
  </r>
  <r>
    <s v="6051-PTVNS"/>
    <s v="One year"/>
    <n v="55"/>
    <s v="49-72 Months"/>
    <s v="No"/>
    <s v="Credit card (automatic)"/>
    <x v="0"/>
    <n v="0"/>
    <x v="1"/>
  </r>
  <r>
    <s v="2344-JMOGN"/>
    <s v="Month-to-month"/>
    <n v="9"/>
    <s v="0-12 Months"/>
    <s v="Fiber optic"/>
    <s v="Mailed check"/>
    <x v="1"/>
    <n v="5"/>
    <x v="0"/>
  </r>
  <r>
    <s v="3799-ISUZQ"/>
    <s v="Month-to-month"/>
    <n v="7"/>
    <s v="0-12 Months"/>
    <s v="Fiber optic"/>
    <s v="Bank transfer (automatic)"/>
    <x v="1"/>
    <n v="5"/>
    <x v="0"/>
  </r>
  <r>
    <s v="2877-VDUER"/>
    <s v="One year"/>
    <n v="35"/>
    <s v="25-48 Months"/>
    <s v="DSL"/>
    <s v="Mailed check"/>
    <x v="0"/>
    <n v="0"/>
    <x v="1"/>
  </r>
  <r>
    <s v="9152-AMKAK"/>
    <s v="Two year"/>
    <n v="6"/>
    <s v="0-12 Months"/>
    <s v="DSL"/>
    <s v="Mailed check"/>
    <x v="0"/>
    <n v="1"/>
    <x v="1"/>
  </r>
  <r>
    <s v="1794-HBQTJ"/>
    <s v="Month-to-month"/>
    <n v="1"/>
    <s v="0-12 Months"/>
    <s v="DSL"/>
    <s v="Credit card (automatic)"/>
    <x v="1"/>
    <n v="3"/>
    <x v="2"/>
  </r>
  <r>
    <s v="9432-VOFYX"/>
    <s v="Month-to-month"/>
    <n v="17"/>
    <s v="13-24 Months"/>
    <s v="Fiber optic"/>
    <s v="Electronic check"/>
    <x v="0"/>
    <n v="5"/>
    <x v="0"/>
  </r>
  <r>
    <s v="8049-WJCLQ"/>
    <s v="Month-to-month"/>
    <n v="10"/>
    <s v="0-12 Months"/>
    <s v="DSL"/>
    <s v="Mailed check"/>
    <x v="0"/>
    <n v="3"/>
    <x v="2"/>
  </r>
  <r>
    <s v="6586-PSJOX"/>
    <s v="One year"/>
    <n v="15"/>
    <s v="13-24 Months"/>
    <s v="DSL"/>
    <s v="Credit card (automatic)"/>
    <x v="0"/>
    <n v="0"/>
    <x v="1"/>
  </r>
  <r>
    <s v="2460-FPSYH"/>
    <s v="Month-to-month"/>
    <n v="40"/>
    <s v="25-48 Months"/>
    <s v="DSL"/>
    <s v="Electronic check"/>
    <x v="1"/>
    <n v="3"/>
    <x v="2"/>
  </r>
  <r>
    <s v="9705-ZJBCG"/>
    <s v="One year"/>
    <n v="13"/>
    <s v="13-24 Months"/>
    <s v="DSL"/>
    <s v="Bank transfer (automatic)"/>
    <x v="0"/>
    <n v="0"/>
    <x v="1"/>
  </r>
  <r>
    <s v="4818-DRBQT"/>
    <s v="Month-to-month"/>
    <n v="29"/>
    <s v="25-48 Months"/>
    <s v="Fiber optic"/>
    <s v="Bank transfer (automatic)"/>
    <x v="1"/>
    <n v="4"/>
    <x v="0"/>
  </r>
  <r>
    <s v="1320-HTRDR"/>
    <s v="Month-to-month"/>
    <n v="3"/>
    <s v="0-12 Months"/>
    <s v="Fiber optic"/>
    <s v="Electronic check"/>
    <x v="1"/>
    <n v="6"/>
    <x v="0"/>
  </r>
  <r>
    <s v="6847-KJLTS"/>
    <s v="Month-to-month"/>
    <n v="58"/>
    <s v="49-72 Months"/>
    <s v="Fiber optic"/>
    <s v="Bank transfer (automatic)"/>
    <x v="0"/>
    <n v="4"/>
    <x v="0"/>
  </r>
  <r>
    <s v="9670-BPNXF"/>
    <s v="One year"/>
    <n v="45"/>
    <s v="25-48 Months"/>
    <s v="DSL"/>
    <s v="Credit card (automatic)"/>
    <x v="0"/>
    <n v="0"/>
    <x v="1"/>
  </r>
  <r>
    <s v="3913-FCUUW"/>
    <s v="Two year"/>
    <n v="72"/>
    <s v="49-72 Months"/>
    <s v="DSL"/>
    <s v="Bank transfer (automatic)"/>
    <x v="0"/>
    <n v="0"/>
    <x v="1"/>
  </r>
  <r>
    <s v="3301-VKTGC"/>
    <s v="One year"/>
    <n v="68"/>
    <s v="49-72 Months"/>
    <s v="Fiber optic"/>
    <s v="Bank transfer (automatic)"/>
    <x v="0"/>
    <n v="2"/>
    <x v="2"/>
  </r>
  <r>
    <s v="1493-AMTIE"/>
    <s v="Month-to-month"/>
    <n v="1"/>
    <s v="0-12 Months"/>
    <s v="No"/>
    <s v="Bank transfer (automatic)"/>
    <x v="1"/>
    <n v="3"/>
    <x v="2"/>
  </r>
  <r>
    <s v="9555-SAHUZ"/>
    <s v="Month-to-month"/>
    <n v="38"/>
    <s v="25-48 Months"/>
    <s v="DSL"/>
    <s v="Electronic check"/>
    <x v="0"/>
    <n v="3"/>
    <x v="2"/>
  </r>
  <r>
    <s v="0816-TSPHQ"/>
    <s v="Month-to-month"/>
    <n v="2"/>
    <s v="0-12 Months"/>
    <s v="No"/>
    <s v="Mailed check"/>
    <x v="0"/>
    <n v="3"/>
    <x v="2"/>
  </r>
  <r>
    <s v="9932-WBWIK"/>
    <s v="Month-to-month"/>
    <n v="11"/>
    <s v="0-12 Months"/>
    <s v="No"/>
    <s v="Mailed check"/>
    <x v="0"/>
    <n v="3"/>
    <x v="2"/>
  </r>
  <r>
    <s v="4619-EVPHY"/>
    <s v="One year"/>
    <n v="20"/>
    <s v="13-24 Months"/>
    <s v="Fiber optic"/>
    <s v="Bank transfer (automatic)"/>
    <x v="0"/>
    <n v="2"/>
    <x v="2"/>
  </r>
  <r>
    <s v="5286-YHCVC"/>
    <s v="Two year"/>
    <n v="72"/>
    <s v="49-72 Months"/>
    <s v="Fiber optic"/>
    <s v="Bank transfer (automatic)"/>
    <x v="0"/>
    <n v="2"/>
    <x v="2"/>
  </r>
  <r>
    <s v="6424-ELEYH"/>
    <s v="Month-to-month"/>
    <n v="3"/>
    <s v="0-12 Months"/>
    <s v="Fiber optic"/>
    <s v="Credit card (automatic)"/>
    <x v="1"/>
    <n v="5"/>
    <x v="0"/>
  </r>
  <r>
    <s v="4391-RESHN"/>
    <s v="Month-to-month"/>
    <n v="23"/>
    <s v="13-24 Months"/>
    <s v="Fiber optic"/>
    <s v="Mailed check"/>
    <x v="1"/>
    <n v="4"/>
    <x v="0"/>
  </r>
  <r>
    <s v="9115-YQHGA"/>
    <s v="Month-to-month"/>
    <n v="40"/>
    <s v="25-48 Months"/>
    <s v="DSL"/>
    <s v="Electronic check"/>
    <x v="0"/>
    <n v="3"/>
    <x v="2"/>
  </r>
  <r>
    <s v="4462-CYWMH"/>
    <s v="Month-to-month"/>
    <n v="62"/>
    <s v="49-72 Months"/>
    <s v="Fiber optic"/>
    <s v="Bank transfer (automatic)"/>
    <x v="0"/>
    <n v="4"/>
    <x v="0"/>
  </r>
  <r>
    <s v="8963-MQVYN"/>
    <s v="Month-to-month"/>
    <n v="22"/>
    <s v="13-24 Months"/>
    <s v="No"/>
    <s v="Electronic check"/>
    <x v="0"/>
    <n v="3"/>
    <x v="2"/>
  </r>
  <r>
    <s v="2458-EOMRE"/>
    <s v="Month-to-month"/>
    <n v="11"/>
    <s v="0-12 Months"/>
    <s v="DSL"/>
    <s v="Bank transfer (automatic)"/>
    <x v="0"/>
    <n v="3"/>
    <x v="2"/>
  </r>
  <r>
    <s v="9334-GWGOW"/>
    <s v="Month-to-month"/>
    <n v="7"/>
    <s v="0-12 Months"/>
    <s v="Fiber optic"/>
    <s v="Electronic check"/>
    <x v="0"/>
    <n v="6"/>
    <x v="0"/>
  </r>
  <r>
    <s v="6821-BUXUX"/>
    <s v="Month-to-month"/>
    <n v="13"/>
    <s v="13-24 Months"/>
    <s v="Fiber optic"/>
    <s v="Electronic check"/>
    <x v="1"/>
    <n v="5"/>
    <x v="0"/>
  </r>
  <r>
    <s v="5028-HTLJB"/>
    <s v="Month-to-month"/>
    <n v="1"/>
    <s v="0-12 Months"/>
    <s v="No"/>
    <s v="Mailed check"/>
    <x v="1"/>
    <n v="3"/>
    <x v="2"/>
  </r>
  <r>
    <s v="9801-GDWGV"/>
    <s v="Month-to-month"/>
    <n v="39"/>
    <s v="25-48 Months"/>
    <s v="Fiber optic"/>
    <s v="Electronic check"/>
    <x v="1"/>
    <n v="5"/>
    <x v="0"/>
  </r>
  <r>
    <s v="6542-LWGXJ"/>
    <s v="Month-to-month"/>
    <n v="3"/>
    <s v="0-12 Months"/>
    <s v="DSL"/>
    <s v="Mailed check"/>
    <x v="0"/>
    <n v="3"/>
    <x v="2"/>
  </r>
  <r>
    <s v="5567-GZKQY"/>
    <s v="Two year"/>
    <n v="58"/>
    <s v="49-72 Months"/>
    <s v="No"/>
    <s v="Credit card (automatic)"/>
    <x v="0"/>
    <n v="0"/>
    <x v="1"/>
  </r>
  <r>
    <s v="1222-LRYKO"/>
    <s v="Month-to-month"/>
    <n v="6"/>
    <s v="0-12 Months"/>
    <s v="No"/>
    <s v="Mailed check"/>
    <x v="0"/>
    <n v="3"/>
    <x v="2"/>
  </r>
  <r>
    <s v="2320-JRSDE"/>
    <s v="Month-to-month"/>
    <n v="1"/>
    <s v="0-12 Months"/>
    <s v="No"/>
    <s v="Electronic check"/>
    <x v="1"/>
    <n v="4"/>
    <x v="0"/>
  </r>
  <r>
    <s v="2087-QAREY"/>
    <s v="Month-to-month"/>
    <n v="22"/>
    <s v="13-24 Months"/>
    <s v="DSL"/>
    <s v="Mailed check"/>
    <x v="0"/>
    <n v="2"/>
    <x v="2"/>
  </r>
  <r>
    <s v="0601-WZHJF"/>
    <s v="Month-to-month"/>
    <n v="14"/>
    <s v="13-24 Months"/>
    <s v="DSL"/>
    <s v="Electronic check"/>
    <x v="1"/>
    <n v="3"/>
    <x v="2"/>
  </r>
  <r>
    <s v="4423-JWZJN"/>
    <s v="One year"/>
    <n v="64"/>
    <s v="49-72 Months"/>
    <s v="Fiber optic"/>
    <s v="Credit card (automatic)"/>
    <x v="0"/>
    <n v="2"/>
    <x v="2"/>
  </r>
  <r>
    <s v="5143-WMWOG"/>
    <s v="Month-to-month"/>
    <n v="1"/>
    <s v="0-12 Months"/>
    <s v="No"/>
    <s v="Electronic check"/>
    <x v="1"/>
    <n v="4"/>
    <x v="0"/>
  </r>
  <r>
    <s v="6490-FGZAT"/>
    <s v="Month-to-month"/>
    <n v="6"/>
    <s v="0-12 Months"/>
    <s v="No"/>
    <s v="Mailed check"/>
    <x v="0"/>
    <n v="3"/>
    <x v="2"/>
  </r>
  <r>
    <s v="5393-RXQSZ"/>
    <s v="Month-to-month"/>
    <n v="1"/>
    <s v="0-12 Months"/>
    <s v="Fiber optic"/>
    <s v="Electronic check"/>
    <x v="1"/>
    <n v="6"/>
    <x v="0"/>
  </r>
  <r>
    <s v="7452-FOLON"/>
    <s v="One year"/>
    <n v="39"/>
    <s v="25-48 Months"/>
    <s v="No"/>
    <s v="Bank transfer (automatic)"/>
    <x v="0"/>
    <n v="0"/>
    <x v="1"/>
  </r>
  <r>
    <s v="2320-TZRRH"/>
    <s v="One year"/>
    <n v="20"/>
    <s v="13-24 Months"/>
    <s v="No"/>
    <s v="Mailed check"/>
    <x v="0"/>
    <n v="0"/>
    <x v="1"/>
  </r>
  <r>
    <s v="0231-LXVAP"/>
    <s v="Month-to-month"/>
    <n v="1"/>
    <s v="0-12 Months"/>
    <s v="Fiber optic"/>
    <s v="Electronic check"/>
    <x v="1"/>
    <n v="6"/>
    <x v="0"/>
  </r>
  <r>
    <s v="9444-JTXHZ"/>
    <s v="Month-to-month"/>
    <n v="1"/>
    <s v="0-12 Months"/>
    <s v="Fiber optic"/>
    <s v="Electronic check"/>
    <x v="1"/>
    <n v="6"/>
    <x v="0"/>
  </r>
  <r>
    <s v="4942-VZZOM"/>
    <s v="One year"/>
    <n v="64"/>
    <s v="49-72 Months"/>
    <s v="DSL"/>
    <s v="Credit card (automatic)"/>
    <x v="0"/>
    <n v="0"/>
    <x v="1"/>
  </r>
  <r>
    <s v="5510-BOIUJ"/>
    <s v="Month-to-month"/>
    <n v="1"/>
    <s v="0-12 Months"/>
    <s v="No"/>
    <s v="Mailed check"/>
    <x v="1"/>
    <n v="3"/>
    <x v="2"/>
  </r>
  <r>
    <s v="7502-BNYGS"/>
    <s v="Month-to-month"/>
    <n v="46"/>
    <s v="25-48 Months"/>
    <s v="DSL"/>
    <s v="Credit card (automatic)"/>
    <x v="0"/>
    <n v="2"/>
    <x v="2"/>
  </r>
  <r>
    <s v="4291-HYEBC"/>
    <s v="One year"/>
    <n v="28"/>
    <s v="25-48 Months"/>
    <s v="DSL"/>
    <s v="Electronic check"/>
    <x v="0"/>
    <n v="1"/>
    <x v="1"/>
  </r>
  <r>
    <s v="6147-CBCRA"/>
    <s v="Month-to-month"/>
    <n v="33"/>
    <s v="25-48 Months"/>
    <s v="No"/>
    <s v="Mailed check"/>
    <x v="0"/>
    <n v="2"/>
    <x v="2"/>
  </r>
  <r>
    <s v="6047-SUHPR"/>
    <s v="One year"/>
    <n v="39"/>
    <s v="25-48 Months"/>
    <s v="DSL"/>
    <s v="Electronic check"/>
    <x v="0"/>
    <n v="1"/>
    <x v="1"/>
  </r>
  <r>
    <s v="4471-KXAUH"/>
    <s v="Month-to-month"/>
    <n v="42"/>
    <s v="25-48 Months"/>
    <s v="Fiber optic"/>
    <s v="Electronic check"/>
    <x v="1"/>
    <n v="5"/>
    <x v="0"/>
  </r>
  <r>
    <s v="9752-ZNQUT"/>
    <s v="Month-to-month"/>
    <n v="1"/>
    <s v="0-12 Months"/>
    <s v="DSL"/>
    <s v="Electronic check"/>
    <x v="0"/>
    <n v="4"/>
    <x v="0"/>
  </r>
  <r>
    <s v="7638-QVMVY"/>
    <s v="Month-to-month"/>
    <n v="7"/>
    <s v="0-12 Months"/>
    <s v="Fiber optic"/>
    <s v="Electronic check"/>
    <x v="1"/>
    <n v="6"/>
    <x v="0"/>
  </r>
  <r>
    <s v="1576-PFZIW"/>
    <s v="Two year"/>
    <n v="70"/>
    <s v="49-72 Months"/>
    <s v="Fiber optic"/>
    <s v="Credit card (automatic)"/>
    <x v="0"/>
    <n v="2"/>
    <x v="2"/>
  </r>
  <r>
    <s v="5666-MBJPT"/>
    <s v="Two year"/>
    <n v="65"/>
    <s v="49-72 Months"/>
    <s v="No"/>
    <s v="Bank transfer (automatic)"/>
    <x v="0"/>
    <n v="0"/>
    <x v="1"/>
  </r>
  <r>
    <s v="7312-XSBAT"/>
    <s v="Month-to-month"/>
    <n v="1"/>
    <s v="0-12 Months"/>
    <s v="DSL"/>
    <s v="Electronic check"/>
    <x v="0"/>
    <n v="4"/>
    <x v="0"/>
  </r>
  <r>
    <s v="3096-GKWEB"/>
    <s v="Month-to-month"/>
    <n v="18"/>
    <s v="13-24 Months"/>
    <s v="Fiber optic"/>
    <s v="Electronic check"/>
    <x v="0"/>
    <n v="5"/>
    <x v="0"/>
  </r>
  <r>
    <s v="2371-JQHZZ"/>
    <s v="Month-to-month"/>
    <n v="24"/>
    <s v="13-24 Months"/>
    <s v="Fiber optic"/>
    <s v="Electronic check"/>
    <x v="0"/>
    <n v="5"/>
    <x v="0"/>
  </r>
  <r>
    <s v="0674-GCDXG"/>
    <s v="Two year"/>
    <n v="63"/>
    <s v="49-72 Months"/>
    <s v="DSL"/>
    <s v="Bank transfer (automatic)"/>
    <x v="0"/>
    <n v="0"/>
    <x v="1"/>
  </r>
  <r>
    <s v="1121-QSIVB"/>
    <s v="One year"/>
    <n v="44"/>
    <s v="25-48 Months"/>
    <s v="DSL"/>
    <s v="Mailed check"/>
    <x v="0"/>
    <n v="0"/>
    <x v="1"/>
  </r>
  <r>
    <s v="4396-KLSEH"/>
    <s v="Month-to-month"/>
    <n v="4"/>
    <s v="0-12 Months"/>
    <s v="No"/>
    <s v="Electronic check"/>
    <x v="0"/>
    <n v="4"/>
    <x v="0"/>
  </r>
  <r>
    <s v="3244-DCJWY"/>
    <s v="Month-to-month"/>
    <n v="1"/>
    <s v="0-12 Months"/>
    <s v="Fiber optic"/>
    <s v="Electronic check"/>
    <x v="1"/>
    <n v="6"/>
    <x v="0"/>
  </r>
  <r>
    <s v="2824-MYYBN"/>
    <s v="Month-to-month"/>
    <n v="37"/>
    <s v="25-48 Months"/>
    <s v="Fiber optic"/>
    <s v="Electronic check"/>
    <x v="0"/>
    <n v="5"/>
    <x v="0"/>
  </r>
  <r>
    <s v="0875-CABNR"/>
    <s v="Month-to-month"/>
    <n v="10"/>
    <s v="0-12 Months"/>
    <s v="Fiber optic"/>
    <s v="Credit card (automatic)"/>
    <x v="1"/>
    <n v="5"/>
    <x v="0"/>
  </r>
  <r>
    <s v="6345-HOVES"/>
    <s v="Month-to-month"/>
    <n v="34"/>
    <s v="25-48 Months"/>
    <s v="DSL"/>
    <s v="Bank transfer (automatic)"/>
    <x v="0"/>
    <n v="2"/>
    <x v="2"/>
  </r>
  <r>
    <s v="8318-LCNBW"/>
    <s v="One year"/>
    <n v="35"/>
    <s v="25-48 Months"/>
    <s v="DSL"/>
    <s v="Credit card (automatic)"/>
    <x v="0"/>
    <n v="0"/>
    <x v="1"/>
  </r>
  <r>
    <s v="6469-QJKZW"/>
    <s v="Month-to-month"/>
    <n v="4"/>
    <s v="0-12 Months"/>
    <s v="No"/>
    <s v="Electronic check"/>
    <x v="0"/>
    <n v="4"/>
    <x v="0"/>
  </r>
  <r>
    <s v="0147-ESWWR"/>
    <s v="Month-to-month"/>
    <n v="39"/>
    <s v="25-48 Months"/>
    <s v="Fiber optic"/>
    <s v="Electronic check"/>
    <x v="0"/>
    <n v="5"/>
    <x v="0"/>
  </r>
  <r>
    <s v="1217-VASWC"/>
    <s v="One year"/>
    <n v="43"/>
    <s v="25-48 Months"/>
    <s v="Fiber optic"/>
    <s v="Bank transfer (automatic)"/>
    <x v="0"/>
    <n v="2"/>
    <x v="2"/>
  </r>
  <r>
    <s v="7812-FZHPE"/>
    <s v="Month-to-month"/>
    <n v="17"/>
    <s v="13-24 Months"/>
    <s v="No"/>
    <s v="Mailed check"/>
    <x v="1"/>
    <n v="2"/>
    <x v="2"/>
  </r>
  <r>
    <s v="6370-ZVHDV"/>
    <s v="Two year"/>
    <n v="61"/>
    <s v="49-72 Months"/>
    <s v="No"/>
    <s v="Bank transfer (automatic)"/>
    <x v="0"/>
    <n v="0"/>
    <x v="1"/>
  </r>
  <r>
    <s v="5915-DGNVC"/>
    <s v="One year"/>
    <n v="49"/>
    <s v="49-72 Months"/>
    <s v="DSL"/>
    <s v="Electronic check"/>
    <x v="0"/>
    <n v="1"/>
    <x v="1"/>
  </r>
  <r>
    <s v="6260-XLACS"/>
    <s v="One year"/>
    <n v="4"/>
    <s v="0-12 Months"/>
    <s v="No"/>
    <s v="Mailed check"/>
    <x v="0"/>
    <n v="1"/>
    <x v="1"/>
  </r>
  <r>
    <s v="3566-CAAYU"/>
    <s v="Two year"/>
    <n v="64"/>
    <s v="49-72 Months"/>
    <s v="DSL"/>
    <s v="Electronic check"/>
    <x v="0"/>
    <n v="1"/>
    <x v="1"/>
  </r>
  <r>
    <s v="4983-CCWMC"/>
    <s v="Month-to-month"/>
    <n v="3"/>
    <s v="0-12 Months"/>
    <s v="Fiber optic"/>
    <s v="Mailed check"/>
    <x v="0"/>
    <n v="5"/>
    <x v="0"/>
  </r>
  <r>
    <s v="9103-CXVOK"/>
    <s v="Month-to-month"/>
    <n v="1"/>
    <s v="0-12 Months"/>
    <s v="No"/>
    <s v="Electronic check"/>
    <x v="0"/>
    <n v="4"/>
    <x v="0"/>
  </r>
  <r>
    <s v="2896-TBNBE"/>
    <s v="One year"/>
    <n v="40"/>
    <s v="25-48 Months"/>
    <s v="Fiber optic"/>
    <s v="Electronic check"/>
    <x v="0"/>
    <n v="3"/>
    <x v="2"/>
  </r>
  <r>
    <s v="4797-AXPXK"/>
    <s v="Month-to-month"/>
    <n v="1"/>
    <s v="0-12 Months"/>
    <s v="DSL"/>
    <s v="Electronic check"/>
    <x v="1"/>
    <n v="4"/>
    <x v="0"/>
  </r>
  <r>
    <s v="5229-PRWKT"/>
    <s v="Month-to-month"/>
    <n v="8"/>
    <s v="0-12 Months"/>
    <s v="Fiber optic"/>
    <s v="Electronic check"/>
    <x v="1"/>
    <n v="6"/>
    <x v="0"/>
  </r>
  <r>
    <s v="6982-UQZLY"/>
    <s v="Month-to-month"/>
    <n v="1"/>
    <s v="0-12 Months"/>
    <s v="No"/>
    <s v="Mailed check"/>
    <x v="1"/>
    <n v="3"/>
    <x v="2"/>
  </r>
  <r>
    <s v="2522-WLNSF"/>
    <s v="One year"/>
    <n v="34"/>
    <s v="25-48 Months"/>
    <s v="DSL"/>
    <s v="Bank transfer (automatic)"/>
    <x v="0"/>
    <n v="0"/>
    <x v="1"/>
  </r>
  <r>
    <s v="3841-CONLJ"/>
    <s v="Month-to-month"/>
    <n v="1"/>
    <s v="0-12 Months"/>
    <s v="DSL"/>
    <s v="Electronic check"/>
    <x v="0"/>
    <n v="4"/>
    <x v="0"/>
  </r>
  <r>
    <s v="5057-LCOUI"/>
    <s v="Month-to-month"/>
    <n v="39"/>
    <s v="25-48 Months"/>
    <s v="DSL"/>
    <s v="Electronic check"/>
    <x v="1"/>
    <n v="3"/>
    <x v="2"/>
  </r>
  <r>
    <s v="0193-ESZXP"/>
    <s v="One year"/>
    <n v="58"/>
    <s v="49-72 Months"/>
    <s v="Fiber optic"/>
    <s v="Credit card (automatic)"/>
    <x v="1"/>
    <n v="2"/>
    <x v="2"/>
  </r>
  <r>
    <s v="4475-NVTLU"/>
    <s v="Two year"/>
    <n v="45"/>
    <s v="25-48 Months"/>
    <s v="No"/>
    <s v="Electronic check"/>
    <x v="0"/>
    <n v="1"/>
    <x v="1"/>
  </r>
  <r>
    <s v="4369-HTUIF"/>
    <s v="Month-to-month"/>
    <n v="6"/>
    <s v="0-12 Months"/>
    <s v="Fiber optic"/>
    <s v="Bank transfer (automatic)"/>
    <x v="1"/>
    <n v="5"/>
    <x v="0"/>
  </r>
  <r>
    <s v="9386-LDCZR"/>
    <s v="One year"/>
    <n v="43"/>
    <s v="25-48 Months"/>
    <s v="Fiber optic"/>
    <s v="Credit card (automatic)"/>
    <x v="0"/>
    <n v="2"/>
    <x v="2"/>
  </r>
  <r>
    <s v="9585-KKMFD"/>
    <s v="Two year"/>
    <n v="41"/>
    <s v="25-48 Months"/>
    <s v="No"/>
    <s v="Mailed check"/>
    <x v="0"/>
    <n v="0"/>
    <x v="1"/>
  </r>
  <r>
    <s v="5399-ZIMKF"/>
    <s v="Month-to-month"/>
    <n v="5"/>
    <s v="0-12 Months"/>
    <s v="Fiber optic"/>
    <s v="Electronic check"/>
    <x v="0"/>
    <n v="6"/>
    <x v="0"/>
  </r>
  <r>
    <s v="0336-KXKFK"/>
    <s v="Two year"/>
    <n v="72"/>
    <s v="49-72 Months"/>
    <s v="DSL"/>
    <s v="Credit card (automatic)"/>
    <x v="0"/>
    <n v="0"/>
    <x v="1"/>
  </r>
  <r>
    <s v="5619-XZZKR"/>
    <s v="One year"/>
    <n v="4"/>
    <s v="0-12 Months"/>
    <s v="No"/>
    <s v="Mailed check"/>
    <x v="0"/>
    <n v="1"/>
    <x v="1"/>
  </r>
  <r>
    <s v="3948-FVVRP"/>
    <s v="Month-to-month"/>
    <n v="9"/>
    <s v="0-12 Months"/>
    <s v="DSL"/>
    <s v="Mailed check"/>
    <x v="0"/>
    <n v="3"/>
    <x v="2"/>
  </r>
  <r>
    <s v="5327-XOKKY"/>
    <s v="Two year"/>
    <n v="72"/>
    <s v="49-72 Months"/>
    <s v="DSL"/>
    <s v="Credit card (automatic)"/>
    <x v="0"/>
    <n v="0"/>
    <x v="1"/>
  </r>
  <r>
    <s v="0983-TATYJ"/>
    <s v="One year"/>
    <n v="33"/>
    <s v="25-48 Months"/>
    <s v="DSL"/>
    <s v="Mailed check"/>
    <x v="0"/>
    <n v="0"/>
    <x v="1"/>
  </r>
  <r>
    <s v="1813-JYWTO"/>
    <s v="Two year"/>
    <n v="72"/>
    <s v="49-72 Months"/>
    <s v="Fiber optic"/>
    <s v="Bank transfer (automatic)"/>
    <x v="0"/>
    <n v="2"/>
    <x v="2"/>
  </r>
  <r>
    <s v="0156-FVPTA"/>
    <s v="Month-to-month"/>
    <n v="22"/>
    <s v="13-24 Months"/>
    <s v="DSL"/>
    <s v="Electronic check"/>
    <x v="1"/>
    <n v="3"/>
    <x v="2"/>
  </r>
  <r>
    <s v="1984-FCOWB"/>
    <s v="One year"/>
    <n v="70"/>
    <s v="49-72 Months"/>
    <s v="Fiber optic"/>
    <s v="Electronic check"/>
    <x v="1"/>
    <n v="3"/>
    <x v="2"/>
  </r>
  <r>
    <s v="0654-HMSHN"/>
    <s v="Month-to-month"/>
    <n v="21"/>
    <s v="13-24 Months"/>
    <s v="Fiber optic"/>
    <s v="Electronic check"/>
    <x v="1"/>
    <n v="5"/>
    <x v="0"/>
  </r>
  <r>
    <s v="6719-OXYBR"/>
    <s v="Month-to-month"/>
    <n v="15"/>
    <s v="13-24 Months"/>
    <s v="Fiber optic"/>
    <s v="Electronic check"/>
    <x v="0"/>
    <n v="5"/>
    <x v="0"/>
  </r>
  <r>
    <s v="3312-ZWLGF"/>
    <s v="Month-to-month"/>
    <n v="29"/>
    <s v="25-48 Months"/>
    <s v="Fiber optic"/>
    <s v="Electronic check"/>
    <x v="0"/>
    <n v="5"/>
    <x v="0"/>
  </r>
  <r>
    <s v="6476-YHMGA"/>
    <s v="Month-to-month"/>
    <n v="15"/>
    <s v="13-24 Months"/>
    <s v="DSL"/>
    <s v="Bank transfer (automatic)"/>
    <x v="0"/>
    <n v="2"/>
    <x v="2"/>
  </r>
  <r>
    <s v="5287-QWLKY"/>
    <s v="Month-to-month"/>
    <n v="71"/>
    <s v="49-72 Months"/>
    <s v="Fiber optic"/>
    <s v="Credit card (automatic)"/>
    <x v="1"/>
    <n v="4"/>
    <x v="0"/>
  </r>
  <r>
    <s v="0795-XCCTE"/>
    <s v="Two year"/>
    <n v="72"/>
    <s v="49-72 Months"/>
    <s v="No"/>
    <s v="Bank transfer (automatic)"/>
    <x v="0"/>
    <n v="0"/>
    <x v="1"/>
  </r>
  <r>
    <s v="0168-XZKBB"/>
    <s v="Month-to-month"/>
    <n v="19"/>
    <s v="13-24 Months"/>
    <s v="Fiber optic"/>
    <s v="Electronic check"/>
    <x v="0"/>
    <n v="5"/>
    <x v="0"/>
  </r>
  <r>
    <s v="3785-NRHYR"/>
    <s v="Month-to-month"/>
    <n v="1"/>
    <s v="0-12 Months"/>
    <s v="No"/>
    <s v="Mailed check"/>
    <x v="0"/>
    <n v="3"/>
    <x v="2"/>
  </r>
  <r>
    <s v="5196-SGOAK"/>
    <s v="Month-to-month"/>
    <n v="1"/>
    <s v="0-12 Months"/>
    <s v="Fiber optic"/>
    <s v="Electronic check"/>
    <x v="1"/>
    <n v="6"/>
    <x v="0"/>
  </r>
  <r>
    <s v="4537-DKTAL"/>
    <s v="Month-to-month"/>
    <n v="2"/>
    <s v="0-12 Months"/>
    <s v="DSL"/>
    <s v="Electronic check"/>
    <x v="0"/>
    <n v="4"/>
    <x v="0"/>
  </r>
  <r>
    <s v="7072-MBHEV"/>
    <s v="Month-to-month"/>
    <n v="11"/>
    <s v="0-12 Months"/>
    <s v="Fiber optic"/>
    <s v="Credit card (automatic)"/>
    <x v="0"/>
    <n v="5"/>
    <x v="0"/>
  </r>
  <r>
    <s v="5602-BVFMK"/>
    <s v="One year"/>
    <n v="12"/>
    <s v="0-12 Months"/>
    <s v="No"/>
    <s v="Mailed check"/>
    <x v="0"/>
    <n v="1"/>
    <x v="1"/>
  </r>
  <r>
    <s v="6297-NOOPG"/>
    <s v="Two year"/>
    <n v="70"/>
    <s v="49-72 Months"/>
    <s v="Fiber optic"/>
    <s v="Electronic check"/>
    <x v="0"/>
    <n v="3"/>
    <x v="2"/>
  </r>
  <r>
    <s v="1891-UAWWU"/>
    <s v="Month-to-month"/>
    <n v="20"/>
    <s v="13-24 Months"/>
    <s v="Fiber optic"/>
    <s v="Electronic check"/>
    <x v="1"/>
    <n v="5"/>
    <x v="0"/>
  </r>
  <r>
    <s v="8204-TIFGJ"/>
    <s v="Month-to-month"/>
    <n v="23"/>
    <s v="13-24 Months"/>
    <s v="No"/>
    <s v="Bank transfer (automatic)"/>
    <x v="0"/>
    <n v="2"/>
    <x v="2"/>
  </r>
  <r>
    <s v="8050-DVOJX"/>
    <s v="Two year"/>
    <n v="49"/>
    <s v="49-72 Months"/>
    <s v="DSL"/>
    <s v="Credit card (automatic)"/>
    <x v="0"/>
    <n v="0"/>
    <x v="1"/>
  </r>
  <r>
    <s v="6108-OQZDQ"/>
    <s v="Month-to-month"/>
    <n v="4"/>
    <s v="0-12 Months"/>
    <s v="Fiber optic"/>
    <s v="Electronic check"/>
    <x v="1"/>
    <n v="6"/>
    <x v="0"/>
  </r>
  <r>
    <s v="0363-QJVFX"/>
    <s v="Month-to-month"/>
    <n v="32"/>
    <s v="25-48 Months"/>
    <s v="Fiber optic"/>
    <s v="Credit card (automatic)"/>
    <x v="1"/>
    <n v="4"/>
    <x v="0"/>
  </r>
  <r>
    <s v="8903-XEBGX"/>
    <s v="Month-to-month"/>
    <n v="2"/>
    <s v="0-12 Months"/>
    <s v="DSL"/>
    <s v="Electronic check"/>
    <x v="0"/>
    <n v="4"/>
    <x v="0"/>
  </r>
  <r>
    <s v="8169-SAEJD"/>
    <s v="Two year"/>
    <n v="69"/>
    <s v="49-72 Months"/>
    <s v="DSL"/>
    <s v="Credit card (automatic)"/>
    <x v="0"/>
    <n v="0"/>
    <x v="1"/>
  </r>
  <r>
    <s v="9840-DVNDC"/>
    <s v="Month-to-month"/>
    <n v="6"/>
    <s v="0-12 Months"/>
    <s v="Fiber optic"/>
    <s v="Credit card (automatic)"/>
    <x v="1"/>
    <n v="5"/>
    <x v="0"/>
  </r>
  <r>
    <s v="1089-XZWHH"/>
    <s v="Two year"/>
    <n v="24"/>
    <s v="13-24 Months"/>
    <s v="No"/>
    <s v="Mailed check"/>
    <x v="0"/>
    <n v="0"/>
    <x v="1"/>
  </r>
  <r>
    <s v="2325-WINES"/>
    <s v="One year"/>
    <n v="32"/>
    <s v="25-48 Months"/>
    <s v="Fiber optic"/>
    <s v="Credit card (automatic)"/>
    <x v="0"/>
    <n v="2"/>
    <x v="2"/>
  </r>
  <r>
    <s v="6064-ZATLR"/>
    <s v="Two year"/>
    <n v="27"/>
    <s v="25-48 Months"/>
    <s v="DSL"/>
    <s v="Bank transfer (automatic)"/>
    <x v="0"/>
    <n v="0"/>
    <x v="1"/>
  </r>
  <r>
    <s v="3096-JRDSO"/>
    <s v="Month-to-month"/>
    <n v="27"/>
    <s v="25-48 Months"/>
    <s v="Fiber optic"/>
    <s v="Bank transfer (automatic)"/>
    <x v="1"/>
    <n v="4"/>
    <x v="0"/>
  </r>
  <r>
    <s v="7824-PANSQ"/>
    <s v="Month-to-month"/>
    <n v="58"/>
    <s v="49-72 Months"/>
    <s v="Fiber optic"/>
    <s v="Bank transfer (automatic)"/>
    <x v="0"/>
    <n v="4"/>
    <x v="0"/>
  </r>
  <r>
    <s v="8042-JVNFH"/>
    <s v="Month-to-month"/>
    <n v="1"/>
    <s v="0-12 Months"/>
    <s v="Fiber optic"/>
    <s v="Mailed check"/>
    <x v="1"/>
    <n v="5"/>
    <x v="0"/>
  </r>
  <r>
    <s v="9648-BCHKM"/>
    <s v="Two year"/>
    <n v="18"/>
    <s v="13-24 Months"/>
    <s v="No"/>
    <s v="Credit card (automatic)"/>
    <x v="0"/>
    <n v="0"/>
    <x v="1"/>
  </r>
  <r>
    <s v="2888-ADFAO"/>
    <s v="Two year"/>
    <n v="47"/>
    <s v="25-48 Months"/>
    <s v="No"/>
    <s v="Bank transfer (automatic)"/>
    <x v="0"/>
    <n v="0"/>
    <x v="1"/>
  </r>
  <r>
    <s v="8707-HOEDG"/>
    <s v="Two year"/>
    <n v="70"/>
    <s v="49-72 Months"/>
    <s v="Fiber optic"/>
    <s v="Electronic check"/>
    <x v="0"/>
    <n v="3"/>
    <x v="2"/>
  </r>
  <r>
    <s v="3374-LXDEV"/>
    <s v="Month-to-month"/>
    <n v="13"/>
    <s v="13-24 Months"/>
    <s v="Fiber optic"/>
    <s v="Electronic check"/>
    <x v="1"/>
    <n v="5"/>
    <x v="0"/>
  </r>
  <r>
    <s v="4072-IPYLT"/>
    <s v="Month-to-month"/>
    <n v="36"/>
    <s v="25-48 Months"/>
    <s v="DSL"/>
    <s v="Credit card (automatic)"/>
    <x v="0"/>
    <n v="2"/>
    <x v="2"/>
  </r>
  <r>
    <s v="7167-PCEYD"/>
    <s v="Two year"/>
    <n v="67"/>
    <s v="49-72 Months"/>
    <s v="No"/>
    <s v="Mailed check"/>
    <x v="0"/>
    <n v="0"/>
    <x v="1"/>
  </r>
  <r>
    <s v="4936-YPJNK"/>
    <s v="Month-to-month"/>
    <n v="10"/>
    <s v="0-12 Months"/>
    <s v="No"/>
    <s v="Mailed check"/>
    <x v="0"/>
    <n v="3"/>
    <x v="2"/>
  </r>
  <r>
    <s v="1580-BMCMR"/>
    <s v="Month-to-month"/>
    <n v="19"/>
    <s v="13-24 Months"/>
    <s v="Fiber optic"/>
    <s v="Electronic check"/>
    <x v="0"/>
    <n v="5"/>
    <x v="0"/>
  </r>
  <r>
    <s v="4817-KEQSP"/>
    <s v="Two year"/>
    <n v="71"/>
    <s v="49-72 Months"/>
    <s v="No"/>
    <s v="Bank transfer (automatic)"/>
    <x v="0"/>
    <n v="0"/>
    <x v="1"/>
  </r>
  <r>
    <s v="6408-WHTEF"/>
    <s v="Two year"/>
    <n v="72"/>
    <s v="49-72 Months"/>
    <s v="DSL"/>
    <s v="Mailed check"/>
    <x v="0"/>
    <n v="0"/>
    <x v="1"/>
  </r>
  <r>
    <s v="9251-AWQGT"/>
    <s v="Two year"/>
    <n v="48"/>
    <s v="25-48 Months"/>
    <s v="No"/>
    <s v="Mailed check"/>
    <x v="0"/>
    <n v="0"/>
    <x v="1"/>
  </r>
  <r>
    <s v="8749-CLJXC"/>
    <s v="Month-to-month"/>
    <n v="1"/>
    <s v="0-12 Months"/>
    <s v="No"/>
    <s v="Mailed check"/>
    <x v="0"/>
    <n v="3"/>
    <x v="2"/>
  </r>
  <r>
    <s v="7989-VCQOH"/>
    <s v="Month-to-month"/>
    <n v="18"/>
    <s v="13-24 Months"/>
    <s v="DSL"/>
    <s v="Electronic check"/>
    <x v="0"/>
    <n v="3"/>
    <x v="2"/>
  </r>
  <r>
    <s v="5049-GLYVG"/>
    <s v="Month-to-month"/>
    <n v="1"/>
    <s v="0-12 Months"/>
    <s v="No"/>
    <s v="Mailed check"/>
    <x v="1"/>
    <n v="3"/>
    <x v="2"/>
  </r>
  <r>
    <s v="4199-QHJNM"/>
    <s v="Two year"/>
    <n v="67"/>
    <s v="49-72 Months"/>
    <s v="Fiber optic"/>
    <s v="Bank transfer (automatic)"/>
    <x v="0"/>
    <n v="2"/>
    <x v="2"/>
  </r>
  <r>
    <s v="8882-TLVRW"/>
    <s v="Two year"/>
    <n v="69"/>
    <s v="49-72 Months"/>
    <s v="DSL"/>
    <s v="Mailed check"/>
    <x v="0"/>
    <n v="0"/>
    <x v="1"/>
  </r>
  <r>
    <s v="5883-GTGVD"/>
    <s v="Month-to-month"/>
    <n v="19"/>
    <s v="13-24 Months"/>
    <s v="Fiber optic"/>
    <s v="Electronic check"/>
    <x v="1"/>
    <n v="5"/>
    <x v="0"/>
  </r>
  <r>
    <s v="5135-GRQJV"/>
    <s v="Two year"/>
    <n v="72"/>
    <s v="49-72 Months"/>
    <s v="Fiber optic"/>
    <s v="Mailed check"/>
    <x v="0"/>
    <n v="2"/>
    <x v="2"/>
  </r>
  <r>
    <s v="2384-OVPSA"/>
    <s v="Two year"/>
    <n v="38"/>
    <s v="25-48 Months"/>
    <s v="No"/>
    <s v="Mailed check"/>
    <x v="0"/>
    <n v="0"/>
    <x v="1"/>
  </r>
  <r>
    <s v="1371-WEPDS"/>
    <s v="One year"/>
    <n v="40"/>
    <s v="25-48 Months"/>
    <s v="DSL"/>
    <s v="Electronic check"/>
    <x v="0"/>
    <n v="1"/>
    <x v="1"/>
  </r>
  <r>
    <s v="3580-GICBM"/>
    <s v="Two year"/>
    <n v="61"/>
    <s v="49-72 Months"/>
    <s v="No"/>
    <s v="Mailed check"/>
    <x v="0"/>
    <n v="0"/>
    <x v="1"/>
  </r>
  <r>
    <s v="4817-QRJSX"/>
    <s v="Month-to-month"/>
    <n v="10"/>
    <s v="0-12 Months"/>
    <s v="Fiber optic"/>
    <s v="Credit card (automatic)"/>
    <x v="1"/>
    <n v="5"/>
    <x v="0"/>
  </r>
  <r>
    <s v="9730-DRTMJ"/>
    <s v="One year"/>
    <n v="32"/>
    <s v="25-48 Months"/>
    <s v="DSL"/>
    <s v="Credit card (automatic)"/>
    <x v="0"/>
    <n v="0"/>
    <x v="1"/>
  </r>
  <r>
    <s v="4686-UXDML"/>
    <s v="Month-to-month"/>
    <n v="21"/>
    <s v="13-24 Months"/>
    <s v="Fiber optic"/>
    <s v="Credit card (automatic)"/>
    <x v="0"/>
    <n v="4"/>
    <x v="0"/>
  </r>
  <r>
    <s v="3349-ANQNH"/>
    <s v="One year"/>
    <n v="59"/>
    <s v="49-72 Months"/>
    <s v="Fiber optic"/>
    <s v="Electronic check"/>
    <x v="0"/>
    <n v="3"/>
    <x v="2"/>
  </r>
  <r>
    <s v="2398-YPMUR"/>
    <s v="Month-to-month"/>
    <n v="13"/>
    <s v="13-24 Months"/>
    <s v="Fiber optic"/>
    <s v="Electronic check"/>
    <x v="1"/>
    <n v="5"/>
    <x v="0"/>
  </r>
  <r>
    <s v="0932-YIXYU"/>
    <s v="Two year"/>
    <n v="47"/>
    <s v="25-48 Months"/>
    <s v="No"/>
    <s v="Credit card (automatic)"/>
    <x v="0"/>
    <n v="0"/>
    <x v="1"/>
  </r>
  <r>
    <s v="7480-SPLEF"/>
    <s v="Two year"/>
    <n v="69"/>
    <s v="49-72 Months"/>
    <s v="No"/>
    <s v="Bank transfer (automatic)"/>
    <x v="0"/>
    <n v="0"/>
    <x v="1"/>
  </r>
  <r>
    <s v="7636-XUHWW"/>
    <s v="Month-to-month"/>
    <n v="2"/>
    <s v="0-12 Months"/>
    <s v="No"/>
    <s v="Credit card (automatic)"/>
    <x v="0"/>
    <n v="3"/>
    <x v="2"/>
  </r>
  <r>
    <s v="1431-CYWMH"/>
    <s v="Month-to-month"/>
    <n v="22"/>
    <s v="13-24 Months"/>
    <s v="No"/>
    <s v="Bank transfer (automatic)"/>
    <x v="0"/>
    <n v="2"/>
    <x v="2"/>
  </r>
  <r>
    <s v="5937-EORGB"/>
    <s v="Month-to-month"/>
    <n v="15"/>
    <s v="13-24 Months"/>
    <s v="Fiber optic"/>
    <s v="Electronic check"/>
    <x v="0"/>
    <n v="5"/>
    <x v="0"/>
  </r>
  <r>
    <s v="6349-JDHQP"/>
    <s v="Two year"/>
    <n v="53"/>
    <s v="49-72 Months"/>
    <s v="No"/>
    <s v="Credit card (automatic)"/>
    <x v="0"/>
    <n v="0"/>
    <x v="1"/>
  </r>
  <r>
    <s v="5539-HIVAK"/>
    <s v="Month-to-month"/>
    <n v="28"/>
    <s v="25-48 Months"/>
    <s v="No"/>
    <s v="Mailed check"/>
    <x v="0"/>
    <n v="2"/>
    <x v="2"/>
  </r>
  <r>
    <s v="5847-MXBEO"/>
    <s v="One year"/>
    <n v="22"/>
    <s v="13-24 Months"/>
    <s v="No"/>
    <s v="Mailed check"/>
    <x v="0"/>
    <n v="0"/>
    <x v="1"/>
  </r>
  <r>
    <s v="9985-MWVIX"/>
    <s v="Month-to-month"/>
    <n v="1"/>
    <s v="0-12 Months"/>
    <s v="Fiber optic"/>
    <s v="Mailed check"/>
    <x v="1"/>
    <n v="5"/>
    <x v="0"/>
  </r>
  <r>
    <s v="4583-PARNH"/>
    <s v="Month-to-month"/>
    <n v="16"/>
    <s v="13-24 Months"/>
    <s v="Fiber optic"/>
    <s v="Electronic check"/>
    <x v="0"/>
    <n v="5"/>
    <x v="0"/>
  </r>
  <r>
    <s v="1116-FRYVH"/>
    <s v="Two year"/>
    <n v="48"/>
    <s v="25-48 Months"/>
    <s v="DSL"/>
    <s v="Mailed check"/>
    <x v="0"/>
    <n v="0"/>
    <x v="1"/>
  </r>
  <r>
    <s v="1421-HCERK"/>
    <s v="Month-to-month"/>
    <n v="30"/>
    <s v="25-48 Months"/>
    <s v="Fiber optic"/>
    <s v="Bank transfer (automatic)"/>
    <x v="0"/>
    <n v="4"/>
    <x v="0"/>
  </r>
  <r>
    <s v="9633-XQABV"/>
    <s v="Month-to-month"/>
    <n v="3"/>
    <s v="0-12 Months"/>
    <s v="Fiber optic"/>
    <s v="Electronic check"/>
    <x v="0"/>
    <n v="6"/>
    <x v="0"/>
  </r>
  <r>
    <s v="0716-BQNDX"/>
    <s v="Two year"/>
    <n v="57"/>
    <s v="49-72 Months"/>
    <s v="Fiber optic"/>
    <s v="Electronic check"/>
    <x v="0"/>
    <n v="3"/>
    <x v="2"/>
  </r>
  <r>
    <s v="1265-XTECC"/>
    <s v="One year"/>
    <n v="68"/>
    <s v="49-72 Months"/>
    <s v="Fiber optic"/>
    <s v="Credit card (automatic)"/>
    <x v="1"/>
    <n v="2"/>
    <x v="2"/>
  </r>
  <r>
    <s v="1183-CANVH"/>
    <s v="One year"/>
    <n v="23"/>
    <s v="13-24 Months"/>
    <s v="DSL"/>
    <s v="Bank transfer (automatic)"/>
    <x v="0"/>
    <n v="0"/>
    <x v="1"/>
  </r>
  <r>
    <s v="1972-XMUWV"/>
    <s v="Two year"/>
    <n v="65"/>
    <s v="49-72 Months"/>
    <s v="DSL"/>
    <s v="Credit card (automatic)"/>
    <x v="0"/>
    <n v="0"/>
    <x v="1"/>
  </r>
  <r>
    <s v="8679-LZBMD"/>
    <s v="One year"/>
    <n v="44"/>
    <s v="25-48 Months"/>
    <s v="Fiber optic"/>
    <s v="Bank transfer (automatic)"/>
    <x v="0"/>
    <n v="2"/>
    <x v="2"/>
  </r>
  <r>
    <s v="3407-JMJQQ"/>
    <s v="Two year"/>
    <n v="71"/>
    <s v="49-72 Months"/>
    <s v="Fiber optic"/>
    <s v="Bank transfer (automatic)"/>
    <x v="0"/>
    <n v="2"/>
    <x v="2"/>
  </r>
  <r>
    <s v="6252-DFGTK"/>
    <s v="One year"/>
    <n v="37"/>
    <s v="25-48 Months"/>
    <s v="DSL"/>
    <s v="Credit card (automatic)"/>
    <x v="0"/>
    <n v="0"/>
    <x v="1"/>
  </r>
  <r>
    <s v="1539-LNKHM"/>
    <s v="Month-to-month"/>
    <n v="12"/>
    <s v="0-12 Months"/>
    <s v="No"/>
    <s v="Mailed check"/>
    <x v="0"/>
    <n v="3"/>
    <x v="2"/>
  </r>
  <r>
    <s v="8645-KOMJQ"/>
    <s v="Two year"/>
    <n v="69"/>
    <s v="49-72 Months"/>
    <s v="DSL"/>
    <s v="Bank transfer (automatic)"/>
    <x v="0"/>
    <n v="0"/>
    <x v="1"/>
  </r>
  <r>
    <s v="0289-IVARM"/>
    <s v="Month-to-month"/>
    <n v="35"/>
    <s v="25-48 Months"/>
    <s v="DSL"/>
    <s v="Electronic check"/>
    <x v="0"/>
    <n v="3"/>
    <x v="2"/>
  </r>
  <r>
    <s v="9761-XUJWD"/>
    <s v="Month-to-month"/>
    <n v="5"/>
    <s v="0-12 Months"/>
    <s v="DSL"/>
    <s v="Bank transfer (automatic)"/>
    <x v="0"/>
    <n v="3"/>
    <x v="2"/>
  </r>
  <r>
    <s v="4057-FKCZK"/>
    <s v="Two year"/>
    <n v="58"/>
    <s v="49-72 Months"/>
    <s v="Fiber optic"/>
    <s v="Bank transfer (automatic)"/>
    <x v="0"/>
    <n v="2"/>
    <x v="2"/>
  </r>
  <r>
    <s v="4291-TPNFG"/>
    <s v="Two year"/>
    <n v="72"/>
    <s v="49-72 Months"/>
    <s v="DSL"/>
    <s v="Bank transfer (automatic)"/>
    <x v="0"/>
    <n v="0"/>
    <x v="1"/>
  </r>
  <r>
    <s v="6087-YPWHO"/>
    <s v="Two year"/>
    <n v="72"/>
    <s v="49-72 Months"/>
    <s v="DSL"/>
    <s v="Mailed check"/>
    <x v="0"/>
    <n v="0"/>
    <x v="1"/>
  </r>
  <r>
    <s v="3090-QFUVD"/>
    <s v="Month-to-month"/>
    <n v="1"/>
    <s v="0-12 Months"/>
    <s v="No"/>
    <s v="Credit card (automatic)"/>
    <x v="0"/>
    <n v="3"/>
    <x v="2"/>
  </r>
  <r>
    <s v="2237-ZFSMY"/>
    <s v="One year"/>
    <n v="39"/>
    <s v="25-48 Months"/>
    <s v="Fiber optic"/>
    <s v="Electronic check"/>
    <x v="1"/>
    <n v="3"/>
    <x v="2"/>
  </r>
  <r>
    <s v="1722-LDZJS"/>
    <s v="One year"/>
    <n v="53"/>
    <s v="49-72 Months"/>
    <s v="No"/>
    <s v="Credit card (automatic)"/>
    <x v="0"/>
    <n v="0"/>
    <x v="1"/>
  </r>
  <r>
    <s v="1818-ESQMW"/>
    <s v="Month-to-month"/>
    <n v="27"/>
    <s v="25-48 Months"/>
    <s v="Fiber optic"/>
    <s v="Electronic check"/>
    <x v="0"/>
    <n v="5"/>
    <x v="0"/>
  </r>
  <r>
    <s v="4871-JTKJF"/>
    <s v="Month-to-month"/>
    <n v="1"/>
    <s v="0-12 Months"/>
    <s v="Fiber optic"/>
    <s v="Electronic check"/>
    <x v="1"/>
    <n v="6"/>
    <x v="0"/>
  </r>
  <r>
    <s v="1415-YFWLT"/>
    <s v="Month-to-month"/>
    <n v="1"/>
    <s v="0-12 Months"/>
    <s v="Fiber optic"/>
    <s v="Electronic check"/>
    <x v="1"/>
    <n v="6"/>
    <x v="0"/>
  </r>
  <r>
    <s v="7401-RUBNK"/>
    <s v="Month-to-month"/>
    <n v="18"/>
    <s v="13-24 Months"/>
    <s v="Fiber optic"/>
    <s v="Electronic check"/>
    <x v="0"/>
    <n v="5"/>
    <x v="0"/>
  </r>
  <r>
    <s v="0506-YLVKJ"/>
    <s v="Two year"/>
    <n v="46"/>
    <s v="25-48 Months"/>
    <s v="No"/>
    <s v="Mailed check"/>
    <x v="0"/>
    <n v="0"/>
    <x v="1"/>
  </r>
  <r>
    <s v="8661-BOYNW"/>
    <s v="Two year"/>
    <n v="72"/>
    <s v="49-72 Months"/>
    <s v="DSL"/>
    <s v="Credit card (automatic)"/>
    <x v="0"/>
    <n v="0"/>
    <x v="1"/>
  </r>
  <r>
    <s v="6711-VTNRE"/>
    <s v="Month-to-month"/>
    <n v="36"/>
    <s v="25-48 Months"/>
    <s v="Fiber optic"/>
    <s v="Electronic check"/>
    <x v="1"/>
    <n v="5"/>
    <x v="0"/>
  </r>
  <r>
    <s v="4815-GBTCD"/>
    <s v="Month-to-month"/>
    <n v="4"/>
    <s v="0-12 Months"/>
    <s v="DSL"/>
    <s v="Electronic check"/>
    <x v="0"/>
    <n v="4"/>
    <x v="0"/>
  </r>
  <r>
    <s v="2805-AUFQN"/>
    <s v="Two year"/>
    <n v="25"/>
    <s v="25-48 Months"/>
    <s v="No"/>
    <s v="Credit card (automatic)"/>
    <x v="0"/>
    <n v="0"/>
    <x v="1"/>
  </r>
  <r>
    <s v="0980-PVMRC"/>
    <s v="Month-to-month"/>
    <n v="40"/>
    <s v="25-48 Months"/>
    <s v="DSL"/>
    <s v="Electronic check"/>
    <x v="0"/>
    <n v="3"/>
    <x v="2"/>
  </r>
  <r>
    <s v="7233-DRTRF"/>
    <s v="Month-to-month"/>
    <n v="63"/>
    <s v="49-72 Months"/>
    <s v="Fiber optic"/>
    <s v="Electronic check"/>
    <x v="0"/>
    <n v="5"/>
    <x v="0"/>
  </r>
  <r>
    <s v="3500-RMZLT"/>
    <s v="Month-to-month"/>
    <n v="15"/>
    <s v="13-24 Months"/>
    <s v="Fiber optic"/>
    <s v="Mailed check"/>
    <x v="1"/>
    <n v="4"/>
    <x v="0"/>
  </r>
  <r>
    <s v="3873-NFTGI"/>
    <s v="Month-to-month"/>
    <n v="14"/>
    <s v="13-24 Months"/>
    <s v="DSL"/>
    <s v="Credit card (automatic)"/>
    <x v="0"/>
    <n v="2"/>
    <x v="2"/>
  </r>
  <r>
    <s v="1162-ECVII"/>
    <s v="Two year"/>
    <n v="72"/>
    <s v="49-72 Months"/>
    <s v="Fiber optic"/>
    <s v="Bank transfer (automatic)"/>
    <x v="0"/>
    <n v="2"/>
    <x v="2"/>
  </r>
  <r>
    <s v="7048-GXDAY"/>
    <s v="Month-to-month"/>
    <n v="39"/>
    <s v="25-48 Months"/>
    <s v="Fiber optic"/>
    <s v="Electronic check"/>
    <x v="0"/>
    <n v="5"/>
    <x v="0"/>
  </r>
  <r>
    <s v="8571-ZCMCX"/>
    <s v="Two year"/>
    <n v="47"/>
    <s v="25-48 Months"/>
    <s v="DSL"/>
    <s v="Credit card (automatic)"/>
    <x v="0"/>
    <n v="0"/>
    <x v="1"/>
  </r>
  <r>
    <s v="1169-WCVAK"/>
    <s v="Month-to-month"/>
    <n v="19"/>
    <s v="13-24 Months"/>
    <s v="Fiber optic"/>
    <s v="Credit card (automatic)"/>
    <x v="0"/>
    <n v="4"/>
    <x v="0"/>
  </r>
  <r>
    <s v="4548-SDBKE"/>
    <s v="Month-to-month"/>
    <n v="5"/>
    <s v="0-12 Months"/>
    <s v="Fiber optic"/>
    <s v="Electronic check"/>
    <x v="1"/>
    <n v="6"/>
    <x v="0"/>
  </r>
  <r>
    <s v="8066-POXGX"/>
    <s v="Month-to-month"/>
    <n v="13"/>
    <s v="13-24 Months"/>
    <s v="DSL"/>
    <s v="Electronic check"/>
    <x v="1"/>
    <n v="3"/>
    <x v="2"/>
  </r>
  <r>
    <s v="7129-CAKJW"/>
    <s v="Month-to-month"/>
    <n v="17"/>
    <s v="13-24 Months"/>
    <s v="Fiber optic"/>
    <s v="Bank transfer (automatic)"/>
    <x v="0"/>
    <n v="4"/>
    <x v="0"/>
  </r>
  <r>
    <s v="8695-ARGXZ"/>
    <s v="Month-to-month"/>
    <n v="34"/>
    <s v="25-48 Months"/>
    <s v="Fiber optic"/>
    <s v="Electronic check"/>
    <x v="0"/>
    <n v="5"/>
    <x v="0"/>
  </r>
  <r>
    <s v="3570-YUEKJ"/>
    <s v="Month-to-month"/>
    <n v="42"/>
    <s v="25-48 Months"/>
    <s v="DSL"/>
    <s v="Electronic check"/>
    <x v="0"/>
    <n v="3"/>
    <x v="2"/>
  </r>
  <r>
    <s v="4143-OOBWZ"/>
    <s v="Month-to-month"/>
    <n v="5"/>
    <s v="0-12 Months"/>
    <s v="Fiber optic"/>
    <s v="Electronic check"/>
    <x v="1"/>
    <n v="6"/>
    <x v="0"/>
  </r>
  <r>
    <s v="1555-HAPSU"/>
    <s v="Two year"/>
    <n v="71"/>
    <s v="49-72 Months"/>
    <s v="No"/>
    <s v="Credit card (automatic)"/>
    <x v="0"/>
    <n v="0"/>
    <x v="1"/>
  </r>
  <r>
    <s v="1697-NVVGY"/>
    <s v="Month-to-month"/>
    <n v="19"/>
    <s v="13-24 Months"/>
    <s v="DSL"/>
    <s v="Bank transfer (automatic)"/>
    <x v="0"/>
    <n v="2"/>
    <x v="2"/>
  </r>
  <r>
    <s v="7854-EKTJL"/>
    <s v="Month-to-month"/>
    <n v="2"/>
    <s v="0-12 Months"/>
    <s v="No"/>
    <s v="Electronic check"/>
    <x v="1"/>
    <n v="4"/>
    <x v="0"/>
  </r>
  <r>
    <s v="8464-EETCQ"/>
    <s v="Two year"/>
    <n v="57"/>
    <s v="49-72 Months"/>
    <s v="No"/>
    <s v="Credit card (automatic)"/>
    <x v="0"/>
    <n v="0"/>
    <x v="1"/>
  </r>
  <r>
    <s v="2419-FSORS"/>
    <s v="Two year"/>
    <n v="72"/>
    <s v="49-72 Months"/>
    <s v="Fiber optic"/>
    <s v="Electronic check"/>
    <x v="0"/>
    <n v="3"/>
    <x v="2"/>
  </r>
  <r>
    <s v="8132-YPVBX"/>
    <s v="Month-to-month"/>
    <n v="6"/>
    <s v="0-12 Months"/>
    <s v="Fiber optic"/>
    <s v="Mailed check"/>
    <x v="0"/>
    <n v="5"/>
    <x v="0"/>
  </r>
  <r>
    <s v="9102-IAYHT"/>
    <s v="Month-to-month"/>
    <n v="17"/>
    <s v="13-24 Months"/>
    <s v="Fiber optic"/>
    <s v="Electronic check"/>
    <x v="1"/>
    <n v="5"/>
    <x v="0"/>
  </r>
  <r>
    <s v="6754-LZUKA"/>
    <s v="Two year"/>
    <n v="61"/>
    <s v="49-72 Months"/>
    <s v="DSL"/>
    <s v="Bank transfer (automatic)"/>
    <x v="0"/>
    <n v="0"/>
    <x v="1"/>
  </r>
  <r>
    <s v="3422-LYEPQ"/>
    <s v="Month-to-month"/>
    <n v="1"/>
    <s v="0-12 Months"/>
    <s v="Fiber optic"/>
    <s v="Electronic check"/>
    <x v="1"/>
    <n v="6"/>
    <x v="0"/>
  </r>
  <r>
    <s v="8099-MZPUJ"/>
    <s v="Two year"/>
    <n v="48"/>
    <s v="25-48 Months"/>
    <s v="Fiber optic"/>
    <s v="Credit card (automatic)"/>
    <x v="0"/>
    <n v="2"/>
    <x v="2"/>
  </r>
  <r>
    <s v="0787-LHDYT"/>
    <s v="Month-to-month"/>
    <n v="16"/>
    <s v="13-24 Months"/>
    <s v="No"/>
    <s v="Credit card (automatic)"/>
    <x v="0"/>
    <n v="2"/>
    <x v="2"/>
  </r>
  <r>
    <s v="2642-DTVCO"/>
    <s v="Month-to-month"/>
    <n v="9"/>
    <s v="0-12 Months"/>
    <s v="Fiber optic"/>
    <s v="Electronic check"/>
    <x v="1"/>
    <n v="6"/>
    <x v="0"/>
  </r>
  <r>
    <s v="0374-IOEGQ"/>
    <s v="Month-to-month"/>
    <n v="3"/>
    <s v="0-12 Months"/>
    <s v="DSL"/>
    <s v="Electronic check"/>
    <x v="0"/>
    <n v="4"/>
    <x v="0"/>
  </r>
  <r>
    <s v="4361-JEIVL"/>
    <s v="Month-to-month"/>
    <n v="1"/>
    <s v="0-12 Months"/>
    <s v="DSL"/>
    <s v="Electronic check"/>
    <x v="1"/>
    <n v="4"/>
    <x v="0"/>
  </r>
  <r>
    <s v="3197-NNYNB"/>
    <s v="Two year"/>
    <n v="65"/>
    <s v="49-72 Months"/>
    <s v="Fiber optic"/>
    <s v="Credit card (automatic)"/>
    <x v="0"/>
    <n v="2"/>
    <x v="2"/>
  </r>
  <r>
    <s v="3396-DKDEL"/>
    <s v="Two year"/>
    <n v="70"/>
    <s v="49-72 Months"/>
    <s v="Fiber optic"/>
    <s v="Credit card (automatic)"/>
    <x v="0"/>
    <n v="2"/>
    <x v="2"/>
  </r>
  <r>
    <s v="1752-OZXFY"/>
    <s v="One year"/>
    <n v="60"/>
    <s v="49-72 Months"/>
    <s v="DSL"/>
    <s v="Mailed check"/>
    <x v="0"/>
    <n v="0"/>
    <x v="1"/>
  </r>
  <r>
    <s v="9066-QRSDU"/>
    <s v="One year"/>
    <n v="69"/>
    <s v="49-72 Months"/>
    <s v="No"/>
    <s v="Electronic check"/>
    <x v="0"/>
    <n v="1"/>
    <x v="1"/>
  </r>
  <r>
    <s v="9112-WSNPU"/>
    <s v="Month-to-month"/>
    <n v="35"/>
    <s v="25-48 Months"/>
    <s v="Fiber optic"/>
    <s v="Electronic check"/>
    <x v="0"/>
    <n v="5"/>
    <x v="0"/>
  </r>
  <r>
    <s v="9867-NNXLC"/>
    <s v="Month-to-month"/>
    <n v="22"/>
    <s v="13-24 Months"/>
    <s v="No"/>
    <s v="Mailed check"/>
    <x v="0"/>
    <n v="2"/>
    <x v="2"/>
  </r>
  <r>
    <s v="5321-NTRKC"/>
    <s v="Two year"/>
    <n v="66"/>
    <s v="49-72 Months"/>
    <s v="DSL"/>
    <s v="Bank transfer (automatic)"/>
    <x v="0"/>
    <n v="0"/>
    <x v="1"/>
  </r>
  <r>
    <s v="1363-TXLSL"/>
    <s v="Month-to-month"/>
    <n v="1"/>
    <s v="0-12 Months"/>
    <s v="Fiber optic"/>
    <s v="Electronic check"/>
    <x v="1"/>
    <n v="6"/>
    <x v="0"/>
  </r>
  <r>
    <s v="9507-EXLTT"/>
    <s v="Month-to-month"/>
    <n v="1"/>
    <s v="0-12 Months"/>
    <s v="Fiber optic"/>
    <s v="Bank transfer (automatic)"/>
    <x v="1"/>
    <n v="5"/>
    <x v="0"/>
  </r>
  <r>
    <s v="3161-GETRM"/>
    <s v="Month-to-month"/>
    <n v="34"/>
    <s v="25-48 Months"/>
    <s v="Fiber optic"/>
    <s v="Credit card (automatic)"/>
    <x v="0"/>
    <n v="4"/>
    <x v="0"/>
  </r>
  <r>
    <s v="0402-OAMEN"/>
    <s v="Two year"/>
    <n v="72"/>
    <s v="49-72 Months"/>
    <s v="No"/>
    <s v="Bank transfer (automatic)"/>
    <x v="0"/>
    <n v="0"/>
    <x v="1"/>
  </r>
  <r>
    <s v="6933-VLYFX"/>
    <s v="One year"/>
    <n v="31"/>
    <s v="25-48 Months"/>
    <s v="DSL"/>
    <s v="Electronic check"/>
    <x v="0"/>
    <n v="1"/>
    <x v="1"/>
  </r>
  <r>
    <s v="6754-WKSHP"/>
    <s v="One year"/>
    <n v="30"/>
    <s v="25-48 Months"/>
    <s v="No"/>
    <s v="Bank transfer (automatic)"/>
    <x v="0"/>
    <n v="0"/>
    <x v="1"/>
  </r>
  <r>
    <s v="9846-GKXAS"/>
    <s v="Month-to-month"/>
    <n v="9"/>
    <s v="0-12 Months"/>
    <s v="Fiber optic"/>
    <s v="Bank transfer (automatic)"/>
    <x v="1"/>
    <n v="5"/>
    <x v="0"/>
  </r>
  <r>
    <s v="6017-PPLPX"/>
    <s v="Month-to-month"/>
    <n v="20"/>
    <s v="13-24 Months"/>
    <s v="Fiber optic"/>
    <s v="Electronic check"/>
    <x v="1"/>
    <n v="5"/>
    <x v="0"/>
  </r>
  <r>
    <s v="4976-LNFVV"/>
    <s v="Month-to-month"/>
    <n v="19"/>
    <s v="13-24 Months"/>
    <s v="DSL"/>
    <s v="Credit card (automatic)"/>
    <x v="0"/>
    <n v="2"/>
    <x v="2"/>
  </r>
  <r>
    <s v="5055-MGMGF"/>
    <s v="Month-to-month"/>
    <n v="65"/>
    <s v="49-72 Months"/>
    <s v="Fiber optic"/>
    <s v="Electronic check"/>
    <x v="0"/>
    <n v="5"/>
    <x v="0"/>
  </r>
  <r>
    <s v="4641-FROLU"/>
    <s v="Two year"/>
    <n v="30"/>
    <s v="25-48 Months"/>
    <s v="No"/>
    <s v="Mailed check"/>
    <x v="0"/>
    <n v="0"/>
    <x v="1"/>
  </r>
  <r>
    <s v="2862-JVEOY"/>
    <s v="One year"/>
    <n v="6"/>
    <s v="0-12 Months"/>
    <s v="No"/>
    <s v="Mailed check"/>
    <x v="0"/>
    <n v="1"/>
    <x v="1"/>
  </r>
  <r>
    <s v="2969-QWUBZ"/>
    <s v="Month-to-month"/>
    <n v="2"/>
    <s v="0-12 Months"/>
    <s v="DSL"/>
    <s v="Electronic check"/>
    <x v="0"/>
    <n v="4"/>
    <x v="0"/>
  </r>
  <r>
    <s v="9822-BIIGN"/>
    <s v="Month-to-month"/>
    <n v="53"/>
    <s v="49-72 Months"/>
    <s v="DSL"/>
    <s v="Electronic check"/>
    <x v="0"/>
    <n v="3"/>
    <x v="2"/>
  </r>
  <r>
    <s v="2077-MPJQO"/>
    <s v="Month-to-month"/>
    <n v="7"/>
    <s v="0-12 Months"/>
    <s v="Fiber optic"/>
    <s v="Electronic check"/>
    <x v="0"/>
    <n v="6"/>
    <x v="0"/>
  </r>
  <r>
    <s v="1534-OULXE"/>
    <s v="One year"/>
    <n v="61"/>
    <s v="49-72 Months"/>
    <s v="DSL"/>
    <s v="Bank transfer (automatic)"/>
    <x v="0"/>
    <n v="0"/>
    <x v="1"/>
  </r>
  <r>
    <s v="7136-RVDTZ"/>
    <s v="One year"/>
    <n v="70"/>
    <s v="49-72 Months"/>
    <s v="DSL"/>
    <s v="Electronic check"/>
    <x v="1"/>
    <n v="1"/>
    <x v="1"/>
  </r>
  <r>
    <s v="2971-SGAFL"/>
    <s v="Month-to-month"/>
    <n v="13"/>
    <s v="13-24 Months"/>
    <s v="DSL"/>
    <s v="Electronic check"/>
    <x v="0"/>
    <n v="3"/>
    <x v="2"/>
  </r>
  <r>
    <s v="1480-IVEVR"/>
    <s v="One year"/>
    <n v="35"/>
    <s v="25-48 Months"/>
    <s v="Fiber optic"/>
    <s v="Bank transfer (automatic)"/>
    <x v="0"/>
    <n v="2"/>
    <x v="2"/>
  </r>
  <r>
    <s v="2905-KFQUV"/>
    <s v="Month-to-month"/>
    <n v="2"/>
    <s v="0-12 Months"/>
    <s v="Fiber optic"/>
    <s v="Credit card (automatic)"/>
    <x v="0"/>
    <n v="5"/>
    <x v="0"/>
  </r>
  <r>
    <s v="4581-SSPWD"/>
    <s v="Month-to-month"/>
    <n v="3"/>
    <s v="0-12 Months"/>
    <s v="Fiber optic"/>
    <s v="Electronic check"/>
    <x v="1"/>
    <n v="6"/>
    <x v="0"/>
  </r>
  <r>
    <s v="3370-HXOPH"/>
    <s v="Month-to-month"/>
    <n v="3"/>
    <s v="0-12 Months"/>
    <s v="Fiber optic"/>
    <s v="Electronic check"/>
    <x v="0"/>
    <n v="6"/>
    <x v="0"/>
  </r>
  <r>
    <s v="9391-YZEJW"/>
    <s v="One year"/>
    <n v="62"/>
    <s v="49-72 Months"/>
    <s v="Fiber optic"/>
    <s v="Bank transfer (automatic)"/>
    <x v="0"/>
    <n v="2"/>
    <x v="2"/>
  </r>
  <r>
    <s v="9958-MEKUC"/>
    <s v="Two year"/>
    <n v="72"/>
    <s v="49-72 Months"/>
    <s v="Fiber optic"/>
    <s v="Credit card (automatic)"/>
    <x v="0"/>
    <n v="2"/>
    <x v="2"/>
  </r>
  <r>
    <s v="0281-CNTZX"/>
    <s v="Two year"/>
    <n v="63"/>
    <s v="49-72 Months"/>
    <s v="No"/>
    <s v="Bank transfer (automatic)"/>
    <x v="0"/>
    <n v="0"/>
    <x v="1"/>
  </r>
  <r>
    <s v="6927-WTFIV"/>
    <s v="Month-to-month"/>
    <n v="20"/>
    <s v="13-24 Months"/>
    <s v="Fiber optic"/>
    <s v="Credit card (automatic)"/>
    <x v="1"/>
    <n v="4"/>
    <x v="0"/>
  </r>
  <r>
    <s v="4118-CEVPF"/>
    <s v="One year"/>
    <n v="35"/>
    <s v="25-48 Months"/>
    <s v="Fiber optic"/>
    <s v="Bank transfer (automatic)"/>
    <x v="0"/>
    <n v="2"/>
    <x v="2"/>
  </r>
  <r>
    <s v="3398-ZOUAA"/>
    <s v="Month-to-month"/>
    <n v="21"/>
    <s v="13-24 Months"/>
    <s v="Fiber optic"/>
    <s v="Electronic check"/>
    <x v="1"/>
    <n v="5"/>
    <x v="0"/>
  </r>
  <r>
    <s v="9114-VEPUF"/>
    <s v="One year"/>
    <n v="62"/>
    <s v="49-72 Months"/>
    <s v="Fiber optic"/>
    <s v="Electronic check"/>
    <x v="0"/>
    <n v="3"/>
    <x v="2"/>
  </r>
  <r>
    <s v="7876-BEUTG"/>
    <s v="Month-to-month"/>
    <n v="15"/>
    <s v="13-24 Months"/>
    <s v="DSL"/>
    <s v="Mailed check"/>
    <x v="0"/>
    <n v="2"/>
    <x v="2"/>
  </r>
  <r>
    <s v="2338-BQEZT"/>
    <s v="Month-to-month"/>
    <n v="55"/>
    <s v="49-72 Months"/>
    <s v="DSL"/>
    <s v="Credit card (automatic)"/>
    <x v="0"/>
    <n v="2"/>
    <x v="2"/>
  </r>
  <r>
    <s v="9873-MNDKV"/>
    <s v="Month-to-month"/>
    <n v="11"/>
    <s v="0-12 Months"/>
    <s v="DSL"/>
    <s v="Mailed check"/>
    <x v="0"/>
    <n v="3"/>
    <x v="2"/>
  </r>
  <r>
    <s v="0378-NHQXU"/>
    <s v="Month-to-month"/>
    <n v="17"/>
    <s v="13-24 Months"/>
    <s v="Fiber optic"/>
    <s v="Electronic check"/>
    <x v="1"/>
    <n v="5"/>
    <x v="0"/>
  </r>
  <r>
    <s v="8241-JUIQO"/>
    <s v="One year"/>
    <n v="61"/>
    <s v="49-72 Months"/>
    <s v="No"/>
    <s v="Bank transfer (automatic)"/>
    <x v="0"/>
    <n v="0"/>
    <x v="1"/>
  </r>
  <r>
    <s v="2194-IIQOF"/>
    <s v="Two year"/>
    <n v="71"/>
    <s v="49-72 Months"/>
    <s v="DSL"/>
    <s v="Credit card (automatic)"/>
    <x v="0"/>
    <n v="0"/>
    <x v="1"/>
  </r>
  <r>
    <s v="4512-ZUIYL"/>
    <s v="Month-to-month"/>
    <n v="2"/>
    <s v="0-12 Months"/>
    <s v="Fiber optic"/>
    <s v="Bank transfer (automatic)"/>
    <x v="1"/>
    <n v="5"/>
    <x v="0"/>
  </r>
  <r>
    <s v="9631-RXVJM"/>
    <s v="Two year"/>
    <n v="35"/>
    <s v="25-48 Months"/>
    <s v="No"/>
    <s v="Mailed check"/>
    <x v="0"/>
    <n v="0"/>
    <x v="1"/>
  </r>
  <r>
    <s v="9584-EXCDZ"/>
    <s v="Month-to-month"/>
    <n v="17"/>
    <s v="13-24 Months"/>
    <s v="Fiber optic"/>
    <s v="Bank transfer (automatic)"/>
    <x v="0"/>
    <n v="4"/>
    <x v="0"/>
  </r>
  <r>
    <s v="7969-AULMZ"/>
    <s v="Month-to-month"/>
    <n v="21"/>
    <s v="13-24 Months"/>
    <s v="Fiber optic"/>
    <s v="Electronic check"/>
    <x v="1"/>
    <n v="5"/>
    <x v="0"/>
  </r>
  <r>
    <s v="5093-FEGLU"/>
    <s v="Two year"/>
    <n v="47"/>
    <s v="25-48 Months"/>
    <s v="No"/>
    <s v="Bank transfer (automatic)"/>
    <x v="0"/>
    <n v="0"/>
    <x v="1"/>
  </r>
  <r>
    <s v="2621-UDNLU"/>
    <s v="Month-to-month"/>
    <n v="3"/>
    <s v="0-12 Months"/>
    <s v="No"/>
    <s v="Mailed check"/>
    <x v="0"/>
    <n v="3"/>
    <x v="2"/>
  </r>
  <r>
    <s v="7526-IVLYU"/>
    <s v="Month-to-month"/>
    <n v="3"/>
    <s v="0-12 Months"/>
    <s v="No"/>
    <s v="Mailed check"/>
    <x v="0"/>
    <n v="3"/>
    <x v="2"/>
  </r>
  <r>
    <s v="2428-HYUNX"/>
    <s v="Two year"/>
    <n v="44"/>
    <s v="25-48 Months"/>
    <s v="No"/>
    <s v="Credit card (automatic)"/>
    <x v="0"/>
    <n v="0"/>
    <x v="1"/>
  </r>
  <r>
    <s v="9214-EKVXR"/>
    <s v="Month-to-month"/>
    <n v="1"/>
    <s v="0-12 Months"/>
    <s v="DSL"/>
    <s v="Mailed check"/>
    <x v="0"/>
    <n v="3"/>
    <x v="2"/>
  </r>
  <r>
    <s v="3410-MHHUM"/>
    <s v="One year"/>
    <n v="44"/>
    <s v="25-48 Months"/>
    <s v="Fiber optic"/>
    <s v="Electronic check"/>
    <x v="0"/>
    <n v="3"/>
    <x v="2"/>
  </r>
  <r>
    <s v="0568-ONFPC"/>
    <s v="Month-to-month"/>
    <n v="5"/>
    <s v="0-12 Months"/>
    <s v="No"/>
    <s v="Bank transfer (automatic)"/>
    <x v="1"/>
    <n v="3"/>
    <x v="2"/>
  </r>
  <r>
    <s v="0733-VUNUW"/>
    <s v="Month-to-month"/>
    <n v="24"/>
    <s v="13-24 Months"/>
    <s v="DSL"/>
    <s v="Bank transfer (automatic)"/>
    <x v="1"/>
    <n v="2"/>
    <x v="2"/>
  </r>
  <r>
    <s v="4550-EVXNY"/>
    <s v="Month-to-month"/>
    <n v="1"/>
    <s v="0-12 Months"/>
    <s v="Fiber optic"/>
    <s v="Electronic check"/>
    <x v="1"/>
    <n v="6"/>
    <x v="0"/>
  </r>
  <r>
    <s v="2122-YWVYA"/>
    <s v="Month-to-month"/>
    <n v="18"/>
    <s v="13-24 Months"/>
    <s v="Fiber optic"/>
    <s v="Electronic check"/>
    <x v="0"/>
    <n v="5"/>
    <x v="0"/>
  </r>
  <r>
    <s v="2968-SSGAA"/>
    <s v="Month-to-month"/>
    <n v="10"/>
    <s v="0-12 Months"/>
    <s v="Fiber optic"/>
    <s v="Electronic check"/>
    <x v="1"/>
    <n v="6"/>
    <x v="0"/>
  </r>
  <r>
    <s v="2296-DKZFP"/>
    <s v="Two year"/>
    <n v="65"/>
    <s v="49-72 Months"/>
    <s v="DSL"/>
    <s v="Bank transfer (automatic)"/>
    <x v="0"/>
    <n v="0"/>
    <x v="1"/>
  </r>
  <r>
    <s v="4844-JJWUY"/>
    <s v="Month-to-month"/>
    <n v="1"/>
    <s v="0-12 Months"/>
    <s v="Fiber optic"/>
    <s v="Electronic check"/>
    <x v="1"/>
    <n v="6"/>
    <x v="0"/>
  </r>
  <r>
    <s v="6777-TGHTM"/>
    <s v="One year"/>
    <n v="53"/>
    <s v="49-72 Months"/>
    <s v="Fiber optic"/>
    <s v="Credit card (automatic)"/>
    <x v="1"/>
    <n v="2"/>
    <x v="2"/>
  </r>
  <r>
    <s v="8909-BOLNL"/>
    <s v="One year"/>
    <n v="3"/>
    <s v="0-12 Months"/>
    <s v="No"/>
    <s v="Mailed check"/>
    <x v="0"/>
    <n v="1"/>
    <x v="1"/>
  </r>
  <r>
    <s v="6603-YRDCJ"/>
    <s v="Two year"/>
    <n v="33"/>
    <s v="25-48 Months"/>
    <s v="DSL"/>
    <s v="Mailed check"/>
    <x v="0"/>
    <n v="0"/>
    <x v="1"/>
  </r>
  <r>
    <s v="3538-WZPHD"/>
    <s v="Month-to-month"/>
    <n v="3"/>
    <s v="0-12 Months"/>
    <s v="DSL"/>
    <s v="Electronic check"/>
    <x v="1"/>
    <n v="4"/>
    <x v="0"/>
  </r>
  <r>
    <s v="3229-USWAR"/>
    <s v="One year"/>
    <n v="34"/>
    <s v="25-48 Months"/>
    <s v="DSL"/>
    <s v="Bank transfer (automatic)"/>
    <x v="0"/>
    <n v="0"/>
    <x v="1"/>
  </r>
  <r>
    <s v="2138-VFAPZ"/>
    <s v="Two year"/>
    <n v="14"/>
    <s v="13-24 Months"/>
    <s v="No"/>
    <s v="Mailed check"/>
    <x v="0"/>
    <n v="0"/>
    <x v="1"/>
  </r>
  <r>
    <s v="6131-JLWZM"/>
    <s v="Month-to-month"/>
    <n v="13"/>
    <s v="13-24 Months"/>
    <s v="No"/>
    <s v="Mailed check"/>
    <x v="0"/>
    <n v="2"/>
    <x v="2"/>
  </r>
  <r>
    <s v="4785-QRJHC"/>
    <s v="One year"/>
    <n v="46"/>
    <s v="25-48 Months"/>
    <s v="DSL"/>
    <s v="Bank transfer (automatic)"/>
    <x v="1"/>
    <n v="0"/>
    <x v="1"/>
  </r>
  <r>
    <s v="0269-XFESX"/>
    <s v="One year"/>
    <n v="23"/>
    <s v="13-24 Months"/>
    <s v="No"/>
    <s v="Mailed check"/>
    <x v="0"/>
    <n v="0"/>
    <x v="1"/>
  </r>
  <r>
    <s v="1709-EJDOX"/>
    <s v="Two year"/>
    <n v="47"/>
    <s v="25-48 Months"/>
    <s v="No"/>
    <s v="Mailed check"/>
    <x v="0"/>
    <n v="0"/>
    <x v="1"/>
  </r>
  <r>
    <s v="4316-XCSLJ"/>
    <s v="Month-to-month"/>
    <n v="17"/>
    <s v="13-24 Months"/>
    <s v="DSL"/>
    <s v="Mailed check"/>
    <x v="0"/>
    <n v="2"/>
    <x v="2"/>
  </r>
  <r>
    <s v="8610-WFCJF"/>
    <s v="Month-to-month"/>
    <n v="49"/>
    <s v="49-72 Months"/>
    <s v="Fiber optic"/>
    <s v="Electronic check"/>
    <x v="1"/>
    <n v="5"/>
    <x v="0"/>
  </r>
  <r>
    <s v="9693-XMUOB"/>
    <s v="Month-to-month"/>
    <n v="59"/>
    <s v="49-72 Months"/>
    <s v="DSL"/>
    <s v="Electronic check"/>
    <x v="0"/>
    <n v="3"/>
    <x v="2"/>
  </r>
  <r>
    <s v="0383-CLDDA"/>
    <s v="Two year"/>
    <n v="69"/>
    <s v="49-72 Months"/>
    <s v="DSL"/>
    <s v="Credit card (automatic)"/>
    <x v="0"/>
    <n v="0"/>
    <x v="1"/>
  </r>
  <r>
    <s v="4905-JEFDW"/>
    <s v="One year"/>
    <n v="11"/>
    <s v="0-12 Months"/>
    <s v="DSL"/>
    <s v="Electronic check"/>
    <x v="1"/>
    <n v="2"/>
    <x v="2"/>
  </r>
  <r>
    <s v="2709-UQGNP"/>
    <s v="Month-to-month"/>
    <n v="10"/>
    <s v="0-12 Months"/>
    <s v="DSL"/>
    <s v="Mailed check"/>
    <x v="0"/>
    <n v="3"/>
    <x v="2"/>
  </r>
  <r>
    <s v="3549-ZTMNH"/>
    <s v="Two year"/>
    <n v="12"/>
    <s v="0-12 Months"/>
    <s v="No"/>
    <s v="Bank transfer (automatic)"/>
    <x v="0"/>
    <n v="1"/>
    <x v="1"/>
  </r>
  <r>
    <s v="7881-INRLC"/>
    <s v="Month-to-month"/>
    <n v="45"/>
    <s v="25-48 Months"/>
    <s v="Fiber optic"/>
    <s v="Credit card (automatic)"/>
    <x v="1"/>
    <n v="4"/>
    <x v="0"/>
  </r>
  <r>
    <s v="8033-ATFAS"/>
    <s v="Month-to-month"/>
    <n v="39"/>
    <s v="25-48 Months"/>
    <s v="DSL"/>
    <s v="Mailed check"/>
    <x v="0"/>
    <n v="2"/>
    <x v="2"/>
  </r>
  <r>
    <s v="1635-NZATJ"/>
    <s v="Two year"/>
    <n v="71"/>
    <s v="49-72 Months"/>
    <s v="No"/>
    <s v="Credit card (automatic)"/>
    <x v="0"/>
    <n v="0"/>
    <x v="1"/>
  </r>
  <r>
    <s v="0562-HKHML"/>
    <s v="Two year"/>
    <n v="71"/>
    <s v="49-72 Months"/>
    <s v="No"/>
    <s v="Credit card (automatic)"/>
    <x v="0"/>
    <n v="0"/>
    <x v="1"/>
  </r>
  <r>
    <s v="8277-RVRSV"/>
    <s v="One year"/>
    <n v="33"/>
    <s v="25-48 Months"/>
    <s v="No"/>
    <s v="Credit card (automatic)"/>
    <x v="0"/>
    <n v="0"/>
    <x v="1"/>
  </r>
  <r>
    <s v="9943-VSZUV"/>
    <s v="Month-to-month"/>
    <n v="67"/>
    <s v="49-72 Months"/>
    <s v="Fiber optic"/>
    <s v="Mailed check"/>
    <x v="0"/>
    <n v="4"/>
    <x v="0"/>
  </r>
  <r>
    <s v="0117-LFRMW"/>
    <s v="Month-to-month"/>
    <n v="37"/>
    <s v="25-48 Months"/>
    <s v="DSL"/>
    <s v="Bank transfer (automatic)"/>
    <x v="1"/>
    <n v="2"/>
    <x v="2"/>
  </r>
  <r>
    <s v="6172-FECYY"/>
    <s v="Month-to-month"/>
    <n v="49"/>
    <s v="49-72 Months"/>
    <s v="Fiber optic"/>
    <s v="Electronic check"/>
    <x v="1"/>
    <n v="5"/>
    <x v="0"/>
  </r>
  <r>
    <s v="7054-ENNGU"/>
    <s v="Month-to-month"/>
    <n v="9"/>
    <s v="0-12 Months"/>
    <s v="DSL"/>
    <s v="Mailed check"/>
    <x v="0"/>
    <n v="3"/>
    <x v="2"/>
  </r>
  <r>
    <s v="1455-HFBXA"/>
    <s v="Two year"/>
    <n v="52"/>
    <s v="49-72 Months"/>
    <s v="Fiber optic"/>
    <s v="Credit card (automatic)"/>
    <x v="0"/>
    <n v="2"/>
    <x v="2"/>
  </r>
  <r>
    <s v="9402-CXWPL"/>
    <s v="One year"/>
    <n v="70"/>
    <s v="49-72 Months"/>
    <s v="Fiber optic"/>
    <s v="Electronic check"/>
    <x v="0"/>
    <n v="3"/>
    <x v="2"/>
  </r>
  <r>
    <s v="1628-BIZYP"/>
    <s v="Month-to-month"/>
    <n v="1"/>
    <s v="0-12 Months"/>
    <s v="Fiber optic"/>
    <s v="Electronic check"/>
    <x v="0"/>
    <n v="6"/>
    <x v="0"/>
  </r>
  <r>
    <s v="1965-AKTSX"/>
    <s v="Month-to-month"/>
    <n v="14"/>
    <s v="13-24 Months"/>
    <s v="Fiber optic"/>
    <s v="Electronic check"/>
    <x v="1"/>
    <n v="5"/>
    <x v="0"/>
  </r>
  <r>
    <s v="0082-LDZUE"/>
    <s v="Month-to-month"/>
    <n v="1"/>
    <s v="0-12 Months"/>
    <s v="DSL"/>
    <s v="Mailed check"/>
    <x v="0"/>
    <n v="3"/>
    <x v="2"/>
  </r>
  <r>
    <s v="4786-UKSNZ"/>
    <s v="Month-to-month"/>
    <n v="1"/>
    <s v="0-12 Months"/>
    <s v="No"/>
    <s v="Mailed check"/>
    <x v="1"/>
    <n v="3"/>
    <x v="2"/>
  </r>
  <r>
    <s v="5343-SGUBI"/>
    <s v="One year"/>
    <n v="52"/>
    <s v="49-72 Months"/>
    <s v="Fiber optic"/>
    <s v="Mailed check"/>
    <x v="0"/>
    <n v="2"/>
    <x v="2"/>
  </r>
  <r>
    <s v="0856-NAOES"/>
    <s v="Month-to-month"/>
    <n v="6"/>
    <s v="0-12 Months"/>
    <s v="DSL"/>
    <s v="Mailed check"/>
    <x v="0"/>
    <n v="3"/>
    <x v="2"/>
  </r>
  <r>
    <s v="1976-AZZPJ"/>
    <s v="Month-to-month"/>
    <n v="7"/>
    <s v="0-12 Months"/>
    <s v="DSL"/>
    <s v="Mailed check"/>
    <x v="0"/>
    <n v="3"/>
    <x v="2"/>
  </r>
  <r>
    <s v="7248-VZQLC"/>
    <s v="Month-to-month"/>
    <n v="47"/>
    <s v="25-48 Months"/>
    <s v="Fiber optic"/>
    <s v="Bank transfer (automatic)"/>
    <x v="1"/>
    <n v="4"/>
    <x v="0"/>
  </r>
  <r>
    <s v="6156-UZDLF"/>
    <s v="One year"/>
    <n v="26"/>
    <s v="25-48 Months"/>
    <s v="Fiber optic"/>
    <s v="Credit card (automatic)"/>
    <x v="0"/>
    <n v="2"/>
    <x v="2"/>
  </r>
  <r>
    <s v="3099-OONVS"/>
    <s v="Month-to-month"/>
    <n v="25"/>
    <s v="25-48 Months"/>
    <s v="DSL"/>
    <s v="Electronic check"/>
    <x v="0"/>
    <n v="3"/>
    <x v="2"/>
  </r>
  <r>
    <s v="9500-WBGRP"/>
    <s v="Two year"/>
    <n v="69"/>
    <s v="49-72 Months"/>
    <s v="No"/>
    <s v="Mailed check"/>
    <x v="0"/>
    <n v="0"/>
    <x v="1"/>
  </r>
  <r>
    <s v="5183-KLYEM"/>
    <s v="Two year"/>
    <n v="72"/>
    <s v="49-72 Months"/>
    <s v="Fiber optic"/>
    <s v="Credit card (automatic)"/>
    <x v="0"/>
    <n v="2"/>
    <x v="2"/>
  </r>
  <r>
    <s v="5144-PQCDZ"/>
    <s v="Month-to-month"/>
    <n v="4"/>
    <s v="0-12 Months"/>
    <s v="No"/>
    <s v="Mailed check"/>
    <x v="0"/>
    <n v="3"/>
    <x v="2"/>
  </r>
  <r>
    <s v="8514-VZHEB"/>
    <s v="Two year"/>
    <n v="59"/>
    <s v="49-72 Months"/>
    <s v="No"/>
    <s v="Mailed check"/>
    <x v="0"/>
    <n v="0"/>
    <x v="1"/>
  </r>
  <r>
    <s v="6625-IUTTT"/>
    <s v="Two year"/>
    <n v="67"/>
    <s v="49-72 Months"/>
    <s v="DSL"/>
    <s v="Bank transfer (automatic)"/>
    <x v="0"/>
    <n v="0"/>
    <x v="1"/>
  </r>
  <r>
    <s v="9355-NPPFS"/>
    <s v="Month-to-month"/>
    <n v="26"/>
    <s v="25-48 Months"/>
    <s v="Fiber optic"/>
    <s v="Electronic check"/>
    <x v="0"/>
    <n v="5"/>
    <x v="0"/>
  </r>
  <r>
    <s v="0068-FIGTF"/>
    <s v="One year"/>
    <n v="27"/>
    <s v="25-48 Months"/>
    <s v="DSL"/>
    <s v="Mailed check"/>
    <x v="0"/>
    <n v="0"/>
    <x v="1"/>
  </r>
  <r>
    <s v="5965-GGPRW"/>
    <s v="Two year"/>
    <n v="72"/>
    <s v="49-72 Months"/>
    <s v="Fiber optic"/>
    <s v="Bank transfer (automatic)"/>
    <x v="0"/>
    <n v="2"/>
    <x v="2"/>
  </r>
  <r>
    <s v="8035-PWSEV"/>
    <s v="Month-to-month"/>
    <n v="6"/>
    <s v="0-12 Months"/>
    <s v="Fiber optic"/>
    <s v="Electronic check"/>
    <x v="0"/>
    <n v="6"/>
    <x v="0"/>
  </r>
  <r>
    <s v="2236-HILPA"/>
    <s v="Two year"/>
    <n v="62"/>
    <s v="49-72 Months"/>
    <s v="No"/>
    <s v="Credit card (automatic)"/>
    <x v="0"/>
    <n v="0"/>
    <x v="1"/>
  </r>
  <r>
    <s v="1840-BIUOG"/>
    <s v="One year"/>
    <n v="20"/>
    <s v="13-24 Months"/>
    <s v="DSL"/>
    <s v="Electronic check"/>
    <x v="0"/>
    <n v="1"/>
    <x v="1"/>
  </r>
  <r>
    <s v="1356-MKYSK"/>
    <s v="Month-to-month"/>
    <n v="6"/>
    <s v="0-12 Months"/>
    <s v="DSL"/>
    <s v="Credit card (automatic)"/>
    <x v="0"/>
    <n v="3"/>
    <x v="2"/>
  </r>
  <r>
    <s v="6080-LNESI"/>
    <s v="Two year"/>
    <n v="51"/>
    <s v="49-72 Months"/>
    <s v="No"/>
    <s v="Mailed check"/>
    <x v="0"/>
    <n v="0"/>
    <x v="1"/>
  </r>
  <r>
    <s v="1830-IPXVJ"/>
    <s v="Two year"/>
    <n v="61"/>
    <s v="49-72 Months"/>
    <s v="No"/>
    <s v="Credit card (automatic)"/>
    <x v="0"/>
    <n v="0"/>
    <x v="1"/>
  </r>
  <r>
    <s v="5828-DWPIL"/>
    <s v="Month-to-month"/>
    <n v="62"/>
    <s v="49-72 Months"/>
    <s v="Fiber optic"/>
    <s v="Electronic check"/>
    <x v="0"/>
    <n v="5"/>
    <x v="0"/>
  </r>
  <r>
    <s v="8398-TBIYD"/>
    <s v="Two year"/>
    <n v="72"/>
    <s v="49-72 Months"/>
    <s v="Fiber optic"/>
    <s v="Bank transfer (automatic)"/>
    <x v="0"/>
    <n v="2"/>
    <x v="2"/>
  </r>
  <r>
    <s v="0011-IGKFF"/>
    <s v="Month-to-month"/>
    <n v="13"/>
    <s v="13-24 Months"/>
    <s v="Fiber optic"/>
    <s v="Electronic check"/>
    <x v="1"/>
    <n v="5"/>
    <x v="0"/>
  </r>
  <r>
    <s v="4192-GORJT"/>
    <s v="Month-to-month"/>
    <n v="5"/>
    <s v="0-12 Months"/>
    <s v="Fiber optic"/>
    <s v="Electronic check"/>
    <x v="1"/>
    <n v="6"/>
    <x v="0"/>
  </r>
  <r>
    <s v="6496-SLWHQ"/>
    <s v="Month-to-month"/>
    <n v="3"/>
    <s v="0-12 Months"/>
    <s v="Fiber optic"/>
    <s v="Electronic check"/>
    <x v="1"/>
    <n v="6"/>
    <x v="0"/>
  </r>
  <r>
    <s v="9912-GVSEQ"/>
    <s v="Month-to-month"/>
    <n v="26"/>
    <s v="25-48 Months"/>
    <s v="Fiber optic"/>
    <s v="Electronic check"/>
    <x v="1"/>
    <n v="5"/>
    <x v="0"/>
  </r>
  <r>
    <s v="2931-FSOHN"/>
    <s v="Month-to-month"/>
    <n v="13"/>
    <s v="13-24 Months"/>
    <s v="DSL"/>
    <s v="Electronic check"/>
    <x v="0"/>
    <n v="3"/>
    <x v="2"/>
  </r>
  <r>
    <s v="9418-RUKPH"/>
    <s v="Two year"/>
    <n v="38"/>
    <s v="25-48 Months"/>
    <s v="No"/>
    <s v="Mailed check"/>
    <x v="0"/>
    <n v="0"/>
    <x v="1"/>
  </r>
  <r>
    <s v="5383-MMTWC"/>
    <s v="Month-to-month"/>
    <n v="8"/>
    <s v="0-12 Months"/>
    <s v="Fiber optic"/>
    <s v="Electronic check"/>
    <x v="1"/>
    <n v="6"/>
    <x v="0"/>
  </r>
  <r>
    <s v="9971-ZWPBF"/>
    <s v="Month-to-month"/>
    <n v="34"/>
    <s v="25-48 Months"/>
    <s v="Fiber optic"/>
    <s v="Electronic check"/>
    <x v="0"/>
    <n v="5"/>
    <x v="0"/>
  </r>
  <r>
    <s v="4712-AUQZO"/>
    <s v="Month-to-month"/>
    <n v="18"/>
    <s v="13-24 Months"/>
    <s v="DSL"/>
    <s v="Mailed check"/>
    <x v="0"/>
    <n v="2"/>
    <x v="2"/>
  </r>
  <r>
    <s v="9711-FJTBX"/>
    <s v="One year"/>
    <n v="56"/>
    <s v="49-72 Months"/>
    <s v="Fiber optic"/>
    <s v="Mailed check"/>
    <x v="0"/>
    <n v="2"/>
    <x v="2"/>
  </r>
  <r>
    <s v="2908-ZTPNF"/>
    <s v="Month-to-month"/>
    <n v="36"/>
    <s v="25-48 Months"/>
    <s v="DSL"/>
    <s v="Bank transfer (automatic)"/>
    <x v="0"/>
    <n v="2"/>
    <x v="2"/>
  </r>
  <r>
    <s v="7240-ETPTR"/>
    <s v="Month-to-month"/>
    <n v="9"/>
    <s v="0-12 Months"/>
    <s v="DSL"/>
    <s v="Electronic check"/>
    <x v="1"/>
    <n v="4"/>
    <x v="0"/>
  </r>
  <r>
    <s v="2202-CUYXZ"/>
    <s v="Month-to-month"/>
    <n v="1"/>
    <s v="0-12 Months"/>
    <s v="Fiber optic"/>
    <s v="Electronic check"/>
    <x v="1"/>
    <n v="6"/>
    <x v="0"/>
  </r>
  <r>
    <s v="5995-OIGLP"/>
    <s v="Month-to-month"/>
    <n v="12"/>
    <s v="0-12 Months"/>
    <s v="DSL"/>
    <s v="Mailed check"/>
    <x v="1"/>
    <n v="3"/>
    <x v="2"/>
  </r>
  <r>
    <s v="8421-WZOOW"/>
    <s v="Month-to-month"/>
    <n v="57"/>
    <s v="49-72 Months"/>
    <s v="Fiber optic"/>
    <s v="Credit card (automatic)"/>
    <x v="0"/>
    <n v="4"/>
    <x v="0"/>
  </r>
  <r>
    <s v="6261-RCVNS"/>
    <s v="One year"/>
    <n v="42"/>
    <s v="25-48 Months"/>
    <s v="DSL"/>
    <s v="Credit card (automatic)"/>
    <x v="1"/>
    <n v="0"/>
    <x v="1"/>
  </r>
  <r>
    <s v="7951-QKZPL"/>
    <s v="Two year"/>
    <n v="33"/>
    <s v="25-48 Months"/>
    <s v="No"/>
    <s v="Mailed check"/>
    <x v="1"/>
    <n v="0"/>
    <x v="1"/>
  </r>
  <r>
    <s v="1414-YADCW"/>
    <s v="Two year"/>
    <n v="70"/>
    <s v="49-72 Months"/>
    <s v="Fiber optic"/>
    <s v="Bank transfer (automatic)"/>
    <x v="0"/>
    <n v="2"/>
    <x v="2"/>
  </r>
  <r>
    <s v="8756-RDDLT"/>
    <s v="Month-to-month"/>
    <n v="68"/>
    <s v="49-72 Months"/>
    <s v="DSL"/>
    <s v="Electronic check"/>
    <x v="0"/>
    <n v="3"/>
    <x v="2"/>
  </r>
  <r>
    <s v="2862-PFNIK"/>
    <s v="Month-to-month"/>
    <n v="1"/>
    <s v="0-12 Months"/>
    <s v="DSL"/>
    <s v="Electronic check"/>
    <x v="0"/>
    <n v="4"/>
    <x v="0"/>
  </r>
  <r>
    <s v="5816-QVHRX"/>
    <s v="Month-to-month"/>
    <n v="37"/>
    <s v="25-48 Months"/>
    <s v="Fiber optic"/>
    <s v="Credit card (automatic)"/>
    <x v="0"/>
    <n v="4"/>
    <x v="0"/>
  </r>
  <r>
    <s v="4430-YHXGG"/>
    <s v="Month-to-month"/>
    <n v="4"/>
    <s v="0-12 Months"/>
    <s v="No"/>
    <s v="Mailed check"/>
    <x v="0"/>
    <n v="3"/>
    <x v="2"/>
  </r>
  <r>
    <s v="6888-SBYAI"/>
    <s v="Month-to-month"/>
    <n v="1"/>
    <s v="0-12 Months"/>
    <s v="DSL"/>
    <s v="Mailed check"/>
    <x v="0"/>
    <n v="3"/>
    <x v="2"/>
  </r>
  <r>
    <s v="7395-XWZOY"/>
    <s v="Month-to-month"/>
    <n v="20"/>
    <s v="13-24 Months"/>
    <s v="DSL"/>
    <s v="Credit card (automatic)"/>
    <x v="0"/>
    <n v="2"/>
    <x v="2"/>
  </r>
  <r>
    <s v="7169-YWAMK"/>
    <s v="Two year"/>
    <n v="72"/>
    <s v="49-72 Months"/>
    <s v="DSL"/>
    <s v="Bank transfer (automatic)"/>
    <x v="0"/>
    <n v="0"/>
    <x v="1"/>
  </r>
  <r>
    <s v="3640-PHQXK"/>
    <s v="Month-to-month"/>
    <n v="31"/>
    <s v="25-48 Months"/>
    <s v="Fiber optic"/>
    <s v="Electronic check"/>
    <x v="1"/>
    <n v="5"/>
    <x v="0"/>
  </r>
  <r>
    <s v="6877-LGWXO"/>
    <s v="Month-to-month"/>
    <n v="18"/>
    <s v="13-24 Months"/>
    <s v="Fiber optic"/>
    <s v="Electronic check"/>
    <x v="1"/>
    <n v="5"/>
    <x v="0"/>
  </r>
  <r>
    <s v="6859-RKMZJ"/>
    <s v="Month-to-month"/>
    <n v="11"/>
    <s v="0-12 Months"/>
    <s v="DSL"/>
    <s v="Bank transfer (automatic)"/>
    <x v="0"/>
    <n v="3"/>
    <x v="2"/>
  </r>
  <r>
    <s v="2729-VNVAP"/>
    <s v="Two year"/>
    <n v="33"/>
    <s v="25-48 Months"/>
    <s v="No"/>
    <s v="Credit card (automatic)"/>
    <x v="0"/>
    <n v="0"/>
    <x v="1"/>
  </r>
  <r>
    <s v="2957-JIRMN"/>
    <s v="One year"/>
    <n v="62"/>
    <s v="49-72 Months"/>
    <s v="Fiber optic"/>
    <s v="Electronic check"/>
    <x v="0"/>
    <n v="3"/>
    <x v="2"/>
  </r>
  <r>
    <s v="2049-BAFNW"/>
    <s v="Month-to-month"/>
    <n v="1"/>
    <s v="0-12 Months"/>
    <s v="DSL"/>
    <s v="Mailed check"/>
    <x v="0"/>
    <n v="3"/>
    <x v="2"/>
  </r>
  <r>
    <s v="3842-QTGDL"/>
    <s v="Month-to-month"/>
    <n v="16"/>
    <s v="13-24 Months"/>
    <s v="Fiber optic"/>
    <s v="Bank transfer (automatic)"/>
    <x v="0"/>
    <n v="4"/>
    <x v="0"/>
  </r>
  <r>
    <s v="7163-OCEQI"/>
    <s v="One year"/>
    <n v="22"/>
    <s v="13-24 Months"/>
    <s v="DSL"/>
    <s v="Mailed check"/>
    <x v="0"/>
    <n v="0"/>
    <x v="1"/>
  </r>
  <r>
    <s v="9782-LGXMC"/>
    <s v="Month-to-month"/>
    <n v="49"/>
    <s v="49-72 Months"/>
    <s v="DSL"/>
    <s v="Bank transfer (automatic)"/>
    <x v="0"/>
    <n v="2"/>
    <x v="2"/>
  </r>
  <r>
    <s v="5975-BAICR"/>
    <s v="One year"/>
    <n v="36"/>
    <s v="25-48 Months"/>
    <s v="DSL"/>
    <s v="Credit card (automatic)"/>
    <x v="0"/>
    <n v="0"/>
    <x v="1"/>
  </r>
  <r>
    <s v="8019-ENHXU"/>
    <s v="Month-to-month"/>
    <n v="42"/>
    <s v="25-48 Months"/>
    <s v="Fiber optic"/>
    <s v="Electronic check"/>
    <x v="1"/>
    <n v="5"/>
    <x v="0"/>
  </r>
  <r>
    <s v="5167-GBFRE"/>
    <s v="Month-to-month"/>
    <n v="4"/>
    <s v="0-12 Months"/>
    <s v="DSL"/>
    <s v="Bank transfer (automatic)"/>
    <x v="1"/>
    <n v="3"/>
    <x v="2"/>
  </r>
  <r>
    <s v="9033-EOXWV"/>
    <s v="One year"/>
    <n v="12"/>
    <s v="0-12 Months"/>
    <s v="DSL"/>
    <s v="Mailed check"/>
    <x v="1"/>
    <n v="1"/>
    <x v="1"/>
  </r>
  <r>
    <s v="4673-KKSLS"/>
    <s v="Month-to-month"/>
    <n v="31"/>
    <s v="25-48 Months"/>
    <s v="Fiber optic"/>
    <s v="Electronic check"/>
    <x v="0"/>
    <n v="5"/>
    <x v="0"/>
  </r>
  <r>
    <s v="4853-OITSN"/>
    <s v="Month-to-month"/>
    <n v="5"/>
    <s v="0-12 Months"/>
    <s v="Fiber optic"/>
    <s v="Electronic check"/>
    <x v="0"/>
    <n v="6"/>
    <x v="0"/>
  </r>
  <r>
    <s v="9800-OUIGR"/>
    <s v="Two year"/>
    <n v="66"/>
    <s v="49-72 Months"/>
    <s v="No"/>
    <s v="Credit card (automatic)"/>
    <x v="0"/>
    <n v="0"/>
    <x v="1"/>
  </r>
  <r>
    <s v="1324-NLTJE"/>
    <s v="Month-to-month"/>
    <n v="15"/>
    <s v="13-24 Months"/>
    <s v="DSL"/>
    <s v="Credit card (automatic)"/>
    <x v="1"/>
    <n v="2"/>
    <x v="2"/>
  </r>
  <r>
    <s v="2324-EFHVG"/>
    <s v="Two year"/>
    <n v="64"/>
    <s v="49-72 Months"/>
    <s v="Fiber optic"/>
    <s v="Bank transfer (automatic)"/>
    <x v="0"/>
    <n v="2"/>
    <x v="2"/>
  </r>
  <r>
    <s v="7094-MSZAO"/>
    <s v="Month-to-month"/>
    <n v="10"/>
    <s v="0-12 Months"/>
    <s v="No"/>
    <s v="Credit card (automatic)"/>
    <x v="0"/>
    <n v="3"/>
    <x v="2"/>
  </r>
  <r>
    <s v="1522-VVDMG"/>
    <s v="Month-to-month"/>
    <n v="7"/>
    <s v="0-12 Months"/>
    <s v="Fiber optic"/>
    <s v="Electronic check"/>
    <x v="1"/>
    <n v="6"/>
    <x v="0"/>
  </r>
  <r>
    <s v="6907-CQGPN"/>
    <s v="Month-to-month"/>
    <n v="29"/>
    <s v="25-48 Months"/>
    <s v="DSL"/>
    <s v="Electronic check"/>
    <x v="0"/>
    <n v="3"/>
    <x v="2"/>
  </r>
  <r>
    <s v="0780-XNZFN"/>
    <s v="Two year"/>
    <n v="57"/>
    <s v="49-72 Months"/>
    <s v="No"/>
    <s v="Bank transfer (automatic)"/>
    <x v="0"/>
    <n v="0"/>
    <x v="1"/>
  </r>
  <r>
    <s v="0239-OXEXL"/>
    <s v="Month-to-month"/>
    <n v="46"/>
    <s v="25-48 Months"/>
    <s v="Fiber optic"/>
    <s v="Mailed check"/>
    <x v="0"/>
    <n v="4"/>
    <x v="0"/>
  </r>
  <r>
    <s v="2675-IJRGJ"/>
    <s v="Two year"/>
    <n v="53"/>
    <s v="49-72 Months"/>
    <s v="No"/>
    <s v="Bank transfer (automatic)"/>
    <x v="0"/>
    <n v="0"/>
    <x v="1"/>
  </r>
  <r>
    <s v="7049-GKVZY"/>
    <s v="One year"/>
    <n v="17"/>
    <s v="13-24 Months"/>
    <s v="DSL"/>
    <s v="Credit card (automatic)"/>
    <x v="0"/>
    <n v="0"/>
    <x v="1"/>
  </r>
  <r>
    <s v="8577-QSOCG"/>
    <s v="Two year"/>
    <n v="38"/>
    <s v="25-48 Months"/>
    <s v="No"/>
    <s v="Mailed check"/>
    <x v="0"/>
    <n v="0"/>
    <x v="1"/>
  </r>
  <r>
    <s v="3721-CNZHX"/>
    <s v="One year"/>
    <n v="15"/>
    <s v="13-24 Months"/>
    <s v="No"/>
    <s v="Mailed check"/>
    <x v="0"/>
    <n v="0"/>
    <x v="1"/>
  </r>
  <r>
    <s v="0212-ISBBF"/>
    <s v="Month-to-month"/>
    <n v="22"/>
    <s v="13-24 Months"/>
    <s v="DSL"/>
    <s v="Electronic check"/>
    <x v="0"/>
    <n v="3"/>
    <x v="2"/>
  </r>
  <r>
    <s v="9185-TQCVP"/>
    <s v="Month-to-month"/>
    <n v="14"/>
    <s v="13-24 Months"/>
    <s v="Fiber optic"/>
    <s v="Electronic check"/>
    <x v="1"/>
    <n v="5"/>
    <x v="0"/>
  </r>
  <r>
    <s v="3585-YNADK"/>
    <s v="One year"/>
    <n v="57"/>
    <s v="49-72 Months"/>
    <s v="DSL"/>
    <s v="Bank transfer (automatic)"/>
    <x v="0"/>
    <n v="0"/>
    <x v="1"/>
  </r>
  <r>
    <s v="5271-DBYSJ"/>
    <s v="Month-to-month"/>
    <n v="11"/>
    <s v="0-12 Months"/>
    <s v="Fiber optic"/>
    <s v="Credit card (automatic)"/>
    <x v="0"/>
    <n v="5"/>
    <x v="0"/>
  </r>
  <r>
    <s v="1099-GODLO"/>
    <s v="Two year"/>
    <n v="1"/>
    <s v="0-12 Months"/>
    <s v="No"/>
    <s v="Mailed check"/>
    <x v="0"/>
    <n v="1"/>
    <x v="1"/>
  </r>
  <r>
    <s v="6828-HMKWP"/>
    <s v="Two year"/>
    <n v="12"/>
    <s v="0-12 Months"/>
    <s v="No"/>
    <s v="Bank transfer (automatic)"/>
    <x v="0"/>
    <n v="1"/>
    <x v="1"/>
  </r>
  <r>
    <s v="5567-WSELE"/>
    <s v="Month-to-month"/>
    <n v="3"/>
    <s v="0-12 Months"/>
    <s v="Fiber optic"/>
    <s v="Electronic check"/>
    <x v="1"/>
    <n v="6"/>
    <x v="0"/>
  </r>
  <r>
    <s v="1472-TNCWL"/>
    <s v="Month-to-month"/>
    <n v="36"/>
    <s v="25-48 Months"/>
    <s v="Fiber optic"/>
    <s v="Electronic check"/>
    <x v="0"/>
    <n v="5"/>
    <x v="0"/>
  </r>
  <r>
    <s v="8063-RJYNF"/>
    <s v="Month-to-month"/>
    <n v="16"/>
    <s v="13-24 Months"/>
    <s v="Fiber optic"/>
    <s v="Electronic check"/>
    <x v="1"/>
    <n v="5"/>
    <x v="0"/>
  </r>
  <r>
    <s v="0687-ZVTHB"/>
    <s v="One year"/>
    <n v="65"/>
    <s v="49-72 Months"/>
    <s v="DSL"/>
    <s v="Credit card (automatic)"/>
    <x v="1"/>
    <n v="0"/>
    <x v="1"/>
  </r>
  <r>
    <s v="2080-GKCWQ"/>
    <s v="Month-to-month"/>
    <n v="2"/>
    <s v="0-12 Months"/>
    <s v="Fiber optic"/>
    <s v="Electronic check"/>
    <x v="0"/>
    <n v="6"/>
    <x v="0"/>
  </r>
  <r>
    <s v="9661-ACXBS"/>
    <s v="Month-to-month"/>
    <n v="42"/>
    <s v="25-48 Months"/>
    <s v="Fiber optic"/>
    <s v="Electronic check"/>
    <x v="1"/>
    <n v="5"/>
    <x v="0"/>
  </r>
  <r>
    <s v="2193-SFWQW"/>
    <s v="Two year"/>
    <n v="72"/>
    <s v="49-72 Months"/>
    <s v="Fiber optic"/>
    <s v="Bank transfer (automatic)"/>
    <x v="0"/>
    <n v="2"/>
    <x v="2"/>
  </r>
  <r>
    <s v="5656-JAMLX"/>
    <s v="Two year"/>
    <n v="62"/>
    <s v="49-72 Months"/>
    <s v="No"/>
    <s v="Bank transfer (automatic)"/>
    <x v="0"/>
    <n v="0"/>
    <x v="1"/>
  </r>
  <r>
    <s v="3462-BJQQA"/>
    <s v="Month-to-month"/>
    <n v="6"/>
    <s v="0-12 Months"/>
    <s v="Fiber optic"/>
    <s v="Electronic check"/>
    <x v="0"/>
    <n v="6"/>
    <x v="0"/>
  </r>
  <r>
    <s v="0442-TDYUO"/>
    <s v="Two year"/>
    <n v="48"/>
    <s v="25-48 Months"/>
    <s v="No"/>
    <s v="Mailed check"/>
    <x v="0"/>
    <n v="0"/>
    <x v="1"/>
  </r>
  <r>
    <s v="6733-LRIZX"/>
    <s v="Two year"/>
    <n v="35"/>
    <s v="25-48 Months"/>
    <s v="Fiber optic"/>
    <s v="Electronic check"/>
    <x v="0"/>
    <n v="3"/>
    <x v="2"/>
  </r>
  <r>
    <s v="9503-XJUME"/>
    <s v="One year"/>
    <n v="52"/>
    <s v="49-72 Months"/>
    <s v="No"/>
    <s v="Credit card (automatic)"/>
    <x v="0"/>
    <n v="0"/>
    <x v="1"/>
  </r>
  <r>
    <s v="4367-NHWMM"/>
    <s v="Month-to-month"/>
    <n v="1"/>
    <s v="0-12 Months"/>
    <s v="DSL"/>
    <s v="Mailed check"/>
    <x v="0"/>
    <n v="3"/>
    <x v="2"/>
  </r>
  <r>
    <s v="3727-RJMEO"/>
    <s v="Month-to-month"/>
    <n v="6"/>
    <s v="0-12 Months"/>
    <s v="Fiber optic"/>
    <s v="Electronic check"/>
    <x v="1"/>
    <n v="6"/>
    <x v="0"/>
  </r>
  <r>
    <s v="3779-OSWCF"/>
    <s v="Two year"/>
    <n v="71"/>
    <s v="49-72 Months"/>
    <s v="DSL"/>
    <s v="Credit card (automatic)"/>
    <x v="0"/>
    <n v="0"/>
    <x v="1"/>
  </r>
  <r>
    <s v="6736-DHUQI"/>
    <s v="One year"/>
    <n v="67"/>
    <s v="49-72 Months"/>
    <s v="Fiber optic"/>
    <s v="Bank transfer (automatic)"/>
    <x v="0"/>
    <n v="2"/>
    <x v="2"/>
  </r>
  <r>
    <s v="3915-ODIYG"/>
    <s v="One year"/>
    <n v="60"/>
    <s v="49-72 Months"/>
    <s v="DSL"/>
    <s v="Electronic check"/>
    <x v="0"/>
    <n v="1"/>
    <x v="1"/>
  </r>
  <r>
    <s v="1360-RCYRT"/>
    <s v="Month-to-month"/>
    <n v="23"/>
    <s v="13-24 Months"/>
    <s v="DSL"/>
    <s v="Bank transfer (automatic)"/>
    <x v="0"/>
    <n v="2"/>
    <x v="2"/>
  </r>
  <r>
    <s v="2724-FJDYW"/>
    <s v="One year"/>
    <n v="39"/>
    <s v="25-48 Months"/>
    <s v="DSL"/>
    <s v="Bank transfer (automatic)"/>
    <x v="0"/>
    <n v="0"/>
    <x v="1"/>
  </r>
  <r>
    <s v="4451-RWASJ"/>
    <s v="One year"/>
    <n v="15"/>
    <s v="13-24 Months"/>
    <s v="No"/>
    <s v="Mailed check"/>
    <x v="0"/>
    <n v="0"/>
    <x v="1"/>
  </r>
  <r>
    <s v="6646-VRFOL"/>
    <s v="Month-to-month"/>
    <n v="53"/>
    <s v="49-72 Months"/>
    <s v="Fiber optic"/>
    <s v="Electronic check"/>
    <x v="1"/>
    <n v="5"/>
    <x v="0"/>
  </r>
  <r>
    <s v="3460-TJBWI"/>
    <s v="Two year"/>
    <n v="24"/>
    <s v="13-24 Months"/>
    <s v="No"/>
    <s v="Mailed check"/>
    <x v="0"/>
    <n v="0"/>
    <x v="1"/>
  </r>
  <r>
    <s v="5917-HBSDW"/>
    <s v="Month-to-month"/>
    <n v="37"/>
    <s v="25-48 Months"/>
    <s v="No"/>
    <s v="Electronic check"/>
    <x v="0"/>
    <n v="3"/>
    <x v="2"/>
  </r>
  <r>
    <s v="5685-IIXLY"/>
    <s v="Month-to-month"/>
    <n v="5"/>
    <s v="0-12 Months"/>
    <s v="Fiber optic"/>
    <s v="Electronic check"/>
    <x v="1"/>
    <n v="6"/>
    <x v="0"/>
  </r>
  <r>
    <s v="5671-UUNXD"/>
    <s v="One year"/>
    <n v="50"/>
    <s v="49-72 Months"/>
    <s v="Fiber optic"/>
    <s v="Electronic check"/>
    <x v="0"/>
    <n v="3"/>
    <x v="2"/>
  </r>
  <r>
    <s v="0956-ACVZC"/>
    <s v="One year"/>
    <n v="54"/>
    <s v="49-72 Months"/>
    <s v="Fiber optic"/>
    <s v="Credit card (automatic)"/>
    <x v="0"/>
    <n v="2"/>
    <x v="2"/>
  </r>
  <r>
    <s v="2325-NBPZG"/>
    <s v="Month-to-month"/>
    <n v="3"/>
    <s v="0-12 Months"/>
    <s v="Fiber optic"/>
    <s v="Electronic check"/>
    <x v="0"/>
    <n v="6"/>
    <x v="0"/>
  </r>
  <r>
    <s v="4250-ZBWLV"/>
    <s v="One year"/>
    <n v="68"/>
    <s v="49-72 Months"/>
    <s v="Fiber optic"/>
    <s v="Electronic check"/>
    <x v="1"/>
    <n v="3"/>
    <x v="2"/>
  </r>
  <r>
    <s v="4482-FTFFX"/>
    <s v="Month-to-month"/>
    <n v="5"/>
    <s v="0-12 Months"/>
    <s v="DSL"/>
    <s v="Electronic check"/>
    <x v="0"/>
    <n v="4"/>
    <x v="0"/>
  </r>
  <r>
    <s v="8859-DZTGQ"/>
    <s v="Two year"/>
    <n v="33"/>
    <s v="25-48 Months"/>
    <s v="No"/>
    <s v="Mailed check"/>
    <x v="0"/>
    <n v="0"/>
    <x v="1"/>
  </r>
  <r>
    <s v="0440-MOGPM"/>
    <s v="One year"/>
    <n v="41"/>
    <s v="25-48 Months"/>
    <s v="DSL"/>
    <s v="Electronic check"/>
    <x v="0"/>
    <n v="1"/>
    <x v="1"/>
  </r>
  <r>
    <s v="0020-JDNXP"/>
    <s v="One year"/>
    <n v="34"/>
    <s v="25-48 Months"/>
    <s v="DSL"/>
    <s v="Mailed check"/>
    <x v="0"/>
    <n v="0"/>
    <x v="1"/>
  </r>
  <r>
    <s v="3752-CQSJI"/>
    <s v="Month-to-month"/>
    <n v="13"/>
    <s v="13-24 Months"/>
    <s v="No"/>
    <s v="Mailed check"/>
    <x v="0"/>
    <n v="2"/>
    <x v="2"/>
  </r>
  <r>
    <s v="5025-GOOKI"/>
    <s v="Month-to-month"/>
    <n v="20"/>
    <s v="13-24 Months"/>
    <s v="No"/>
    <s v="Credit card (automatic)"/>
    <x v="0"/>
    <n v="2"/>
    <x v="2"/>
  </r>
  <r>
    <s v="4698-KVLLG"/>
    <s v="Two year"/>
    <n v="51"/>
    <s v="49-72 Months"/>
    <s v="No"/>
    <s v="Credit card (automatic)"/>
    <x v="0"/>
    <n v="0"/>
    <x v="1"/>
  </r>
  <r>
    <s v="5095-AESKG"/>
    <s v="Month-to-month"/>
    <n v="3"/>
    <s v="0-12 Months"/>
    <s v="Fiber optic"/>
    <s v="Credit card (automatic)"/>
    <x v="1"/>
    <n v="5"/>
    <x v="0"/>
  </r>
  <r>
    <s v="2887-JPYLU"/>
    <s v="Month-to-month"/>
    <n v="41"/>
    <s v="25-48 Months"/>
    <s v="DSL"/>
    <s v="Bank transfer (automatic)"/>
    <x v="0"/>
    <n v="2"/>
    <x v="2"/>
  </r>
  <r>
    <s v="4770-QAZXN"/>
    <s v="Month-to-month"/>
    <n v="13"/>
    <s v="13-24 Months"/>
    <s v="No"/>
    <s v="Credit card (automatic)"/>
    <x v="0"/>
    <n v="2"/>
    <x v="2"/>
  </r>
  <r>
    <s v="4896-CPRPF"/>
    <s v="Two year"/>
    <n v="35"/>
    <s v="25-48 Months"/>
    <s v="No"/>
    <s v="Bank transfer (automatic)"/>
    <x v="0"/>
    <n v="0"/>
    <x v="1"/>
  </r>
  <r>
    <s v="1871-MOWRM"/>
    <s v="Month-to-month"/>
    <n v="12"/>
    <s v="0-12 Months"/>
    <s v="Fiber optic"/>
    <s v="Bank transfer (automatic)"/>
    <x v="1"/>
    <n v="5"/>
    <x v="0"/>
  </r>
  <r>
    <s v="9714-EDSUC"/>
    <s v="Month-to-month"/>
    <n v="4"/>
    <s v="0-12 Months"/>
    <s v="Fiber optic"/>
    <s v="Mailed check"/>
    <x v="0"/>
    <n v="5"/>
    <x v="0"/>
  </r>
  <r>
    <s v="2027-OAQQC"/>
    <s v="Month-to-month"/>
    <n v="43"/>
    <s v="25-48 Months"/>
    <s v="DSL"/>
    <s v="Bank transfer (automatic)"/>
    <x v="1"/>
    <n v="2"/>
    <x v="2"/>
  </r>
  <r>
    <s v="0282-NVSJS"/>
    <s v="Month-to-month"/>
    <n v="12"/>
    <s v="0-12 Months"/>
    <s v="DSL"/>
    <s v="Mailed check"/>
    <x v="0"/>
    <n v="3"/>
    <x v="2"/>
  </r>
  <r>
    <s v="9090-SGQXL"/>
    <s v="Month-to-month"/>
    <n v="68"/>
    <s v="49-72 Months"/>
    <s v="Fiber optic"/>
    <s v="Electronic check"/>
    <x v="1"/>
    <n v="5"/>
    <x v="0"/>
  </r>
  <r>
    <s v="6595-YGXIT"/>
    <s v="Month-to-month"/>
    <n v="25"/>
    <s v="25-48 Months"/>
    <s v="Fiber optic"/>
    <s v="Electronic check"/>
    <x v="1"/>
    <n v="5"/>
    <x v="0"/>
  </r>
  <r>
    <s v="7353-YOWFP"/>
    <s v="One year"/>
    <n v="7"/>
    <s v="0-12 Months"/>
    <s v="No"/>
    <s v="Mailed check"/>
    <x v="0"/>
    <n v="1"/>
    <x v="1"/>
  </r>
  <r>
    <s v="9835-ZIITK"/>
    <s v="One year"/>
    <n v="66"/>
    <s v="49-72 Months"/>
    <s v="Fiber optic"/>
    <s v="Electronic check"/>
    <x v="1"/>
    <n v="3"/>
    <x v="2"/>
  </r>
  <r>
    <s v="8008-ESFLK"/>
    <s v="One year"/>
    <n v="53"/>
    <s v="49-72 Months"/>
    <s v="Fiber optic"/>
    <s v="Electronic check"/>
    <x v="0"/>
    <n v="3"/>
    <x v="2"/>
  </r>
  <r>
    <s v="7537-CBQUZ"/>
    <s v="Month-to-month"/>
    <n v="63"/>
    <s v="49-72 Months"/>
    <s v="Fiber optic"/>
    <s v="Bank transfer (automatic)"/>
    <x v="0"/>
    <n v="4"/>
    <x v="0"/>
  </r>
  <r>
    <s v="1555-DJEQW"/>
    <s v="Two year"/>
    <n v="70"/>
    <s v="49-72 Months"/>
    <s v="Fiber optic"/>
    <s v="Bank transfer (automatic)"/>
    <x v="1"/>
    <n v="2"/>
    <x v="2"/>
  </r>
  <r>
    <s v="5649-TJHOV"/>
    <s v="Month-to-month"/>
    <n v="27"/>
    <s v="25-48 Months"/>
    <s v="DSL"/>
    <s v="Bank transfer (automatic)"/>
    <x v="1"/>
    <n v="2"/>
    <x v="2"/>
  </r>
  <r>
    <s v="0519-XUZJU"/>
    <s v="Month-to-month"/>
    <n v="1"/>
    <s v="0-12 Months"/>
    <s v="Fiber optic"/>
    <s v="Mailed check"/>
    <x v="1"/>
    <n v="5"/>
    <x v="0"/>
  </r>
  <r>
    <s v="3363-EWLGO"/>
    <s v="Month-to-month"/>
    <n v="5"/>
    <s v="0-12 Months"/>
    <s v="No"/>
    <s v="Mailed check"/>
    <x v="0"/>
    <n v="3"/>
    <x v="2"/>
  </r>
  <r>
    <s v="4750-UKWJK"/>
    <s v="One year"/>
    <n v="37"/>
    <s v="25-48 Months"/>
    <s v="No"/>
    <s v="Mailed check"/>
    <x v="0"/>
    <n v="0"/>
    <x v="1"/>
  </r>
  <r>
    <s v="6338-AVWCY"/>
    <s v="Month-to-month"/>
    <n v="3"/>
    <s v="0-12 Months"/>
    <s v="DSL"/>
    <s v="Mailed check"/>
    <x v="1"/>
    <n v="3"/>
    <x v="2"/>
  </r>
  <r>
    <s v="1689-YQBYY"/>
    <s v="Month-to-month"/>
    <n v="12"/>
    <s v="0-12 Months"/>
    <s v="Fiber optic"/>
    <s v="Electronic check"/>
    <x v="0"/>
    <n v="6"/>
    <x v="0"/>
  </r>
  <r>
    <s v="4487-ZYJZK"/>
    <s v="One year"/>
    <n v="38"/>
    <s v="25-48 Months"/>
    <s v="No"/>
    <s v="Credit card (automatic)"/>
    <x v="0"/>
    <n v="0"/>
    <x v="1"/>
  </r>
  <r>
    <s v="2959-FENLU"/>
    <s v="Month-to-month"/>
    <n v="9"/>
    <s v="0-12 Months"/>
    <s v="Fiber optic"/>
    <s v="Credit card (automatic)"/>
    <x v="0"/>
    <n v="5"/>
    <x v="0"/>
  </r>
  <r>
    <s v="0708-LGSMF"/>
    <s v="Month-to-month"/>
    <n v="13"/>
    <s v="13-24 Months"/>
    <s v="DSL"/>
    <s v="Electronic check"/>
    <x v="0"/>
    <n v="3"/>
    <x v="2"/>
  </r>
  <r>
    <s v="9253-QXKBE"/>
    <s v="Month-to-month"/>
    <n v="29"/>
    <s v="25-48 Months"/>
    <s v="Fiber optic"/>
    <s v="Electronic check"/>
    <x v="1"/>
    <n v="5"/>
    <x v="0"/>
  </r>
  <r>
    <s v="7634-HLQJR"/>
    <s v="Two year"/>
    <n v="47"/>
    <s v="25-48 Months"/>
    <s v="No"/>
    <s v="Credit card (automatic)"/>
    <x v="0"/>
    <n v="0"/>
    <x v="1"/>
  </r>
  <r>
    <s v="0487-RPVUM"/>
    <s v="Month-to-month"/>
    <n v="61"/>
    <s v="49-72 Months"/>
    <s v="Fiber optic"/>
    <s v="Bank transfer (automatic)"/>
    <x v="0"/>
    <n v="4"/>
    <x v="0"/>
  </r>
  <r>
    <s v="4079-ULGFR"/>
    <s v="Month-to-month"/>
    <n v="16"/>
    <s v="13-24 Months"/>
    <s v="No"/>
    <s v="Mailed check"/>
    <x v="0"/>
    <n v="2"/>
    <x v="2"/>
  </r>
  <r>
    <s v="2516-XSJKX"/>
    <s v="Two year"/>
    <n v="41"/>
    <s v="25-48 Months"/>
    <s v="DSL"/>
    <s v="Electronic check"/>
    <x v="0"/>
    <n v="1"/>
    <x v="1"/>
  </r>
  <r>
    <s v="0057-QBUQH"/>
    <s v="Two year"/>
    <n v="43"/>
    <s v="25-48 Months"/>
    <s v="No"/>
    <s v="Electronic check"/>
    <x v="0"/>
    <n v="1"/>
    <x v="1"/>
  </r>
  <r>
    <s v="9445-SZLCH"/>
    <s v="Month-to-month"/>
    <n v="36"/>
    <s v="25-48 Months"/>
    <s v="Fiber optic"/>
    <s v="Bank transfer (automatic)"/>
    <x v="1"/>
    <n v="4"/>
    <x v="0"/>
  </r>
  <r>
    <s v="6599-SFQVE"/>
    <s v="Month-to-month"/>
    <n v="6"/>
    <s v="0-12 Months"/>
    <s v="DSL"/>
    <s v="Electronic check"/>
    <x v="0"/>
    <n v="4"/>
    <x v="0"/>
  </r>
  <r>
    <s v="8331-ZXFOE"/>
    <s v="One year"/>
    <n v="58"/>
    <s v="49-72 Months"/>
    <s v="DSL"/>
    <s v="Credit card (automatic)"/>
    <x v="0"/>
    <n v="0"/>
    <x v="1"/>
  </r>
  <r>
    <s v="4003-FUSHP"/>
    <s v="Month-to-month"/>
    <n v="19"/>
    <s v="13-24 Months"/>
    <s v="DSL"/>
    <s v="Credit card (automatic)"/>
    <x v="0"/>
    <n v="2"/>
    <x v="2"/>
  </r>
  <r>
    <s v="0356-ERHVT"/>
    <s v="Month-to-month"/>
    <n v="11"/>
    <s v="0-12 Months"/>
    <s v="DSL"/>
    <s v="Bank transfer (automatic)"/>
    <x v="0"/>
    <n v="3"/>
    <x v="2"/>
  </r>
  <r>
    <s v="7325-ENZFI"/>
    <s v="One year"/>
    <n v="39"/>
    <s v="25-48 Months"/>
    <s v="DSL"/>
    <s v="Bank transfer (automatic)"/>
    <x v="0"/>
    <n v="0"/>
    <x v="1"/>
  </r>
  <r>
    <s v="4884-ZTHVF"/>
    <s v="Month-to-month"/>
    <n v="8"/>
    <s v="0-12 Months"/>
    <s v="Fiber optic"/>
    <s v="Electronic check"/>
    <x v="0"/>
    <n v="6"/>
    <x v="0"/>
  </r>
  <r>
    <s v="3920-HIHMQ"/>
    <s v="Month-to-month"/>
    <n v="26"/>
    <s v="25-48 Months"/>
    <s v="DSL"/>
    <s v="Mailed check"/>
    <x v="0"/>
    <n v="2"/>
    <x v="2"/>
  </r>
  <r>
    <s v="3055-OYMSE"/>
    <s v="Month-to-month"/>
    <n v="53"/>
    <s v="49-72 Months"/>
    <s v="Fiber optic"/>
    <s v="Credit card (automatic)"/>
    <x v="0"/>
    <n v="4"/>
    <x v="0"/>
  </r>
  <r>
    <s v="0613-WUXUM"/>
    <s v="Two year"/>
    <n v="70"/>
    <s v="49-72 Months"/>
    <s v="No"/>
    <s v="Mailed check"/>
    <x v="0"/>
    <n v="0"/>
    <x v="1"/>
  </r>
  <r>
    <s v="7568-PODML"/>
    <s v="Month-to-month"/>
    <n v="1"/>
    <s v="0-12 Months"/>
    <s v="DSL"/>
    <s v="Mailed check"/>
    <x v="1"/>
    <n v="3"/>
    <x v="2"/>
  </r>
  <r>
    <s v="4458-KVRBJ"/>
    <s v="Two year"/>
    <n v="59"/>
    <s v="49-72 Months"/>
    <s v="No"/>
    <s v="Mailed check"/>
    <x v="0"/>
    <n v="0"/>
    <x v="1"/>
  </r>
  <r>
    <s v="5349-IECLD"/>
    <s v="Month-to-month"/>
    <n v="2"/>
    <s v="0-12 Months"/>
    <s v="Fiber optic"/>
    <s v="Electronic check"/>
    <x v="1"/>
    <n v="6"/>
    <x v="0"/>
  </r>
  <r>
    <s v="1397-XKKWR"/>
    <s v="One year"/>
    <n v="7"/>
    <s v="0-12 Months"/>
    <s v="DSL"/>
    <s v="Mailed check"/>
    <x v="0"/>
    <n v="1"/>
    <x v="1"/>
  </r>
  <r>
    <s v="3945-GFWQL"/>
    <s v="Month-to-month"/>
    <n v="12"/>
    <s v="0-12 Months"/>
    <s v="DSL"/>
    <s v="Electronic check"/>
    <x v="1"/>
    <n v="4"/>
    <x v="0"/>
  </r>
  <r>
    <s v="8097-OMULG"/>
    <s v="One year"/>
    <n v="59"/>
    <s v="49-72 Months"/>
    <s v="DSL"/>
    <s v="Credit card (automatic)"/>
    <x v="0"/>
    <n v="0"/>
    <x v="1"/>
  </r>
  <r>
    <s v="6013-BHCAW"/>
    <s v="Two year"/>
    <n v="61"/>
    <s v="49-72 Months"/>
    <s v="DSL"/>
    <s v="Bank transfer (automatic)"/>
    <x v="0"/>
    <n v="0"/>
    <x v="1"/>
  </r>
  <r>
    <s v="0401-WDBXM"/>
    <s v="Two year"/>
    <n v="72"/>
    <s v="49-72 Months"/>
    <s v="Fiber optic"/>
    <s v="Bank transfer (automatic)"/>
    <x v="0"/>
    <n v="2"/>
    <x v="2"/>
  </r>
  <r>
    <s v="3387-PLKUI"/>
    <s v="Month-to-month"/>
    <n v="13"/>
    <s v="13-24 Months"/>
    <s v="No"/>
    <s v="Mailed check"/>
    <x v="0"/>
    <n v="2"/>
    <x v="2"/>
  </r>
  <r>
    <s v="6096-EGVTU"/>
    <s v="One year"/>
    <n v="64"/>
    <s v="49-72 Months"/>
    <s v="No"/>
    <s v="Mailed check"/>
    <x v="0"/>
    <n v="0"/>
    <x v="1"/>
  </r>
  <r>
    <s v="3797-VTIDR"/>
    <s v="Month-to-month"/>
    <n v="1"/>
    <s v="0-12 Months"/>
    <s v="DSL"/>
    <s v="Electronic check"/>
    <x v="1"/>
    <n v="4"/>
    <x v="0"/>
  </r>
  <r>
    <s v="5081-NWSUP"/>
    <s v="One year"/>
    <n v="10"/>
    <s v="0-12 Months"/>
    <s v="DSL"/>
    <s v="Mailed check"/>
    <x v="0"/>
    <n v="1"/>
    <x v="1"/>
  </r>
  <r>
    <s v="2580-ATZSQ"/>
    <s v="One year"/>
    <n v="65"/>
    <s v="49-72 Months"/>
    <s v="DSL"/>
    <s v="Bank transfer (automatic)"/>
    <x v="0"/>
    <n v="0"/>
    <x v="1"/>
  </r>
  <r>
    <s v="8085-MSNLK"/>
    <s v="Two year"/>
    <n v="62"/>
    <s v="49-72 Months"/>
    <s v="Fiber optic"/>
    <s v="Mailed check"/>
    <x v="0"/>
    <n v="2"/>
    <x v="2"/>
  </r>
  <r>
    <s v="9691-HKOVS"/>
    <s v="One year"/>
    <n v="55"/>
    <s v="49-72 Months"/>
    <s v="DSL"/>
    <s v="Electronic check"/>
    <x v="0"/>
    <n v="1"/>
    <x v="1"/>
  </r>
  <r>
    <s v="9881-VCZEP"/>
    <s v="Month-to-month"/>
    <n v="25"/>
    <s v="25-48 Months"/>
    <s v="DSL"/>
    <s v="Electronic check"/>
    <x v="0"/>
    <n v="3"/>
    <x v="2"/>
  </r>
  <r>
    <s v="9526-BIHHD"/>
    <s v="Month-to-month"/>
    <n v="1"/>
    <s v="0-12 Months"/>
    <s v="DSL"/>
    <s v="Mailed check"/>
    <x v="1"/>
    <n v="3"/>
    <x v="2"/>
  </r>
  <r>
    <s v="8757-TFHHJ"/>
    <s v="Month-to-month"/>
    <n v="1"/>
    <s v="0-12 Months"/>
    <s v="DSL"/>
    <s v="Credit card (automatic)"/>
    <x v="0"/>
    <n v="3"/>
    <x v="2"/>
  </r>
  <r>
    <s v="4523-WXCEF"/>
    <s v="Month-to-month"/>
    <n v="59"/>
    <s v="49-72 Months"/>
    <s v="Fiber optic"/>
    <s v="Electronic check"/>
    <x v="1"/>
    <n v="5"/>
    <x v="0"/>
  </r>
  <r>
    <s v="1468-DEFNC"/>
    <s v="Two year"/>
    <n v="64"/>
    <s v="49-72 Months"/>
    <s v="No"/>
    <s v="Bank transfer (automatic)"/>
    <x v="0"/>
    <n v="0"/>
    <x v="1"/>
  </r>
  <r>
    <s v="5119-KEPFY"/>
    <s v="Month-to-month"/>
    <n v="36"/>
    <s v="25-48 Months"/>
    <s v="Fiber optic"/>
    <s v="Bank transfer (automatic)"/>
    <x v="0"/>
    <n v="4"/>
    <x v="0"/>
  </r>
  <r>
    <s v="8364-TRMMK"/>
    <s v="Month-to-month"/>
    <n v="3"/>
    <s v="0-12 Months"/>
    <s v="DSL"/>
    <s v="Mailed check"/>
    <x v="1"/>
    <n v="3"/>
    <x v="2"/>
  </r>
  <r>
    <s v="0916-KNFAJ"/>
    <s v="Two year"/>
    <n v="61"/>
    <s v="49-72 Months"/>
    <s v="DSL"/>
    <s v="Mailed check"/>
    <x v="0"/>
    <n v="0"/>
    <x v="1"/>
  </r>
  <r>
    <s v="8319-QBEHW"/>
    <s v="One year"/>
    <n v="26"/>
    <s v="25-48 Months"/>
    <s v="DSL"/>
    <s v="Bank transfer (automatic)"/>
    <x v="0"/>
    <n v="0"/>
    <x v="1"/>
  </r>
  <r>
    <s v="3063-QFSZL"/>
    <s v="Month-to-month"/>
    <n v="1"/>
    <s v="0-12 Months"/>
    <s v="DSL"/>
    <s v="Electronic check"/>
    <x v="1"/>
    <n v="4"/>
    <x v="0"/>
  </r>
  <r>
    <s v="8775-LHDJH"/>
    <s v="Month-to-month"/>
    <n v="1"/>
    <s v="0-12 Months"/>
    <s v="Fiber optic"/>
    <s v="Electronic check"/>
    <x v="1"/>
    <n v="6"/>
    <x v="0"/>
  </r>
  <r>
    <s v="9625-QNLUX"/>
    <s v="Two year"/>
    <n v="68"/>
    <s v="49-72 Months"/>
    <s v="Fiber optic"/>
    <s v="Credit card (automatic)"/>
    <x v="0"/>
    <n v="2"/>
    <x v="2"/>
  </r>
  <r>
    <s v="3097-NQYSN"/>
    <s v="Month-to-month"/>
    <n v="2"/>
    <s v="0-12 Months"/>
    <s v="Fiber optic"/>
    <s v="Mailed check"/>
    <x v="1"/>
    <n v="5"/>
    <x v="0"/>
  </r>
  <r>
    <s v="4024-CSNBY"/>
    <s v="Two year"/>
    <n v="72"/>
    <s v="49-72 Months"/>
    <s v="Fiber optic"/>
    <s v="Bank transfer (automatic)"/>
    <x v="0"/>
    <n v="2"/>
    <x v="2"/>
  </r>
  <r>
    <s v="7110-BDTWG"/>
    <s v="Two year"/>
    <n v="71"/>
    <s v="49-72 Months"/>
    <s v="DSL"/>
    <s v="Electronic check"/>
    <x v="0"/>
    <n v="1"/>
    <x v="1"/>
  </r>
  <r>
    <s v="7493-GVFIO"/>
    <s v="Two year"/>
    <n v="57"/>
    <s v="49-72 Months"/>
    <s v="No"/>
    <s v="Credit card (automatic)"/>
    <x v="0"/>
    <n v="0"/>
    <x v="1"/>
  </r>
  <r>
    <s v="0690-SRQID"/>
    <s v="Month-to-month"/>
    <n v="4"/>
    <s v="0-12 Months"/>
    <s v="No"/>
    <s v="Mailed check"/>
    <x v="0"/>
    <n v="3"/>
    <x v="2"/>
  </r>
  <r>
    <s v="9605-WGJVW"/>
    <s v="Month-to-month"/>
    <n v="1"/>
    <s v="0-12 Months"/>
    <s v="Fiber optic"/>
    <s v="Electronic check"/>
    <x v="0"/>
    <n v="6"/>
    <x v="0"/>
  </r>
  <r>
    <s v="9114-DPSIA"/>
    <s v="Two year"/>
    <n v="72"/>
    <s v="49-72 Months"/>
    <s v="DSL"/>
    <s v="Credit card (automatic)"/>
    <x v="0"/>
    <n v="0"/>
    <x v="1"/>
  </r>
  <r>
    <s v="4700-UBQMV"/>
    <s v="One year"/>
    <n v="21"/>
    <s v="13-24 Months"/>
    <s v="DSL"/>
    <s v="Bank transfer (automatic)"/>
    <x v="0"/>
    <n v="0"/>
    <x v="1"/>
  </r>
  <r>
    <s v="7711-GQBZC"/>
    <s v="Two year"/>
    <n v="71"/>
    <s v="49-72 Months"/>
    <s v="No"/>
    <s v="Bank transfer (automatic)"/>
    <x v="0"/>
    <n v="0"/>
    <x v="1"/>
  </r>
  <r>
    <s v="3565-UNOCC"/>
    <s v="Month-to-month"/>
    <n v="29"/>
    <s v="25-48 Months"/>
    <s v="Fiber optic"/>
    <s v="Bank transfer (automatic)"/>
    <x v="1"/>
    <n v="4"/>
    <x v="0"/>
  </r>
  <r>
    <s v="4627-MIHJH"/>
    <s v="Two year"/>
    <n v="69"/>
    <s v="49-72 Months"/>
    <s v="Fiber optic"/>
    <s v="Credit card (automatic)"/>
    <x v="0"/>
    <n v="2"/>
    <x v="2"/>
  </r>
  <r>
    <s v="9795-NREXC"/>
    <s v="Two year"/>
    <n v="64"/>
    <s v="49-72 Months"/>
    <s v="DSL"/>
    <s v="Credit card (automatic)"/>
    <x v="0"/>
    <n v="0"/>
    <x v="1"/>
  </r>
  <r>
    <s v="8573-CGOCC"/>
    <s v="Month-to-month"/>
    <n v="16"/>
    <s v="13-24 Months"/>
    <s v="No"/>
    <s v="Credit card (automatic)"/>
    <x v="0"/>
    <n v="2"/>
    <x v="2"/>
  </r>
  <r>
    <s v="7356-AYNJP"/>
    <s v="One year"/>
    <n v="4"/>
    <s v="0-12 Months"/>
    <s v="No"/>
    <s v="Electronic check"/>
    <x v="0"/>
    <n v="2"/>
    <x v="2"/>
  </r>
  <r>
    <s v="9249-FXSCK"/>
    <s v="One year"/>
    <n v="52"/>
    <s v="49-72 Months"/>
    <s v="Fiber optic"/>
    <s v="Credit card (automatic)"/>
    <x v="1"/>
    <n v="2"/>
    <x v="2"/>
  </r>
  <r>
    <s v="5493-SDRDQ"/>
    <s v="Month-to-month"/>
    <n v="2"/>
    <s v="0-12 Months"/>
    <s v="DSL"/>
    <s v="Mailed check"/>
    <x v="1"/>
    <n v="3"/>
    <x v="2"/>
  </r>
  <r>
    <s v="6286-SUUWT"/>
    <s v="Month-to-month"/>
    <n v="1"/>
    <s v="0-12 Months"/>
    <s v="No"/>
    <s v="Mailed check"/>
    <x v="0"/>
    <n v="3"/>
    <x v="2"/>
  </r>
  <r>
    <s v="4819-HJPIW"/>
    <s v="Month-to-month"/>
    <n v="18"/>
    <s v="13-24 Months"/>
    <s v="DSL"/>
    <s v="Mailed check"/>
    <x v="0"/>
    <n v="2"/>
    <x v="2"/>
  </r>
  <r>
    <s v="8654-DHAOW"/>
    <s v="Month-to-month"/>
    <n v="2"/>
    <s v="0-12 Months"/>
    <s v="DSL"/>
    <s v="Mailed check"/>
    <x v="0"/>
    <n v="3"/>
    <x v="2"/>
  </r>
  <r>
    <s v="5438-QMDDL"/>
    <s v="Month-to-month"/>
    <n v="19"/>
    <s v="13-24 Months"/>
    <s v="DSL"/>
    <s v="Mailed check"/>
    <x v="0"/>
    <n v="2"/>
    <x v="2"/>
  </r>
  <r>
    <s v="9812-GHVRI"/>
    <s v="Month-to-month"/>
    <n v="40"/>
    <s v="25-48 Months"/>
    <s v="Fiber optic"/>
    <s v="Bank transfer (automatic)"/>
    <x v="0"/>
    <n v="4"/>
    <x v="0"/>
  </r>
  <r>
    <s v="5553-AOINX"/>
    <s v="One year"/>
    <n v="66"/>
    <s v="49-72 Months"/>
    <s v="Fiber optic"/>
    <s v="Electronic check"/>
    <x v="0"/>
    <n v="3"/>
    <x v="2"/>
  </r>
  <r>
    <s v="1228-ZLNBX"/>
    <s v="Month-to-month"/>
    <n v="21"/>
    <s v="13-24 Months"/>
    <s v="Fiber optic"/>
    <s v="Mailed check"/>
    <x v="0"/>
    <n v="4"/>
    <x v="0"/>
  </r>
  <r>
    <s v="4226-KKDON"/>
    <s v="Month-to-month"/>
    <n v="8"/>
    <s v="0-12 Months"/>
    <s v="DSL"/>
    <s v="Electronic check"/>
    <x v="0"/>
    <n v="4"/>
    <x v="0"/>
  </r>
  <r>
    <s v="3831-YCPUO"/>
    <s v="Two year"/>
    <n v="72"/>
    <s v="49-72 Months"/>
    <s v="Fiber optic"/>
    <s v="Credit card (automatic)"/>
    <x v="0"/>
    <n v="2"/>
    <x v="2"/>
  </r>
  <r>
    <s v="7445-WMRBW"/>
    <s v="One year"/>
    <n v="48"/>
    <s v="25-48 Months"/>
    <s v="DSL"/>
    <s v="Bank transfer (automatic)"/>
    <x v="0"/>
    <n v="0"/>
    <x v="1"/>
  </r>
  <r>
    <s v="3308-DGHKL"/>
    <s v="Two year"/>
    <n v="69"/>
    <s v="49-72 Months"/>
    <s v="No"/>
    <s v="Bank transfer (automatic)"/>
    <x v="0"/>
    <n v="0"/>
    <x v="1"/>
  </r>
  <r>
    <s v="9924-JPRMC"/>
    <s v="Two year"/>
    <n v="72"/>
    <s v="49-72 Months"/>
    <s v="Fiber optic"/>
    <s v="Electronic check"/>
    <x v="0"/>
    <n v="3"/>
    <x v="2"/>
  </r>
  <r>
    <s v="0080-EMYVY"/>
    <s v="One year"/>
    <n v="14"/>
    <s v="13-24 Months"/>
    <s v="DSL"/>
    <s v="Credit card (automatic)"/>
    <x v="0"/>
    <n v="0"/>
    <x v="1"/>
  </r>
  <r>
    <s v="6218-KNUBD"/>
    <s v="Month-to-month"/>
    <n v="6"/>
    <s v="0-12 Months"/>
    <s v="DSL"/>
    <s v="Electronic check"/>
    <x v="0"/>
    <n v="4"/>
    <x v="0"/>
  </r>
  <r>
    <s v="7337-CINUD"/>
    <s v="Two year"/>
    <n v="8"/>
    <s v="0-12 Months"/>
    <s v="No"/>
    <s v="Bank transfer (automatic)"/>
    <x v="0"/>
    <n v="1"/>
    <x v="1"/>
  </r>
  <r>
    <s v="7609-NRNCA"/>
    <s v="One year"/>
    <n v="17"/>
    <s v="13-24 Months"/>
    <s v="No"/>
    <s v="Mailed check"/>
    <x v="0"/>
    <n v="0"/>
    <x v="1"/>
  </r>
  <r>
    <s v="0623-EJQEG"/>
    <s v="One year"/>
    <n v="65"/>
    <s v="49-72 Months"/>
    <s v="Fiber optic"/>
    <s v="Electronic check"/>
    <x v="0"/>
    <n v="3"/>
    <x v="2"/>
  </r>
  <r>
    <s v="7153-CHRBV"/>
    <s v="One year"/>
    <n v="57"/>
    <s v="49-72 Months"/>
    <s v="DSL"/>
    <s v="Mailed check"/>
    <x v="0"/>
    <n v="0"/>
    <x v="1"/>
  </r>
  <r>
    <s v="0871-URUWO"/>
    <s v="Month-to-month"/>
    <n v="13"/>
    <s v="13-24 Months"/>
    <s v="Fiber optic"/>
    <s v="Credit card (automatic)"/>
    <x v="1"/>
    <n v="4"/>
    <x v="0"/>
  </r>
  <r>
    <s v="9190-MFJLN"/>
    <s v="Month-to-month"/>
    <n v="19"/>
    <s v="13-24 Months"/>
    <s v="Fiber optic"/>
    <s v="Credit card (automatic)"/>
    <x v="1"/>
    <n v="4"/>
    <x v="0"/>
  </r>
  <r>
    <s v="6198-PNNSZ"/>
    <s v="One year"/>
    <n v="56"/>
    <s v="49-72 Months"/>
    <s v="Fiber optic"/>
    <s v="Bank transfer (automatic)"/>
    <x v="0"/>
    <n v="2"/>
    <x v="2"/>
  </r>
  <r>
    <s v="3317-VLGQT"/>
    <s v="Month-to-month"/>
    <n v="14"/>
    <s v="13-24 Months"/>
    <s v="Fiber optic"/>
    <s v="Electronic check"/>
    <x v="0"/>
    <n v="5"/>
    <x v="0"/>
  </r>
  <r>
    <s v="4132-POCZS"/>
    <s v="Month-to-month"/>
    <n v="52"/>
    <s v="49-72 Months"/>
    <s v="DSL"/>
    <s v="Electronic check"/>
    <x v="0"/>
    <n v="3"/>
    <x v="2"/>
  </r>
  <r>
    <s v="5614-DNZCE"/>
    <s v="Two year"/>
    <n v="58"/>
    <s v="49-72 Months"/>
    <s v="DSL"/>
    <s v="Credit card (automatic)"/>
    <x v="0"/>
    <n v="0"/>
    <x v="1"/>
  </r>
  <r>
    <s v="1095-JUDTC"/>
    <s v="Month-to-month"/>
    <n v="47"/>
    <s v="25-48 Months"/>
    <s v="Fiber optic"/>
    <s v="Electronic check"/>
    <x v="1"/>
    <n v="5"/>
    <x v="0"/>
  </r>
  <r>
    <s v="3896-RCYYE"/>
    <s v="Month-to-month"/>
    <n v="67"/>
    <s v="49-72 Months"/>
    <s v="DSL"/>
    <s v="Credit card (automatic)"/>
    <x v="0"/>
    <n v="2"/>
    <x v="2"/>
  </r>
  <r>
    <s v="9638-JIQYA"/>
    <s v="Month-to-month"/>
    <n v="2"/>
    <s v="0-12 Months"/>
    <s v="DSL"/>
    <s v="Credit card (automatic)"/>
    <x v="0"/>
    <n v="3"/>
    <x v="2"/>
  </r>
  <r>
    <s v="3258-SANFR"/>
    <s v="Month-to-month"/>
    <n v="6"/>
    <s v="0-12 Months"/>
    <s v="DSL"/>
    <s v="Credit card (automatic)"/>
    <x v="0"/>
    <n v="3"/>
    <x v="2"/>
  </r>
  <r>
    <s v="3726-TBHQT"/>
    <s v="Two year"/>
    <n v="71"/>
    <s v="49-72 Months"/>
    <s v="Fiber optic"/>
    <s v="Bank transfer (automatic)"/>
    <x v="0"/>
    <n v="2"/>
    <x v="2"/>
  </r>
  <r>
    <s v="3190-ITQXP"/>
    <s v="Two year"/>
    <n v="46"/>
    <s v="25-48 Months"/>
    <s v="No"/>
    <s v="Bank transfer (automatic)"/>
    <x v="0"/>
    <n v="0"/>
    <x v="1"/>
  </r>
  <r>
    <s v="0870-VEMYL"/>
    <s v="Month-to-month"/>
    <n v="5"/>
    <s v="0-12 Months"/>
    <s v="DSL"/>
    <s v="Credit card (automatic)"/>
    <x v="1"/>
    <n v="3"/>
    <x v="2"/>
  </r>
  <r>
    <s v="4833-QTJNO"/>
    <s v="Month-to-month"/>
    <n v="67"/>
    <s v="49-72 Months"/>
    <s v="Fiber optic"/>
    <s v="Bank transfer (automatic)"/>
    <x v="0"/>
    <n v="4"/>
    <x v="0"/>
  </r>
  <r>
    <s v="3039-MJSLN"/>
    <s v="Month-to-month"/>
    <n v="3"/>
    <s v="0-12 Months"/>
    <s v="No"/>
    <s v="Bank transfer (automatic)"/>
    <x v="0"/>
    <n v="3"/>
    <x v="2"/>
  </r>
  <r>
    <s v="0178-CIIKR"/>
    <s v="Month-to-month"/>
    <n v="3"/>
    <s v="0-12 Months"/>
    <s v="No"/>
    <s v="Mailed check"/>
    <x v="0"/>
    <n v="3"/>
    <x v="2"/>
  </r>
  <r>
    <s v="5385-SUIRI"/>
    <s v="Month-to-month"/>
    <n v="52"/>
    <s v="49-72 Months"/>
    <s v="Fiber optic"/>
    <s v="Electronic check"/>
    <x v="1"/>
    <n v="5"/>
    <x v="0"/>
  </r>
  <r>
    <s v="3982-XWFZQ"/>
    <s v="Month-to-month"/>
    <n v="42"/>
    <s v="25-48 Months"/>
    <s v="DSL"/>
    <s v="Electronic check"/>
    <x v="1"/>
    <n v="3"/>
    <x v="2"/>
  </r>
  <r>
    <s v="5774-QPLTF"/>
    <s v="One year"/>
    <n v="50"/>
    <s v="49-72 Months"/>
    <s v="No"/>
    <s v="Mailed check"/>
    <x v="0"/>
    <n v="0"/>
    <x v="1"/>
  </r>
  <r>
    <s v="2322-VCZHZ"/>
    <s v="Month-to-month"/>
    <n v="23"/>
    <s v="13-24 Months"/>
    <s v="Fiber optic"/>
    <s v="Electronic check"/>
    <x v="0"/>
    <n v="5"/>
    <x v="0"/>
  </r>
  <r>
    <s v="5010-IPEAQ"/>
    <s v="Two year"/>
    <n v="67"/>
    <s v="49-72 Months"/>
    <s v="DSL"/>
    <s v="Credit card (automatic)"/>
    <x v="0"/>
    <n v="0"/>
    <x v="1"/>
  </r>
  <r>
    <s v="4009-ALQFH"/>
    <s v="Month-to-month"/>
    <n v="25"/>
    <s v="25-48 Months"/>
    <s v="Fiber optic"/>
    <s v="Electronic check"/>
    <x v="1"/>
    <n v="5"/>
    <x v="0"/>
  </r>
  <r>
    <s v="6383-ZTSIW"/>
    <s v="One year"/>
    <n v="39"/>
    <s v="25-48 Months"/>
    <s v="Fiber optic"/>
    <s v="Mailed check"/>
    <x v="0"/>
    <n v="2"/>
    <x v="2"/>
  </r>
  <r>
    <s v="8990-YOZLV"/>
    <s v="Two year"/>
    <n v="69"/>
    <s v="49-72 Months"/>
    <s v="DSL"/>
    <s v="Mailed check"/>
    <x v="0"/>
    <n v="0"/>
    <x v="1"/>
  </r>
  <r>
    <s v="3069-SSVSN"/>
    <s v="One year"/>
    <n v="1"/>
    <s v="0-12 Months"/>
    <s v="DSL"/>
    <s v="Mailed check"/>
    <x v="0"/>
    <n v="1"/>
    <x v="1"/>
  </r>
  <r>
    <s v="5222-IMUKT"/>
    <s v="Month-to-month"/>
    <n v="32"/>
    <s v="25-48 Months"/>
    <s v="Fiber optic"/>
    <s v="Electronic check"/>
    <x v="0"/>
    <n v="5"/>
    <x v="0"/>
  </r>
  <r>
    <s v="3627-FCRDW"/>
    <s v="Month-to-month"/>
    <n v="9"/>
    <s v="0-12 Months"/>
    <s v="Fiber optic"/>
    <s v="Electronic check"/>
    <x v="1"/>
    <n v="6"/>
    <x v="0"/>
  </r>
  <r>
    <s v="7562-GSUHK"/>
    <s v="Month-to-month"/>
    <n v="16"/>
    <s v="13-24 Months"/>
    <s v="Fiber optic"/>
    <s v="Credit card (automatic)"/>
    <x v="1"/>
    <n v="4"/>
    <x v="0"/>
  </r>
  <r>
    <s v="6685-XSHHU"/>
    <s v="Two year"/>
    <n v="60"/>
    <s v="49-72 Months"/>
    <s v="No"/>
    <s v="Bank transfer (automatic)"/>
    <x v="0"/>
    <n v="0"/>
    <x v="1"/>
  </r>
  <r>
    <s v="8901-UPRHR"/>
    <s v="Two year"/>
    <n v="72"/>
    <s v="49-72 Months"/>
    <s v="Fiber optic"/>
    <s v="Bank transfer (automatic)"/>
    <x v="0"/>
    <n v="2"/>
    <x v="2"/>
  </r>
  <r>
    <s v="4903-UYAVB"/>
    <s v="Month-to-month"/>
    <n v="5"/>
    <s v="0-12 Months"/>
    <s v="No"/>
    <s v="Mailed check"/>
    <x v="1"/>
    <n v="3"/>
    <x v="2"/>
  </r>
  <r>
    <s v="0118-JPNOY"/>
    <s v="Month-to-month"/>
    <n v="26"/>
    <s v="25-48 Months"/>
    <s v="Fiber optic"/>
    <s v="Credit card (automatic)"/>
    <x v="0"/>
    <n v="4"/>
    <x v="0"/>
  </r>
  <r>
    <s v="6776-TLWOI"/>
    <s v="Month-to-month"/>
    <n v="3"/>
    <s v="0-12 Months"/>
    <s v="No"/>
    <s v="Mailed check"/>
    <x v="1"/>
    <n v="3"/>
    <x v="2"/>
  </r>
  <r>
    <s v="3845-FXCYS"/>
    <s v="Month-to-month"/>
    <n v="2"/>
    <s v="0-12 Months"/>
    <s v="No"/>
    <s v="Electronic check"/>
    <x v="0"/>
    <n v="4"/>
    <x v="0"/>
  </r>
  <r>
    <s v="5857-XRECV"/>
    <s v="One year"/>
    <n v="2"/>
    <s v="0-12 Months"/>
    <s v="No"/>
    <s v="Bank transfer (automatic)"/>
    <x v="0"/>
    <n v="1"/>
    <x v="1"/>
  </r>
  <r>
    <s v="0725-CXOTM"/>
    <s v="One year"/>
    <n v="36"/>
    <s v="25-48 Months"/>
    <s v="DSL"/>
    <s v="Credit card (automatic)"/>
    <x v="0"/>
    <n v="0"/>
    <x v="1"/>
  </r>
  <r>
    <s v="4343-EJVQB"/>
    <s v="Month-to-month"/>
    <n v="7"/>
    <s v="0-12 Months"/>
    <s v="Fiber optic"/>
    <s v="Mailed check"/>
    <x v="0"/>
    <n v="5"/>
    <x v="0"/>
  </r>
  <r>
    <s v="9000-PLFUZ"/>
    <s v="Two year"/>
    <n v="60"/>
    <s v="49-72 Months"/>
    <s v="DSL"/>
    <s v="Credit card (automatic)"/>
    <x v="0"/>
    <n v="0"/>
    <x v="1"/>
  </r>
  <r>
    <s v="3427-GGZZI"/>
    <s v="Month-to-month"/>
    <n v="19"/>
    <s v="13-24 Months"/>
    <s v="Fiber optic"/>
    <s v="Electronic check"/>
    <x v="0"/>
    <n v="5"/>
    <x v="0"/>
  </r>
  <r>
    <s v="7779-ORAEL"/>
    <s v="Two year"/>
    <n v="45"/>
    <s v="25-48 Months"/>
    <s v="DSL"/>
    <s v="Credit card (automatic)"/>
    <x v="0"/>
    <n v="0"/>
    <x v="1"/>
  </r>
  <r>
    <s v="0644-OQMDK"/>
    <s v="Month-to-month"/>
    <n v="4"/>
    <s v="0-12 Months"/>
    <s v="Fiber optic"/>
    <s v="Electronic check"/>
    <x v="0"/>
    <n v="6"/>
    <x v="0"/>
  </r>
  <r>
    <s v="4077-CROMM"/>
    <s v="Month-to-month"/>
    <n v="31"/>
    <s v="25-48 Months"/>
    <s v="Fiber optic"/>
    <s v="Electronic check"/>
    <x v="1"/>
    <n v="5"/>
    <x v="0"/>
  </r>
  <r>
    <s v="3154-CFSZG"/>
    <s v="Month-to-month"/>
    <n v="47"/>
    <s v="25-48 Months"/>
    <s v="Fiber optic"/>
    <s v="Electronic check"/>
    <x v="0"/>
    <n v="5"/>
    <x v="0"/>
  </r>
  <r>
    <s v="2868-MZAGQ"/>
    <s v="Month-to-month"/>
    <n v="1"/>
    <s v="0-12 Months"/>
    <s v="Fiber optic"/>
    <s v="Electronic check"/>
    <x v="1"/>
    <n v="6"/>
    <x v="0"/>
  </r>
  <r>
    <s v="4847-QNOKA"/>
    <s v="Month-to-month"/>
    <n v="1"/>
    <s v="0-12 Months"/>
    <s v="DSL"/>
    <s v="Bank transfer (automatic)"/>
    <x v="1"/>
    <n v="3"/>
    <x v="2"/>
  </r>
  <r>
    <s v="2220-IAHLS"/>
    <s v="Month-to-month"/>
    <n v="1"/>
    <s v="0-12 Months"/>
    <s v="No"/>
    <s v="Credit card (automatic)"/>
    <x v="0"/>
    <n v="3"/>
    <x v="2"/>
  </r>
  <r>
    <s v="1658-XUHBX"/>
    <s v="Month-to-month"/>
    <n v="59"/>
    <s v="49-72 Months"/>
    <s v="Fiber optic"/>
    <s v="Credit card (automatic)"/>
    <x v="0"/>
    <n v="4"/>
    <x v="0"/>
  </r>
  <r>
    <s v="6379-RXJRQ"/>
    <s v="Month-to-month"/>
    <n v="10"/>
    <s v="0-12 Months"/>
    <s v="Fiber optic"/>
    <s v="Electronic check"/>
    <x v="1"/>
    <n v="6"/>
    <x v="0"/>
  </r>
  <r>
    <s v="2378-HTWFW"/>
    <s v="Month-to-month"/>
    <n v="35"/>
    <s v="25-48 Months"/>
    <s v="Fiber optic"/>
    <s v="Credit card (automatic)"/>
    <x v="0"/>
    <n v="4"/>
    <x v="0"/>
  </r>
  <r>
    <s v="8650-RHRKE"/>
    <s v="Month-to-month"/>
    <n v="4"/>
    <s v="0-12 Months"/>
    <s v="DSL"/>
    <s v="Electronic check"/>
    <x v="1"/>
    <n v="4"/>
    <x v="0"/>
  </r>
  <r>
    <s v="4377-VDHYI"/>
    <s v="One year"/>
    <n v="32"/>
    <s v="25-48 Months"/>
    <s v="Fiber optic"/>
    <s v="Electronic check"/>
    <x v="0"/>
    <n v="3"/>
    <x v="2"/>
  </r>
  <r>
    <s v="0475-RIJEP"/>
    <s v="Month-to-month"/>
    <n v="43"/>
    <s v="25-48 Months"/>
    <s v="Fiber optic"/>
    <s v="Electronic check"/>
    <x v="1"/>
    <n v="5"/>
    <x v="0"/>
  </r>
  <r>
    <s v="1260-TTRXI"/>
    <s v="Month-to-month"/>
    <n v="4"/>
    <s v="0-12 Months"/>
    <s v="DSL"/>
    <s v="Electronic check"/>
    <x v="1"/>
    <n v="4"/>
    <x v="0"/>
  </r>
  <r>
    <s v="3719-TDVQB"/>
    <s v="Two year"/>
    <n v="54"/>
    <s v="49-72 Months"/>
    <s v="No"/>
    <s v="Mailed check"/>
    <x v="0"/>
    <n v="0"/>
    <x v="1"/>
  </r>
  <r>
    <s v="6328-ZPBGN"/>
    <s v="Month-to-month"/>
    <n v="11"/>
    <s v="0-12 Months"/>
    <s v="Fiber optic"/>
    <s v="Bank transfer (automatic)"/>
    <x v="1"/>
    <n v="5"/>
    <x v="0"/>
  </r>
  <r>
    <s v="0201-MIBOL"/>
    <s v="Two year"/>
    <n v="66"/>
    <s v="49-72 Months"/>
    <s v="Fiber optic"/>
    <s v="Bank transfer (automatic)"/>
    <x v="0"/>
    <n v="2"/>
    <x v="2"/>
  </r>
  <r>
    <s v="4937-QPZPO"/>
    <s v="One year"/>
    <n v="61"/>
    <s v="49-72 Months"/>
    <s v="Fiber optic"/>
    <s v="Electronic check"/>
    <x v="0"/>
    <n v="3"/>
    <x v="2"/>
  </r>
  <r>
    <s v="2925-VDZHY"/>
    <s v="Two year"/>
    <n v="72"/>
    <s v="49-72 Months"/>
    <s v="DSL"/>
    <s v="Credit card (automatic)"/>
    <x v="0"/>
    <n v="0"/>
    <x v="1"/>
  </r>
  <r>
    <s v="6981-TDRFT"/>
    <s v="One year"/>
    <n v="44"/>
    <s v="25-48 Months"/>
    <s v="DSL"/>
    <s v="Electronic check"/>
    <x v="0"/>
    <n v="1"/>
    <x v="1"/>
  </r>
  <r>
    <s v="3413-CSSTH"/>
    <s v="Month-to-month"/>
    <n v="41"/>
    <s v="25-48 Months"/>
    <s v="DSL"/>
    <s v="Bank transfer (automatic)"/>
    <x v="0"/>
    <n v="2"/>
    <x v="2"/>
  </r>
  <r>
    <s v="8033-VCZGH"/>
    <s v="One year"/>
    <n v="50"/>
    <s v="49-72 Months"/>
    <s v="Fiber optic"/>
    <s v="Electronic check"/>
    <x v="0"/>
    <n v="3"/>
    <x v="2"/>
  </r>
  <r>
    <s v="4789-KWMXN"/>
    <s v="One year"/>
    <n v="47"/>
    <s v="25-48 Months"/>
    <s v="Fiber optic"/>
    <s v="Credit card (automatic)"/>
    <x v="1"/>
    <n v="2"/>
    <x v="2"/>
  </r>
  <r>
    <s v="0224-NIJLP"/>
    <s v="Two year"/>
    <n v="8"/>
    <s v="0-12 Months"/>
    <s v="No"/>
    <s v="Mailed check"/>
    <x v="0"/>
    <n v="1"/>
    <x v="1"/>
  </r>
  <r>
    <s v="7542-CYDDM"/>
    <s v="Month-to-month"/>
    <n v="18"/>
    <s v="13-24 Months"/>
    <s v="No"/>
    <s v="Mailed check"/>
    <x v="0"/>
    <n v="2"/>
    <x v="2"/>
  </r>
  <r>
    <s v="4718-WXBGI"/>
    <s v="Two year"/>
    <n v="72"/>
    <s v="49-72 Months"/>
    <s v="DSL"/>
    <s v="Credit card (automatic)"/>
    <x v="0"/>
    <n v="0"/>
    <x v="1"/>
  </r>
  <r>
    <s v="2867-UIMSS"/>
    <s v="Month-to-month"/>
    <n v="1"/>
    <s v="0-12 Months"/>
    <s v="Fiber optic"/>
    <s v="Electronic check"/>
    <x v="1"/>
    <n v="6"/>
    <x v="0"/>
  </r>
  <r>
    <s v="8495-PRWFH"/>
    <s v="Month-to-month"/>
    <n v="42"/>
    <s v="25-48 Months"/>
    <s v="DSL"/>
    <s v="Electronic check"/>
    <x v="0"/>
    <n v="3"/>
    <x v="2"/>
  </r>
  <r>
    <s v="0439-IFYUN"/>
    <s v="Month-to-month"/>
    <n v="18"/>
    <s v="13-24 Months"/>
    <s v="Fiber optic"/>
    <s v="Electronic check"/>
    <x v="0"/>
    <n v="5"/>
    <x v="0"/>
  </r>
  <r>
    <s v="5716-LIBJC"/>
    <s v="One year"/>
    <n v="13"/>
    <s v="13-24 Months"/>
    <s v="Fiber optic"/>
    <s v="Credit card (automatic)"/>
    <x v="0"/>
    <n v="2"/>
    <x v="2"/>
  </r>
  <r>
    <s v="2868-LLSKM"/>
    <s v="One year"/>
    <n v="68"/>
    <s v="49-72 Months"/>
    <s v="Fiber optic"/>
    <s v="Bank transfer (automatic)"/>
    <x v="0"/>
    <n v="2"/>
    <x v="2"/>
  </r>
  <r>
    <s v="8111-RKSPX"/>
    <s v="Month-to-month"/>
    <n v="4"/>
    <s v="0-12 Months"/>
    <s v="Fiber optic"/>
    <s v="Bank transfer (automatic)"/>
    <x v="1"/>
    <n v="5"/>
    <x v="0"/>
  </r>
  <r>
    <s v="2988-QRAJY"/>
    <s v="Two year"/>
    <n v="69"/>
    <s v="49-72 Months"/>
    <s v="Fiber optic"/>
    <s v="Credit card (automatic)"/>
    <x v="0"/>
    <n v="2"/>
    <x v="2"/>
  </r>
  <r>
    <s v="1585-MQSSU"/>
    <s v="Month-to-month"/>
    <n v="17"/>
    <s v="13-24 Months"/>
    <s v="DSL"/>
    <s v="Mailed check"/>
    <x v="1"/>
    <n v="2"/>
    <x v="2"/>
  </r>
  <r>
    <s v="0071-NDAFP"/>
    <s v="Two year"/>
    <n v="25"/>
    <s v="25-48 Months"/>
    <s v="No"/>
    <s v="Credit card (automatic)"/>
    <x v="0"/>
    <n v="0"/>
    <x v="1"/>
  </r>
  <r>
    <s v="2856-NNASM"/>
    <s v="Month-to-month"/>
    <n v="43"/>
    <s v="25-48 Months"/>
    <s v="Fiber optic"/>
    <s v="Mailed check"/>
    <x v="1"/>
    <n v="4"/>
    <x v="0"/>
  </r>
  <r>
    <s v="7328-ZJAJO"/>
    <s v="Two year"/>
    <n v="59"/>
    <s v="49-72 Months"/>
    <s v="No"/>
    <s v="Credit card (automatic)"/>
    <x v="0"/>
    <n v="0"/>
    <x v="1"/>
  </r>
  <r>
    <s v="6458-CYIDZ"/>
    <s v="Month-to-month"/>
    <n v="5"/>
    <s v="0-12 Months"/>
    <s v="Fiber optic"/>
    <s v="Electronic check"/>
    <x v="0"/>
    <n v="6"/>
    <x v="0"/>
  </r>
  <r>
    <s v="8559-CIZFV"/>
    <s v="One year"/>
    <n v="21"/>
    <s v="13-24 Months"/>
    <s v="DSL"/>
    <s v="Mailed check"/>
    <x v="1"/>
    <n v="0"/>
    <x v="1"/>
  </r>
  <r>
    <s v="1090-PYKCI"/>
    <s v="One year"/>
    <n v="69"/>
    <s v="49-72 Months"/>
    <s v="Fiber optic"/>
    <s v="Credit card (automatic)"/>
    <x v="0"/>
    <n v="2"/>
    <x v="2"/>
  </r>
  <r>
    <s v="3058-WQDRE"/>
    <s v="Month-to-month"/>
    <n v="13"/>
    <s v="13-24 Months"/>
    <s v="DSL"/>
    <s v="Bank transfer (automatic)"/>
    <x v="0"/>
    <n v="2"/>
    <x v="2"/>
  </r>
  <r>
    <s v="7547-EKNFS"/>
    <s v="Month-to-month"/>
    <n v="42"/>
    <s v="25-48 Months"/>
    <s v="Fiber optic"/>
    <s v="Bank transfer (automatic)"/>
    <x v="1"/>
    <n v="4"/>
    <x v="0"/>
  </r>
  <r>
    <s v="2279-AXJJK"/>
    <s v="Month-to-month"/>
    <n v="52"/>
    <s v="49-72 Months"/>
    <s v="Fiber optic"/>
    <s v="Credit card (automatic)"/>
    <x v="0"/>
    <n v="4"/>
    <x v="0"/>
  </r>
  <r>
    <s v="6769-DYBQN"/>
    <s v="Month-to-month"/>
    <n v="46"/>
    <s v="25-48 Months"/>
    <s v="Fiber optic"/>
    <s v="Electronic check"/>
    <x v="1"/>
    <n v="5"/>
    <x v="0"/>
  </r>
  <r>
    <s v="0909-SELIE"/>
    <s v="Two year"/>
    <n v="61"/>
    <s v="49-72 Months"/>
    <s v="DSL"/>
    <s v="Bank transfer (automatic)"/>
    <x v="0"/>
    <n v="0"/>
    <x v="1"/>
  </r>
  <r>
    <s v="3417-TSCIC"/>
    <s v="One year"/>
    <n v="29"/>
    <s v="25-48 Months"/>
    <s v="DSL"/>
    <s v="Mailed check"/>
    <x v="0"/>
    <n v="0"/>
    <x v="1"/>
  </r>
  <r>
    <s v="1042-HFUCW"/>
    <s v="One year"/>
    <n v="25"/>
    <s v="25-48 Months"/>
    <s v="DSL"/>
    <s v="Credit card (automatic)"/>
    <x v="0"/>
    <n v="0"/>
    <x v="1"/>
  </r>
  <r>
    <s v="4439-JMPMT"/>
    <s v="Month-to-month"/>
    <n v="5"/>
    <s v="0-12 Months"/>
    <s v="Fiber optic"/>
    <s v="Electronic check"/>
    <x v="1"/>
    <n v="6"/>
    <x v="0"/>
  </r>
  <r>
    <s v="6537-OTKMY"/>
    <s v="One year"/>
    <n v="15"/>
    <s v="13-24 Months"/>
    <s v="DSL"/>
    <s v="Electronic check"/>
    <x v="0"/>
    <n v="1"/>
    <x v="1"/>
  </r>
  <r>
    <s v="8999-EXMNO"/>
    <s v="Two year"/>
    <n v="19"/>
    <s v="13-24 Months"/>
    <s v="No"/>
    <s v="Mailed check"/>
    <x v="0"/>
    <n v="0"/>
    <x v="1"/>
  </r>
  <r>
    <s v="6725-TPKJO"/>
    <s v="Two year"/>
    <n v="44"/>
    <s v="25-48 Months"/>
    <s v="No"/>
    <s v="Mailed check"/>
    <x v="0"/>
    <n v="0"/>
    <x v="1"/>
  </r>
  <r>
    <s v="2446-BEGGB"/>
    <s v="Month-to-month"/>
    <n v="6"/>
    <s v="0-12 Months"/>
    <s v="Fiber optic"/>
    <s v="Electronic check"/>
    <x v="1"/>
    <n v="6"/>
    <x v="0"/>
  </r>
  <r>
    <s v="7162-WPHPM"/>
    <s v="Two year"/>
    <n v="58"/>
    <s v="49-72 Months"/>
    <s v="DSL"/>
    <s v="Credit card (automatic)"/>
    <x v="0"/>
    <n v="0"/>
    <x v="1"/>
  </r>
  <r>
    <s v="1599-MMYRQ"/>
    <s v="One year"/>
    <n v="62"/>
    <s v="49-72 Months"/>
    <s v="Fiber optic"/>
    <s v="Credit card (automatic)"/>
    <x v="0"/>
    <n v="2"/>
    <x v="2"/>
  </r>
  <r>
    <s v="8821-KVZKQ"/>
    <s v="One year"/>
    <n v="70"/>
    <s v="49-72 Months"/>
    <s v="DSL"/>
    <s v="Bank transfer (automatic)"/>
    <x v="0"/>
    <n v="0"/>
    <x v="1"/>
  </r>
  <r>
    <s v="1496-GGSUK"/>
    <s v="Month-to-month"/>
    <n v="1"/>
    <s v="0-12 Months"/>
    <s v="DSL"/>
    <s v="Mailed check"/>
    <x v="1"/>
    <n v="3"/>
    <x v="2"/>
  </r>
  <r>
    <s v="6434-TTGJP"/>
    <s v="Two year"/>
    <n v="10"/>
    <s v="0-12 Months"/>
    <s v="DSL"/>
    <s v="Credit card (automatic)"/>
    <x v="0"/>
    <n v="1"/>
    <x v="1"/>
  </r>
  <r>
    <s v="0042-JVWOJ"/>
    <s v="One year"/>
    <n v="26"/>
    <s v="25-48 Months"/>
    <s v="No"/>
    <s v="Bank transfer (automatic)"/>
    <x v="0"/>
    <n v="0"/>
    <x v="1"/>
  </r>
  <r>
    <s v="0130-SXOUN"/>
    <s v="Month-to-month"/>
    <n v="66"/>
    <s v="49-72 Months"/>
    <s v="Fiber optic"/>
    <s v="Credit card (automatic)"/>
    <x v="0"/>
    <n v="4"/>
    <x v="0"/>
  </r>
  <r>
    <s v="2575-GFSOE"/>
    <s v="Month-to-month"/>
    <n v="7"/>
    <s v="0-12 Months"/>
    <s v="Fiber optic"/>
    <s v="Electronic check"/>
    <x v="1"/>
    <n v="6"/>
    <x v="0"/>
  </r>
  <r>
    <s v="2330-PQGDQ"/>
    <s v="One year"/>
    <n v="51"/>
    <s v="49-72 Months"/>
    <s v="Fiber optic"/>
    <s v="Bank transfer (automatic)"/>
    <x v="0"/>
    <n v="2"/>
    <x v="2"/>
  </r>
  <r>
    <s v="1452-UZOSF"/>
    <s v="Two year"/>
    <n v="72"/>
    <s v="49-72 Months"/>
    <s v="Fiber optic"/>
    <s v="Credit card (automatic)"/>
    <x v="0"/>
    <n v="2"/>
    <x v="2"/>
  </r>
  <r>
    <s v="2097-YVPKN"/>
    <s v="Two year"/>
    <n v="65"/>
    <s v="49-72 Months"/>
    <s v="No"/>
    <s v="Mailed check"/>
    <x v="0"/>
    <n v="0"/>
    <x v="1"/>
  </r>
  <r>
    <s v="2842-JTCCU"/>
    <s v="Month-to-month"/>
    <n v="2"/>
    <s v="0-12 Months"/>
    <s v="DSL"/>
    <s v="Bank transfer (automatic)"/>
    <x v="1"/>
    <n v="3"/>
    <x v="2"/>
  </r>
  <r>
    <s v="8597-CTXVJ"/>
    <s v="One year"/>
    <n v="70"/>
    <s v="49-72 Months"/>
    <s v="DSL"/>
    <s v="Bank transfer (automatic)"/>
    <x v="0"/>
    <n v="0"/>
    <x v="1"/>
  </r>
  <r>
    <s v="6631-HMANX"/>
    <s v="Two year"/>
    <n v="72"/>
    <s v="49-72 Months"/>
    <s v="DSL"/>
    <s v="Credit card (automatic)"/>
    <x v="0"/>
    <n v="0"/>
    <x v="1"/>
  </r>
  <r>
    <s v="9962-BFPDU"/>
    <s v="Month-to-month"/>
    <n v="1"/>
    <s v="0-12 Months"/>
    <s v="No"/>
    <s v="Mailed check"/>
    <x v="0"/>
    <n v="3"/>
    <x v="2"/>
  </r>
  <r>
    <s v="3296-SILRA"/>
    <s v="Month-to-month"/>
    <n v="1"/>
    <s v="0-12 Months"/>
    <s v="Fiber optic"/>
    <s v="Mailed check"/>
    <x v="1"/>
    <n v="5"/>
    <x v="0"/>
  </r>
  <r>
    <s v="9681-OXGVC"/>
    <s v="Month-to-month"/>
    <n v="5"/>
    <s v="0-12 Months"/>
    <s v="Fiber optic"/>
    <s v="Electronic check"/>
    <x v="1"/>
    <n v="6"/>
    <x v="0"/>
  </r>
  <r>
    <s v="6394-HHHZM"/>
    <s v="Month-to-month"/>
    <n v="3"/>
    <s v="0-12 Months"/>
    <s v="No"/>
    <s v="Mailed check"/>
    <x v="0"/>
    <n v="3"/>
    <x v="2"/>
  </r>
  <r>
    <s v="5995-LFTLE"/>
    <s v="Two year"/>
    <n v="58"/>
    <s v="49-72 Months"/>
    <s v="No"/>
    <s v="Credit card (automatic)"/>
    <x v="0"/>
    <n v="0"/>
    <x v="1"/>
  </r>
  <r>
    <s v="5180-UCIIQ"/>
    <s v="Month-to-month"/>
    <n v="22"/>
    <s v="13-24 Months"/>
    <s v="DSL"/>
    <s v="Mailed check"/>
    <x v="1"/>
    <n v="2"/>
    <x v="2"/>
  </r>
  <r>
    <s v="1932-UEDCX"/>
    <s v="Month-to-month"/>
    <n v="33"/>
    <s v="25-48 Months"/>
    <s v="Fiber optic"/>
    <s v="Bank transfer (automatic)"/>
    <x v="0"/>
    <n v="4"/>
    <x v="0"/>
  </r>
  <r>
    <s v="7153-OANIO"/>
    <s v="Month-to-month"/>
    <n v="1"/>
    <s v="0-12 Months"/>
    <s v="Fiber optic"/>
    <s v="Electronic check"/>
    <x v="1"/>
    <n v="6"/>
    <x v="0"/>
  </r>
  <r>
    <s v="5188-HGMLP"/>
    <s v="Month-to-month"/>
    <n v="54"/>
    <s v="49-72 Months"/>
    <s v="Fiber optic"/>
    <s v="Bank transfer (automatic)"/>
    <x v="0"/>
    <n v="4"/>
    <x v="0"/>
  </r>
  <r>
    <s v="0665-XHDJU"/>
    <s v="Two year"/>
    <n v="72"/>
    <s v="49-72 Months"/>
    <s v="Fiber optic"/>
    <s v="Electronic check"/>
    <x v="0"/>
    <n v="3"/>
    <x v="2"/>
  </r>
  <r>
    <s v="6521-YYTYI"/>
    <s v="Month-to-month"/>
    <n v="1"/>
    <s v="0-12 Months"/>
    <s v="Fiber optic"/>
    <s v="Electronic check"/>
    <x v="1"/>
    <n v="6"/>
    <x v="0"/>
  </r>
  <r>
    <s v="8878-HMWBV"/>
    <s v="Month-to-month"/>
    <n v="3"/>
    <s v="0-12 Months"/>
    <s v="DSL"/>
    <s v="Electronic check"/>
    <x v="1"/>
    <n v="4"/>
    <x v="0"/>
  </r>
  <r>
    <s v="8265-HKSOW"/>
    <s v="Two year"/>
    <n v="72"/>
    <s v="49-72 Months"/>
    <s v="Fiber optic"/>
    <s v="Credit card (automatic)"/>
    <x v="0"/>
    <n v="2"/>
    <x v="2"/>
  </r>
  <r>
    <s v="3544-FBCAS"/>
    <s v="Two year"/>
    <n v="72"/>
    <s v="49-72 Months"/>
    <s v="DSL"/>
    <s v="Credit card (automatic)"/>
    <x v="0"/>
    <n v="0"/>
    <x v="1"/>
  </r>
  <r>
    <s v="5331-RGMTT"/>
    <s v="Month-to-month"/>
    <n v="54"/>
    <s v="49-72 Months"/>
    <s v="Fiber optic"/>
    <s v="Credit card (automatic)"/>
    <x v="0"/>
    <n v="4"/>
    <x v="0"/>
  </r>
  <r>
    <s v="4759-PXTAN"/>
    <s v="One year"/>
    <n v="59"/>
    <s v="49-72 Months"/>
    <s v="DSL"/>
    <s v="Electronic check"/>
    <x v="0"/>
    <n v="1"/>
    <x v="1"/>
  </r>
  <r>
    <s v="7054-DMVAS"/>
    <s v="Two year"/>
    <n v="54"/>
    <s v="49-72 Months"/>
    <s v="DSL"/>
    <s v="Bank transfer (automatic)"/>
    <x v="0"/>
    <n v="0"/>
    <x v="1"/>
  </r>
  <r>
    <s v="3428-MMGUB"/>
    <s v="Two year"/>
    <n v="60"/>
    <s v="49-72 Months"/>
    <s v="Fiber optic"/>
    <s v="Electronic check"/>
    <x v="0"/>
    <n v="3"/>
    <x v="2"/>
  </r>
  <r>
    <s v="6549-BTYPG"/>
    <s v="Two year"/>
    <n v="60"/>
    <s v="49-72 Months"/>
    <s v="DSL"/>
    <s v="Credit card (automatic)"/>
    <x v="0"/>
    <n v="0"/>
    <x v="1"/>
  </r>
  <r>
    <s v="7823-JSOAG"/>
    <s v="Month-to-month"/>
    <n v="3"/>
    <s v="0-12 Months"/>
    <s v="Fiber optic"/>
    <s v="Electronic check"/>
    <x v="0"/>
    <n v="6"/>
    <x v="0"/>
  </r>
  <r>
    <s v="3705-RHRFR"/>
    <s v="Two year"/>
    <n v="69"/>
    <s v="49-72 Months"/>
    <s v="Fiber optic"/>
    <s v="Bank transfer (automatic)"/>
    <x v="0"/>
    <n v="2"/>
    <x v="2"/>
  </r>
  <r>
    <s v="9374-YOLBJ"/>
    <s v="Month-to-month"/>
    <n v="1"/>
    <s v="0-12 Months"/>
    <s v="No"/>
    <s v="Electronic check"/>
    <x v="0"/>
    <n v="4"/>
    <x v="0"/>
  </r>
  <r>
    <s v="9074-KGVOX"/>
    <s v="Month-to-month"/>
    <n v="50"/>
    <s v="49-72 Months"/>
    <s v="DSL"/>
    <s v="Credit card (automatic)"/>
    <x v="0"/>
    <n v="2"/>
    <x v="2"/>
  </r>
  <r>
    <s v="6128-DAFVY"/>
    <s v="Month-to-month"/>
    <n v="56"/>
    <s v="49-72 Months"/>
    <s v="DSL"/>
    <s v="Credit card (automatic)"/>
    <x v="0"/>
    <n v="2"/>
    <x v="2"/>
  </r>
  <r>
    <s v="9933-QRGTX"/>
    <s v="Two year"/>
    <n v="60"/>
    <s v="49-72 Months"/>
    <s v="Fiber optic"/>
    <s v="Electronic check"/>
    <x v="0"/>
    <n v="3"/>
    <x v="2"/>
  </r>
  <r>
    <s v="4476-OSWTN"/>
    <s v="One year"/>
    <n v="69"/>
    <s v="49-72 Months"/>
    <s v="Fiber optic"/>
    <s v="Mailed check"/>
    <x v="0"/>
    <n v="2"/>
    <x v="2"/>
  </r>
  <r>
    <s v="3751-KTZEL"/>
    <s v="Month-to-month"/>
    <n v="1"/>
    <s v="0-12 Months"/>
    <s v="DSL"/>
    <s v="Mailed check"/>
    <x v="1"/>
    <n v="3"/>
    <x v="2"/>
  </r>
  <r>
    <s v="1977-STDKI"/>
    <s v="Month-to-month"/>
    <n v="1"/>
    <s v="0-12 Months"/>
    <s v="Fiber optic"/>
    <s v="Electronic check"/>
    <x v="1"/>
    <n v="6"/>
    <x v="0"/>
  </r>
  <r>
    <s v="5066-GFJMM"/>
    <s v="Month-to-month"/>
    <n v="3"/>
    <s v="0-12 Months"/>
    <s v="No"/>
    <s v="Mailed check"/>
    <x v="0"/>
    <n v="3"/>
    <x v="2"/>
  </r>
  <r>
    <s v="2661-GKBTK"/>
    <s v="Two year"/>
    <n v="60"/>
    <s v="49-72 Months"/>
    <s v="DSL"/>
    <s v="Bank transfer (automatic)"/>
    <x v="0"/>
    <n v="0"/>
    <x v="1"/>
  </r>
  <r>
    <s v="0458-HEUZG"/>
    <s v="Two year"/>
    <n v="13"/>
    <s v="13-24 Months"/>
    <s v="DSL"/>
    <s v="Mailed check"/>
    <x v="0"/>
    <n v="0"/>
    <x v="1"/>
  </r>
  <r>
    <s v="7268-WNTCP"/>
    <s v="Two year"/>
    <n v="62"/>
    <s v="49-72 Months"/>
    <s v="No"/>
    <s v="Bank transfer (automatic)"/>
    <x v="0"/>
    <n v="0"/>
    <x v="1"/>
  </r>
  <r>
    <s v="0824-VWDPO"/>
    <s v="One year"/>
    <n v="45"/>
    <s v="25-48 Months"/>
    <s v="Fiber optic"/>
    <s v="Bank transfer (automatic)"/>
    <x v="0"/>
    <n v="2"/>
    <x v="2"/>
  </r>
  <r>
    <s v="8409-WQJUX"/>
    <s v="One year"/>
    <n v="25"/>
    <s v="25-48 Months"/>
    <s v="DSL"/>
    <s v="Electronic check"/>
    <x v="0"/>
    <n v="1"/>
    <x v="1"/>
  </r>
  <r>
    <s v="2578-JQPHZ"/>
    <s v="Two year"/>
    <n v="44"/>
    <s v="25-48 Months"/>
    <s v="Fiber optic"/>
    <s v="Bank transfer (automatic)"/>
    <x v="0"/>
    <n v="2"/>
    <x v="2"/>
  </r>
  <r>
    <s v="3278-FSIXX"/>
    <s v="Month-to-month"/>
    <n v="2"/>
    <s v="0-12 Months"/>
    <s v="DSL"/>
    <s v="Mailed check"/>
    <x v="0"/>
    <n v="3"/>
    <x v="2"/>
  </r>
  <r>
    <s v="5813-UECBU"/>
    <s v="Month-to-month"/>
    <n v="33"/>
    <s v="25-48 Months"/>
    <s v="Fiber optic"/>
    <s v="Credit card (automatic)"/>
    <x v="1"/>
    <n v="4"/>
    <x v="0"/>
  </r>
  <r>
    <s v="0328-GRPMV"/>
    <s v="Month-to-month"/>
    <n v="1"/>
    <s v="0-12 Months"/>
    <s v="Fiber optic"/>
    <s v="Electronic check"/>
    <x v="1"/>
    <n v="6"/>
    <x v="0"/>
  </r>
  <r>
    <s v="9746-UGFAC"/>
    <s v="One year"/>
    <n v="22"/>
    <s v="13-24 Months"/>
    <s v="No"/>
    <s v="Bank transfer (automatic)"/>
    <x v="0"/>
    <n v="0"/>
    <x v="1"/>
  </r>
  <r>
    <s v="2946-KIQSP"/>
    <s v="Month-to-month"/>
    <n v="35"/>
    <s v="25-48 Months"/>
    <s v="DSL"/>
    <s v="Mailed check"/>
    <x v="0"/>
    <n v="2"/>
    <x v="2"/>
  </r>
  <r>
    <s v="0625-AFOHS"/>
    <s v="Two year"/>
    <n v="29"/>
    <s v="25-48 Months"/>
    <s v="No"/>
    <s v="Mailed check"/>
    <x v="0"/>
    <n v="0"/>
    <x v="1"/>
  </r>
  <r>
    <s v="6726-WEXXK"/>
    <s v="One year"/>
    <n v="27"/>
    <s v="25-48 Months"/>
    <s v="Fiber optic"/>
    <s v="Electronic check"/>
    <x v="0"/>
    <n v="3"/>
    <x v="2"/>
  </r>
  <r>
    <s v="4636-OLWOE"/>
    <s v="One year"/>
    <n v="54"/>
    <s v="49-72 Months"/>
    <s v="DSL"/>
    <s v="Electronic check"/>
    <x v="0"/>
    <n v="1"/>
    <x v="1"/>
  </r>
  <r>
    <s v="4342-HENTK"/>
    <s v="Month-to-month"/>
    <n v="2"/>
    <s v="0-12 Months"/>
    <s v="Fiber optic"/>
    <s v="Electronic check"/>
    <x v="1"/>
    <n v="6"/>
    <x v="0"/>
  </r>
  <r>
    <s v="4685-ERGHK"/>
    <s v="One year"/>
    <n v="57"/>
    <s v="49-72 Months"/>
    <s v="Fiber optic"/>
    <s v="Electronic check"/>
    <x v="0"/>
    <n v="3"/>
    <x v="2"/>
  </r>
  <r>
    <s v="0885-HMGPY"/>
    <s v="Two year"/>
    <n v="62"/>
    <s v="49-72 Months"/>
    <s v="DSL"/>
    <s v="Bank transfer (automatic)"/>
    <x v="0"/>
    <n v="0"/>
    <x v="1"/>
  </r>
  <r>
    <s v="5003-OKNNK"/>
    <s v="One year"/>
    <n v="15"/>
    <s v="13-24 Months"/>
    <s v="No"/>
    <s v="Credit card (automatic)"/>
    <x v="0"/>
    <n v="0"/>
    <x v="1"/>
  </r>
  <r>
    <s v="4195-SMMNX"/>
    <s v="Month-to-month"/>
    <n v="2"/>
    <s v="0-12 Months"/>
    <s v="No"/>
    <s v="Mailed check"/>
    <x v="1"/>
    <n v="3"/>
    <x v="2"/>
  </r>
  <r>
    <s v="7208-PSIHR"/>
    <s v="Two year"/>
    <n v="70"/>
    <s v="49-72 Months"/>
    <s v="Fiber optic"/>
    <s v="Bank transfer (automatic)"/>
    <x v="0"/>
    <n v="2"/>
    <x v="2"/>
  </r>
  <r>
    <s v="4012-ZTHBR"/>
    <s v="Month-to-month"/>
    <n v="21"/>
    <s v="13-24 Months"/>
    <s v="DSL"/>
    <s v="Electronic check"/>
    <x v="0"/>
    <n v="3"/>
    <x v="2"/>
  </r>
  <r>
    <s v="0489-WMEMG"/>
    <s v="One year"/>
    <n v="23"/>
    <s v="13-24 Months"/>
    <s v="DSL"/>
    <s v="Electronic check"/>
    <x v="0"/>
    <n v="1"/>
    <x v="1"/>
  </r>
  <r>
    <s v="7435-ZNUYY"/>
    <s v="One year"/>
    <n v="6"/>
    <s v="0-12 Months"/>
    <s v="No"/>
    <s v="Mailed check"/>
    <x v="0"/>
    <n v="1"/>
    <x v="1"/>
  </r>
  <r>
    <s v="1354-YZFNB"/>
    <s v="Two year"/>
    <n v="4"/>
    <s v="0-12 Months"/>
    <s v="No"/>
    <s v="Credit card (automatic)"/>
    <x v="0"/>
    <n v="1"/>
    <x v="1"/>
  </r>
  <r>
    <s v="6956-SMUCM"/>
    <s v="Month-to-month"/>
    <n v="3"/>
    <s v="0-12 Months"/>
    <s v="Fiber optic"/>
    <s v="Credit card (automatic)"/>
    <x v="1"/>
    <n v="5"/>
    <x v="0"/>
  </r>
  <r>
    <s v="2985-FMWYF"/>
    <s v="Month-to-month"/>
    <n v="23"/>
    <s v="13-24 Months"/>
    <s v="Fiber optic"/>
    <s v="Electronic check"/>
    <x v="0"/>
    <n v="5"/>
    <x v="0"/>
  </r>
  <r>
    <s v="2812-ENYMO"/>
    <s v="One year"/>
    <n v="26"/>
    <s v="25-48 Months"/>
    <s v="DSL"/>
    <s v="Credit card (automatic)"/>
    <x v="0"/>
    <n v="0"/>
    <x v="1"/>
  </r>
  <r>
    <s v="2717-HVIZY"/>
    <s v="Month-to-month"/>
    <n v="8"/>
    <s v="0-12 Months"/>
    <s v="No"/>
    <s v="Mailed check"/>
    <x v="0"/>
    <n v="3"/>
    <x v="2"/>
  </r>
  <r>
    <s v="3223-WZWJM"/>
    <s v="Month-to-month"/>
    <n v="26"/>
    <s v="25-48 Months"/>
    <s v="Fiber optic"/>
    <s v="Electronic check"/>
    <x v="1"/>
    <n v="5"/>
    <x v="0"/>
  </r>
  <r>
    <s v="3422-GALYP"/>
    <s v="Month-to-month"/>
    <n v="2"/>
    <s v="0-12 Months"/>
    <s v="Fiber optic"/>
    <s v="Electronic check"/>
    <x v="0"/>
    <n v="6"/>
    <x v="0"/>
  </r>
  <r>
    <s v="9053-JZFKV"/>
    <s v="Two year"/>
    <n v="67"/>
    <s v="49-72 Months"/>
    <s v="Fiber optic"/>
    <s v="Credit card (automatic)"/>
    <x v="1"/>
    <n v="2"/>
    <x v="2"/>
  </r>
  <r>
    <s v="2530-ENDWQ"/>
    <s v="Two year"/>
    <n v="71"/>
    <s v="49-72 Months"/>
    <s v="Fiber optic"/>
    <s v="Bank transfer (automatic)"/>
    <x v="1"/>
    <n v="2"/>
    <x v="2"/>
  </r>
  <r>
    <s v="2890-WFBHU"/>
    <s v="One year"/>
    <n v="59"/>
    <s v="49-72 Months"/>
    <s v="DSL"/>
    <s v="Credit card (automatic)"/>
    <x v="0"/>
    <n v="0"/>
    <x v="1"/>
  </r>
  <r>
    <s v="0327-WFZSY"/>
    <s v="One year"/>
    <n v="39"/>
    <s v="25-48 Months"/>
    <s v="Fiber optic"/>
    <s v="Electronic check"/>
    <x v="0"/>
    <n v="3"/>
    <x v="2"/>
  </r>
  <r>
    <s v="7977-HXJKU"/>
    <s v="Two year"/>
    <n v="21"/>
    <s v="13-24 Months"/>
    <s v="No"/>
    <s v="Mailed check"/>
    <x v="0"/>
    <n v="0"/>
    <x v="1"/>
  </r>
  <r>
    <s v="6615-ZGEDR"/>
    <s v="Month-to-month"/>
    <n v="1"/>
    <s v="0-12 Months"/>
    <s v="No"/>
    <s v="Mailed check"/>
    <x v="1"/>
    <n v="3"/>
    <x v="2"/>
  </r>
  <r>
    <s v="7033-CLAMM"/>
    <s v="Two year"/>
    <n v="48"/>
    <s v="25-48 Months"/>
    <s v="No"/>
    <s v="Bank transfer (automatic)"/>
    <x v="0"/>
    <n v="0"/>
    <x v="1"/>
  </r>
  <r>
    <s v="4023-RTIQM"/>
    <s v="One year"/>
    <n v="31"/>
    <s v="25-48 Months"/>
    <s v="DSL"/>
    <s v="Credit card (automatic)"/>
    <x v="0"/>
    <n v="0"/>
    <x v="1"/>
  </r>
  <r>
    <s v="0864-FVJNJ"/>
    <s v="One year"/>
    <n v="64"/>
    <s v="49-72 Months"/>
    <s v="Fiber optic"/>
    <s v="Electronic check"/>
    <x v="0"/>
    <n v="3"/>
    <x v="2"/>
  </r>
  <r>
    <s v="7356-IWLFW"/>
    <s v="Month-to-month"/>
    <n v="46"/>
    <s v="25-48 Months"/>
    <s v="Fiber optic"/>
    <s v="Bank transfer (automatic)"/>
    <x v="0"/>
    <n v="4"/>
    <x v="0"/>
  </r>
  <r>
    <s v="9541-PWTWO"/>
    <s v="Two year"/>
    <n v="52"/>
    <s v="49-72 Months"/>
    <s v="DSL"/>
    <s v="Bank transfer (automatic)"/>
    <x v="0"/>
    <n v="0"/>
    <x v="1"/>
  </r>
  <r>
    <s v="3967-VQOGC"/>
    <s v="Two year"/>
    <n v="67"/>
    <s v="49-72 Months"/>
    <s v="No"/>
    <s v="Mailed check"/>
    <x v="0"/>
    <n v="0"/>
    <x v="1"/>
  </r>
  <r>
    <s v="7872-RDDLZ"/>
    <s v="Month-to-month"/>
    <n v="67"/>
    <s v="49-72 Months"/>
    <s v="DSL"/>
    <s v="Electronic check"/>
    <x v="0"/>
    <n v="3"/>
    <x v="2"/>
  </r>
  <r>
    <s v="9250-WYPLL"/>
    <s v="Month-to-month"/>
    <n v="5"/>
    <s v="0-12 Months"/>
    <s v="Fiber optic"/>
    <s v="Electronic check"/>
    <x v="1"/>
    <n v="6"/>
    <x v="0"/>
  </r>
  <r>
    <s v="6308-CQRBU"/>
    <s v="Two year"/>
    <n v="71"/>
    <s v="49-72 Months"/>
    <s v="Fiber optic"/>
    <s v="Electronic check"/>
    <x v="0"/>
    <n v="3"/>
    <x v="2"/>
  </r>
  <r>
    <s v="2754-XBHTB"/>
    <s v="Month-to-month"/>
    <n v="9"/>
    <s v="0-12 Months"/>
    <s v="Fiber optic"/>
    <s v="Bank transfer (automatic)"/>
    <x v="1"/>
    <n v="5"/>
    <x v="0"/>
  </r>
  <r>
    <s v="1597-LHYNC"/>
    <s v="Month-to-month"/>
    <n v="26"/>
    <s v="25-48 Months"/>
    <s v="Fiber optic"/>
    <s v="Electronic check"/>
    <x v="1"/>
    <n v="5"/>
    <x v="0"/>
  </r>
  <r>
    <s v="0186-CAERR"/>
    <s v="One year"/>
    <n v="71"/>
    <s v="49-72 Months"/>
    <s v="Fiber optic"/>
    <s v="Bank transfer (automatic)"/>
    <x v="0"/>
    <n v="2"/>
    <x v="2"/>
  </r>
  <r>
    <s v="3043-SUDUA"/>
    <s v="Month-to-month"/>
    <n v="32"/>
    <s v="25-48 Months"/>
    <s v="No"/>
    <s v="Bank transfer (automatic)"/>
    <x v="0"/>
    <n v="2"/>
    <x v="2"/>
  </r>
  <r>
    <s v="5442-BHQNG"/>
    <s v="Month-to-month"/>
    <n v="2"/>
    <s v="0-12 Months"/>
    <s v="Fiber optic"/>
    <s v="Electronic check"/>
    <x v="0"/>
    <n v="6"/>
    <x v="0"/>
  </r>
  <r>
    <s v="2169-RRLFW"/>
    <s v="Two year"/>
    <n v="71"/>
    <s v="49-72 Months"/>
    <s v="No"/>
    <s v="Credit card (automatic)"/>
    <x v="0"/>
    <n v="0"/>
    <x v="1"/>
  </r>
  <r>
    <s v="5872-OEQNH"/>
    <s v="One year"/>
    <n v="60"/>
    <s v="49-72 Months"/>
    <s v="DSL"/>
    <s v="Electronic check"/>
    <x v="0"/>
    <n v="1"/>
    <x v="1"/>
  </r>
  <r>
    <s v="3162-KKZXO"/>
    <s v="One year"/>
    <n v="55"/>
    <s v="49-72 Months"/>
    <s v="Fiber optic"/>
    <s v="Electronic check"/>
    <x v="0"/>
    <n v="3"/>
    <x v="2"/>
  </r>
  <r>
    <s v="7055-VKGDA"/>
    <s v="One year"/>
    <n v="54"/>
    <s v="49-72 Months"/>
    <s v="Fiber optic"/>
    <s v="Credit card (automatic)"/>
    <x v="1"/>
    <n v="2"/>
    <x v="2"/>
  </r>
  <r>
    <s v="0754-UKWQP"/>
    <s v="Month-to-month"/>
    <n v="2"/>
    <s v="0-12 Months"/>
    <s v="Fiber optic"/>
    <s v="Electronic check"/>
    <x v="1"/>
    <n v="6"/>
    <x v="0"/>
  </r>
  <r>
    <s v="8873-GLDMH"/>
    <s v="Month-to-month"/>
    <n v="6"/>
    <s v="0-12 Months"/>
    <s v="Fiber optic"/>
    <s v="Mailed check"/>
    <x v="0"/>
    <n v="5"/>
    <x v="0"/>
  </r>
  <r>
    <s v="5696-JVVQY"/>
    <s v="Two year"/>
    <n v="48"/>
    <s v="25-48 Months"/>
    <s v="DSL"/>
    <s v="Credit card (automatic)"/>
    <x v="0"/>
    <n v="0"/>
    <x v="1"/>
  </r>
  <r>
    <s v="8946-BFWSG"/>
    <s v="Two year"/>
    <n v="63"/>
    <s v="49-72 Months"/>
    <s v="No"/>
    <s v="Mailed check"/>
    <x v="0"/>
    <n v="0"/>
    <x v="1"/>
  </r>
  <r>
    <s v="7493-TPUWZ"/>
    <s v="Month-to-month"/>
    <n v="1"/>
    <s v="0-12 Months"/>
    <s v="Fiber optic"/>
    <s v="Electronic check"/>
    <x v="1"/>
    <n v="6"/>
    <x v="0"/>
  </r>
  <r>
    <s v="0547-HURJB"/>
    <s v="Month-to-month"/>
    <n v="12"/>
    <s v="0-12 Months"/>
    <s v="No"/>
    <s v="Credit card (automatic)"/>
    <x v="0"/>
    <n v="3"/>
    <x v="2"/>
  </r>
  <r>
    <s v="8904-OPDCK"/>
    <s v="Month-to-month"/>
    <n v="54"/>
    <s v="49-72 Months"/>
    <s v="DSL"/>
    <s v="Bank transfer (automatic)"/>
    <x v="0"/>
    <n v="2"/>
    <x v="2"/>
  </r>
  <r>
    <s v="8845-LWKGE"/>
    <s v="One year"/>
    <n v="30"/>
    <s v="25-48 Months"/>
    <s v="DSL"/>
    <s v="Electronic check"/>
    <x v="0"/>
    <n v="1"/>
    <x v="1"/>
  </r>
  <r>
    <s v="1577-HKTFG"/>
    <s v="Month-to-month"/>
    <n v="30"/>
    <s v="25-48 Months"/>
    <s v="No"/>
    <s v="Bank transfer (automatic)"/>
    <x v="1"/>
    <n v="2"/>
    <x v="2"/>
  </r>
  <r>
    <s v="8752-STIVR"/>
    <s v="Month-to-month"/>
    <n v="4"/>
    <s v="0-12 Months"/>
    <s v="Fiber optic"/>
    <s v="Electronic check"/>
    <x v="1"/>
    <n v="6"/>
    <x v="0"/>
  </r>
  <r>
    <s v="0691-NIKRI"/>
    <s v="One year"/>
    <n v="40"/>
    <s v="25-48 Months"/>
    <s v="Fiber optic"/>
    <s v="Credit card (automatic)"/>
    <x v="0"/>
    <n v="2"/>
    <x v="2"/>
  </r>
  <r>
    <s v="5022-JNQEQ"/>
    <s v="Month-to-month"/>
    <n v="9"/>
    <s v="0-12 Months"/>
    <s v="Fiber optic"/>
    <s v="Electronic check"/>
    <x v="0"/>
    <n v="6"/>
    <x v="0"/>
  </r>
  <r>
    <s v="4558-FANTW"/>
    <s v="Month-to-month"/>
    <n v="17"/>
    <s v="13-24 Months"/>
    <s v="Fiber optic"/>
    <s v="Electronic check"/>
    <x v="1"/>
    <n v="5"/>
    <x v="0"/>
  </r>
  <r>
    <s v="3249-VHRIP"/>
    <s v="Two year"/>
    <n v="62"/>
    <s v="49-72 Months"/>
    <s v="DSL"/>
    <s v="Credit card (automatic)"/>
    <x v="0"/>
    <n v="0"/>
    <x v="1"/>
  </r>
  <r>
    <s v="3736-BLEPA"/>
    <s v="One year"/>
    <n v="28"/>
    <s v="25-48 Months"/>
    <s v="Fiber optic"/>
    <s v="Bank transfer (automatic)"/>
    <x v="0"/>
    <n v="2"/>
    <x v="2"/>
  </r>
  <r>
    <s v="4701-LKOZD"/>
    <s v="Two year"/>
    <n v="70"/>
    <s v="49-72 Months"/>
    <s v="DSL"/>
    <s v="Credit card (automatic)"/>
    <x v="0"/>
    <n v="0"/>
    <x v="1"/>
  </r>
  <r>
    <s v="6603-QWSPR"/>
    <s v="Two year"/>
    <n v="46"/>
    <s v="25-48 Months"/>
    <s v="Fiber optic"/>
    <s v="Bank transfer (automatic)"/>
    <x v="0"/>
    <n v="2"/>
    <x v="2"/>
  </r>
  <r>
    <s v="9921-QFQUL"/>
    <s v="Month-to-month"/>
    <n v="23"/>
    <s v="13-24 Months"/>
    <s v="Fiber optic"/>
    <s v="Mailed check"/>
    <x v="0"/>
    <n v="4"/>
    <x v="0"/>
  </r>
  <r>
    <s v="1929-ZCBHE"/>
    <s v="One year"/>
    <n v="47"/>
    <s v="25-48 Months"/>
    <s v="DSL"/>
    <s v="Electronic check"/>
    <x v="0"/>
    <n v="1"/>
    <x v="1"/>
  </r>
  <r>
    <s v="4378-MYPGO"/>
    <s v="Two year"/>
    <n v="68"/>
    <s v="49-72 Months"/>
    <s v="Fiber optic"/>
    <s v="Bank transfer (automatic)"/>
    <x v="0"/>
    <n v="2"/>
    <x v="2"/>
  </r>
  <r>
    <s v="8651-ENBZX"/>
    <s v="One year"/>
    <n v="60"/>
    <s v="49-72 Months"/>
    <s v="Fiber optic"/>
    <s v="Electronic check"/>
    <x v="1"/>
    <n v="3"/>
    <x v="2"/>
  </r>
  <r>
    <s v="4129-LYCOI"/>
    <s v="Two year"/>
    <n v="67"/>
    <s v="49-72 Months"/>
    <s v="Fiber optic"/>
    <s v="Electronic check"/>
    <x v="0"/>
    <n v="3"/>
    <x v="2"/>
  </r>
  <r>
    <s v="7798-JVXYM"/>
    <s v="Month-to-month"/>
    <n v="14"/>
    <s v="13-24 Months"/>
    <s v="DSL"/>
    <s v="Electronic check"/>
    <x v="0"/>
    <n v="3"/>
    <x v="2"/>
  </r>
  <r>
    <s v="8647-SDTWQ"/>
    <s v="Month-to-month"/>
    <n v="57"/>
    <s v="49-72 Months"/>
    <s v="Fiber optic"/>
    <s v="Electronic check"/>
    <x v="0"/>
    <n v="5"/>
    <x v="0"/>
  </r>
  <r>
    <s v="2696-ECXKC"/>
    <s v="One year"/>
    <n v="55"/>
    <s v="49-72 Months"/>
    <s v="Fiber optic"/>
    <s v="Mailed check"/>
    <x v="0"/>
    <n v="2"/>
    <x v="2"/>
  </r>
  <r>
    <s v="2081-KJSQF"/>
    <s v="Month-to-month"/>
    <n v="1"/>
    <s v="0-12 Months"/>
    <s v="No"/>
    <s v="Mailed check"/>
    <x v="0"/>
    <n v="3"/>
    <x v="2"/>
  </r>
  <r>
    <s v="7623-TRNQN"/>
    <s v="Month-to-month"/>
    <n v="1"/>
    <s v="0-12 Months"/>
    <s v="DSL"/>
    <s v="Mailed check"/>
    <x v="1"/>
    <n v="3"/>
    <x v="2"/>
  </r>
  <r>
    <s v="3323-CPBWR"/>
    <s v="Month-to-month"/>
    <n v="23"/>
    <s v="13-24 Months"/>
    <s v="Fiber optic"/>
    <s v="Credit card (automatic)"/>
    <x v="0"/>
    <n v="4"/>
    <x v="0"/>
  </r>
  <r>
    <s v="9330-IJWIO"/>
    <s v="Month-to-month"/>
    <n v="13"/>
    <s v="13-24 Months"/>
    <s v="Fiber optic"/>
    <s v="Electronic check"/>
    <x v="1"/>
    <n v="5"/>
    <x v="0"/>
  </r>
  <r>
    <s v="3384-CTMSF"/>
    <s v="Month-to-month"/>
    <n v="47"/>
    <s v="25-48 Months"/>
    <s v="Fiber optic"/>
    <s v="Electronic check"/>
    <x v="0"/>
    <n v="5"/>
    <x v="0"/>
  </r>
  <r>
    <s v="0902-RFHOF"/>
    <s v="One year"/>
    <n v="38"/>
    <s v="25-48 Months"/>
    <s v="No"/>
    <s v="Mailed check"/>
    <x v="0"/>
    <n v="0"/>
    <x v="1"/>
  </r>
  <r>
    <s v="9286-DOJGF"/>
    <s v="Month-to-month"/>
    <n v="38"/>
    <s v="25-48 Months"/>
    <s v="Fiber optic"/>
    <s v="Bank transfer (automatic)"/>
    <x v="1"/>
    <n v="4"/>
    <x v="0"/>
  </r>
  <r>
    <s v="6048-QBXKL"/>
    <s v="Month-to-month"/>
    <n v="2"/>
    <s v="0-12 Months"/>
    <s v="DSL"/>
    <s v="Credit card (automatic)"/>
    <x v="0"/>
    <n v="3"/>
    <x v="2"/>
  </r>
  <r>
    <s v="9661-MHUMO"/>
    <s v="Month-to-month"/>
    <n v="1"/>
    <s v="0-12 Months"/>
    <s v="DSL"/>
    <s v="Credit card (automatic)"/>
    <x v="1"/>
    <n v="3"/>
    <x v="2"/>
  </r>
  <r>
    <s v="7718-RXDGG"/>
    <s v="Month-to-month"/>
    <n v="15"/>
    <s v="13-24 Months"/>
    <s v="Fiber optic"/>
    <s v="Bank transfer (automatic)"/>
    <x v="0"/>
    <n v="4"/>
    <x v="0"/>
  </r>
  <r>
    <s v="1025-FALIX"/>
    <s v="Month-to-month"/>
    <n v="26"/>
    <s v="25-48 Months"/>
    <s v="Fiber optic"/>
    <s v="Credit card (automatic)"/>
    <x v="0"/>
    <n v="4"/>
    <x v="0"/>
  </r>
  <r>
    <s v="3451-VAWLI"/>
    <s v="Two year"/>
    <n v="35"/>
    <s v="25-48 Months"/>
    <s v="No"/>
    <s v="Credit card (automatic)"/>
    <x v="0"/>
    <n v="0"/>
    <x v="1"/>
  </r>
  <r>
    <s v="3407-QGWLG"/>
    <s v="Month-to-month"/>
    <n v="3"/>
    <s v="0-12 Months"/>
    <s v="No"/>
    <s v="Mailed check"/>
    <x v="0"/>
    <n v="3"/>
    <x v="2"/>
  </r>
  <r>
    <s v="1842-EZJMK"/>
    <s v="Month-to-month"/>
    <n v="50"/>
    <s v="49-72 Months"/>
    <s v="Fiber optic"/>
    <s v="Electronic check"/>
    <x v="1"/>
    <n v="5"/>
    <x v="0"/>
  </r>
  <r>
    <s v="2347-WKKAE"/>
    <s v="Month-to-month"/>
    <n v="42"/>
    <s v="25-48 Months"/>
    <s v="Fiber optic"/>
    <s v="Electronic check"/>
    <x v="0"/>
    <n v="5"/>
    <x v="0"/>
  </r>
  <r>
    <s v="8735-DCXNF"/>
    <s v="Month-to-month"/>
    <n v="10"/>
    <s v="0-12 Months"/>
    <s v="DSL"/>
    <s v="Credit card (automatic)"/>
    <x v="0"/>
    <n v="3"/>
    <x v="2"/>
  </r>
  <r>
    <s v="3214-IYUUQ"/>
    <s v="One year"/>
    <n v="61"/>
    <s v="49-72 Months"/>
    <s v="Fiber optic"/>
    <s v="Bank transfer (automatic)"/>
    <x v="0"/>
    <n v="2"/>
    <x v="2"/>
  </r>
  <r>
    <s v="1936-UAFEH"/>
    <s v="Two year"/>
    <n v="68"/>
    <s v="49-72 Months"/>
    <s v="Fiber optic"/>
    <s v="Credit card (automatic)"/>
    <x v="0"/>
    <n v="2"/>
    <x v="2"/>
  </r>
  <r>
    <s v="3587-PMCOY"/>
    <s v="One year"/>
    <n v="10"/>
    <s v="0-12 Months"/>
    <s v="Fiber optic"/>
    <s v="Electronic check"/>
    <x v="0"/>
    <n v="4"/>
    <x v="0"/>
  </r>
  <r>
    <s v="8079-XRJRS"/>
    <s v="One year"/>
    <n v="65"/>
    <s v="49-72 Months"/>
    <s v="Fiber optic"/>
    <s v="Electronic check"/>
    <x v="1"/>
    <n v="3"/>
    <x v="2"/>
  </r>
  <r>
    <s v="1027-LKKQQ"/>
    <s v="Two year"/>
    <n v="72"/>
    <s v="49-72 Months"/>
    <s v="DSL"/>
    <s v="Bank transfer (automatic)"/>
    <x v="0"/>
    <n v="0"/>
    <x v="1"/>
  </r>
  <r>
    <s v="7148-XZPHA"/>
    <s v="Month-to-month"/>
    <n v="55"/>
    <s v="49-72 Months"/>
    <s v="Fiber optic"/>
    <s v="Electronic check"/>
    <x v="0"/>
    <n v="5"/>
    <x v="0"/>
  </r>
  <r>
    <s v="8073-IJDCM"/>
    <s v="Month-to-month"/>
    <n v="1"/>
    <s v="0-12 Months"/>
    <s v="No"/>
    <s v="Mailed check"/>
    <x v="1"/>
    <n v="3"/>
    <x v="2"/>
  </r>
  <r>
    <s v="5309-TAIKL"/>
    <s v="Month-to-month"/>
    <n v="7"/>
    <s v="0-12 Months"/>
    <s v="DSL"/>
    <s v="Bank transfer (automatic)"/>
    <x v="0"/>
    <n v="3"/>
    <x v="2"/>
  </r>
  <r>
    <s v="6856-RAURS"/>
    <s v="Month-to-month"/>
    <n v="2"/>
    <s v="0-12 Months"/>
    <s v="Fiber optic"/>
    <s v="Mailed check"/>
    <x v="0"/>
    <n v="5"/>
    <x v="0"/>
  </r>
  <r>
    <s v="8778-LMWTJ"/>
    <s v="Month-to-month"/>
    <n v="9"/>
    <s v="0-12 Months"/>
    <s v="Fiber optic"/>
    <s v="Electronic check"/>
    <x v="0"/>
    <n v="6"/>
    <x v="0"/>
  </r>
  <r>
    <s v="9717-IOAAF"/>
    <s v="Two year"/>
    <n v="27"/>
    <s v="25-48 Months"/>
    <s v="No"/>
    <s v="Credit card (automatic)"/>
    <x v="0"/>
    <n v="0"/>
    <x v="1"/>
  </r>
  <r>
    <s v="8884-ADFVN"/>
    <s v="Month-to-month"/>
    <n v="7"/>
    <s v="0-12 Months"/>
    <s v="Fiber optic"/>
    <s v="Electronic check"/>
    <x v="1"/>
    <n v="6"/>
    <x v="0"/>
  </r>
  <r>
    <s v="2845-KDHVX"/>
    <s v="Two year"/>
    <n v="64"/>
    <s v="49-72 Months"/>
    <s v="DSL"/>
    <s v="Mailed check"/>
    <x v="0"/>
    <n v="0"/>
    <x v="1"/>
  </r>
  <r>
    <s v="0848-SOMKO"/>
    <s v="Two year"/>
    <n v="70"/>
    <s v="49-72 Months"/>
    <s v="DSL"/>
    <s v="Bank transfer (automatic)"/>
    <x v="0"/>
    <n v="0"/>
    <x v="1"/>
  </r>
  <r>
    <s v="2720-WGKHP"/>
    <s v="Month-to-month"/>
    <n v="2"/>
    <s v="0-12 Months"/>
    <s v="Fiber optic"/>
    <s v="Electronic check"/>
    <x v="1"/>
    <n v="6"/>
    <x v="0"/>
  </r>
  <r>
    <s v="6734-FQAJX"/>
    <s v="Two year"/>
    <n v="67"/>
    <s v="49-72 Months"/>
    <s v="Fiber optic"/>
    <s v="Electronic check"/>
    <x v="0"/>
    <n v="3"/>
    <x v="2"/>
  </r>
  <r>
    <s v="2869-ADAWR"/>
    <s v="Month-to-month"/>
    <n v="45"/>
    <s v="25-48 Months"/>
    <s v="Fiber optic"/>
    <s v="Credit card (automatic)"/>
    <x v="1"/>
    <n v="4"/>
    <x v="0"/>
  </r>
  <r>
    <s v="1535-VTJOQ"/>
    <s v="Two year"/>
    <n v="24"/>
    <s v="13-24 Months"/>
    <s v="No"/>
    <s v="Credit card (automatic)"/>
    <x v="0"/>
    <n v="0"/>
    <x v="1"/>
  </r>
  <r>
    <s v="6368-TZZDT"/>
    <s v="Two year"/>
    <n v="4"/>
    <s v="0-12 Months"/>
    <s v="No"/>
    <s v="Credit card (automatic)"/>
    <x v="0"/>
    <n v="1"/>
    <x v="1"/>
  </r>
  <r>
    <s v="0943-ZQPXH"/>
    <s v="Month-to-month"/>
    <n v="44"/>
    <s v="25-48 Months"/>
    <s v="Fiber optic"/>
    <s v="Bank transfer (automatic)"/>
    <x v="0"/>
    <n v="4"/>
    <x v="0"/>
  </r>
  <r>
    <s v="1293-BSEUN"/>
    <s v="Two year"/>
    <n v="72"/>
    <s v="49-72 Months"/>
    <s v="No"/>
    <s v="Mailed check"/>
    <x v="0"/>
    <n v="0"/>
    <x v="1"/>
  </r>
  <r>
    <s v="9894-EZEWG"/>
    <s v="Month-to-month"/>
    <n v="1"/>
    <s v="0-12 Months"/>
    <s v="Fiber optic"/>
    <s v="Credit card (automatic)"/>
    <x v="1"/>
    <n v="5"/>
    <x v="0"/>
  </r>
  <r>
    <s v="1302-TPUBN"/>
    <s v="Two year"/>
    <n v="66"/>
    <s v="49-72 Months"/>
    <s v="No"/>
    <s v="Bank transfer (automatic)"/>
    <x v="0"/>
    <n v="0"/>
    <x v="1"/>
  </r>
  <r>
    <s v="7851-FLGGQ"/>
    <s v="Month-to-month"/>
    <n v="1"/>
    <s v="0-12 Months"/>
    <s v="DSL"/>
    <s v="Mailed check"/>
    <x v="1"/>
    <n v="3"/>
    <x v="2"/>
  </r>
  <r>
    <s v="0637-UBJRP"/>
    <s v="Month-to-month"/>
    <n v="13"/>
    <s v="13-24 Months"/>
    <s v="Fiber optic"/>
    <s v="Electronic check"/>
    <x v="1"/>
    <n v="5"/>
    <x v="0"/>
  </r>
  <r>
    <s v="0940-OUQEC"/>
    <s v="Month-to-month"/>
    <n v="10"/>
    <s v="0-12 Months"/>
    <s v="Fiber optic"/>
    <s v="Bank transfer (automatic)"/>
    <x v="1"/>
    <n v="5"/>
    <x v="0"/>
  </r>
  <r>
    <s v="2378-VTKDH"/>
    <s v="Month-to-month"/>
    <n v="65"/>
    <s v="49-72 Months"/>
    <s v="Fiber optic"/>
    <s v="Electronic check"/>
    <x v="0"/>
    <n v="5"/>
    <x v="0"/>
  </r>
  <r>
    <s v="0927-CNGRH"/>
    <s v="Month-to-month"/>
    <n v="1"/>
    <s v="0-12 Months"/>
    <s v="No"/>
    <s v="Mailed check"/>
    <x v="0"/>
    <n v="3"/>
    <x v="2"/>
  </r>
  <r>
    <s v="8608-OZTLB"/>
    <s v="One year"/>
    <n v="38"/>
    <s v="25-48 Months"/>
    <s v="DSL"/>
    <s v="Electronic check"/>
    <x v="0"/>
    <n v="1"/>
    <x v="1"/>
  </r>
  <r>
    <s v="2335-GSODA"/>
    <s v="Two year"/>
    <n v="23"/>
    <s v="13-24 Months"/>
    <s v="DSL"/>
    <s v="Mailed check"/>
    <x v="0"/>
    <n v="0"/>
    <x v="1"/>
  </r>
  <r>
    <s v="1952-DVVSW"/>
    <s v="One year"/>
    <n v="10"/>
    <s v="0-12 Months"/>
    <s v="No"/>
    <s v="Mailed check"/>
    <x v="0"/>
    <n v="1"/>
    <x v="1"/>
  </r>
  <r>
    <s v="0702-PGIBZ"/>
    <s v="Month-to-month"/>
    <n v="4"/>
    <s v="0-12 Months"/>
    <s v="Fiber optic"/>
    <s v="Electronic check"/>
    <x v="1"/>
    <n v="6"/>
    <x v="0"/>
  </r>
  <r>
    <s v="6656-GULJQ"/>
    <s v="Two year"/>
    <n v="72"/>
    <s v="49-72 Months"/>
    <s v="DSL"/>
    <s v="Credit card (automatic)"/>
    <x v="0"/>
    <n v="0"/>
    <x v="1"/>
  </r>
  <r>
    <s v="9853-JFZDU"/>
    <s v="Month-to-month"/>
    <n v="35"/>
    <s v="25-48 Months"/>
    <s v="DSL"/>
    <s v="Electronic check"/>
    <x v="0"/>
    <n v="3"/>
    <x v="2"/>
  </r>
  <r>
    <s v="1963-VAUKV"/>
    <s v="Month-to-month"/>
    <n v="1"/>
    <s v="0-12 Months"/>
    <s v="No"/>
    <s v="Mailed check"/>
    <x v="1"/>
    <n v="3"/>
    <x v="2"/>
  </r>
  <r>
    <s v="3777-XROBG"/>
    <s v="Two year"/>
    <n v="58"/>
    <s v="49-72 Months"/>
    <s v="No"/>
    <s v="Credit card (automatic)"/>
    <x v="0"/>
    <n v="0"/>
    <x v="1"/>
  </r>
  <r>
    <s v="6994-FGRHH"/>
    <s v="One year"/>
    <n v="70"/>
    <s v="49-72 Months"/>
    <s v="Fiber optic"/>
    <s v="Electronic check"/>
    <x v="0"/>
    <n v="3"/>
    <x v="2"/>
  </r>
  <r>
    <s v="4000-VGMQP"/>
    <s v="One year"/>
    <n v="38"/>
    <s v="25-48 Months"/>
    <s v="DSL"/>
    <s v="Credit card (automatic)"/>
    <x v="0"/>
    <n v="0"/>
    <x v="1"/>
  </r>
  <r>
    <s v="3999-WRNGR"/>
    <s v="Month-to-month"/>
    <n v="60"/>
    <s v="49-72 Months"/>
    <s v="DSL"/>
    <s v="Electronic check"/>
    <x v="0"/>
    <n v="3"/>
    <x v="2"/>
  </r>
  <r>
    <s v="3466-RITXD"/>
    <s v="Month-to-month"/>
    <n v="26"/>
    <s v="25-48 Months"/>
    <s v="Fiber optic"/>
    <s v="Credit card (automatic)"/>
    <x v="0"/>
    <n v="4"/>
    <x v="0"/>
  </r>
  <r>
    <s v="2680-XKKNJ"/>
    <s v="One year"/>
    <n v="8"/>
    <s v="0-12 Months"/>
    <s v="DSL"/>
    <s v="Bank transfer (automatic)"/>
    <x v="0"/>
    <n v="1"/>
    <x v="1"/>
  </r>
  <r>
    <s v="3058-HJCUY"/>
    <s v="One year"/>
    <n v="41"/>
    <s v="25-48 Months"/>
    <s v="Fiber optic"/>
    <s v="Electronic check"/>
    <x v="1"/>
    <n v="3"/>
    <x v="2"/>
  </r>
  <r>
    <s v="2974-GGUXS"/>
    <s v="Month-to-month"/>
    <n v="36"/>
    <s v="25-48 Months"/>
    <s v="Fiber optic"/>
    <s v="Credit card (automatic)"/>
    <x v="0"/>
    <n v="4"/>
    <x v="0"/>
  </r>
  <r>
    <s v="7994-XIRTR"/>
    <s v="One year"/>
    <n v="54"/>
    <s v="49-72 Months"/>
    <s v="DSL"/>
    <s v="Bank transfer (automatic)"/>
    <x v="0"/>
    <n v="0"/>
    <x v="1"/>
  </r>
  <r>
    <s v="3259-FDWOY"/>
    <s v="Two year"/>
    <n v="71"/>
    <s v="49-72 Months"/>
    <s v="Fiber optic"/>
    <s v="Bank transfer (automatic)"/>
    <x v="1"/>
    <n v="2"/>
    <x v="2"/>
  </r>
  <r>
    <s v="2101-RANCD"/>
    <s v="Month-to-month"/>
    <n v="55"/>
    <s v="49-72 Months"/>
    <s v="Fiber optic"/>
    <s v="Electronic check"/>
    <x v="0"/>
    <n v="5"/>
    <x v="0"/>
  </r>
  <r>
    <s v="7921-BEPCI"/>
    <s v="Two year"/>
    <n v="72"/>
    <s v="49-72 Months"/>
    <s v="DSL"/>
    <s v="Bank transfer (automatic)"/>
    <x v="0"/>
    <n v="0"/>
    <x v="1"/>
  </r>
  <r>
    <s v="0807-ZABDG"/>
    <s v="Month-to-month"/>
    <n v="3"/>
    <s v="0-12 Months"/>
    <s v="DSL"/>
    <s v="Mailed check"/>
    <x v="1"/>
    <n v="3"/>
    <x v="2"/>
  </r>
  <r>
    <s v="8510-TMWYB"/>
    <s v="Two year"/>
    <n v="54"/>
    <s v="49-72 Months"/>
    <s v="DSL"/>
    <s v="Bank transfer (automatic)"/>
    <x v="0"/>
    <n v="0"/>
    <x v="1"/>
  </r>
  <r>
    <s v="3258-ZKPAI"/>
    <s v="Two year"/>
    <n v="72"/>
    <s v="49-72 Months"/>
    <s v="Fiber optic"/>
    <s v="Bank transfer (automatic)"/>
    <x v="0"/>
    <n v="2"/>
    <x v="2"/>
  </r>
  <r>
    <s v="1428-IEDPR"/>
    <s v="Two year"/>
    <n v="52"/>
    <s v="49-72 Months"/>
    <s v="Fiber optic"/>
    <s v="Electronic check"/>
    <x v="0"/>
    <n v="3"/>
    <x v="2"/>
  </r>
  <r>
    <s v="5298-GSTLM"/>
    <s v="One year"/>
    <n v="60"/>
    <s v="49-72 Months"/>
    <s v="Fiber optic"/>
    <s v="Bank transfer (automatic)"/>
    <x v="0"/>
    <n v="2"/>
    <x v="2"/>
  </r>
  <r>
    <s v="4450-YOOHP"/>
    <s v="Month-to-month"/>
    <n v="39"/>
    <s v="25-48 Months"/>
    <s v="DSL"/>
    <s v="Credit card (automatic)"/>
    <x v="0"/>
    <n v="2"/>
    <x v="2"/>
  </r>
  <r>
    <s v="6728-CZFEI"/>
    <s v="One year"/>
    <n v="15"/>
    <s v="13-24 Months"/>
    <s v="DSL"/>
    <s v="Mailed check"/>
    <x v="0"/>
    <n v="0"/>
    <x v="1"/>
  </r>
  <r>
    <s v="5748-RNCJT"/>
    <s v="Two year"/>
    <n v="69"/>
    <s v="49-72 Months"/>
    <s v="Fiber optic"/>
    <s v="Bank transfer (automatic)"/>
    <x v="1"/>
    <n v="2"/>
    <x v="2"/>
  </r>
  <r>
    <s v="3653-NCRDJ"/>
    <s v="One year"/>
    <n v="43"/>
    <s v="25-48 Months"/>
    <s v="No"/>
    <s v="Mailed check"/>
    <x v="0"/>
    <n v="0"/>
    <x v="1"/>
  </r>
  <r>
    <s v="6121-TNHBO"/>
    <s v="One year"/>
    <n v="63"/>
    <s v="49-72 Months"/>
    <s v="DSL"/>
    <s v="Bank transfer (automatic)"/>
    <x v="0"/>
    <n v="0"/>
    <x v="1"/>
  </r>
  <r>
    <s v="5119-NZPTV"/>
    <s v="Month-to-month"/>
    <n v="2"/>
    <s v="0-12 Months"/>
    <s v="Fiber optic"/>
    <s v="Electronic check"/>
    <x v="0"/>
    <n v="6"/>
    <x v="0"/>
  </r>
  <r>
    <s v="6519-ZHPXP"/>
    <s v="Two year"/>
    <n v="72"/>
    <s v="49-72 Months"/>
    <s v="Fiber optic"/>
    <s v="Bank transfer (automatic)"/>
    <x v="0"/>
    <n v="2"/>
    <x v="2"/>
  </r>
  <r>
    <s v="7739-LAXOG"/>
    <s v="Month-to-month"/>
    <n v="32"/>
    <s v="25-48 Months"/>
    <s v="Fiber optic"/>
    <s v="Bank transfer (automatic)"/>
    <x v="1"/>
    <n v="4"/>
    <x v="0"/>
  </r>
  <r>
    <s v="3472-QPRCH"/>
    <s v="Two year"/>
    <n v="40"/>
    <s v="25-48 Months"/>
    <s v="No"/>
    <s v="Credit card (automatic)"/>
    <x v="0"/>
    <n v="0"/>
    <x v="1"/>
  </r>
  <r>
    <s v="8224-UAXBZ"/>
    <s v="One year"/>
    <n v="58"/>
    <s v="49-72 Months"/>
    <s v="DSL"/>
    <s v="Electronic check"/>
    <x v="0"/>
    <n v="1"/>
    <x v="1"/>
  </r>
  <r>
    <s v="9610-WCESF"/>
    <s v="Two year"/>
    <n v="67"/>
    <s v="49-72 Months"/>
    <s v="DSL"/>
    <s v="Electronic check"/>
    <x v="0"/>
    <n v="1"/>
    <x v="1"/>
  </r>
  <r>
    <s v="9776-CLUJA"/>
    <s v="Month-to-month"/>
    <n v="51"/>
    <s v="49-72 Months"/>
    <s v="Fiber optic"/>
    <s v="Electronic check"/>
    <x v="1"/>
    <n v="5"/>
    <x v="0"/>
  </r>
  <r>
    <s v="2486-WYVVE"/>
    <s v="One year"/>
    <n v="31"/>
    <s v="25-48 Months"/>
    <s v="DSL"/>
    <s v="Mailed check"/>
    <x v="0"/>
    <n v="0"/>
    <x v="1"/>
  </r>
  <r>
    <s v="3865-ZYKAD"/>
    <s v="Month-to-month"/>
    <n v="69"/>
    <s v="49-72 Months"/>
    <s v="Fiber optic"/>
    <s v="Credit card (automatic)"/>
    <x v="0"/>
    <n v="4"/>
    <x v="0"/>
  </r>
  <r>
    <s v="1422-DGUBX"/>
    <s v="One year"/>
    <n v="32"/>
    <s v="25-48 Months"/>
    <s v="Fiber optic"/>
    <s v="Electronic check"/>
    <x v="0"/>
    <n v="3"/>
    <x v="2"/>
  </r>
  <r>
    <s v="2999-AANRQ"/>
    <s v="Two year"/>
    <n v="21"/>
    <s v="13-24 Months"/>
    <s v="DSL"/>
    <s v="Credit card (automatic)"/>
    <x v="0"/>
    <n v="0"/>
    <x v="1"/>
  </r>
  <r>
    <s v="8668-KNZTI"/>
    <s v="One year"/>
    <n v="52"/>
    <s v="49-72 Months"/>
    <s v="DSL"/>
    <s v="Electronic check"/>
    <x v="0"/>
    <n v="1"/>
    <x v="1"/>
  </r>
  <r>
    <s v="0480-KYJVA"/>
    <s v="Two year"/>
    <n v="72"/>
    <s v="49-72 Months"/>
    <s v="No"/>
    <s v="Credit card (automatic)"/>
    <x v="0"/>
    <n v="0"/>
    <x v="1"/>
  </r>
  <r>
    <s v="6034-ZRYCV"/>
    <s v="Two year"/>
    <n v="72"/>
    <s v="49-72 Months"/>
    <s v="DSL"/>
    <s v="Electronic check"/>
    <x v="1"/>
    <n v="1"/>
    <x v="1"/>
  </r>
  <r>
    <s v="9746-YKGXB"/>
    <s v="One year"/>
    <n v="52"/>
    <s v="49-72 Months"/>
    <s v="DSL"/>
    <s v="Bank transfer (automatic)"/>
    <x v="0"/>
    <n v="0"/>
    <x v="1"/>
  </r>
  <r>
    <s v="3926-YZVVX"/>
    <s v="One year"/>
    <n v="41"/>
    <s v="25-48 Months"/>
    <s v="DSL"/>
    <s v="Bank transfer (automatic)"/>
    <x v="0"/>
    <n v="0"/>
    <x v="1"/>
  </r>
  <r>
    <s v="6000-UKLWI"/>
    <s v="Two year"/>
    <n v="41"/>
    <s v="25-48 Months"/>
    <s v="No"/>
    <s v="Mailed check"/>
    <x v="0"/>
    <n v="0"/>
    <x v="1"/>
  </r>
  <r>
    <s v="2079-FBMZK"/>
    <s v="Month-to-month"/>
    <n v="6"/>
    <s v="0-12 Months"/>
    <s v="Fiber optic"/>
    <s v="Mailed check"/>
    <x v="1"/>
    <n v="5"/>
    <x v="0"/>
  </r>
  <r>
    <s v="6332-FBZRI"/>
    <s v="One year"/>
    <n v="67"/>
    <s v="49-72 Months"/>
    <s v="DSL"/>
    <s v="Credit card (automatic)"/>
    <x v="0"/>
    <n v="0"/>
    <x v="1"/>
  </r>
  <r>
    <s v="2096-XOTMO"/>
    <s v="Month-to-month"/>
    <n v="16"/>
    <s v="13-24 Months"/>
    <s v="No"/>
    <s v="Mailed check"/>
    <x v="0"/>
    <n v="2"/>
    <x v="2"/>
  </r>
  <r>
    <s v="3266-FTKHB"/>
    <s v="Two year"/>
    <n v="17"/>
    <s v="13-24 Months"/>
    <s v="No"/>
    <s v="Mailed check"/>
    <x v="0"/>
    <n v="0"/>
    <x v="1"/>
  </r>
  <r>
    <s v="8221-EQDGL"/>
    <s v="Month-to-month"/>
    <n v="35"/>
    <s v="25-48 Months"/>
    <s v="DSL"/>
    <s v="Mailed check"/>
    <x v="0"/>
    <n v="2"/>
    <x v="2"/>
  </r>
  <r>
    <s v="2346-LOCWC"/>
    <s v="Two year"/>
    <n v="58"/>
    <s v="49-72 Months"/>
    <s v="No"/>
    <s v="Credit card (automatic)"/>
    <x v="0"/>
    <n v="0"/>
    <x v="1"/>
  </r>
  <r>
    <s v="6608-QQLVK"/>
    <s v="Month-to-month"/>
    <n v="1"/>
    <s v="0-12 Months"/>
    <s v="DSL"/>
    <s v="Electronic check"/>
    <x v="1"/>
    <n v="4"/>
    <x v="0"/>
  </r>
  <r>
    <s v="0298-XACET"/>
    <s v="Two year"/>
    <n v="52"/>
    <s v="49-72 Months"/>
    <s v="DSL"/>
    <s v="Mailed check"/>
    <x v="0"/>
    <n v="0"/>
    <x v="1"/>
  </r>
  <r>
    <s v="7560-QJAVJ"/>
    <s v="Two year"/>
    <n v="70"/>
    <s v="49-72 Months"/>
    <s v="DSL"/>
    <s v="Bank transfer (automatic)"/>
    <x v="0"/>
    <n v="0"/>
    <x v="1"/>
  </r>
  <r>
    <s v="2995-YWTCD"/>
    <s v="Two year"/>
    <n v="19"/>
    <s v="13-24 Months"/>
    <s v="No"/>
    <s v="Bank transfer (automatic)"/>
    <x v="0"/>
    <n v="0"/>
    <x v="1"/>
  </r>
  <r>
    <s v="3551-HUAZH"/>
    <s v="Month-to-month"/>
    <n v="1"/>
    <s v="0-12 Months"/>
    <s v="Fiber optic"/>
    <s v="Electronic check"/>
    <x v="1"/>
    <n v="6"/>
    <x v="0"/>
  </r>
  <r>
    <s v="9137-UIYPG"/>
    <s v="Month-to-month"/>
    <n v="35"/>
    <s v="25-48 Months"/>
    <s v="Fiber optic"/>
    <s v="Electronic check"/>
    <x v="0"/>
    <n v="5"/>
    <x v="0"/>
  </r>
  <r>
    <s v="2809-ZMYOQ"/>
    <s v="Month-to-month"/>
    <n v="32"/>
    <s v="25-48 Months"/>
    <s v="Fiber optic"/>
    <s v="Electronic check"/>
    <x v="0"/>
    <n v="5"/>
    <x v="0"/>
  </r>
  <r>
    <s v="5084-OOVCJ"/>
    <s v="Month-to-month"/>
    <n v="17"/>
    <s v="13-24 Months"/>
    <s v="DSL"/>
    <s v="Credit card (automatic)"/>
    <x v="0"/>
    <n v="2"/>
    <x v="2"/>
  </r>
  <r>
    <s v="0254-WWRKD"/>
    <s v="One year"/>
    <n v="67"/>
    <s v="49-72 Months"/>
    <s v="DSL"/>
    <s v="Credit card (automatic)"/>
    <x v="0"/>
    <n v="0"/>
    <x v="1"/>
  </r>
  <r>
    <s v="7727-SHVZV"/>
    <s v="Month-to-month"/>
    <n v="9"/>
    <s v="0-12 Months"/>
    <s v="No"/>
    <s v="Bank transfer (automatic)"/>
    <x v="0"/>
    <n v="3"/>
    <x v="2"/>
  </r>
  <r>
    <s v="6302-JGYRJ"/>
    <s v="One year"/>
    <n v="31"/>
    <s v="25-48 Months"/>
    <s v="DSL"/>
    <s v="Mailed check"/>
    <x v="1"/>
    <n v="0"/>
    <x v="1"/>
  </r>
  <r>
    <s v="5339-PXDVH"/>
    <s v="Month-to-month"/>
    <n v="4"/>
    <s v="0-12 Months"/>
    <s v="Fiber optic"/>
    <s v="Electronic check"/>
    <x v="0"/>
    <n v="6"/>
    <x v="0"/>
  </r>
  <r>
    <s v="2205-LPVGL"/>
    <s v="One year"/>
    <n v="58"/>
    <s v="49-72 Months"/>
    <s v="Fiber optic"/>
    <s v="Bank transfer (automatic)"/>
    <x v="0"/>
    <n v="2"/>
    <x v="2"/>
  </r>
  <r>
    <s v="8782-NUUOL"/>
    <s v="One year"/>
    <n v="60"/>
    <s v="49-72 Months"/>
    <s v="DSL"/>
    <s v="Mailed check"/>
    <x v="0"/>
    <n v="0"/>
    <x v="1"/>
  </r>
  <r>
    <s v="3685-YLCMQ"/>
    <s v="One year"/>
    <n v="58"/>
    <s v="49-72 Months"/>
    <s v="Fiber optic"/>
    <s v="Electronic check"/>
    <x v="1"/>
    <n v="3"/>
    <x v="2"/>
  </r>
  <r>
    <s v="7601-WFVZV"/>
    <s v="Month-to-month"/>
    <n v="1"/>
    <s v="0-12 Months"/>
    <s v="No"/>
    <s v="Mailed check"/>
    <x v="0"/>
    <n v="3"/>
    <x v="2"/>
  </r>
  <r>
    <s v="4609-KNNWG"/>
    <s v="Two year"/>
    <n v="27"/>
    <s v="25-48 Months"/>
    <s v="No"/>
    <s v="Mailed check"/>
    <x v="0"/>
    <n v="0"/>
    <x v="1"/>
  </r>
  <r>
    <s v="4868-AADLV"/>
    <s v="One year"/>
    <n v="66"/>
    <s v="49-72 Months"/>
    <s v="Fiber optic"/>
    <s v="Electronic check"/>
    <x v="0"/>
    <n v="3"/>
    <x v="2"/>
  </r>
  <r>
    <s v="9529-OFXHY"/>
    <s v="Month-to-month"/>
    <n v="15"/>
    <s v="13-24 Months"/>
    <s v="Fiber optic"/>
    <s v="Bank transfer (automatic)"/>
    <x v="0"/>
    <n v="4"/>
    <x v="0"/>
  </r>
  <r>
    <s v="8634-MPHTR"/>
    <s v="Month-to-month"/>
    <n v="47"/>
    <s v="25-48 Months"/>
    <s v="Fiber optic"/>
    <s v="Electronic check"/>
    <x v="1"/>
    <n v="5"/>
    <x v="0"/>
  </r>
  <r>
    <s v="2669-QVCRG"/>
    <s v="Month-to-month"/>
    <n v="41"/>
    <s v="25-48 Months"/>
    <s v="Fiber optic"/>
    <s v="Credit card (automatic)"/>
    <x v="0"/>
    <n v="4"/>
    <x v="0"/>
  </r>
  <r>
    <s v="2478-EEWWM"/>
    <s v="Month-to-month"/>
    <n v="59"/>
    <s v="49-72 Months"/>
    <s v="DSL"/>
    <s v="Electronic check"/>
    <x v="0"/>
    <n v="3"/>
    <x v="2"/>
  </r>
  <r>
    <s v="9174-IHETN"/>
    <s v="Two year"/>
    <n v="50"/>
    <s v="49-72 Months"/>
    <s v="Fiber optic"/>
    <s v="Credit card (automatic)"/>
    <x v="0"/>
    <n v="2"/>
    <x v="2"/>
  </r>
  <r>
    <s v="2233-TXSIU"/>
    <s v="One year"/>
    <n v="17"/>
    <s v="13-24 Months"/>
    <s v="DSL"/>
    <s v="Credit card (automatic)"/>
    <x v="0"/>
    <n v="0"/>
    <x v="1"/>
  </r>
  <r>
    <s v="9644-UMGQA"/>
    <s v="Month-to-month"/>
    <n v="6"/>
    <s v="0-12 Months"/>
    <s v="DSL"/>
    <s v="Electronic check"/>
    <x v="0"/>
    <n v="4"/>
    <x v="0"/>
  </r>
  <r>
    <s v="3256-EZDBI"/>
    <s v="Month-to-month"/>
    <n v="51"/>
    <s v="49-72 Months"/>
    <s v="DSL"/>
    <s v="Credit card (automatic)"/>
    <x v="0"/>
    <n v="2"/>
    <x v="2"/>
  </r>
  <r>
    <s v="8761-NSOBC"/>
    <s v="Month-to-month"/>
    <n v="44"/>
    <s v="25-48 Months"/>
    <s v="Fiber optic"/>
    <s v="Electronic check"/>
    <x v="1"/>
    <n v="5"/>
    <x v="0"/>
  </r>
  <r>
    <s v="0419-YAAPX"/>
    <s v="Month-to-month"/>
    <n v="49"/>
    <s v="49-72 Months"/>
    <s v="Fiber optic"/>
    <s v="Credit card (automatic)"/>
    <x v="0"/>
    <n v="4"/>
    <x v="0"/>
  </r>
  <r>
    <s v="8413-VONUO"/>
    <s v="Month-to-month"/>
    <n v="2"/>
    <s v="0-12 Months"/>
    <s v="Fiber optic"/>
    <s v="Electronic check"/>
    <x v="1"/>
    <n v="6"/>
    <x v="0"/>
  </r>
  <r>
    <s v="0872-CASZJ"/>
    <s v="One year"/>
    <n v="59"/>
    <s v="49-72 Months"/>
    <s v="DSL"/>
    <s v="Mailed check"/>
    <x v="0"/>
    <n v="0"/>
    <x v="1"/>
  </r>
  <r>
    <s v="4726-DLWQN"/>
    <s v="Month-to-month"/>
    <n v="50"/>
    <s v="49-72 Months"/>
    <s v="DSL"/>
    <s v="Bank transfer (automatic)"/>
    <x v="0"/>
    <n v="2"/>
    <x v="2"/>
  </r>
  <r>
    <s v="8164-OCKUJ"/>
    <s v="Two year"/>
    <n v="59"/>
    <s v="49-72 Months"/>
    <s v="No"/>
    <s v="Mailed check"/>
    <x v="0"/>
    <n v="0"/>
    <x v="1"/>
  </r>
  <r>
    <s v="3094-JOJAI"/>
    <s v="Month-to-month"/>
    <n v="18"/>
    <s v="13-24 Months"/>
    <s v="Fiber optic"/>
    <s v="Mailed check"/>
    <x v="0"/>
    <n v="4"/>
    <x v="0"/>
  </r>
  <r>
    <s v="9494-MRNYX"/>
    <s v="Month-to-month"/>
    <n v="10"/>
    <s v="0-12 Months"/>
    <s v="Fiber optic"/>
    <s v="Electronic check"/>
    <x v="0"/>
    <n v="6"/>
    <x v="0"/>
  </r>
  <r>
    <s v="2599-CZABP"/>
    <s v="One year"/>
    <n v="14"/>
    <s v="13-24 Months"/>
    <s v="DSL"/>
    <s v="Electronic check"/>
    <x v="0"/>
    <n v="1"/>
    <x v="1"/>
  </r>
  <r>
    <s v="7945-PRBVF"/>
    <s v="Two year"/>
    <n v="35"/>
    <s v="25-48 Months"/>
    <s v="No"/>
    <s v="Bank transfer (automatic)"/>
    <x v="0"/>
    <n v="0"/>
    <x v="1"/>
  </r>
  <r>
    <s v="4544-RXFMG"/>
    <s v="One year"/>
    <n v="8"/>
    <s v="0-12 Months"/>
    <s v="DSL"/>
    <s v="Mailed check"/>
    <x v="0"/>
    <n v="1"/>
    <x v="1"/>
  </r>
  <r>
    <s v="0859-YGKFW"/>
    <s v="One year"/>
    <n v="18"/>
    <s v="13-24 Months"/>
    <s v="No"/>
    <s v="Bank transfer (automatic)"/>
    <x v="0"/>
    <n v="0"/>
    <x v="1"/>
  </r>
  <r>
    <s v="1150-FTQGN"/>
    <s v="One year"/>
    <n v="60"/>
    <s v="49-72 Months"/>
    <s v="Fiber optic"/>
    <s v="Bank transfer (automatic)"/>
    <x v="0"/>
    <n v="2"/>
    <x v="2"/>
  </r>
  <r>
    <s v="9223-UCPVT"/>
    <s v="Month-to-month"/>
    <n v="1"/>
    <s v="0-12 Months"/>
    <s v="Fiber optic"/>
    <s v="Electronic check"/>
    <x v="1"/>
    <n v="6"/>
    <x v="0"/>
  </r>
  <r>
    <s v="7196-LIWRH"/>
    <s v="Two year"/>
    <n v="6"/>
    <s v="0-12 Months"/>
    <s v="No"/>
    <s v="Mailed check"/>
    <x v="0"/>
    <n v="1"/>
    <x v="1"/>
  </r>
  <r>
    <s v="5448-VWNAM"/>
    <s v="Month-to-month"/>
    <n v="19"/>
    <s v="13-24 Months"/>
    <s v="DSL"/>
    <s v="Mailed check"/>
    <x v="0"/>
    <n v="2"/>
    <x v="2"/>
  </r>
  <r>
    <s v="1177-XZBJL"/>
    <s v="One year"/>
    <n v="53"/>
    <s v="49-72 Months"/>
    <s v="DSL"/>
    <s v="Bank transfer (automatic)"/>
    <x v="0"/>
    <n v="0"/>
    <x v="1"/>
  </r>
  <r>
    <s v="3518-FSTWG"/>
    <s v="Two year"/>
    <n v="72"/>
    <s v="49-72 Months"/>
    <s v="Fiber optic"/>
    <s v="Bank transfer (automatic)"/>
    <x v="0"/>
    <n v="2"/>
    <x v="2"/>
  </r>
  <r>
    <s v="9330-VOFSZ"/>
    <s v="Two year"/>
    <n v="60"/>
    <s v="49-72 Months"/>
    <s v="Fiber optic"/>
    <s v="Credit card (automatic)"/>
    <x v="0"/>
    <n v="2"/>
    <x v="2"/>
  </r>
  <r>
    <s v="4351-QLCSU"/>
    <s v="Month-to-month"/>
    <n v="1"/>
    <s v="0-12 Months"/>
    <s v="DSL"/>
    <s v="Credit card (automatic)"/>
    <x v="1"/>
    <n v="3"/>
    <x v="2"/>
  </r>
  <r>
    <s v="0939-EREMR"/>
    <s v="Month-to-month"/>
    <n v="13"/>
    <s v="13-24 Months"/>
    <s v="DSL"/>
    <s v="Mailed check"/>
    <x v="0"/>
    <n v="2"/>
    <x v="2"/>
  </r>
  <r>
    <s v="9389-ACWBI"/>
    <s v="Month-to-month"/>
    <n v="5"/>
    <s v="0-12 Months"/>
    <s v="Fiber optic"/>
    <s v="Credit card (automatic)"/>
    <x v="0"/>
    <n v="5"/>
    <x v="0"/>
  </r>
  <r>
    <s v="5419-JPRRN"/>
    <s v="Month-to-month"/>
    <n v="1"/>
    <s v="0-12 Months"/>
    <s v="Fiber optic"/>
    <s v="Electronic check"/>
    <x v="1"/>
    <n v="6"/>
    <x v="0"/>
  </r>
  <r>
    <s v="3644-QXEHN"/>
    <s v="Month-to-month"/>
    <n v="13"/>
    <s v="13-24 Months"/>
    <s v="Fiber optic"/>
    <s v="Electronic check"/>
    <x v="0"/>
    <n v="5"/>
    <x v="0"/>
  </r>
  <r>
    <s v="2911-IJORQ"/>
    <s v="One year"/>
    <n v="37"/>
    <s v="25-48 Months"/>
    <s v="DSL"/>
    <s v="Bank transfer (automatic)"/>
    <x v="0"/>
    <n v="0"/>
    <x v="1"/>
  </r>
  <r>
    <s v="5921-NGYRH"/>
    <s v="Month-to-month"/>
    <n v="64"/>
    <s v="49-72 Months"/>
    <s v="Fiber optic"/>
    <s v="Mailed check"/>
    <x v="0"/>
    <n v="4"/>
    <x v="0"/>
  </r>
  <r>
    <s v="2100-BDNSN"/>
    <s v="Month-to-month"/>
    <n v="5"/>
    <s v="0-12 Months"/>
    <s v="DSL"/>
    <s v="Bank transfer (automatic)"/>
    <x v="1"/>
    <n v="3"/>
    <x v="2"/>
  </r>
  <r>
    <s v="5998-DZLYR"/>
    <s v="Two year"/>
    <n v="61"/>
    <s v="49-72 Months"/>
    <s v="Fiber optic"/>
    <s v="Bank transfer (automatic)"/>
    <x v="0"/>
    <n v="2"/>
    <x v="2"/>
  </r>
  <r>
    <s v="0488-GSLFR"/>
    <s v="Month-to-month"/>
    <n v="1"/>
    <s v="0-12 Months"/>
    <s v="Fiber optic"/>
    <s v="Electronic check"/>
    <x v="1"/>
    <n v="6"/>
    <x v="0"/>
  </r>
  <r>
    <s v="9318-NKNFC"/>
    <s v="Month-to-month"/>
    <n v="1"/>
    <s v="0-12 Months"/>
    <s v="No"/>
    <s v="Mailed check"/>
    <x v="1"/>
    <n v="3"/>
    <x v="2"/>
  </r>
  <r>
    <s v="3985-HOYPM"/>
    <s v="One year"/>
    <n v="26"/>
    <s v="25-48 Months"/>
    <s v="No"/>
    <s v="Mailed check"/>
    <x v="0"/>
    <n v="0"/>
    <x v="1"/>
  </r>
  <r>
    <s v="9728-FTTVZ"/>
    <s v="Month-to-month"/>
    <n v="1"/>
    <s v="0-12 Months"/>
    <s v="Fiber optic"/>
    <s v="Electronic check"/>
    <x v="1"/>
    <n v="6"/>
    <x v="0"/>
  </r>
  <r>
    <s v="9548-LERKT"/>
    <s v="Two year"/>
    <n v="24"/>
    <s v="13-24 Months"/>
    <s v="No"/>
    <s v="Mailed check"/>
    <x v="0"/>
    <n v="0"/>
    <x v="1"/>
  </r>
  <r>
    <s v="6576-FBXOJ"/>
    <s v="One year"/>
    <n v="17"/>
    <s v="13-24 Months"/>
    <s v="DSL"/>
    <s v="Electronic check"/>
    <x v="0"/>
    <n v="1"/>
    <x v="1"/>
  </r>
  <r>
    <s v="4310-KEDTB"/>
    <s v="Month-to-month"/>
    <n v="26"/>
    <s v="25-48 Months"/>
    <s v="DSL"/>
    <s v="Mailed check"/>
    <x v="0"/>
    <n v="2"/>
    <x v="2"/>
  </r>
  <r>
    <s v="7254-IQWOZ"/>
    <s v="Month-to-month"/>
    <n v="1"/>
    <s v="0-12 Months"/>
    <s v="Fiber optic"/>
    <s v="Electronic check"/>
    <x v="1"/>
    <n v="6"/>
    <x v="0"/>
  </r>
  <r>
    <s v="2474-BRUCM"/>
    <s v="Month-to-month"/>
    <n v="40"/>
    <s v="25-48 Months"/>
    <s v="Fiber optic"/>
    <s v="Electronic check"/>
    <x v="1"/>
    <n v="5"/>
    <x v="0"/>
  </r>
  <r>
    <s v="4062-HBMOS"/>
    <s v="Month-to-month"/>
    <n v="52"/>
    <s v="49-72 Months"/>
    <s v="Fiber optic"/>
    <s v="Electronic check"/>
    <x v="0"/>
    <n v="5"/>
    <x v="0"/>
  </r>
  <r>
    <s v="0742-NXBGR"/>
    <s v="Month-to-month"/>
    <n v="1"/>
    <s v="0-12 Months"/>
    <s v="Fiber optic"/>
    <s v="Electronic check"/>
    <x v="1"/>
    <n v="6"/>
    <x v="0"/>
  </r>
  <r>
    <s v="2676-ISHSF"/>
    <s v="Month-to-month"/>
    <n v="1"/>
    <s v="0-12 Months"/>
    <s v="No"/>
    <s v="Mailed check"/>
    <x v="0"/>
    <n v="3"/>
    <x v="2"/>
  </r>
  <r>
    <s v="9236-NDUCW"/>
    <s v="Two year"/>
    <n v="21"/>
    <s v="13-24 Months"/>
    <s v="DSL"/>
    <s v="Mailed check"/>
    <x v="0"/>
    <n v="0"/>
    <x v="1"/>
  </r>
  <r>
    <s v="4753-PADAS"/>
    <s v="One year"/>
    <n v="67"/>
    <s v="49-72 Months"/>
    <s v="Fiber optic"/>
    <s v="Bank transfer (automatic)"/>
    <x v="0"/>
    <n v="2"/>
    <x v="2"/>
  </r>
  <r>
    <s v="6103-QCKFX"/>
    <s v="Month-to-month"/>
    <n v="44"/>
    <s v="25-48 Months"/>
    <s v="DSL"/>
    <s v="Bank transfer (automatic)"/>
    <x v="0"/>
    <n v="2"/>
    <x v="2"/>
  </r>
  <r>
    <s v="7781-EWARA"/>
    <s v="One year"/>
    <n v="70"/>
    <s v="49-72 Months"/>
    <s v="DSL"/>
    <s v="Electronic check"/>
    <x v="0"/>
    <n v="1"/>
    <x v="1"/>
  </r>
  <r>
    <s v="6110-OHIHY"/>
    <s v="Month-to-month"/>
    <n v="3"/>
    <s v="0-12 Months"/>
    <s v="Fiber optic"/>
    <s v="Electronic check"/>
    <x v="1"/>
    <n v="6"/>
    <x v="0"/>
  </r>
  <r>
    <s v="7018-FPXHH"/>
    <s v="Two year"/>
    <n v="56"/>
    <s v="49-72 Months"/>
    <s v="DSL"/>
    <s v="Bank transfer (automatic)"/>
    <x v="0"/>
    <n v="0"/>
    <x v="1"/>
  </r>
  <r>
    <s v="5889-LFOLL"/>
    <s v="Month-to-month"/>
    <n v="13"/>
    <s v="13-24 Months"/>
    <s v="Fiber optic"/>
    <s v="Electronic check"/>
    <x v="1"/>
    <n v="5"/>
    <x v="0"/>
  </r>
  <r>
    <s v="5708-EVONK"/>
    <s v="Month-to-month"/>
    <n v="58"/>
    <s v="49-72 Months"/>
    <s v="Fiber optic"/>
    <s v="Bank transfer (automatic)"/>
    <x v="1"/>
    <n v="4"/>
    <x v="0"/>
  </r>
  <r>
    <s v="8708-XPXHZ"/>
    <s v="Month-to-month"/>
    <n v="42"/>
    <s v="25-48 Months"/>
    <s v="Fiber optic"/>
    <s v="Electronic check"/>
    <x v="1"/>
    <n v="5"/>
    <x v="0"/>
  </r>
  <r>
    <s v="0616-ATFGB"/>
    <s v="Month-to-month"/>
    <n v="1"/>
    <s v="0-12 Months"/>
    <s v="DSL"/>
    <s v="Electronic check"/>
    <x v="1"/>
    <n v="4"/>
    <x v="0"/>
  </r>
  <r>
    <s v="0572-ZJKLT"/>
    <s v="Two year"/>
    <n v="46"/>
    <s v="25-48 Months"/>
    <s v="Fiber optic"/>
    <s v="Mailed check"/>
    <x v="0"/>
    <n v="2"/>
    <x v="2"/>
  </r>
  <r>
    <s v="5135-RDDQL"/>
    <s v="Two year"/>
    <n v="63"/>
    <s v="49-72 Months"/>
    <s v="DSL"/>
    <s v="Bank transfer (automatic)"/>
    <x v="0"/>
    <n v="0"/>
    <x v="1"/>
  </r>
  <r>
    <s v="1353-LJWEM"/>
    <s v="Month-to-month"/>
    <n v="11"/>
    <s v="0-12 Months"/>
    <s v="DSL"/>
    <s v="Electronic check"/>
    <x v="0"/>
    <n v="4"/>
    <x v="0"/>
  </r>
  <r>
    <s v="1794-SWWKL"/>
    <s v="Month-to-month"/>
    <n v="15"/>
    <s v="13-24 Months"/>
    <s v="DSL"/>
    <s v="Bank transfer (automatic)"/>
    <x v="0"/>
    <n v="2"/>
    <x v="2"/>
  </r>
  <r>
    <s v="6166-YIPFO"/>
    <s v="Two year"/>
    <n v="72"/>
    <s v="49-72 Months"/>
    <s v="DSL"/>
    <s v="Electronic check"/>
    <x v="0"/>
    <n v="1"/>
    <x v="1"/>
  </r>
  <r>
    <s v="7016-BPGEU"/>
    <s v="Month-to-month"/>
    <n v="29"/>
    <s v="25-48 Months"/>
    <s v="DSL"/>
    <s v="Credit card (automatic)"/>
    <x v="1"/>
    <n v="2"/>
    <x v="2"/>
  </r>
  <r>
    <s v="6876-ADESB"/>
    <s v="Month-to-month"/>
    <n v="1"/>
    <s v="0-12 Months"/>
    <s v="DSL"/>
    <s v="Electronic check"/>
    <x v="1"/>
    <n v="4"/>
    <x v="0"/>
  </r>
  <r>
    <s v="9332-GYWLO"/>
    <s v="Month-to-month"/>
    <n v="6"/>
    <s v="0-12 Months"/>
    <s v="DSL"/>
    <s v="Electronic check"/>
    <x v="0"/>
    <n v="4"/>
    <x v="0"/>
  </r>
  <r>
    <s v="1963-SVUCV"/>
    <s v="Month-to-month"/>
    <n v="1"/>
    <s v="0-12 Months"/>
    <s v="DSL"/>
    <s v="Electronic check"/>
    <x v="1"/>
    <n v="4"/>
    <x v="0"/>
  </r>
  <r>
    <s v="4184-VODJZ"/>
    <s v="One year"/>
    <n v="63"/>
    <s v="49-72 Months"/>
    <s v="Fiber optic"/>
    <s v="Electronic check"/>
    <x v="0"/>
    <n v="3"/>
    <x v="2"/>
  </r>
  <r>
    <s v="0220-EBGCE"/>
    <s v="Month-to-month"/>
    <n v="2"/>
    <s v="0-12 Months"/>
    <s v="Fiber optic"/>
    <s v="Electronic check"/>
    <x v="1"/>
    <n v="6"/>
    <x v="0"/>
  </r>
  <r>
    <s v="1092-WPIVQ"/>
    <s v="Two year"/>
    <n v="18"/>
    <s v="13-24 Months"/>
    <s v="No"/>
    <s v="Mailed check"/>
    <x v="0"/>
    <n v="0"/>
    <x v="1"/>
  </r>
  <r>
    <s v="7233-IOQNP"/>
    <s v="Month-to-month"/>
    <n v="43"/>
    <s v="25-48 Months"/>
    <s v="DSL"/>
    <s v="Bank transfer (automatic)"/>
    <x v="0"/>
    <n v="2"/>
    <x v="2"/>
  </r>
  <r>
    <s v="2834-JKOOW"/>
    <s v="One year"/>
    <n v="15"/>
    <s v="13-24 Months"/>
    <s v="DSL"/>
    <s v="Mailed check"/>
    <x v="0"/>
    <n v="0"/>
    <x v="1"/>
  </r>
  <r>
    <s v="2754-VDLTR"/>
    <s v="Month-to-month"/>
    <n v="10"/>
    <s v="0-12 Months"/>
    <s v="Fiber optic"/>
    <s v="Electronic check"/>
    <x v="1"/>
    <n v="6"/>
    <x v="0"/>
  </r>
  <r>
    <s v="2400-FEQME"/>
    <s v="Two year"/>
    <n v="55"/>
    <s v="49-72 Months"/>
    <s v="No"/>
    <s v="Mailed check"/>
    <x v="0"/>
    <n v="0"/>
    <x v="1"/>
  </r>
  <r>
    <s v="3190-XFANI"/>
    <s v="One year"/>
    <n v="49"/>
    <s v="49-72 Months"/>
    <s v="Fiber optic"/>
    <s v="Bank transfer (automatic)"/>
    <x v="1"/>
    <n v="2"/>
    <x v="2"/>
  </r>
  <r>
    <s v="7551-DACSP"/>
    <s v="Month-to-month"/>
    <n v="6"/>
    <s v="0-12 Months"/>
    <s v="DSL"/>
    <s v="Mailed check"/>
    <x v="1"/>
    <n v="3"/>
    <x v="2"/>
  </r>
  <r>
    <s v="4957-SREEC"/>
    <s v="Two year"/>
    <n v="70"/>
    <s v="49-72 Months"/>
    <s v="No"/>
    <s v="Credit card (automatic)"/>
    <x v="0"/>
    <n v="0"/>
    <x v="1"/>
  </r>
  <r>
    <s v="7235-NXZCP"/>
    <s v="Month-to-month"/>
    <n v="2"/>
    <s v="0-12 Months"/>
    <s v="Fiber optic"/>
    <s v="Mailed check"/>
    <x v="1"/>
    <n v="5"/>
    <x v="0"/>
  </r>
  <r>
    <s v="0230-UBYPQ"/>
    <s v="One year"/>
    <n v="63"/>
    <s v="49-72 Months"/>
    <s v="DSL"/>
    <s v="Bank transfer (automatic)"/>
    <x v="0"/>
    <n v="0"/>
    <x v="1"/>
  </r>
  <r>
    <s v="4923-ADWXJ"/>
    <s v="Month-to-month"/>
    <n v="25"/>
    <s v="25-48 Months"/>
    <s v="DSL"/>
    <s v="Bank transfer (automatic)"/>
    <x v="0"/>
    <n v="2"/>
    <x v="2"/>
  </r>
  <r>
    <s v="1763-KUAAW"/>
    <s v="One year"/>
    <n v="18"/>
    <s v="13-24 Months"/>
    <s v="No"/>
    <s v="Bank transfer (automatic)"/>
    <x v="0"/>
    <n v="0"/>
    <x v="1"/>
  </r>
  <r>
    <s v="1104-TNLZA"/>
    <s v="Month-to-month"/>
    <n v="28"/>
    <s v="25-48 Months"/>
    <s v="Fiber optic"/>
    <s v="Electronic check"/>
    <x v="0"/>
    <n v="5"/>
    <x v="0"/>
  </r>
  <r>
    <s v="5195-KPUNQ"/>
    <s v="One year"/>
    <n v="53"/>
    <s v="49-72 Months"/>
    <s v="Fiber optic"/>
    <s v="Mailed check"/>
    <x v="0"/>
    <n v="2"/>
    <x v="2"/>
  </r>
  <r>
    <s v="0520-FDVVT"/>
    <s v="One year"/>
    <n v="35"/>
    <s v="25-48 Months"/>
    <s v="Fiber optic"/>
    <s v="Bank transfer (automatic)"/>
    <x v="1"/>
    <n v="2"/>
    <x v="2"/>
  </r>
  <r>
    <s v="3439-GVUSX"/>
    <s v="Month-to-month"/>
    <n v="1"/>
    <s v="0-12 Months"/>
    <s v="DSL"/>
    <s v="Mailed check"/>
    <x v="0"/>
    <n v="3"/>
    <x v="2"/>
  </r>
  <r>
    <s v="1444-VVSGW"/>
    <s v="One year"/>
    <n v="70"/>
    <s v="49-72 Months"/>
    <s v="Fiber optic"/>
    <s v="Credit card (automatic)"/>
    <x v="1"/>
    <n v="2"/>
    <x v="2"/>
  </r>
  <r>
    <s v="5712-PTIWW"/>
    <s v="Month-to-month"/>
    <n v="2"/>
    <s v="0-12 Months"/>
    <s v="Fiber optic"/>
    <s v="Electronic check"/>
    <x v="1"/>
    <n v="6"/>
    <x v="0"/>
  </r>
  <r>
    <s v="5949-HGVJL"/>
    <s v="Month-to-month"/>
    <n v="26"/>
    <s v="25-48 Months"/>
    <s v="DSL"/>
    <s v="Electronic check"/>
    <x v="0"/>
    <n v="3"/>
    <x v="2"/>
  </r>
  <r>
    <s v="5203-XEHAX"/>
    <s v="One year"/>
    <n v="34"/>
    <s v="25-48 Months"/>
    <s v="DSL"/>
    <s v="Electronic check"/>
    <x v="0"/>
    <n v="1"/>
    <x v="1"/>
  </r>
  <r>
    <s v="1635-HDGFT"/>
    <s v="Two year"/>
    <n v="19"/>
    <s v="13-24 Months"/>
    <s v="No"/>
    <s v="Mailed check"/>
    <x v="0"/>
    <n v="0"/>
    <x v="1"/>
  </r>
  <r>
    <s v="3315-TOTBP"/>
    <s v="Month-to-month"/>
    <n v="15"/>
    <s v="13-24 Months"/>
    <s v="Fiber optic"/>
    <s v="Mailed check"/>
    <x v="1"/>
    <n v="4"/>
    <x v="0"/>
  </r>
  <r>
    <s v="8050-XGRVL"/>
    <s v="One year"/>
    <n v="62"/>
    <s v="49-72 Months"/>
    <s v="DSL"/>
    <s v="Credit card (automatic)"/>
    <x v="0"/>
    <n v="0"/>
    <x v="1"/>
  </r>
  <r>
    <s v="6661-HBGWL"/>
    <s v="Month-to-month"/>
    <n v="42"/>
    <s v="25-48 Months"/>
    <s v="Fiber optic"/>
    <s v="Bank transfer (automatic)"/>
    <x v="1"/>
    <n v="4"/>
    <x v="0"/>
  </r>
  <r>
    <s v="1518-VOWAV"/>
    <s v="Month-to-month"/>
    <n v="9"/>
    <s v="0-12 Months"/>
    <s v="DSL"/>
    <s v="Electronic check"/>
    <x v="1"/>
    <n v="4"/>
    <x v="0"/>
  </r>
  <r>
    <s v="9828-QHFBK"/>
    <s v="Month-to-month"/>
    <n v="24"/>
    <s v="13-24 Months"/>
    <s v="DSL"/>
    <s v="Electronic check"/>
    <x v="0"/>
    <n v="3"/>
    <x v="2"/>
  </r>
  <r>
    <s v="3908-MKIMJ"/>
    <s v="Two year"/>
    <n v="68"/>
    <s v="49-72 Months"/>
    <s v="DSL"/>
    <s v="Electronic check"/>
    <x v="0"/>
    <n v="1"/>
    <x v="1"/>
  </r>
  <r>
    <s v="5012-YSPJJ"/>
    <s v="Month-to-month"/>
    <n v="31"/>
    <s v="25-48 Months"/>
    <s v="DSL"/>
    <s v="Mailed check"/>
    <x v="0"/>
    <n v="2"/>
    <x v="2"/>
  </r>
  <r>
    <s v="5909-ECHUI"/>
    <s v="Month-to-month"/>
    <n v="1"/>
    <s v="0-12 Months"/>
    <s v="DSL"/>
    <s v="Electronic check"/>
    <x v="1"/>
    <n v="4"/>
    <x v="0"/>
  </r>
  <r>
    <s v="1309-BXVOQ"/>
    <s v="Month-to-month"/>
    <n v="21"/>
    <s v="13-24 Months"/>
    <s v="Fiber optic"/>
    <s v="Electronic check"/>
    <x v="1"/>
    <n v="5"/>
    <x v="0"/>
  </r>
  <r>
    <s v="6728-VOIFY"/>
    <s v="One year"/>
    <n v="63"/>
    <s v="49-72 Months"/>
    <s v="Fiber optic"/>
    <s v="Electronic check"/>
    <x v="0"/>
    <n v="3"/>
    <x v="2"/>
  </r>
  <r>
    <s v="9317-WZPGV"/>
    <s v="Month-to-month"/>
    <n v="2"/>
    <s v="0-12 Months"/>
    <s v="Fiber optic"/>
    <s v="Bank transfer (automatic)"/>
    <x v="1"/>
    <n v="5"/>
    <x v="0"/>
  </r>
  <r>
    <s v="4891-NLUBA"/>
    <s v="Two year"/>
    <n v="61"/>
    <s v="49-72 Months"/>
    <s v="DSL"/>
    <s v="Bank transfer (automatic)"/>
    <x v="0"/>
    <n v="0"/>
    <x v="1"/>
  </r>
  <r>
    <s v="2856-HYAPG"/>
    <s v="Month-to-month"/>
    <n v="1"/>
    <s v="0-12 Months"/>
    <s v="Fiber optic"/>
    <s v="Electronic check"/>
    <x v="1"/>
    <n v="6"/>
    <x v="0"/>
  </r>
  <r>
    <s v="8969-PRHFK"/>
    <s v="One year"/>
    <n v="18"/>
    <s v="13-24 Months"/>
    <s v="No"/>
    <s v="Mailed check"/>
    <x v="0"/>
    <n v="0"/>
    <x v="1"/>
  </r>
  <r>
    <s v="0661-KQHNK"/>
    <s v="One year"/>
    <n v="6"/>
    <s v="0-12 Months"/>
    <s v="No"/>
    <s v="Credit card (automatic)"/>
    <x v="0"/>
    <n v="1"/>
    <x v="1"/>
  </r>
  <r>
    <s v="8709-KRDVL"/>
    <s v="Month-to-month"/>
    <n v="33"/>
    <s v="25-48 Months"/>
    <s v="Fiber optic"/>
    <s v="Electronic check"/>
    <x v="0"/>
    <n v="5"/>
    <x v="0"/>
  </r>
  <r>
    <s v="4488-PSYCG"/>
    <s v="Month-to-month"/>
    <n v="16"/>
    <s v="13-24 Months"/>
    <s v="No"/>
    <s v="Bank transfer (automatic)"/>
    <x v="1"/>
    <n v="2"/>
    <x v="2"/>
  </r>
  <r>
    <s v="1427-VERSM"/>
    <s v="Month-to-month"/>
    <n v="56"/>
    <s v="49-72 Months"/>
    <s v="Fiber optic"/>
    <s v="Electronic check"/>
    <x v="0"/>
    <n v="5"/>
    <x v="0"/>
  </r>
  <r>
    <s v="9801-NOSHQ"/>
    <s v="One year"/>
    <n v="23"/>
    <s v="13-24 Months"/>
    <s v="No"/>
    <s v="Mailed check"/>
    <x v="0"/>
    <n v="0"/>
    <x v="1"/>
  </r>
  <r>
    <s v="6339-YPSAH"/>
    <s v="Month-to-month"/>
    <n v="9"/>
    <s v="0-12 Months"/>
    <s v="Fiber optic"/>
    <s v="Electronic check"/>
    <x v="0"/>
    <n v="6"/>
    <x v="0"/>
  </r>
  <r>
    <s v="3621-CEOVK"/>
    <s v="Month-to-month"/>
    <n v="14"/>
    <s v="13-24 Months"/>
    <s v="Fiber optic"/>
    <s v="Electronic check"/>
    <x v="1"/>
    <n v="5"/>
    <x v="0"/>
  </r>
  <r>
    <s v="6906-ANDWJ"/>
    <s v="Month-to-month"/>
    <n v="15"/>
    <s v="13-24 Months"/>
    <s v="Fiber optic"/>
    <s v="Bank transfer (automatic)"/>
    <x v="1"/>
    <n v="4"/>
    <x v="0"/>
  </r>
  <r>
    <s v="2159-TURXX"/>
    <s v="Month-to-month"/>
    <n v="5"/>
    <s v="0-12 Months"/>
    <s v="No"/>
    <s v="Credit card (automatic)"/>
    <x v="0"/>
    <n v="3"/>
    <x v="2"/>
  </r>
  <r>
    <s v="1548-FEHVL"/>
    <s v="Month-to-month"/>
    <n v="61"/>
    <s v="49-72 Months"/>
    <s v="Fiber optic"/>
    <s v="Electronic check"/>
    <x v="0"/>
    <n v="5"/>
    <x v="0"/>
  </r>
  <r>
    <s v="3795-CAWEX"/>
    <s v="Two year"/>
    <n v="70"/>
    <s v="49-72 Months"/>
    <s v="Fiber optic"/>
    <s v="Credit card (automatic)"/>
    <x v="0"/>
    <n v="2"/>
    <x v="2"/>
  </r>
  <r>
    <s v="6215-NQCPY"/>
    <s v="Month-to-month"/>
    <n v="15"/>
    <s v="13-24 Months"/>
    <s v="Fiber optic"/>
    <s v="Electronic check"/>
    <x v="0"/>
    <n v="5"/>
    <x v="0"/>
  </r>
  <r>
    <s v="5647-URDKA"/>
    <s v="Two year"/>
    <n v="8"/>
    <s v="0-12 Months"/>
    <s v="No"/>
    <s v="Mailed check"/>
    <x v="0"/>
    <n v="1"/>
    <x v="1"/>
  </r>
  <r>
    <s v="2229-DPMBI"/>
    <s v="Two year"/>
    <n v="8"/>
    <s v="0-12 Months"/>
    <s v="No"/>
    <s v="Mailed check"/>
    <x v="0"/>
    <n v="1"/>
    <x v="1"/>
  </r>
  <r>
    <s v="9626-WEQRM"/>
    <s v="Month-to-month"/>
    <n v="4"/>
    <s v="0-12 Months"/>
    <s v="DSL"/>
    <s v="Mailed check"/>
    <x v="0"/>
    <n v="3"/>
    <x v="2"/>
  </r>
  <r>
    <s v="2188-SXWVT"/>
    <s v="One year"/>
    <n v="34"/>
    <s v="25-48 Months"/>
    <s v="DSL"/>
    <s v="Mailed check"/>
    <x v="0"/>
    <n v="0"/>
    <x v="1"/>
  </r>
  <r>
    <s v="6258-PVZWJ"/>
    <s v="Two year"/>
    <n v="68"/>
    <s v="49-72 Months"/>
    <s v="DSL"/>
    <s v="Credit card (automatic)"/>
    <x v="0"/>
    <n v="0"/>
    <x v="1"/>
  </r>
  <r>
    <s v="1094-BKOSX"/>
    <s v="One year"/>
    <n v="45"/>
    <s v="25-48 Months"/>
    <s v="DSL"/>
    <s v="Bank transfer (automatic)"/>
    <x v="0"/>
    <n v="0"/>
    <x v="1"/>
  </r>
  <r>
    <s v="6969-MVBAI"/>
    <s v="Month-to-month"/>
    <n v="9"/>
    <s v="0-12 Months"/>
    <s v="Fiber optic"/>
    <s v="Electronic check"/>
    <x v="0"/>
    <n v="6"/>
    <x v="0"/>
  </r>
  <r>
    <s v="2978-XXSOG"/>
    <s v="Month-to-month"/>
    <n v="22"/>
    <s v="13-24 Months"/>
    <s v="DSL"/>
    <s v="Mailed check"/>
    <x v="0"/>
    <n v="2"/>
    <x v="2"/>
  </r>
  <r>
    <s v="2342-CKIAO"/>
    <s v="Month-to-month"/>
    <n v="2"/>
    <s v="0-12 Months"/>
    <s v="No"/>
    <s v="Mailed check"/>
    <x v="0"/>
    <n v="3"/>
    <x v="2"/>
  </r>
  <r>
    <s v="6953-PBDIN"/>
    <s v="Two year"/>
    <n v="70"/>
    <s v="49-72 Months"/>
    <s v="DSL"/>
    <s v="Bank transfer (automatic)"/>
    <x v="0"/>
    <n v="0"/>
    <x v="1"/>
  </r>
  <r>
    <s v="3898-BSJYF"/>
    <s v="One year"/>
    <n v="10"/>
    <s v="0-12 Months"/>
    <s v="DSL"/>
    <s v="Credit card (automatic)"/>
    <x v="0"/>
    <n v="1"/>
    <x v="1"/>
  </r>
  <r>
    <s v="3938-YFPXD"/>
    <s v="Two year"/>
    <n v="72"/>
    <s v="49-72 Months"/>
    <s v="DSL"/>
    <s v="Credit card (automatic)"/>
    <x v="0"/>
    <n v="0"/>
    <x v="1"/>
  </r>
  <r>
    <s v="7696-AMHOD"/>
    <s v="One year"/>
    <n v="49"/>
    <s v="49-72 Months"/>
    <s v="DSL"/>
    <s v="Credit card (automatic)"/>
    <x v="0"/>
    <n v="0"/>
    <x v="1"/>
  </r>
  <r>
    <s v="2453-SAFNS"/>
    <s v="One year"/>
    <n v="54"/>
    <s v="49-72 Months"/>
    <s v="DSL"/>
    <s v="Mailed check"/>
    <x v="0"/>
    <n v="0"/>
    <x v="1"/>
  </r>
  <r>
    <s v="9558-IHEZX"/>
    <s v="Two year"/>
    <n v="71"/>
    <s v="49-72 Months"/>
    <s v="Fiber optic"/>
    <s v="Credit card (automatic)"/>
    <x v="0"/>
    <n v="2"/>
    <x v="2"/>
  </r>
  <r>
    <s v="9617-UDPEU"/>
    <s v="One year"/>
    <n v="22"/>
    <s v="13-24 Months"/>
    <s v="No"/>
    <s v="Mailed check"/>
    <x v="0"/>
    <n v="0"/>
    <x v="1"/>
  </r>
  <r>
    <s v="6340-DACFT"/>
    <s v="Two year"/>
    <n v="50"/>
    <s v="49-72 Months"/>
    <s v="No"/>
    <s v="Credit card (automatic)"/>
    <x v="0"/>
    <n v="0"/>
    <x v="1"/>
  </r>
  <r>
    <s v="4955-VCWBI"/>
    <s v="One year"/>
    <n v="43"/>
    <s v="25-48 Months"/>
    <s v="No"/>
    <s v="Mailed check"/>
    <x v="0"/>
    <n v="0"/>
    <x v="1"/>
  </r>
  <r>
    <s v="6813-GZQCG"/>
    <s v="Two year"/>
    <n v="45"/>
    <s v="25-48 Months"/>
    <s v="No"/>
    <s v="Credit card (automatic)"/>
    <x v="0"/>
    <n v="0"/>
    <x v="1"/>
  </r>
  <r>
    <s v="7426-GSWPO"/>
    <s v="Month-to-month"/>
    <n v="64"/>
    <s v="49-72 Months"/>
    <s v="Fiber optic"/>
    <s v="Bank transfer (automatic)"/>
    <x v="0"/>
    <n v="4"/>
    <x v="0"/>
  </r>
  <r>
    <s v="3389-KTRXV"/>
    <s v="Two year"/>
    <n v="23"/>
    <s v="13-24 Months"/>
    <s v="No"/>
    <s v="Mailed check"/>
    <x v="0"/>
    <n v="0"/>
    <x v="1"/>
  </r>
  <r>
    <s v="3118-UHVVQ"/>
    <s v="Two year"/>
    <n v="68"/>
    <s v="49-72 Months"/>
    <s v="No"/>
    <s v="Credit card (automatic)"/>
    <x v="0"/>
    <n v="0"/>
    <x v="1"/>
  </r>
  <r>
    <s v="1031-IIDEO"/>
    <s v="Month-to-month"/>
    <n v="1"/>
    <s v="0-12 Months"/>
    <s v="Fiber optic"/>
    <s v="Electronic check"/>
    <x v="1"/>
    <n v="6"/>
    <x v="0"/>
  </r>
  <r>
    <s v="5832-XKAES"/>
    <s v="Month-to-month"/>
    <n v="2"/>
    <s v="0-12 Months"/>
    <s v="Fiber optic"/>
    <s v="Credit card (automatic)"/>
    <x v="1"/>
    <n v="5"/>
    <x v="0"/>
  </r>
  <r>
    <s v="3205-MXZRA"/>
    <s v="One year"/>
    <n v="26"/>
    <s v="25-48 Months"/>
    <s v="DSL"/>
    <s v="Credit card (automatic)"/>
    <x v="0"/>
    <n v="0"/>
    <x v="1"/>
  </r>
  <r>
    <s v="4701-AHWMW"/>
    <s v="Month-to-month"/>
    <n v="55"/>
    <s v="49-72 Months"/>
    <s v="DSL"/>
    <s v="Bank transfer (automatic)"/>
    <x v="1"/>
    <n v="2"/>
    <x v="2"/>
  </r>
  <r>
    <s v="8317-BVKSO"/>
    <s v="Month-to-month"/>
    <n v="14"/>
    <s v="13-24 Months"/>
    <s v="No"/>
    <s v="Electronic check"/>
    <x v="0"/>
    <n v="3"/>
    <x v="2"/>
  </r>
  <r>
    <s v="5702-KVQRD"/>
    <s v="Two year"/>
    <n v="71"/>
    <s v="49-72 Months"/>
    <s v="DSL"/>
    <s v="Electronic check"/>
    <x v="0"/>
    <n v="1"/>
    <x v="1"/>
  </r>
  <r>
    <s v="0083-PIVIK"/>
    <s v="One year"/>
    <n v="64"/>
    <s v="49-72 Months"/>
    <s v="DSL"/>
    <s v="Electronic check"/>
    <x v="0"/>
    <n v="1"/>
    <x v="1"/>
  </r>
  <r>
    <s v="9210-IAHGH"/>
    <s v="Month-to-month"/>
    <n v="7"/>
    <s v="0-12 Months"/>
    <s v="DSL"/>
    <s v="Credit card (automatic)"/>
    <x v="1"/>
    <n v="3"/>
    <x v="2"/>
  </r>
  <r>
    <s v="6169-PGNCD"/>
    <s v="Two year"/>
    <n v="57"/>
    <s v="49-72 Months"/>
    <s v="DSL"/>
    <s v="Credit card (automatic)"/>
    <x v="0"/>
    <n v="0"/>
    <x v="1"/>
  </r>
  <r>
    <s v="0023-XUOPT"/>
    <s v="Month-to-month"/>
    <n v="13"/>
    <s v="13-24 Months"/>
    <s v="Fiber optic"/>
    <s v="Electronic check"/>
    <x v="1"/>
    <n v="5"/>
    <x v="0"/>
  </r>
  <r>
    <s v="4592-IWTJI"/>
    <s v="Month-to-month"/>
    <n v="3"/>
    <s v="0-12 Months"/>
    <s v="DSL"/>
    <s v="Credit card (automatic)"/>
    <x v="1"/>
    <n v="3"/>
    <x v="2"/>
  </r>
  <r>
    <s v="4909-JOUPP"/>
    <s v="Two year"/>
    <n v="72"/>
    <s v="49-72 Months"/>
    <s v="Fiber optic"/>
    <s v="Credit card (automatic)"/>
    <x v="0"/>
    <n v="2"/>
    <x v="2"/>
  </r>
  <r>
    <s v="4657-FWVFY"/>
    <s v="Month-to-month"/>
    <n v="40"/>
    <s v="25-48 Months"/>
    <s v="Fiber optic"/>
    <s v="Credit card (automatic)"/>
    <x v="0"/>
    <n v="4"/>
    <x v="0"/>
  </r>
  <r>
    <s v="2257-BOVXD"/>
    <s v="Month-to-month"/>
    <n v="14"/>
    <s v="13-24 Months"/>
    <s v="DSL"/>
    <s v="Credit card (automatic)"/>
    <x v="0"/>
    <n v="2"/>
    <x v="2"/>
  </r>
  <r>
    <s v="7729-JTEEC"/>
    <s v="Month-to-month"/>
    <n v="2"/>
    <s v="0-12 Months"/>
    <s v="DSL"/>
    <s v="Electronic check"/>
    <x v="0"/>
    <n v="4"/>
    <x v="0"/>
  </r>
  <r>
    <s v="7632-MNYOY"/>
    <s v="One year"/>
    <n v="66"/>
    <s v="49-72 Months"/>
    <s v="Fiber optic"/>
    <s v="Credit card (automatic)"/>
    <x v="1"/>
    <n v="2"/>
    <x v="2"/>
  </r>
  <r>
    <s v="6518-LGAOV"/>
    <s v="Month-to-month"/>
    <n v="38"/>
    <s v="25-48 Months"/>
    <s v="Fiber optic"/>
    <s v="Electronic check"/>
    <x v="1"/>
    <n v="5"/>
    <x v="0"/>
  </r>
  <r>
    <s v="7242-QZLXF"/>
    <s v="Month-to-month"/>
    <n v="1"/>
    <s v="0-12 Months"/>
    <s v="DSL"/>
    <s v="Electronic check"/>
    <x v="1"/>
    <n v="4"/>
    <x v="0"/>
  </r>
  <r>
    <s v="4576-CSAJH"/>
    <s v="One year"/>
    <n v="22"/>
    <s v="13-24 Months"/>
    <s v="DSL"/>
    <s v="Credit card (automatic)"/>
    <x v="1"/>
    <n v="0"/>
    <x v="1"/>
  </r>
  <r>
    <s v="1000-AJSLD"/>
    <s v="Month-to-month"/>
    <n v="1"/>
    <s v="0-12 Months"/>
    <s v="No"/>
    <s v="Mailed check"/>
    <x v="1"/>
    <n v="3"/>
    <x v="2"/>
  </r>
  <r>
    <s v="9696-RMYBA"/>
    <s v="Month-to-month"/>
    <n v="5"/>
    <s v="0-12 Months"/>
    <s v="Fiber optic"/>
    <s v="Mailed check"/>
    <x v="0"/>
    <n v="5"/>
    <x v="0"/>
  </r>
  <r>
    <s v="8690-UPCZI"/>
    <s v="One year"/>
    <n v="29"/>
    <s v="25-48 Months"/>
    <s v="DSL"/>
    <s v="Bank transfer (automatic)"/>
    <x v="0"/>
    <n v="0"/>
    <x v="1"/>
  </r>
  <r>
    <s v="1062-LHZOD"/>
    <s v="Month-to-month"/>
    <n v="1"/>
    <s v="0-12 Months"/>
    <s v="Fiber optic"/>
    <s v="Mailed check"/>
    <x v="1"/>
    <n v="5"/>
    <x v="0"/>
  </r>
  <r>
    <s v="9770-LXDBK"/>
    <s v="Month-to-month"/>
    <n v="3"/>
    <s v="0-12 Months"/>
    <s v="No"/>
    <s v="Mailed check"/>
    <x v="0"/>
    <n v="3"/>
    <x v="2"/>
  </r>
  <r>
    <s v="4086-WITJG"/>
    <s v="Two year"/>
    <n v="71"/>
    <s v="49-72 Months"/>
    <s v="No"/>
    <s v="Credit card (automatic)"/>
    <x v="0"/>
    <n v="0"/>
    <x v="1"/>
  </r>
  <r>
    <s v="8344-WFMFH"/>
    <s v="Month-to-month"/>
    <n v="9"/>
    <s v="0-12 Months"/>
    <s v="DSL"/>
    <s v="Electronic check"/>
    <x v="0"/>
    <n v="4"/>
    <x v="0"/>
  </r>
  <r>
    <s v="9600-NAXZN"/>
    <s v="Month-to-month"/>
    <n v="43"/>
    <s v="25-48 Months"/>
    <s v="Fiber optic"/>
    <s v="Electronic check"/>
    <x v="1"/>
    <n v="5"/>
    <x v="0"/>
  </r>
  <r>
    <s v="8822-KNBHV"/>
    <s v="One year"/>
    <n v="48"/>
    <s v="25-48 Months"/>
    <s v="DSL"/>
    <s v="Credit card (automatic)"/>
    <x v="0"/>
    <n v="0"/>
    <x v="1"/>
  </r>
  <r>
    <s v="8404-FYDIB"/>
    <s v="Month-to-month"/>
    <n v="26"/>
    <s v="25-48 Months"/>
    <s v="Fiber optic"/>
    <s v="Credit card (automatic)"/>
    <x v="0"/>
    <n v="4"/>
    <x v="0"/>
  </r>
  <r>
    <s v="2791-SFVEW"/>
    <s v="Month-to-month"/>
    <n v="9"/>
    <s v="0-12 Months"/>
    <s v="No"/>
    <s v="Bank transfer (automatic)"/>
    <x v="0"/>
    <n v="3"/>
    <x v="2"/>
  </r>
  <r>
    <s v="6457-USBER"/>
    <s v="Month-to-month"/>
    <n v="1"/>
    <s v="0-12 Months"/>
    <s v="Fiber optic"/>
    <s v="Electronic check"/>
    <x v="1"/>
    <n v="6"/>
    <x v="0"/>
  </r>
  <r>
    <s v="6762-NSODU"/>
    <s v="Two year"/>
    <n v="46"/>
    <s v="25-48 Months"/>
    <s v="No"/>
    <s v="Credit card (automatic)"/>
    <x v="0"/>
    <n v="0"/>
    <x v="1"/>
  </r>
  <r>
    <s v="4662-EKDPQ"/>
    <s v="Month-to-month"/>
    <n v="2"/>
    <s v="0-12 Months"/>
    <s v="DSL"/>
    <s v="Bank transfer (automatic)"/>
    <x v="1"/>
    <n v="3"/>
    <x v="2"/>
  </r>
  <r>
    <s v="9248-OJYKK"/>
    <s v="Month-to-month"/>
    <n v="1"/>
    <s v="0-12 Months"/>
    <s v="Fiber optic"/>
    <s v="Electronic check"/>
    <x v="1"/>
    <n v="6"/>
    <x v="0"/>
  </r>
  <r>
    <s v="9888-ZCUMM"/>
    <s v="Two year"/>
    <n v="64"/>
    <s v="49-72 Months"/>
    <s v="DSL"/>
    <s v="Bank transfer (automatic)"/>
    <x v="0"/>
    <n v="0"/>
    <x v="1"/>
  </r>
  <r>
    <s v="3398-FSHON"/>
    <s v="Month-to-month"/>
    <n v="12"/>
    <s v="0-12 Months"/>
    <s v="Fiber optic"/>
    <s v="Electronic check"/>
    <x v="1"/>
    <n v="6"/>
    <x v="0"/>
  </r>
  <r>
    <s v="3319-DWOEP"/>
    <s v="Month-to-month"/>
    <n v="6"/>
    <s v="0-12 Months"/>
    <s v="Fiber optic"/>
    <s v="Electronic check"/>
    <x v="1"/>
    <n v="6"/>
    <x v="0"/>
  </r>
  <r>
    <s v="1074-WVEVG"/>
    <s v="One year"/>
    <n v="59"/>
    <s v="49-72 Months"/>
    <s v="No"/>
    <s v="Mailed check"/>
    <x v="0"/>
    <n v="0"/>
    <x v="1"/>
  </r>
  <r>
    <s v="9979-RGMZT"/>
    <s v="One year"/>
    <n v="7"/>
    <s v="0-12 Months"/>
    <s v="Fiber optic"/>
    <s v="Mailed check"/>
    <x v="0"/>
    <n v="3"/>
    <x v="2"/>
  </r>
  <r>
    <s v="6437-UDQJM"/>
    <s v="Two year"/>
    <n v="72"/>
    <s v="49-72 Months"/>
    <s v="DSL"/>
    <s v="Credit card (automatic)"/>
    <x v="0"/>
    <n v="0"/>
    <x v="1"/>
  </r>
  <r>
    <s v="1226-IENZN"/>
    <s v="Month-to-month"/>
    <n v="16"/>
    <s v="13-24 Months"/>
    <s v="Fiber optic"/>
    <s v="Electronic check"/>
    <x v="0"/>
    <n v="5"/>
    <x v="0"/>
  </r>
  <r>
    <s v="2108-GLPQB"/>
    <s v="Month-to-month"/>
    <n v="25"/>
    <s v="25-48 Months"/>
    <s v="DSL"/>
    <s v="Credit card (automatic)"/>
    <x v="0"/>
    <n v="2"/>
    <x v="2"/>
  </r>
  <r>
    <s v="9259-PACGQ"/>
    <s v="Month-to-month"/>
    <n v="34"/>
    <s v="25-48 Months"/>
    <s v="DSL"/>
    <s v="Electronic check"/>
    <x v="1"/>
    <n v="3"/>
    <x v="2"/>
  </r>
  <r>
    <s v="4415-IJZTP"/>
    <s v="Month-to-month"/>
    <n v="1"/>
    <s v="0-12 Months"/>
    <s v="Fiber optic"/>
    <s v="Electronic check"/>
    <x v="1"/>
    <n v="6"/>
    <x v="0"/>
  </r>
  <r>
    <s v="1465-VINDH"/>
    <s v="Month-to-month"/>
    <n v="10"/>
    <s v="0-12 Months"/>
    <s v="Fiber optic"/>
    <s v="Credit card (automatic)"/>
    <x v="1"/>
    <n v="5"/>
    <x v="0"/>
  </r>
  <r>
    <s v="5474-LAMUQ"/>
    <s v="One year"/>
    <n v="24"/>
    <s v="13-24 Months"/>
    <s v="No"/>
    <s v="Mailed check"/>
    <x v="0"/>
    <n v="0"/>
    <x v="1"/>
  </r>
  <r>
    <s v="3468-DRVQJ"/>
    <s v="One year"/>
    <n v="10"/>
    <s v="0-12 Months"/>
    <s v="DSL"/>
    <s v="Electronic check"/>
    <x v="0"/>
    <n v="2"/>
    <x v="2"/>
  </r>
  <r>
    <s v="1122-YJBCS"/>
    <s v="One year"/>
    <n v="69"/>
    <s v="49-72 Months"/>
    <s v="DSL"/>
    <s v="Credit card (automatic)"/>
    <x v="0"/>
    <n v="0"/>
    <x v="1"/>
  </r>
  <r>
    <s v="4990-ALDGW"/>
    <s v="Two year"/>
    <n v="57"/>
    <s v="49-72 Months"/>
    <s v="No"/>
    <s v="Mailed check"/>
    <x v="0"/>
    <n v="0"/>
    <x v="1"/>
  </r>
  <r>
    <s v="4816-OKWNX"/>
    <s v="One year"/>
    <n v="50"/>
    <s v="49-72 Months"/>
    <s v="Fiber optic"/>
    <s v="Bank transfer (automatic)"/>
    <x v="0"/>
    <n v="2"/>
    <x v="2"/>
  </r>
  <r>
    <s v="3315-IKYZQ"/>
    <s v="One year"/>
    <n v="28"/>
    <s v="25-48 Months"/>
    <s v="DSL"/>
    <s v="Mailed check"/>
    <x v="0"/>
    <n v="0"/>
    <x v="1"/>
  </r>
  <r>
    <s v="2810-FTLEM"/>
    <s v="Month-to-month"/>
    <n v="16"/>
    <s v="13-24 Months"/>
    <s v="DSL"/>
    <s v="Electronic check"/>
    <x v="1"/>
    <n v="3"/>
    <x v="2"/>
  </r>
  <r>
    <s v="4747-LCAQL"/>
    <s v="Month-to-month"/>
    <n v="25"/>
    <s v="25-48 Months"/>
    <s v="DSL"/>
    <s v="Mailed check"/>
    <x v="0"/>
    <n v="2"/>
    <x v="2"/>
  </r>
  <r>
    <s v="3411-WLRSQ"/>
    <s v="Month-to-month"/>
    <n v="3"/>
    <s v="0-12 Months"/>
    <s v="Fiber optic"/>
    <s v="Bank transfer (automatic)"/>
    <x v="0"/>
    <n v="5"/>
    <x v="0"/>
  </r>
  <r>
    <s v="0898-XCGTF"/>
    <s v="One year"/>
    <n v="61"/>
    <s v="49-72 Months"/>
    <s v="Fiber optic"/>
    <s v="Bank transfer (automatic)"/>
    <x v="0"/>
    <n v="2"/>
    <x v="2"/>
  </r>
  <r>
    <s v="8006-PYCSW"/>
    <s v="Month-to-month"/>
    <n v="2"/>
    <s v="0-12 Months"/>
    <s v="No"/>
    <s v="Mailed check"/>
    <x v="0"/>
    <n v="3"/>
    <x v="2"/>
  </r>
  <r>
    <s v="8249-THVEC"/>
    <s v="One year"/>
    <n v="51"/>
    <s v="49-72 Months"/>
    <s v="No"/>
    <s v="Mailed check"/>
    <x v="0"/>
    <n v="0"/>
    <x v="1"/>
  </r>
  <r>
    <s v="8722-PRFDV"/>
    <s v="Two year"/>
    <n v="71"/>
    <s v="49-72 Months"/>
    <s v="DSL"/>
    <s v="Credit card (automatic)"/>
    <x v="0"/>
    <n v="0"/>
    <x v="1"/>
  </r>
  <r>
    <s v="2164-SOQXL"/>
    <s v="Month-to-month"/>
    <n v="20"/>
    <s v="13-24 Months"/>
    <s v="No"/>
    <s v="Mailed check"/>
    <x v="0"/>
    <n v="2"/>
    <x v="2"/>
  </r>
  <r>
    <s v="4020-KIUDI"/>
    <s v="Month-to-month"/>
    <n v="6"/>
    <s v="0-12 Months"/>
    <s v="No"/>
    <s v="Credit card (automatic)"/>
    <x v="0"/>
    <n v="3"/>
    <x v="2"/>
  </r>
  <r>
    <s v="5850-BDWCY"/>
    <s v="Month-to-month"/>
    <n v="6"/>
    <s v="0-12 Months"/>
    <s v="No"/>
    <s v="Mailed check"/>
    <x v="0"/>
    <n v="3"/>
    <x v="2"/>
  </r>
  <r>
    <s v="2038-YSEZE"/>
    <s v="Month-to-month"/>
    <n v="29"/>
    <s v="25-48 Months"/>
    <s v="DSL"/>
    <s v="Mailed check"/>
    <x v="0"/>
    <n v="2"/>
    <x v="2"/>
  </r>
  <r>
    <s v="0827-ITJPH"/>
    <s v="Two year"/>
    <n v="36"/>
    <s v="25-48 Months"/>
    <s v="No"/>
    <s v="Credit card (automatic)"/>
    <x v="0"/>
    <n v="0"/>
    <x v="1"/>
  </r>
  <r>
    <s v="8799-OXZMD"/>
    <s v="Month-to-month"/>
    <n v="28"/>
    <s v="25-48 Months"/>
    <s v="DSL"/>
    <s v="Mailed check"/>
    <x v="0"/>
    <n v="2"/>
    <x v="2"/>
  </r>
  <r>
    <s v="1925-TIBLE"/>
    <s v="Month-to-month"/>
    <n v="7"/>
    <s v="0-12 Months"/>
    <s v="Fiber optic"/>
    <s v="Electronic check"/>
    <x v="1"/>
    <n v="6"/>
    <x v="0"/>
  </r>
  <r>
    <s v="1705-GUHPV"/>
    <s v="Two year"/>
    <n v="63"/>
    <s v="49-72 Months"/>
    <s v="No"/>
    <s v="Mailed check"/>
    <x v="0"/>
    <n v="0"/>
    <x v="1"/>
  </r>
  <r>
    <s v="4779-ZGICK"/>
    <s v="Two year"/>
    <n v="48"/>
    <s v="25-48 Months"/>
    <s v="No"/>
    <s v="Mailed check"/>
    <x v="0"/>
    <n v="0"/>
    <x v="1"/>
  </r>
  <r>
    <s v="0048-PIHNL"/>
    <s v="One year"/>
    <n v="49"/>
    <s v="49-72 Months"/>
    <s v="No"/>
    <s v="Bank transfer (automatic)"/>
    <x v="0"/>
    <n v="0"/>
    <x v="1"/>
  </r>
  <r>
    <s v="0818-OCPZO"/>
    <s v="Month-to-month"/>
    <n v="27"/>
    <s v="25-48 Months"/>
    <s v="Fiber optic"/>
    <s v="Electronic check"/>
    <x v="1"/>
    <n v="5"/>
    <x v="0"/>
  </r>
  <r>
    <s v="3967-KXAPS"/>
    <s v="Two year"/>
    <n v="72"/>
    <s v="49-72 Months"/>
    <s v="DSL"/>
    <s v="Credit card (automatic)"/>
    <x v="0"/>
    <n v="0"/>
    <x v="1"/>
  </r>
  <r>
    <s v="1447-GIQMR"/>
    <s v="Month-to-month"/>
    <n v="1"/>
    <s v="0-12 Months"/>
    <s v="Fiber optic"/>
    <s v="Electronic check"/>
    <x v="1"/>
    <n v="6"/>
    <x v="0"/>
  </r>
  <r>
    <s v="3704-IEAXF"/>
    <s v="Two year"/>
    <n v="72"/>
    <s v="49-72 Months"/>
    <s v="DSL"/>
    <s v="Credit card (automatic)"/>
    <x v="0"/>
    <n v="0"/>
    <x v="1"/>
  </r>
  <r>
    <s v="6810-VCAEX"/>
    <s v="One year"/>
    <n v="47"/>
    <s v="25-48 Months"/>
    <s v="DSL"/>
    <s v="Credit card (automatic)"/>
    <x v="0"/>
    <n v="0"/>
    <x v="1"/>
  </r>
  <r>
    <s v="0674-EYYZV"/>
    <s v="Month-to-month"/>
    <n v="1"/>
    <s v="0-12 Months"/>
    <s v="DSL"/>
    <s v="Electronic check"/>
    <x v="0"/>
    <n v="4"/>
    <x v="0"/>
  </r>
  <r>
    <s v="4480-MBMLB"/>
    <s v="One year"/>
    <n v="36"/>
    <s v="25-48 Months"/>
    <s v="Fiber optic"/>
    <s v="Bank transfer (automatic)"/>
    <x v="0"/>
    <n v="2"/>
    <x v="2"/>
  </r>
  <r>
    <s v="1395-OFUWC"/>
    <s v="Month-to-month"/>
    <n v="43"/>
    <s v="25-48 Months"/>
    <s v="DSL"/>
    <s v="Credit card (automatic)"/>
    <x v="0"/>
    <n v="2"/>
    <x v="2"/>
  </r>
  <r>
    <s v="0822-QGCXA"/>
    <s v="Month-to-month"/>
    <n v="27"/>
    <s v="25-48 Months"/>
    <s v="DSL"/>
    <s v="Electronic check"/>
    <x v="0"/>
    <n v="3"/>
    <x v="2"/>
  </r>
  <r>
    <s v="0872-NXJYS"/>
    <s v="Month-to-month"/>
    <n v="9"/>
    <s v="0-12 Months"/>
    <s v="Fiber optic"/>
    <s v="Electronic check"/>
    <x v="1"/>
    <n v="6"/>
    <x v="0"/>
  </r>
  <r>
    <s v="2832-KJCRD"/>
    <s v="Month-to-month"/>
    <n v="38"/>
    <s v="25-48 Months"/>
    <s v="Fiber optic"/>
    <s v="Electronic check"/>
    <x v="0"/>
    <n v="5"/>
    <x v="0"/>
  </r>
  <r>
    <s v="3588-WSTTJ"/>
    <s v="Month-to-month"/>
    <n v="35"/>
    <s v="25-48 Months"/>
    <s v="Fiber optic"/>
    <s v="Electronic check"/>
    <x v="0"/>
    <n v="5"/>
    <x v="0"/>
  </r>
  <r>
    <s v="4075-WKNIU"/>
    <s v="Two year"/>
    <n v="0"/>
    <s v="0-12 Months"/>
    <s v="DSL"/>
    <s v="Mailed check"/>
    <x v="0"/>
    <n v="1"/>
    <x v="1"/>
  </r>
  <r>
    <s v="5090-EMGTC"/>
    <s v="Two year"/>
    <n v="59"/>
    <s v="49-72 Months"/>
    <s v="Fiber optic"/>
    <s v="Mailed check"/>
    <x v="0"/>
    <n v="2"/>
    <x v="2"/>
  </r>
  <r>
    <s v="2346-CZYIL"/>
    <s v="Two year"/>
    <n v="27"/>
    <s v="25-48 Months"/>
    <s v="No"/>
    <s v="Credit card (automatic)"/>
    <x v="0"/>
    <n v="0"/>
    <x v="1"/>
  </r>
  <r>
    <s v="3798-EPWRR"/>
    <s v="Month-to-month"/>
    <n v="2"/>
    <s v="0-12 Months"/>
    <s v="DSL"/>
    <s v="Electronic check"/>
    <x v="0"/>
    <n v="4"/>
    <x v="0"/>
  </r>
  <r>
    <s v="6258-NGCNG"/>
    <s v="Month-to-month"/>
    <n v="7"/>
    <s v="0-12 Months"/>
    <s v="No"/>
    <s v="Mailed check"/>
    <x v="0"/>
    <n v="3"/>
    <x v="2"/>
  </r>
  <r>
    <s v="4186-ZBUEW"/>
    <s v="One year"/>
    <n v="36"/>
    <s v="25-48 Months"/>
    <s v="DSL"/>
    <s v="Mailed check"/>
    <x v="0"/>
    <n v="0"/>
    <x v="1"/>
  </r>
  <r>
    <s v="5274-XHAKY"/>
    <s v="Month-to-month"/>
    <n v="41"/>
    <s v="25-48 Months"/>
    <s v="Fiber optic"/>
    <s v="Bank transfer (automatic)"/>
    <x v="0"/>
    <n v="4"/>
    <x v="0"/>
  </r>
  <r>
    <s v="1442-BQPVU"/>
    <s v="Month-to-month"/>
    <n v="13"/>
    <s v="13-24 Months"/>
    <s v="DSL"/>
    <s v="Electronic check"/>
    <x v="0"/>
    <n v="3"/>
    <x v="2"/>
  </r>
  <r>
    <s v="3978-YNKDD"/>
    <s v="Two year"/>
    <n v="19"/>
    <s v="13-24 Months"/>
    <s v="No"/>
    <s v="Credit card (automatic)"/>
    <x v="0"/>
    <n v="0"/>
    <x v="1"/>
  </r>
  <r>
    <s v="4940-KHCWD"/>
    <s v="Two year"/>
    <n v="60"/>
    <s v="49-72 Months"/>
    <s v="DSL"/>
    <s v="Bank transfer (automatic)"/>
    <x v="0"/>
    <n v="0"/>
    <x v="1"/>
  </r>
  <r>
    <s v="9412-ARGBX"/>
    <s v="Two year"/>
    <n v="48"/>
    <s v="25-48 Months"/>
    <s v="Fiber optic"/>
    <s v="Mailed check"/>
    <x v="1"/>
    <n v="2"/>
    <x v="2"/>
  </r>
  <r>
    <s v="1389-CXMLU"/>
    <s v="Month-to-month"/>
    <n v="3"/>
    <s v="0-12 Months"/>
    <s v="Fiber optic"/>
    <s v="Electronic check"/>
    <x v="1"/>
    <n v="6"/>
    <x v="0"/>
  </r>
  <r>
    <s v="9589-ABEPT"/>
    <s v="Two year"/>
    <n v="69"/>
    <s v="49-72 Months"/>
    <s v="Fiber optic"/>
    <s v="Mailed check"/>
    <x v="0"/>
    <n v="2"/>
    <x v="2"/>
  </r>
  <r>
    <s v="9388-ZEYVT"/>
    <s v="One year"/>
    <n v="43"/>
    <s v="25-48 Months"/>
    <s v="DSL"/>
    <s v="Electronic check"/>
    <x v="0"/>
    <n v="1"/>
    <x v="1"/>
  </r>
  <r>
    <s v="0305-SQECB"/>
    <s v="One year"/>
    <n v="11"/>
    <s v="0-12 Months"/>
    <s v="DSL"/>
    <s v="Mailed check"/>
    <x v="0"/>
    <n v="1"/>
    <x v="1"/>
  </r>
  <r>
    <s v="7605-SNLQG"/>
    <s v="Month-to-month"/>
    <n v="45"/>
    <s v="25-48 Months"/>
    <s v="DSL"/>
    <s v="Credit card (automatic)"/>
    <x v="0"/>
    <n v="2"/>
    <x v="2"/>
  </r>
  <r>
    <s v="4670-TABXH"/>
    <s v="Two year"/>
    <n v="72"/>
    <s v="49-72 Months"/>
    <s v="Fiber optic"/>
    <s v="Credit card (automatic)"/>
    <x v="0"/>
    <n v="2"/>
    <x v="2"/>
  </r>
  <r>
    <s v="5561-NWEVX"/>
    <s v="Month-to-month"/>
    <n v="2"/>
    <s v="0-12 Months"/>
    <s v="Fiber optic"/>
    <s v="Electronic check"/>
    <x v="1"/>
    <n v="6"/>
    <x v="0"/>
  </r>
  <r>
    <s v="0064-SUDOG"/>
    <s v="Two year"/>
    <n v="12"/>
    <s v="0-12 Months"/>
    <s v="No"/>
    <s v="Bank transfer (automatic)"/>
    <x v="0"/>
    <n v="1"/>
    <x v="1"/>
  </r>
  <r>
    <s v="8561-NMTBD"/>
    <s v="One year"/>
    <n v="67"/>
    <s v="49-72 Months"/>
    <s v="Fiber optic"/>
    <s v="Credit card (automatic)"/>
    <x v="0"/>
    <n v="2"/>
    <x v="2"/>
  </r>
  <r>
    <s v="5161-XEUVX"/>
    <s v="Two year"/>
    <n v="37"/>
    <s v="25-48 Months"/>
    <s v="Fiber optic"/>
    <s v="Mailed check"/>
    <x v="0"/>
    <n v="2"/>
    <x v="2"/>
  </r>
  <r>
    <s v="8292-FRFZQ"/>
    <s v="One year"/>
    <n v="39"/>
    <s v="25-48 Months"/>
    <s v="DSL"/>
    <s v="Bank transfer (automatic)"/>
    <x v="0"/>
    <n v="0"/>
    <x v="1"/>
  </r>
  <r>
    <s v="8591-NXRCV"/>
    <s v="Month-to-month"/>
    <n v="41"/>
    <s v="25-48 Months"/>
    <s v="DSL"/>
    <s v="Bank transfer (automatic)"/>
    <x v="0"/>
    <n v="2"/>
    <x v="2"/>
  </r>
  <r>
    <s v="7895-VONWT"/>
    <s v="Month-to-month"/>
    <n v="25"/>
    <s v="25-48 Months"/>
    <s v="DSL"/>
    <s v="Electronic check"/>
    <x v="0"/>
    <n v="3"/>
    <x v="2"/>
  </r>
  <r>
    <s v="4526-RMTLL"/>
    <s v="Two year"/>
    <n v="8"/>
    <s v="0-12 Months"/>
    <s v="DSL"/>
    <s v="Credit card (automatic)"/>
    <x v="0"/>
    <n v="1"/>
    <x v="1"/>
  </r>
  <r>
    <s v="6253-GNHWH"/>
    <s v="Two year"/>
    <n v="71"/>
    <s v="49-72 Months"/>
    <s v="DSL"/>
    <s v="Mailed check"/>
    <x v="0"/>
    <n v="0"/>
    <x v="1"/>
  </r>
  <r>
    <s v="4566-NECEV"/>
    <s v="Month-to-month"/>
    <n v="5"/>
    <s v="0-12 Months"/>
    <s v="Fiber optic"/>
    <s v="Electronic check"/>
    <x v="0"/>
    <n v="6"/>
    <x v="0"/>
  </r>
  <r>
    <s v="8080-POTJR"/>
    <s v="One year"/>
    <n v="30"/>
    <s v="25-48 Months"/>
    <s v="DSL"/>
    <s v="Credit card (automatic)"/>
    <x v="0"/>
    <n v="0"/>
    <x v="1"/>
  </r>
  <r>
    <s v="6906-MPARY"/>
    <s v="One year"/>
    <n v="40"/>
    <s v="25-48 Months"/>
    <s v="Fiber optic"/>
    <s v="Credit card (automatic)"/>
    <x v="0"/>
    <n v="2"/>
    <x v="2"/>
  </r>
  <r>
    <s v="3662-FXJFO"/>
    <s v="Two year"/>
    <n v="54"/>
    <s v="49-72 Months"/>
    <s v="No"/>
    <s v="Mailed check"/>
    <x v="0"/>
    <n v="0"/>
    <x v="1"/>
  </r>
  <r>
    <s v="8107-RZLNV"/>
    <s v="Two year"/>
    <n v="72"/>
    <s v="49-72 Months"/>
    <s v="Fiber optic"/>
    <s v="Bank transfer (automatic)"/>
    <x v="0"/>
    <n v="2"/>
    <x v="2"/>
  </r>
  <r>
    <s v="0516-OOHAR"/>
    <s v="One year"/>
    <n v="28"/>
    <s v="25-48 Months"/>
    <s v="Fiber optic"/>
    <s v="Bank transfer (automatic)"/>
    <x v="0"/>
    <n v="2"/>
    <x v="2"/>
  </r>
  <r>
    <s v="2027-CWDNU"/>
    <s v="Month-to-month"/>
    <n v="18"/>
    <s v="13-24 Months"/>
    <s v="Fiber optic"/>
    <s v="Electronic check"/>
    <x v="0"/>
    <n v="5"/>
    <x v="0"/>
  </r>
  <r>
    <s v="2737-WFVYW"/>
    <s v="Month-to-month"/>
    <n v="2"/>
    <s v="0-12 Months"/>
    <s v="DSL"/>
    <s v="Electronic check"/>
    <x v="1"/>
    <n v="4"/>
    <x v="0"/>
  </r>
  <r>
    <s v="9912-OMZDS"/>
    <s v="One year"/>
    <n v="59"/>
    <s v="49-72 Months"/>
    <s v="Fiber optic"/>
    <s v="Electronic check"/>
    <x v="0"/>
    <n v="3"/>
    <x v="2"/>
  </r>
  <r>
    <s v="3733-ZEECP"/>
    <s v="Month-to-month"/>
    <n v="22"/>
    <s v="13-24 Months"/>
    <s v="DSL"/>
    <s v="Electronic check"/>
    <x v="0"/>
    <n v="3"/>
    <x v="2"/>
  </r>
  <r>
    <s v="7878-RTCZG"/>
    <s v="Month-to-month"/>
    <n v="1"/>
    <s v="0-12 Months"/>
    <s v="No"/>
    <s v="Mailed check"/>
    <x v="0"/>
    <n v="3"/>
    <x v="2"/>
  </r>
  <r>
    <s v="2452-MRMZF"/>
    <s v="Two year"/>
    <n v="72"/>
    <s v="49-72 Months"/>
    <s v="No"/>
    <s v="Credit card (automatic)"/>
    <x v="0"/>
    <n v="0"/>
    <x v="1"/>
  </r>
  <r>
    <s v="2272-QAGFO"/>
    <s v="Month-to-month"/>
    <n v="14"/>
    <s v="13-24 Months"/>
    <s v="Fiber optic"/>
    <s v="Electronic check"/>
    <x v="1"/>
    <n v="5"/>
    <x v="0"/>
  </r>
  <r>
    <s v="7103-IPXPJ"/>
    <s v="One year"/>
    <n v="50"/>
    <s v="49-72 Months"/>
    <s v="Fiber optic"/>
    <s v="Electronic check"/>
    <x v="0"/>
    <n v="3"/>
    <x v="2"/>
  </r>
  <r>
    <s v="4342-HFXWS"/>
    <s v="One year"/>
    <n v="48"/>
    <s v="25-48 Months"/>
    <s v="DSL"/>
    <s v="Bank transfer (automatic)"/>
    <x v="0"/>
    <n v="0"/>
    <x v="1"/>
  </r>
  <r>
    <s v="3545-CNWRG"/>
    <s v="Month-to-month"/>
    <n v="49"/>
    <s v="49-72 Months"/>
    <s v="Fiber optic"/>
    <s v="Electronic check"/>
    <x v="0"/>
    <n v="5"/>
    <x v="0"/>
  </r>
  <r>
    <s v="1785-BPHTP"/>
    <s v="Month-to-month"/>
    <n v="28"/>
    <s v="25-48 Months"/>
    <s v="Fiber optic"/>
    <s v="Electronic check"/>
    <x v="0"/>
    <n v="5"/>
    <x v="0"/>
  </r>
  <r>
    <s v="4989-LIXVT"/>
    <s v="Month-to-month"/>
    <n v="68"/>
    <s v="49-72 Months"/>
    <s v="Fiber optic"/>
    <s v="Electronic check"/>
    <x v="0"/>
    <n v="5"/>
    <x v="0"/>
  </r>
  <r>
    <s v="7315-WYOAW"/>
    <s v="Month-to-month"/>
    <n v="13"/>
    <s v="13-24 Months"/>
    <s v="Fiber optic"/>
    <s v="Electronic check"/>
    <x v="0"/>
    <n v="5"/>
    <x v="0"/>
  </r>
  <r>
    <s v="1173-XZPYF"/>
    <s v="Month-to-month"/>
    <n v="11"/>
    <s v="0-12 Months"/>
    <s v="Fiber optic"/>
    <s v="Electronic check"/>
    <x v="0"/>
    <n v="6"/>
    <x v="0"/>
  </r>
  <r>
    <s v="9850-OWRHQ"/>
    <s v="Month-to-month"/>
    <n v="3"/>
    <s v="0-12 Months"/>
    <s v="Fiber optic"/>
    <s v="Credit card (automatic)"/>
    <x v="1"/>
    <n v="5"/>
    <x v="0"/>
  </r>
  <r>
    <s v="3768-NLUBH"/>
    <s v="Month-to-month"/>
    <n v="57"/>
    <s v="49-72 Months"/>
    <s v="Fiber optic"/>
    <s v="Electronic check"/>
    <x v="1"/>
    <n v="5"/>
    <x v="0"/>
  </r>
  <r>
    <s v="8676-TRMJS"/>
    <s v="Month-to-month"/>
    <n v="3"/>
    <s v="0-12 Months"/>
    <s v="Fiber optic"/>
    <s v="Mailed check"/>
    <x v="1"/>
    <n v="5"/>
    <x v="0"/>
  </r>
  <r>
    <s v="2509-TFPJU"/>
    <s v="Two year"/>
    <n v="72"/>
    <s v="49-72 Months"/>
    <s v="No"/>
    <s v="Credit card (automatic)"/>
    <x v="0"/>
    <n v="0"/>
    <x v="1"/>
  </r>
  <r>
    <s v="9530-GRMJG"/>
    <s v="Two year"/>
    <n v="70"/>
    <s v="49-72 Months"/>
    <s v="DSL"/>
    <s v="Electronic check"/>
    <x v="0"/>
    <n v="1"/>
    <x v="1"/>
  </r>
  <r>
    <s v="6898-RBTLU"/>
    <s v="Two year"/>
    <n v="49"/>
    <s v="49-72 Months"/>
    <s v="DSL"/>
    <s v="Bank transfer (automatic)"/>
    <x v="0"/>
    <n v="0"/>
    <x v="1"/>
  </r>
  <r>
    <s v="5481-NTDOH"/>
    <s v="One year"/>
    <n v="67"/>
    <s v="49-72 Months"/>
    <s v="Fiber optic"/>
    <s v="Credit card (automatic)"/>
    <x v="0"/>
    <n v="2"/>
    <x v="2"/>
  </r>
  <r>
    <s v="2068-WWXQZ"/>
    <s v="Two year"/>
    <n v="46"/>
    <s v="25-48 Months"/>
    <s v="No"/>
    <s v="Bank transfer (automatic)"/>
    <x v="0"/>
    <n v="0"/>
    <x v="1"/>
  </r>
  <r>
    <s v="7359-SSBJK"/>
    <s v="Two year"/>
    <n v="64"/>
    <s v="49-72 Months"/>
    <s v="DSL"/>
    <s v="Credit card (automatic)"/>
    <x v="1"/>
    <n v="0"/>
    <x v="1"/>
  </r>
  <r>
    <s v="2061-VVFST"/>
    <s v="Month-to-month"/>
    <n v="37"/>
    <s v="25-48 Months"/>
    <s v="No"/>
    <s v="Bank transfer (automatic)"/>
    <x v="0"/>
    <n v="2"/>
    <x v="2"/>
  </r>
  <r>
    <s v="0685-MLYYM"/>
    <s v="Month-to-month"/>
    <n v="2"/>
    <s v="0-12 Months"/>
    <s v="Fiber optic"/>
    <s v="Electronic check"/>
    <x v="1"/>
    <n v="6"/>
    <x v="0"/>
  </r>
  <r>
    <s v="0749-IRGQE"/>
    <s v="Month-to-month"/>
    <n v="13"/>
    <s v="13-24 Months"/>
    <s v="DSL"/>
    <s v="Electronic check"/>
    <x v="0"/>
    <n v="3"/>
    <x v="2"/>
  </r>
  <r>
    <s v="2380-DAMQP"/>
    <s v="Two year"/>
    <n v="72"/>
    <s v="49-72 Months"/>
    <s v="Fiber optic"/>
    <s v="Electronic check"/>
    <x v="0"/>
    <n v="3"/>
    <x v="2"/>
  </r>
  <r>
    <s v="2256-YLYLP"/>
    <s v="Two year"/>
    <n v="68"/>
    <s v="49-72 Months"/>
    <s v="DSL"/>
    <s v="Bank transfer (automatic)"/>
    <x v="0"/>
    <n v="0"/>
    <x v="1"/>
  </r>
  <r>
    <s v="1272-ILHFG"/>
    <s v="One year"/>
    <n v="15"/>
    <s v="13-24 Months"/>
    <s v="No"/>
    <s v="Mailed check"/>
    <x v="0"/>
    <n v="0"/>
    <x v="1"/>
  </r>
  <r>
    <s v="0164-XAIRP"/>
    <s v="Two year"/>
    <n v="24"/>
    <s v="13-24 Months"/>
    <s v="No"/>
    <s v="Bank transfer (automatic)"/>
    <x v="0"/>
    <n v="0"/>
    <x v="1"/>
  </r>
  <r>
    <s v="5666-CYCYZ"/>
    <s v="Month-to-month"/>
    <n v="24"/>
    <s v="13-24 Months"/>
    <s v="Fiber optic"/>
    <s v="Electronic check"/>
    <x v="0"/>
    <n v="5"/>
    <x v="0"/>
  </r>
  <r>
    <s v="4011-ARPHK"/>
    <s v="Month-to-month"/>
    <n v="27"/>
    <s v="25-48 Months"/>
    <s v="DSL"/>
    <s v="Mailed check"/>
    <x v="0"/>
    <n v="2"/>
    <x v="2"/>
  </r>
  <r>
    <s v="8182-PNAGI"/>
    <s v="Month-to-month"/>
    <n v="12"/>
    <s v="0-12 Months"/>
    <s v="DSL"/>
    <s v="Bank transfer (automatic)"/>
    <x v="1"/>
    <n v="3"/>
    <x v="2"/>
  </r>
  <r>
    <s v="6365-HITVU"/>
    <s v="Two year"/>
    <n v="71"/>
    <s v="49-72 Months"/>
    <s v="DSL"/>
    <s v="Credit card (automatic)"/>
    <x v="0"/>
    <n v="0"/>
    <x v="1"/>
  </r>
  <r>
    <s v="7558-IMLMT"/>
    <s v="Two year"/>
    <n v="67"/>
    <s v="49-72 Months"/>
    <s v="No"/>
    <s v="Mailed check"/>
    <x v="0"/>
    <n v="0"/>
    <x v="1"/>
  </r>
  <r>
    <s v="9488-FYQAU"/>
    <s v="Two year"/>
    <n v="63"/>
    <s v="49-72 Months"/>
    <s v="Fiber optic"/>
    <s v="Bank transfer (automatic)"/>
    <x v="0"/>
    <n v="2"/>
    <x v="2"/>
  </r>
  <r>
    <s v="3590-TCXTB"/>
    <s v="Month-to-month"/>
    <n v="1"/>
    <s v="0-12 Months"/>
    <s v="No"/>
    <s v="Mailed check"/>
    <x v="0"/>
    <n v="3"/>
    <x v="2"/>
  </r>
  <r>
    <s v="6994-KERXL"/>
    <s v="Month-to-month"/>
    <n v="4"/>
    <s v="0-12 Months"/>
    <s v="DSL"/>
    <s v="Electronic check"/>
    <x v="0"/>
    <n v="4"/>
    <x v="0"/>
  </r>
  <r>
    <s v="7957-RYHQD"/>
    <s v="Month-to-month"/>
    <n v="40"/>
    <s v="25-48 Months"/>
    <s v="Fiber optic"/>
    <s v="Credit card (automatic)"/>
    <x v="1"/>
    <n v="4"/>
    <x v="0"/>
  </r>
  <r>
    <s v="2180-DXNEG"/>
    <s v="Month-to-month"/>
    <n v="12"/>
    <s v="0-12 Months"/>
    <s v="Fiber optic"/>
    <s v="Electronic check"/>
    <x v="1"/>
    <n v="6"/>
    <x v="0"/>
  </r>
  <r>
    <s v="1960-UOTYM"/>
    <s v="Two year"/>
    <n v="52"/>
    <s v="49-72 Months"/>
    <s v="DSL"/>
    <s v="Electronic check"/>
    <x v="0"/>
    <n v="1"/>
    <x v="1"/>
  </r>
  <r>
    <s v="2740-JFBOK"/>
    <s v="Month-to-month"/>
    <n v="10"/>
    <s v="0-12 Months"/>
    <s v="No"/>
    <s v="Electronic check"/>
    <x v="0"/>
    <n v="4"/>
    <x v="0"/>
  </r>
  <r>
    <s v="6500-JVEGC"/>
    <s v="One year"/>
    <n v="68"/>
    <s v="49-72 Months"/>
    <s v="Fiber optic"/>
    <s v="Bank transfer (automatic)"/>
    <x v="0"/>
    <n v="2"/>
    <x v="2"/>
  </r>
  <r>
    <s v="5515-AKOAJ"/>
    <s v="Month-to-month"/>
    <n v="54"/>
    <s v="49-72 Months"/>
    <s v="Fiber optic"/>
    <s v="Electronic check"/>
    <x v="1"/>
    <n v="5"/>
    <x v="0"/>
  </r>
  <r>
    <s v="8976-OQHGT"/>
    <s v="Month-to-month"/>
    <n v="4"/>
    <s v="0-12 Months"/>
    <s v="DSL"/>
    <s v="Mailed check"/>
    <x v="1"/>
    <n v="3"/>
    <x v="2"/>
  </r>
  <r>
    <s v="5245-VDBUR"/>
    <s v="One year"/>
    <n v="52"/>
    <s v="49-72 Months"/>
    <s v="DSL"/>
    <s v="Mailed check"/>
    <x v="0"/>
    <n v="0"/>
    <x v="1"/>
  </r>
  <r>
    <s v="6230-BSUXY"/>
    <s v="Month-to-month"/>
    <n v="1"/>
    <s v="0-12 Months"/>
    <s v="Fiber optic"/>
    <s v="Electronic check"/>
    <x v="1"/>
    <n v="6"/>
    <x v="0"/>
  </r>
  <r>
    <s v="8469-SNFFH"/>
    <s v="One year"/>
    <n v="70"/>
    <s v="49-72 Months"/>
    <s v="DSL"/>
    <s v="Bank transfer (automatic)"/>
    <x v="0"/>
    <n v="0"/>
    <x v="1"/>
  </r>
  <r>
    <s v="2144-ESWKO"/>
    <s v="One year"/>
    <n v="43"/>
    <s v="25-48 Months"/>
    <s v="DSL"/>
    <s v="Credit card (automatic)"/>
    <x v="0"/>
    <n v="0"/>
    <x v="1"/>
  </r>
  <r>
    <s v="1241-FPMOF"/>
    <s v="Two year"/>
    <n v="52"/>
    <s v="49-72 Months"/>
    <s v="No"/>
    <s v="Mailed check"/>
    <x v="0"/>
    <n v="0"/>
    <x v="1"/>
  </r>
  <r>
    <s v="9928-BZVLZ"/>
    <s v="Two year"/>
    <n v="12"/>
    <s v="0-12 Months"/>
    <s v="DSL"/>
    <s v="Mailed check"/>
    <x v="0"/>
    <n v="1"/>
    <x v="1"/>
  </r>
  <r>
    <s v="4114-QMKVN"/>
    <s v="One year"/>
    <n v="56"/>
    <s v="49-72 Months"/>
    <s v="DSL"/>
    <s v="Bank transfer (automatic)"/>
    <x v="0"/>
    <n v="0"/>
    <x v="1"/>
  </r>
  <r>
    <s v="2775-SEFEE"/>
    <s v="Two year"/>
    <n v="0"/>
    <s v="0-12 Months"/>
    <s v="DSL"/>
    <s v="Bank transfer (automatic)"/>
    <x v="0"/>
    <n v="1"/>
    <x v="1"/>
  </r>
  <r>
    <s v="9003-CPATH"/>
    <s v="Month-to-month"/>
    <n v="42"/>
    <s v="25-48 Months"/>
    <s v="Fiber optic"/>
    <s v="Electronic check"/>
    <x v="0"/>
    <n v="5"/>
    <x v="0"/>
  </r>
  <r>
    <s v="1754-GKYPY"/>
    <s v="Month-to-month"/>
    <n v="22"/>
    <s v="13-24 Months"/>
    <s v="Fiber optic"/>
    <s v="Bank transfer (automatic)"/>
    <x v="0"/>
    <n v="4"/>
    <x v="0"/>
  </r>
  <r>
    <s v="5294-CDGWY"/>
    <s v="One year"/>
    <n v="51"/>
    <s v="49-72 Months"/>
    <s v="DSL"/>
    <s v="Electronic check"/>
    <x v="1"/>
    <n v="1"/>
    <x v="1"/>
  </r>
  <r>
    <s v="7956-XQWGU"/>
    <s v="Month-to-month"/>
    <n v="27"/>
    <s v="25-48 Months"/>
    <s v="No"/>
    <s v="Credit card (automatic)"/>
    <x v="0"/>
    <n v="2"/>
    <x v="2"/>
  </r>
  <r>
    <s v="1591-MQJTP"/>
    <s v="One year"/>
    <n v="51"/>
    <s v="49-72 Months"/>
    <s v="Fiber optic"/>
    <s v="Bank transfer (automatic)"/>
    <x v="0"/>
    <n v="2"/>
    <x v="2"/>
  </r>
  <r>
    <s v="5295-PCJOO"/>
    <s v="Month-to-month"/>
    <n v="4"/>
    <s v="0-12 Months"/>
    <s v="DSL"/>
    <s v="Electronic check"/>
    <x v="1"/>
    <n v="4"/>
    <x v="0"/>
  </r>
  <r>
    <s v="2369-FEVNO"/>
    <s v="Month-to-month"/>
    <n v="1"/>
    <s v="0-12 Months"/>
    <s v="No"/>
    <s v="Mailed check"/>
    <x v="0"/>
    <n v="3"/>
    <x v="2"/>
  </r>
  <r>
    <s v="9863-JZAIC"/>
    <s v="Month-to-month"/>
    <n v="35"/>
    <s v="25-48 Months"/>
    <s v="DSL"/>
    <s v="Mailed check"/>
    <x v="1"/>
    <n v="2"/>
    <x v="2"/>
  </r>
  <r>
    <s v="7471-MQPOS"/>
    <s v="One year"/>
    <n v="71"/>
    <s v="49-72 Months"/>
    <s v="DSL"/>
    <s v="Bank transfer (automatic)"/>
    <x v="0"/>
    <n v="0"/>
    <x v="1"/>
  </r>
  <r>
    <s v="7660-HDPJV"/>
    <s v="Month-to-month"/>
    <n v="1"/>
    <s v="0-12 Months"/>
    <s v="Fiber optic"/>
    <s v="Electronic check"/>
    <x v="1"/>
    <n v="6"/>
    <x v="0"/>
  </r>
  <r>
    <s v="5115-SQAAU"/>
    <s v="Two year"/>
    <n v="69"/>
    <s v="49-72 Months"/>
    <s v="No"/>
    <s v="Bank transfer (automatic)"/>
    <x v="0"/>
    <n v="0"/>
    <x v="1"/>
  </r>
  <r>
    <s v="9845-QOMAD"/>
    <s v="One year"/>
    <n v="14"/>
    <s v="13-24 Months"/>
    <s v="No"/>
    <s v="Mailed check"/>
    <x v="0"/>
    <n v="0"/>
    <x v="1"/>
  </r>
  <r>
    <s v="7672-VFMXZ"/>
    <s v="Month-to-month"/>
    <n v="57"/>
    <s v="49-72 Months"/>
    <s v="DSL"/>
    <s v="Electronic check"/>
    <x v="0"/>
    <n v="3"/>
    <x v="2"/>
  </r>
  <r>
    <s v="9739-JLPQJ"/>
    <s v="Two year"/>
    <n v="72"/>
    <s v="49-72 Months"/>
    <s v="Fiber optic"/>
    <s v="Credit card (automatic)"/>
    <x v="0"/>
    <n v="2"/>
    <x v="2"/>
  </r>
  <r>
    <s v="9916-AYHTC"/>
    <s v="Two year"/>
    <n v="48"/>
    <s v="25-48 Months"/>
    <s v="No"/>
    <s v="Credit card (automatic)"/>
    <x v="0"/>
    <n v="0"/>
    <x v="1"/>
  </r>
  <r>
    <s v="3855-ONCAR"/>
    <s v="Month-to-month"/>
    <n v="4"/>
    <s v="0-12 Months"/>
    <s v="Fiber optic"/>
    <s v="Mailed check"/>
    <x v="0"/>
    <n v="5"/>
    <x v="0"/>
  </r>
  <r>
    <s v="1488-SYSFC"/>
    <s v="Month-to-month"/>
    <n v="31"/>
    <s v="25-48 Months"/>
    <s v="No"/>
    <s v="Electronic check"/>
    <x v="0"/>
    <n v="3"/>
    <x v="2"/>
  </r>
  <r>
    <s v="7931-PXHFC"/>
    <s v="One year"/>
    <n v="38"/>
    <s v="25-48 Months"/>
    <s v="DSL"/>
    <s v="Mailed check"/>
    <x v="1"/>
    <n v="0"/>
    <x v="1"/>
  </r>
  <r>
    <s v="3990-QYKBE"/>
    <s v="Month-to-month"/>
    <n v="37"/>
    <s v="25-48 Months"/>
    <s v="Fiber optic"/>
    <s v="Electronic check"/>
    <x v="1"/>
    <n v="5"/>
    <x v="0"/>
  </r>
  <r>
    <s v="0970-QXPXW"/>
    <s v="Month-to-month"/>
    <n v="1"/>
    <s v="0-12 Months"/>
    <s v="No"/>
    <s v="Mailed check"/>
    <x v="0"/>
    <n v="3"/>
    <x v="2"/>
  </r>
  <r>
    <s v="3259-KNMRR"/>
    <s v="Two year"/>
    <n v="57"/>
    <s v="49-72 Months"/>
    <s v="DSL"/>
    <s v="Bank transfer (automatic)"/>
    <x v="0"/>
    <n v="0"/>
    <x v="1"/>
  </r>
  <r>
    <s v="6120-RJKLU"/>
    <s v="Two year"/>
    <n v="62"/>
    <s v="49-72 Months"/>
    <s v="DSL"/>
    <s v="Credit card (automatic)"/>
    <x v="0"/>
    <n v="0"/>
    <x v="1"/>
  </r>
  <r>
    <s v="9572-WUKSB"/>
    <s v="Month-to-month"/>
    <n v="3"/>
    <s v="0-12 Months"/>
    <s v="DSL"/>
    <s v="Electronic check"/>
    <x v="0"/>
    <n v="4"/>
    <x v="0"/>
  </r>
  <r>
    <s v="5893-KCLGT"/>
    <s v="Two year"/>
    <n v="72"/>
    <s v="49-72 Months"/>
    <s v="No"/>
    <s v="Mailed check"/>
    <x v="0"/>
    <n v="0"/>
    <x v="1"/>
  </r>
  <r>
    <s v="0076-LVEPS"/>
    <s v="Month-to-month"/>
    <n v="29"/>
    <s v="25-48 Months"/>
    <s v="DSL"/>
    <s v="Mailed check"/>
    <x v="0"/>
    <n v="2"/>
    <x v="2"/>
  </r>
  <r>
    <s v="3640-JQGJG"/>
    <s v="Month-to-month"/>
    <n v="13"/>
    <s v="13-24 Months"/>
    <s v="DSL"/>
    <s v="Bank transfer (automatic)"/>
    <x v="0"/>
    <n v="2"/>
    <x v="2"/>
  </r>
  <r>
    <s v="4919-MOAVT"/>
    <s v="Month-to-month"/>
    <n v="3"/>
    <s v="0-12 Months"/>
    <s v="Fiber optic"/>
    <s v="Electronic check"/>
    <x v="1"/>
    <n v="6"/>
    <x v="0"/>
  </r>
  <r>
    <s v="1596-OQSPS"/>
    <s v="Month-to-month"/>
    <n v="11"/>
    <s v="0-12 Months"/>
    <s v="DSL"/>
    <s v="Electronic check"/>
    <x v="0"/>
    <n v="4"/>
    <x v="0"/>
  </r>
  <r>
    <s v="9867-XOBQA"/>
    <s v="Two year"/>
    <n v="21"/>
    <s v="13-24 Months"/>
    <s v="DSL"/>
    <s v="Mailed check"/>
    <x v="0"/>
    <n v="0"/>
    <x v="1"/>
  </r>
  <r>
    <s v="9546-KDTRB"/>
    <s v="Month-to-month"/>
    <n v="19"/>
    <s v="13-24 Months"/>
    <s v="No"/>
    <s v="Bank transfer (automatic)"/>
    <x v="0"/>
    <n v="2"/>
    <x v="2"/>
  </r>
  <r>
    <s v="3090-HAWSU"/>
    <s v="Two year"/>
    <n v="61"/>
    <s v="49-72 Months"/>
    <s v="Fiber optic"/>
    <s v="Credit card (automatic)"/>
    <x v="1"/>
    <n v="2"/>
    <x v="2"/>
  </r>
  <r>
    <s v="9820-RMCQV"/>
    <s v="Month-to-month"/>
    <n v="11"/>
    <s v="0-12 Months"/>
    <s v="DSL"/>
    <s v="Credit card (automatic)"/>
    <x v="1"/>
    <n v="3"/>
    <x v="2"/>
  </r>
  <r>
    <s v="3174-RKMOW"/>
    <s v="Month-to-month"/>
    <n v="35"/>
    <s v="25-48 Months"/>
    <s v="Fiber optic"/>
    <s v="Electronic check"/>
    <x v="0"/>
    <n v="5"/>
    <x v="0"/>
  </r>
  <r>
    <s v="1760-CAZHT"/>
    <s v="Month-to-month"/>
    <n v="25"/>
    <s v="25-48 Months"/>
    <s v="No"/>
    <s v="Mailed check"/>
    <x v="0"/>
    <n v="2"/>
    <x v="2"/>
  </r>
  <r>
    <s v="7839-QRKXN"/>
    <s v="Month-to-month"/>
    <n v="1"/>
    <s v="0-12 Months"/>
    <s v="No"/>
    <s v="Mailed check"/>
    <x v="1"/>
    <n v="3"/>
    <x v="2"/>
  </r>
  <r>
    <s v="8441-SHIPE"/>
    <s v="Two year"/>
    <n v="67"/>
    <s v="49-72 Months"/>
    <s v="No"/>
    <s v="Bank transfer (automatic)"/>
    <x v="0"/>
    <n v="0"/>
    <x v="1"/>
  </r>
  <r>
    <s v="5204-QZXPU"/>
    <s v="Month-to-month"/>
    <n v="19"/>
    <s v="13-24 Months"/>
    <s v="DSL"/>
    <s v="Electronic check"/>
    <x v="1"/>
    <n v="3"/>
    <x v="2"/>
  </r>
  <r>
    <s v="4597-ELFTS"/>
    <s v="One year"/>
    <n v="56"/>
    <s v="49-72 Months"/>
    <s v="No"/>
    <s v="Electronic check"/>
    <x v="1"/>
    <n v="1"/>
    <x v="1"/>
  </r>
  <r>
    <s v="1320-GVNHT"/>
    <s v="Two year"/>
    <n v="72"/>
    <s v="49-72 Months"/>
    <s v="Fiber optic"/>
    <s v="Credit card (automatic)"/>
    <x v="0"/>
    <n v="2"/>
    <x v="2"/>
  </r>
  <r>
    <s v="1047-RNXZV"/>
    <s v="Two year"/>
    <n v="43"/>
    <s v="25-48 Months"/>
    <s v="No"/>
    <s v="Mailed check"/>
    <x v="0"/>
    <n v="0"/>
    <x v="1"/>
  </r>
  <r>
    <s v="3541-ZNUHK"/>
    <s v="Month-to-month"/>
    <n v="55"/>
    <s v="49-72 Months"/>
    <s v="Fiber optic"/>
    <s v="Electronic check"/>
    <x v="0"/>
    <n v="5"/>
    <x v="0"/>
  </r>
  <r>
    <s v="8450-JOVAH"/>
    <s v="Month-to-month"/>
    <n v="2"/>
    <s v="0-12 Months"/>
    <s v="DSL"/>
    <s v="Mailed check"/>
    <x v="1"/>
    <n v="3"/>
    <x v="2"/>
  </r>
  <r>
    <s v="8725-JEDFD"/>
    <s v="Month-to-month"/>
    <n v="27"/>
    <s v="25-48 Months"/>
    <s v="Fiber optic"/>
    <s v="Mailed check"/>
    <x v="0"/>
    <n v="4"/>
    <x v="0"/>
  </r>
  <r>
    <s v="7562-UXTPG"/>
    <s v="Month-to-month"/>
    <n v="13"/>
    <s v="13-24 Months"/>
    <s v="Fiber optic"/>
    <s v="Mailed check"/>
    <x v="0"/>
    <n v="4"/>
    <x v="0"/>
  </r>
  <r>
    <s v="8071-SBTRN"/>
    <s v="Two year"/>
    <n v="70"/>
    <s v="49-72 Months"/>
    <s v="Fiber optic"/>
    <s v="Mailed check"/>
    <x v="0"/>
    <n v="2"/>
    <x v="2"/>
  </r>
  <r>
    <s v="1113-IUJYX"/>
    <s v="One year"/>
    <n v="14"/>
    <s v="13-24 Months"/>
    <s v="Fiber optic"/>
    <s v="Mailed check"/>
    <x v="1"/>
    <n v="2"/>
    <x v="2"/>
  </r>
  <r>
    <s v="6668-CNMFP"/>
    <s v="One year"/>
    <n v="19"/>
    <s v="13-24 Months"/>
    <s v="Fiber optic"/>
    <s v="Bank transfer (automatic)"/>
    <x v="0"/>
    <n v="2"/>
    <x v="2"/>
  </r>
  <r>
    <s v="5626-MGTUK"/>
    <s v="Month-to-month"/>
    <n v="20"/>
    <s v="13-24 Months"/>
    <s v="Fiber optic"/>
    <s v="Bank transfer (automatic)"/>
    <x v="0"/>
    <n v="4"/>
    <x v="0"/>
  </r>
  <r>
    <s v="5681-LLOEI"/>
    <s v="One year"/>
    <n v="43"/>
    <s v="25-48 Months"/>
    <s v="Fiber optic"/>
    <s v="Credit card (automatic)"/>
    <x v="0"/>
    <n v="2"/>
    <x v="2"/>
  </r>
  <r>
    <s v="8212-DJRCH"/>
    <s v="Month-to-month"/>
    <n v="5"/>
    <s v="0-12 Months"/>
    <s v="Fiber optic"/>
    <s v="Mailed check"/>
    <x v="0"/>
    <n v="5"/>
    <x v="0"/>
  </r>
  <r>
    <s v="4323-OHFOW"/>
    <s v="One year"/>
    <n v="70"/>
    <s v="49-72 Months"/>
    <s v="Fiber optic"/>
    <s v="Bank transfer (automatic)"/>
    <x v="0"/>
    <n v="2"/>
    <x v="2"/>
  </r>
  <r>
    <s v="4933-BSAIP"/>
    <s v="Two year"/>
    <n v="40"/>
    <s v="25-48 Months"/>
    <s v="No"/>
    <s v="Mailed check"/>
    <x v="0"/>
    <n v="0"/>
    <x v="1"/>
  </r>
  <r>
    <s v="2030-BTZRO"/>
    <s v="Two year"/>
    <n v="6"/>
    <s v="0-12 Months"/>
    <s v="No"/>
    <s v="Credit card (automatic)"/>
    <x v="0"/>
    <n v="1"/>
    <x v="1"/>
  </r>
  <r>
    <s v="1116-DXXDF"/>
    <s v="Two year"/>
    <n v="39"/>
    <s v="25-48 Months"/>
    <s v="Fiber optic"/>
    <s v="Electronic check"/>
    <x v="0"/>
    <n v="3"/>
    <x v="2"/>
  </r>
  <r>
    <s v="9274-CNFMO"/>
    <s v="Month-to-month"/>
    <n v="4"/>
    <s v="0-12 Months"/>
    <s v="Fiber optic"/>
    <s v="Electronic check"/>
    <x v="1"/>
    <n v="6"/>
    <x v="0"/>
  </r>
  <r>
    <s v="7758-XKCBS"/>
    <s v="Month-to-month"/>
    <n v="15"/>
    <s v="13-24 Months"/>
    <s v="DSL"/>
    <s v="Electronic check"/>
    <x v="1"/>
    <n v="3"/>
    <x v="2"/>
  </r>
  <r>
    <s v="8992-JQYUN"/>
    <s v="Month-to-month"/>
    <n v="1"/>
    <s v="0-12 Months"/>
    <s v="DSL"/>
    <s v="Electronic check"/>
    <x v="1"/>
    <n v="4"/>
    <x v="0"/>
  </r>
  <r>
    <s v="6563-VNPMN"/>
    <s v="Month-to-month"/>
    <n v="45"/>
    <s v="25-48 Months"/>
    <s v="Fiber optic"/>
    <s v="Bank transfer (automatic)"/>
    <x v="0"/>
    <n v="4"/>
    <x v="0"/>
  </r>
  <r>
    <s v="0617-AQNWT"/>
    <s v="Two year"/>
    <n v="64"/>
    <s v="49-72 Months"/>
    <s v="DSL"/>
    <s v="Electronic check"/>
    <x v="1"/>
    <n v="1"/>
    <x v="1"/>
  </r>
  <r>
    <s v="2267-WTPYD"/>
    <s v="Month-to-month"/>
    <n v="57"/>
    <s v="49-72 Months"/>
    <s v="Fiber optic"/>
    <s v="Credit card (automatic)"/>
    <x v="0"/>
    <n v="4"/>
    <x v="0"/>
  </r>
  <r>
    <s v="0270-THENM"/>
    <s v="Two year"/>
    <n v="72"/>
    <s v="49-72 Months"/>
    <s v="DSL"/>
    <s v="Bank transfer (automatic)"/>
    <x v="0"/>
    <n v="0"/>
    <x v="1"/>
  </r>
  <r>
    <s v="2446-PLQVO"/>
    <s v="Month-to-month"/>
    <n v="1"/>
    <s v="0-12 Months"/>
    <s v="Fiber optic"/>
    <s v="Electronic check"/>
    <x v="1"/>
    <n v="6"/>
    <x v="0"/>
  </r>
  <r>
    <s v="4707-MAXGU"/>
    <s v="Two year"/>
    <n v="72"/>
    <s v="49-72 Months"/>
    <s v="No"/>
    <s v="Credit card (automatic)"/>
    <x v="0"/>
    <n v="0"/>
    <x v="1"/>
  </r>
  <r>
    <s v="2710-WYVXG"/>
    <s v="Two year"/>
    <n v="3"/>
    <s v="0-12 Months"/>
    <s v="DSL"/>
    <s v="Mailed check"/>
    <x v="0"/>
    <n v="1"/>
    <x v="1"/>
  </r>
  <r>
    <s v="3005-NFMTA"/>
    <s v="Month-to-month"/>
    <n v="55"/>
    <s v="49-72 Months"/>
    <s v="Fiber optic"/>
    <s v="Electronic check"/>
    <x v="1"/>
    <n v="5"/>
    <x v="0"/>
  </r>
  <r>
    <s v="6300-BWMJX"/>
    <s v="Month-to-month"/>
    <n v="59"/>
    <s v="49-72 Months"/>
    <s v="Fiber optic"/>
    <s v="Electronic check"/>
    <x v="0"/>
    <n v="5"/>
    <x v="0"/>
  </r>
  <r>
    <s v="8784-CGILN"/>
    <s v="Month-to-month"/>
    <n v="18"/>
    <s v="13-24 Months"/>
    <s v="Fiber optic"/>
    <s v="Bank transfer (automatic)"/>
    <x v="1"/>
    <n v="4"/>
    <x v="0"/>
  </r>
  <r>
    <s v="5389-FFVKB"/>
    <s v="Month-to-month"/>
    <n v="32"/>
    <s v="25-48 Months"/>
    <s v="Fiber optic"/>
    <s v="Credit card (automatic)"/>
    <x v="1"/>
    <n v="4"/>
    <x v="0"/>
  </r>
  <r>
    <s v="7009-LGECI"/>
    <s v="Month-to-month"/>
    <n v="4"/>
    <s v="0-12 Months"/>
    <s v="DSL"/>
    <s v="Bank transfer (automatic)"/>
    <x v="0"/>
    <n v="3"/>
    <x v="2"/>
  </r>
  <r>
    <s v="8444-WRIDW"/>
    <s v="Month-to-month"/>
    <n v="66"/>
    <s v="49-72 Months"/>
    <s v="Fiber optic"/>
    <s v="Credit card (automatic)"/>
    <x v="1"/>
    <n v="4"/>
    <x v="0"/>
  </r>
  <r>
    <s v="5022-KVDQT"/>
    <s v="Month-to-month"/>
    <n v="27"/>
    <s v="25-48 Months"/>
    <s v="Fiber optic"/>
    <s v="Electronic check"/>
    <x v="0"/>
    <n v="5"/>
    <x v="0"/>
  </r>
  <r>
    <s v="7976-CICYS"/>
    <s v="Month-to-month"/>
    <n v="4"/>
    <s v="0-12 Months"/>
    <s v="No"/>
    <s v="Credit card (automatic)"/>
    <x v="0"/>
    <n v="3"/>
    <x v="2"/>
  </r>
  <r>
    <s v="1036-GUDCL"/>
    <s v="Month-to-month"/>
    <n v="60"/>
    <s v="49-72 Months"/>
    <s v="DSL"/>
    <s v="Credit card (automatic)"/>
    <x v="0"/>
    <n v="2"/>
    <x v="2"/>
  </r>
  <r>
    <s v="2005-DWQZJ"/>
    <s v="Two year"/>
    <n v="8"/>
    <s v="0-12 Months"/>
    <s v="No"/>
    <s v="Mailed check"/>
    <x v="0"/>
    <n v="1"/>
    <x v="1"/>
  </r>
  <r>
    <s v="8148-WOCMK"/>
    <s v="Two year"/>
    <n v="8"/>
    <s v="0-12 Months"/>
    <s v="No"/>
    <s v="Credit card (automatic)"/>
    <x v="0"/>
    <n v="1"/>
    <x v="1"/>
  </r>
  <r>
    <s v="7815-PDTHL"/>
    <s v="Two year"/>
    <n v="35"/>
    <s v="25-48 Months"/>
    <s v="No"/>
    <s v="Mailed check"/>
    <x v="0"/>
    <n v="0"/>
    <x v="1"/>
  </r>
  <r>
    <s v="9451-LPGOO"/>
    <s v="Month-to-month"/>
    <n v="7"/>
    <s v="0-12 Months"/>
    <s v="Fiber optic"/>
    <s v="Electronic check"/>
    <x v="1"/>
    <n v="6"/>
    <x v="0"/>
  </r>
  <r>
    <s v="9173-IVZVP"/>
    <s v="Two year"/>
    <n v="53"/>
    <s v="49-72 Months"/>
    <s v="No"/>
    <s v="Mailed check"/>
    <x v="0"/>
    <n v="0"/>
    <x v="1"/>
  </r>
  <r>
    <s v="9129-UXERG"/>
    <s v="Month-to-month"/>
    <n v="18"/>
    <s v="13-24 Months"/>
    <s v="Fiber optic"/>
    <s v="Credit card (automatic)"/>
    <x v="0"/>
    <n v="4"/>
    <x v="0"/>
  </r>
  <r>
    <s v="3635-JBPSG"/>
    <s v="Two year"/>
    <n v="15"/>
    <s v="13-24 Months"/>
    <s v="DSL"/>
    <s v="Mailed check"/>
    <x v="0"/>
    <n v="0"/>
    <x v="1"/>
  </r>
  <r>
    <s v="7964-ZRKKG"/>
    <s v="One year"/>
    <n v="67"/>
    <s v="49-72 Months"/>
    <s v="Fiber optic"/>
    <s v="Bank transfer (automatic)"/>
    <x v="0"/>
    <n v="2"/>
    <x v="2"/>
  </r>
  <r>
    <s v="5868-YWPDW"/>
    <s v="Month-to-month"/>
    <n v="6"/>
    <s v="0-12 Months"/>
    <s v="Fiber optic"/>
    <s v="Electronic check"/>
    <x v="1"/>
    <n v="6"/>
    <x v="0"/>
  </r>
  <r>
    <s v="6229-LSCKB"/>
    <s v="Month-to-month"/>
    <n v="6"/>
    <s v="0-12 Months"/>
    <s v="Fiber optic"/>
    <s v="Electronic check"/>
    <x v="0"/>
    <n v="6"/>
    <x v="0"/>
  </r>
  <r>
    <s v="2025-JKFWI"/>
    <s v="Month-to-month"/>
    <n v="13"/>
    <s v="13-24 Months"/>
    <s v="Fiber optic"/>
    <s v="Mailed check"/>
    <x v="1"/>
    <n v="4"/>
    <x v="0"/>
  </r>
  <r>
    <s v="4078-SAYYN"/>
    <s v="Month-to-month"/>
    <n v="11"/>
    <s v="0-12 Months"/>
    <s v="Fiber optic"/>
    <s v="Electronic check"/>
    <x v="1"/>
    <n v="6"/>
    <x v="0"/>
  </r>
  <r>
    <s v="1724-IQWNM"/>
    <s v="Month-to-month"/>
    <n v="1"/>
    <s v="0-12 Months"/>
    <s v="No"/>
    <s v="Mailed check"/>
    <x v="0"/>
    <n v="3"/>
    <x v="2"/>
  </r>
  <r>
    <s v="8217-QYOHV"/>
    <s v="Month-to-month"/>
    <n v="5"/>
    <s v="0-12 Months"/>
    <s v="DSL"/>
    <s v="Mailed check"/>
    <x v="0"/>
    <n v="3"/>
    <x v="2"/>
  </r>
  <r>
    <s v="5546-QUERU"/>
    <s v="One year"/>
    <n v="13"/>
    <s v="13-24 Months"/>
    <s v="No"/>
    <s v="Mailed check"/>
    <x v="0"/>
    <n v="0"/>
    <x v="1"/>
  </r>
  <r>
    <s v="9940-HPQPG"/>
    <s v="Month-to-month"/>
    <n v="9"/>
    <s v="0-12 Months"/>
    <s v="Fiber optic"/>
    <s v="Bank transfer (automatic)"/>
    <x v="1"/>
    <n v="5"/>
    <x v="0"/>
  </r>
  <r>
    <s v="6897-UUBNU"/>
    <s v="Month-to-month"/>
    <n v="29"/>
    <s v="25-48 Months"/>
    <s v="Fiber optic"/>
    <s v="Mailed check"/>
    <x v="0"/>
    <n v="4"/>
    <x v="0"/>
  </r>
  <r>
    <s v="6127-IYJOZ"/>
    <s v="Month-to-month"/>
    <n v="1"/>
    <s v="0-12 Months"/>
    <s v="DSL"/>
    <s v="Mailed check"/>
    <x v="0"/>
    <n v="3"/>
    <x v="2"/>
  </r>
  <r>
    <s v="6618-RYATB"/>
    <s v="Month-to-month"/>
    <n v="1"/>
    <s v="0-12 Months"/>
    <s v="Fiber optic"/>
    <s v="Mailed check"/>
    <x v="1"/>
    <n v="5"/>
    <x v="0"/>
  </r>
  <r>
    <s v="8930-XOTDP"/>
    <s v="Month-to-month"/>
    <n v="18"/>
    <s v="13-24 Months"/>
    <s v="DSL"/>
    <s v="Mailed check"/>
    <x v="0"/>
    <n v="2"/>
    <x v="2"/>
  </r>
  <r>
    <s v="5916-QEWPT"/>
    <s v="Month-to-month"/>
    <n v="2"/>
    <s v="0-12 Months"/>
    <s v="DSL"/>
    <s v="Credit card (automatic)"/>
    <x v="0"/>
    <n v="3"/>
    <x v="2"/>
  </r>
  <r>
    <s v="5060-TQUQN"/>
    <s v="Month-to-month"/>
    <n v="30"/>
    <s v="25-48 Months"/>
    <s v="Fiber optic"/>
    <s v="Bank transfer (automatic)"/>
    <x v="0"/>
    <n v="4"/>
    <x v="0"/>
  </r>
  <r>
    <s v="0531-XBKMM"/>
    <s v="Two year"/>
    <n v="66"/>
    <s v="49-72 Months"/>
    <s v="DSL"/>
    <s v="Bank transfer (automatic)"/>
    <x v="0"/>
    <n v="0"/>
    <x v="1"/>
  </r>
  <r>
    <s v="8465-SBRXP"/>
    <s v="Two year"/>
    <n v="38"/>
    <s v="25-48 Months"/>
    <s v="Fiber optic"/>
    <s v="Bank transfer (automatic)"/>
    <x v="0"/>
    <n v="2"/>
    <x v="2"/>
  </r>
  <r>
    <s v="2408-PSJVE"/>
    <s v="Month-to-month"/>
    <n v="44"/>
    <s v="25-48 Months"/>
    <s v="DSL"/>
    <s v="Mailed check"/>
    <x v="0"/>
    <n v="2"/>
    <x v="2"/>
  </r>
  <r>
    <s v="9079-YEXQJ"/>
    <s v="Month-to-month"/>
    <n v="54"/>
    <s v="49-72 Months"/>
    <s v="Fiber optic"/>
    <s v="Electronic check"/>
    <x v="1"/>
    <n v="5"/>
    <x v="0"/>
  </r>
  <r>
    <s v="9700-ZCLOT"/>
    <s v="Month-to-month"/>
    <n v="2"/>
    <s v="0-12 Months"/>
    <s v="No"/>
    <s v="Mailed check"/>
    <x v="0"/>
    <n v="3"/>
    <x v="2"/>
  </r>
  <r>
    <s v="8738-JOKAR"/>
    <s v="One year"/>
    <n v="42"/>
    <s v="25-48 Months"/>
    <s v="DSL"/>
    <s v="Mailed check"/>
    <x v="0"/>
    <n v="0"/>
    <x v="1"/>
  </r>
  <r>
    <s v="4534-WGCIR"/>
    <s v="Two year"/>
    <n v="58"/>
    <s v="49-72 Months"/>
    <s v="No"/>
    <s v="Credit card (automatic)"/>
    <x v="0"/>
    <n v="0"/>
    <x v="1"/>
  </r>
  <r>
    <s v="1930-WNXSB"/>
    <s v="Month-to-month"/>
    <n v="58"/>
    <s v="49-72 Months"/>
    <s v="Fiber optic"/>
    <s v="Electronic check"/>
    <x v="0"/>
    <n v="5"/>
    <x v="0"/>
  </r>
  <r>
    <s v="2685-SREOM"/>
    <s v="Month-to-month"/>
    <n v="25"/>
    <s v="25-48 Months"/>
    <s v="Fiber optic"/>
    <s v="Electronic check"/>
    <x v="1"/>
    <n v="5"/>
    <x v="0"/>
  </r>
  <r>
    <s v="3508-CFVZL"/>
    <s v="Two year"/>
    <n v="71"/>
    <s v="49-72 Months"/>
    <s v="Fiber optic"/>
    <s v="Mailed check"/>
    <x v="0"/>
    <n v="2"/>
    <x v="2"/>
  </r>
  <r>
    <s v="0402-CQAJN"/>
    <s v="Month-to-month"/>
    <n v="37"/>
    <s v="25-48 Months"/>
    <s v="Fiber optic"/>
    <s v="Bank transfer (automatic)"/>
    <x v="1"/>
    <n v="4"/>
    <x v="0"/>
  </r>
  <r>
    <s v="6692-UDPJC"/>
    <s v="Month-to-month"/>
    <n v="14"/>
    <s v="13-24 Months"/>
    <s v="Fiber optic"/>
    <s v="Electronic check"/>
    <x v="1"/>
    <n v="5"/>
    <x v="0"/>
  </r>
  <r>
    <s v="1273-MTETI"/>
    <s v="Month-to-month"/>
    <n v="4"/>
    <s v="0-12 Months"/>
    <s v="Fiber optic"/>
    <s v="Electronic check"/>
    <x v="1"/>
    <n v="6"/>
    <x v="0"/>
  </r>
  <r>
    <s v="0657-DOGUM"/>
    <s v="One year"/>
    <n v="48"/>
    <s v="25-48 Months"/>
    <s v="DSL"/>
    <s v="Bank transfer (automatic)"/>
    <x v="0"/>
    <n v="0"/>
    <x v="1"/>
  </r>
  <r>
    <s v="5480-HPRRX"/>
    <s v="Month-to-month"/>
    <n v="3"/>
    <s v="0-12 Months"/>
    <s v="DSL"/>
    <s v="Electronic check"/>
    <x v="1"/>
    <n v="4"/>
    <x v="0"/>
  </r>
  <r>
    <s v="8792-AOROI"/>
    <s v="Two year"/>
    <n v="8"/>
    <s v="0-12 Months"/>
    <s v="DSL"/>
    <s v="Mailed check"/>
    <x v="0"/>
    <n v="1"/>
    <x v="1"/>
  </r>
  <r>
    <s v="0295-PPHDO"/>
    <s v="Month-to-month"/>
    <n v="1"/>
    <s v="0-12 Months"/>
    <s v="Fiber optic"/>
    <s v="Electronic check"/>
    <x v="1"/>
    <n v="6"/>
    <x v="0"/>
  </r>
  <r>
    <s v="5146-YYFRZ"/>
    <s v="Two year"/>
    <n v="67"/>
    <s v="49-72 Months"/>
    <s v="No"/>
    <s v="Bank transfer (automatic)"/>
    <x v="0"/>
    <n v="0"/>
    <x v="1"/>
  </r>
  <r>
    <s v="1195-OIYEJ"/>
    <s v="Month-to-month"/>
    <n v="13"/>
    <s v="13-24 Months"/>
    <s v="Fiber optic"/>
    <s v="Electronic check"/>
    <x v="1"/>
    <n v="5"/>
    <x v="0"/>
  </r>
  <r>
    <s v="5906-CVLHP"/>
    <s v="One year"/>
    <n v="45"/>
    <s v="25-48 Months"/>
    <s v="DSL"/>
    <s v="Credit card (automatic)"/>
    <x v="1"/>
    <n v="0"/>
    <x v="1"/>
  </r>
  <r>
    <s v="3452-SRFEG"/>
    <s v="Month-to-month"/>
    <n v="49"/>
    <s v="49-72 Months"/>
    <s v="Fiber optic"/>
    <s v="Bank transfer (automatic)"/>
    <x v="0"/>
    <n v="4"/>
    <x v="0"/>
  </r>
  <r>
    <s v="4070-OKWVH"/>
    <s v="Month-to-month"/>
    <n v="52"/>
    <s v="49-72 Months"/>
    <s v="Fiber optic"/>
    <s v="Bank transfer (automatic)"/>
    <x v="0"/>
    <n v="4"/>
    <x v="0"/>
  </r>
  <r>
    <s v="5297-MDOIR"/>
    <s v="One year"/>
    <n v="63"/>
    <s v="49-72 Months"/>
    <s v="Fiber optic"/>
    <s v="Credit card (automatic)"/>
    <x v="0"/>
    <n v="2"/>
    <x v="2"/>
  </r>
  <r>
    <s v="6369-MCAKO"/>
    <s v="Two year"/>
    <n v="68"/>
    <s v="49-72 Months"/>
    <s v="DSL"/>
    <s v="Bank transfer (automatic)"/>
    <x v="0"/>
    <n v="0"/>
    <x v="1"/>
  </r>
  <r>
    <s v="4926-UMJZD"/>
    <s v="Month-to-month"/>
    <n v="31"/>
    <s v="25-48 Months"/>
    <s v="DSL"/>
    <s v="Mailed check"/>
    <x v="0"/>
    <n v="2"/>
    <x v="2"/>
  </r>
  <r>
    <s v="6848-HJTXY"/>
    <s v="Two year"/>
    <n v="64"/>
    <s v="49-72 Months"/>
    <s v="No"/>
    <s v="Credit card (automatic)"/>
    <x v="0"/>
    <n v="0"/>
    <x v="1"/>
  </r>
  <r>
    <s v="6341-AEVKX"/>
    <s v="One year"/>
    <n v="62"/>
    <s v="49-72 Months"/>
    <s v="Fiber optic"/>
    <s v="Electronic check"/>
    <x v="0"/>
    <n v="3"/>
    <x v="2"/>
  </r>
  <r>
    <s v="4501-EQDRN"/>
    <s v="Month-to-month"/>
    <n v="1"/>
    <s v="0-12 Months"/>
    <s v="Fiber optic"/>
    <s v="Bank transfer (automatic)"/>
    <x v="1"/>
    <n v="5"/>
    <x v="0"/>
  </r>
  <r>
    <s v="2990-HWIML"/>
    <s v="Month-to-month"/>
    <n v="6"/>
    <s v="0-12 Months"/>
    <s v="Fiber optic"/>
    <s v="Electronic check"/>
    <x v="1"/>
    <n v="6"/>
    <x v="0"/>
  </r>
  <r>
    <s v="0682-USIXD"/>
    <s v="Month-to-month"/>
    <n v="21"/>
    <s v="13-24 Months"/>
    <s v="Fiber optic"/>
    <s v="Electronic check"/>
    <x v="0"/>
    <n v="5"/>
    <x v="0"/>
  </r>
  <r>
    <s v="6976-BWGLQ"/>
    <s v="Two year"/>
    <n v="72"/>
    <s v="49-72 Months"/>
    <s v="No"/>
    <s v="Bank transfer (automatic)"/>
    <x v="0"/>
    <n v="0"/>
    <x v="1"/>
  </r>
  <r>
    <s v="7078-NVFAM"/>
    <s v="Month-to-month"/>
    <n v="32"/>
    <s v="25-48 Months"/>
    <s v="DSL"/>
    <s v="Electronic check"/>
    <x v="0"/>
    <n v="3"/>
    <x v="2"/>
  </r>
  <r>
    <s v="8065-QBYTO"/>
    <s v="One year"/>
    <n v="71"/>
    <s v="49-72 Months"/>
    <s v="Fiber optic"/>
    <s v="Credit card (automatic)"/>
    <x v="0"/>
    <n v="2"/>
    <x v="2"/>
  </r>
  <r>
    <s v="2133-TSRRM"/>
    <s v="Month-to-month"/>
    <n v="34"/>
    <s v="25-48 Months"/>
    <s v="Fiber optic"/>
    <s v="Bank transfer (automatic)"/>
    <x v="0"/>
    <n v="4"/>
    <x v="0"/>
  </r>
  <r>
    <s v="7384-GHBPI"/>
    <s v="Month-to-month"/>
    <n v="3"/>
    <s v="0-12 Months"/>
    <s v="DSL"/>
    <s v="Electronic check"/>
    <x v="1"/>
    <n v="4"/>
    <x v="0"/>
  </r>
  <r>
    <s v="7603-USHJS"/>
    <s v="Month-to-month"/>
    <n v="12"/>
    <s v="0-12 Months"/>
    <s v="Fiber optic"/>
    <s v="Credit card (automatic)"/>
    <x v="1"/>
    <n v="5"/>
    <x v="0"/>
  </r>
  <r>
    <s v="7234-FECYN"/>
    <s v="Month-to-month"/>
    <n v="8"/>
    <s v="0-12 Months"/>
    <s v="Fiber optic"/>
    <s v="Electronic check"/>
    <x v="1"/>
    <n v="6"/>
    <x v="0"/>
  </r>
  <r>
    <s v="2511-ALLCS"/>
    <s v="Two year"/>
    <n v="35"/>
    <s v="25-48 Months"/>
    <s v="No"/>
    <s v="Bank transfer (automatic)"/>
    <x v="0"/>
    <n v="0"/>
    <x v="1"/>
  </r>
  <r>
    <s v="3191-CSNMG"/>
    <s v="Month-to-month"/>
    <n v="3"/>
    <s v="0-12 Months"/>
    <s v="Fiber optic"/>
    <s v="Electronic check"/>
    <x v="0"/>
    <n v="6"/>
    <x v="0"/>
  </r>
  <r>
    <s v="7952-OBOYL"/>
    <s v="Month-to-month"/>
    <n v="3"/>
    <s v="0-12 Months"/>
    <s v="Fiber optic"/>
    <s v="Mailed check"/>
    <x v="0"/>
    <n v="5"/>
    <x v="0"/>
  </r>
  <r>
    <s v="7470-DYNOE"/>
    <s v="One year"/>
    <n v="53"/>
    <s v="49-72 Months"/>
    <s v="DSL"/>
    <s v="Electronic check"/>
    <x v="0"/>
    <n v="1"/>
    <x v="1"/>
  </r>
  <r>
    <s v="7853-OETYL"/>
    <s v="Month-to-month"/>
    <n v="4"/>
    <s v="0-12 Months"/>
    <s v="DSL"/>
    <s v="Electronic check"/>
    <x v="0"/>
    <n v="4"/>
    <x v="0"/>
  </r>
  <r>
    <s v="1545-ACTAS"/>
    <s v="One year"/>
    <n v="48"/>
    <s v="25-48 Months"/>
    <s v="Fiber optic"/>
    <s v="Bank transfer (automatic)"/>
    <x v="0"/>
    <n v="2"/>
    <x v="2"/>
  </r>
  <r>
    <s v="5876-HZVZM"/>
    <s v="Month-to-month"/>
    <n v="6"/>
    <s v="0-12 Months"/>
    <s v="DSL"/>
    <s v="Credit card (automatic)"/>
    <x v="1"/>
    <n v="3"/>
    <x v="2"/>
  </r>
  <r>
    <s v="1400-MMYXY"/>
    <s v="Month-to-month"/>
    <n v="3"/>
    <s v="0-12 Months"/>
    <s v="Fiber optic"/>
    <s v="Electronic check"/>
    <x v="1"/>
    <n v="6"/>
    <x v="0"/>
  </r>
  <r>
    <s v="5126-RCXYW"/>
    <s v="Two year"/>
    <n v="54"/>
    <s v="49-72 Months"/>
    <s v="DSL"/>
    <s v="Credit card (automatic)"/>
    <x v="0"/>
    <n v="0"/>
    <x v="1"/>
  </r>
  <r>
    <s v="3085-QUOZK"/>
    <s v="Month-to-month"/>
    <n v="1"/>
    <s v="0-12 Months"/>
    <s v="DSL"/>
    <s v="Mailed check"/>
    <x v="1"/>
    <n v="3"/>
    <x v="2"/>
  </r>
  <r>
    <s v="2363-BJLSL"/>
    <s v="Month-to-month"/>
    <n v="62"/>
    <s v="49-72 Months"/>
    <s v="DSL"/>
    <s v="Bank transfer (automatic)"/>
    <x v="0"/>
    <n v="2"/>
    <x v="2"/>
  </r>
  <r>
    <s v="1956-YIFGE"/>
    <s v="One year"/>
    <n v="22"/>
    <s v="13-24 Months"/>
    <s v="Fiber optic"/>
    <s v="Mailed check"/>
    <x v="0"/>
    <n v="2"/>
    <x v="2"/>
  </r>
  <r>
    <s v="3926-CUQZX"/>
    <s v="Month-to-month"/>
    <n v="1"/>
    <s v="0-12 Months"/>
    <s v="DSL"/>
    <s v="Bank transfer (automatic)"/>
    <x v="1"/>
    <n v="3"/>
    <x v="2"/>
  </r>
  <r>
    <s v="7921-LMDFQ"/>
    <s v="One year"/>
    <n v="51"/>
    <s v="49-72 Months"/>
    <s v="Fiber optic"/>
    <s v="Bank transfer (automatic)"/>
    <x v="0"/>
    <n v="2"/>
    <x v="2"/>
  </r>
  <r>
    <s v="2925-MXLSX"/>
    <s v="One year"/>
    <n v="30"/>
    <s v="25-48 Months"/>
    <s v="DSL"/>
    <s v="Credit card (automatic)"/>
    <x v="0"/>
    <n v="0"/>
    <x v="1"/>
  </r>
  <r>
    <s v="5820-PTRYM"/>
    <s v="One year"/>
    <n v="56"/>
    <s v="49-72 Months"/>
    <s v="DSL"/>
    <s v="Credit card (automatic)"/>
    <x v="0"/>
    <n v="0"/>
    <x v="1"/>
  </r>
  <r>
    <s v="9609-BENEA"/>
    <s v="One year"/>
    <n v="35"/>
    <s v="25-48 Months"/>
    <s v="DSL"/>
    <s v="Electronic check"/>
    <x v="0"/>
    <n v="1"/>
    <x v="1"/>
  </r>
  <r>
    <s v="6211-WHMYA"/>
    <s v="Month-to-month"/>
    <n v="64"/>
    <s v="49-72 Months"/>
    <s v="DSL"/>
    <s v="Electronic check"/>
    <x v="0"/>
    <n v="3"/>
    <x v="2"/>
  </r>
  <r>
    <s v="4459-BBGHE"/>
    <s v="Month-to-month"/>
    <n v="30"/>
    <s v="25-48 Months"/>
    <s v="DSL"/>
    <s v="Electronic check"/>
    <x v="0"/>
    <n v="3"/>
    <x v="2"/>
  </r>
  <r>
    <s v="9945-PSVIP"/>
    <s v="Two year"/>
    <n v="25"/>
    <s v="25-48 Months"/>
    <s v="No"/>
    <s v="Mailed check"/>
    <x v="0"/>
    <n v="0"/>
    <x v="1"/>
  </r>
  <r>
    <s v="1041-RXHRA"/>
    <s v="Month-to-month"/>
    <n v="41"/>
    <s v="25-48 Months"/>
    <s v="Fiber optic"/>
    <s v="Bank transfer (automatic)"/>
    <x v="1"/>
    <n v="4"/>
    <x v="0"/>
  </r>
  <r>
    <s v="1750-CSKKM"/>
    <s v="Month-to-month"/>
    <n v="9"/>
    <s v="0-12 Months"/>
    <s v="DSL"/>
    <s v="Electronic check"/>
    <x v="1"/>
    <n v="4"/>
    <x v="0"/>
  </r>
  <r>
    <s v="9108-EJFJP"/>
    <s v="Month-to-month"/>
    <n v="1"/>
    <s v="0-12 Months"/>
    <s v="DSL"/>
    <s v="Mailed check"/>
    <x v="0"/>
    <n v="3"/>
    <x v="2"/>
  </r>
  <r>
    <s v="0530-IJVDB"/>
    <s v="Two year"/>
    <n v="70"/>
    <s v="49-72 Months"/>
    <s v="Fiber optic"/>
    <s v="Electronic check"/>
    <x v="0"/>
    <n v="3"/>
    <x v="2"/>
  </r>
  <r>
    <s v="0508-SQWPL"/>
    <s v="Two year"/>
    <n v="57"/>
    <s v="49-72 Months"/>
    <s v="No"/>
    <s v="Bank transfer (automatic)"/>
    <x v="0"/>
    <n v="0"/>
    <x v="1"/>
  </r>
  <r>
    <s v="2215-ZAFGX"/>
    <s v="Month-to-month"/>
    <n v="9"/>
    <s v="0-12 Months"/>
    <s v="Fiber optic"/>
    <s v="Electronic check"/>
    <x v="0"/>
    <n v="6"/>
    <x v="0"/>
  </r>
  <r>
    <s v="8213-TAZPM"/>
    <s v="One year"/>
    <n v="69"/>
    <s v="49-72 Months"/>
    <s v="Fiber optic"/>
    <s v="Bank transfer (automatic)"/>
    <x v="0"/>
    <n v="2"/>
    <x v="2"/>
  </r>
  <r>
    <s v="7142-HVGBG"/>
    <s v="Month-to-month"/>
    <n v="43"/>
    <s v="25-48 Months"/>
    <s v="Fiber optic"/>
    <s v="Electronic check"/>
    <x v="1"/>
    <n v="5"/>
    <x v="0"/>
  </r>
  <r>
    <s v="1304-SEGFY"/>
    <s v="Two year"/>
    <n v="72"/>
    <s v="49-72 Months"/>
    <s v="Fiber optic"/>
    <s v="Electronic check"/>
    <x v="0"/>
    <n v="3"/>
    <x v="2"/>
  </r>
  <r>
    <s v="7242-EDTYC"/>
    <s v="Two year"/>
    <n v="44"/>
    <s v="25-48 Months"/>
    <s v="No"/>
    <s v="Bank transfer (automatic)"/>
    <x v="0"/>
    <n v="0"/>
    <x v="1"/>
  </r>
  <r>
    <s v="2904-GGUAZ"/>
    <s v="Two year"/>
    <n v="72"/>
    <s v="49-72 Months"/>
    <s v="Fiber optic"/>
    <s v="Bank transfer (automatic)"/>
    <x v="0"/>
    <n v="2"/>
    <x v="2"/>
  </r>
  <r>
    <s v="8267-ZNYVZ"/>
    <s v="One year"/>
    <n v="33"/>
    <s v="25-48 Months"/>
    <s v="Fiber optic"/>
    <s v="Electronic check"/>
    <x v="1"/>
    <n v="3"/>
    <x v="2"/>
  </r>
  <r>
    <s v="5136-GFPMB"/>
    <s v="Month-to-month"/>
    <n v="54"/>
    <s v="49-72 Months"/>
    <s v="Fiber optic"/>
    <s v="Credit card (automatic)"/>
    <x v="0"/>
    <n v="4"/>
    <x v="0"/>
  </r>
  <r>
    <s v="2595-KIWPV"/>
    <s v="Two year"/>
    <n v="27"/>
    <s v="25-48 Months"/>
    <s v="No"/>
    <s v="Credit card (automatic)"/>
    <x v="0"/>
    <n v="0"/>
    <x v="1"/>
  </r>
  <r>
    <s v="5243-SAOTC"/>
    <s v="Month-to-month"/>
    <n v="54"/>
    <s v="49-72 Months"/>
    <s v="Fiber optic"/>
    <s v="Bank transfer (automatic)"/>
    <x v="0"/>
    <n v="4"/>
    <x v="0"/>
  </r>
  <r>
    <s v="9398-MMQTO"/>
    <s v="Month-to-month"/>
    <n v="3"/>
    <s v="0-12 Months"/>
    <s v="Fiber optic"/>
    <s v="Credit card (automatic)"/>
    <x v="0"/>
    <n v="5"/>
    <x v="0"/>
  </r>
  <r>
    <s v="7619-PLRLP"/>
    <s v="One year"/>
    <n v="53"/>
    <s v="49-72 Months"/>
    <s v="DSL"/>
    <s v="Bank transfer (automatic)"/>
    <x v="0"/>
    <n v="0"/>
    <x v="1"/>
  </r>
  <r>
    <s v="6457-GIRWB"/>
    <s v="Month-to-month"/>
    <n v="1"/>
    <s v="0-12 Months"/>
    <s v="Fiber optic"/>
    <s v="Electronic check"/>
    <x v="1"/>
    <n v="6"/>
    <x v="0"/>
  </r>
  <r>
    <s v="6508-NJYRO"/>
    <s v="One year"/>
    <n v="15"/>
    <s v="13-24 Months"/>
    <s v="No"/>
    <s v="Mailed check"/>
    <x v="0"/>
    <n v="0"/>
    <x v="1"/>
  </r>
  <r>
    <s v="1450-SKCVI"/>
    <s v="Month-to-month"/>
    <n v="56"/>
    <s v="49-72 Months"/>
    <s v="Fiber optic"/>
    <s v="Electronic check"/>
    <x v="1"/>
    <n v="5"/>
    <x v="0"/>
  </r>
  <r>
    <s v="4710-NKCAW"/>
    <s v="Month-to-month"/>
    <n v="5"/>
    <s v="0-12 Months"/>
    <s v="DSL"/>
    <s v="Credit card (automatic)"/>
    <x v="0"/>
    <n v="3"/>
    <x v="2"/>
  </r>
  <r>
    <s v="5306-BVTKJ"/>
    <s v="One year"/>
    <n v="48"/>
    <s v="25-48 Months"/>
    <s v="DSL"/>
    <s v="Credit card (automatic)"/>
    <x v="0"/>
    <n v="0"/>
    <x v="1"/>
  </r>
  <r>
    <s v="0357-NVCRI"/>
    <s v="Month-to-month"/>
    <n v="25"/>
    <s v="25-48 Months"/>
    <s v="No"/>
    <s v="Credit card (automatic)"/>
    <x v="0"/>
    <n v="2"/>
    <x v="2"/>
  </r>
  <r>
    <s v="5570-PTWEH"/>
    <s v="Month-to-month"/>
    <n v="3"/>
    <s v="0-12 Months"/>
    <s v="Fiber optic"/>
    <s v="Credit card (automatic)"/>
    <x v="1"/>
    <n v="5"/>
    <x v="0"/>
  </r>
  <r>
    <s v="2371-KFUOG"/>
    <s v="One year"/>
    <n v="58"/>
    <s v="49-72 Months"/>
    <s v="Fiber optic"/>
    <s v="Bank transfer (automatic)"/>
    <x v="0"/>
    <n v="2"/>
    <x v="2"/>
  </r>
  <r>
    <s v="0463-ZSDNT"/>
    <s v="Month-to-month"/>
    <n v="10"/>
    <s v="0-12 Months"/>
    <s v="DSL"/>
    <s v="Bank transfer (automatic)"/>
    <x v="0"/>
    <n v="3"/>
    <x v="2"/>
  </r>
  <r>
    <s v="6502-MJQAE"/>
    <s v="Month-to-month"/>
    <n v="1"/>
    <s v="0-12 Months"/>
    <s v="Fiber optic"/>
    <s v="Electronic check"/>
    <x v="1"/>
    <n v="6"/>
    <x v="0"/>
  </r>
  <r>
    <s v="6257-DTAYD"/>
    <s v="Two year"/>
    <n v="71"/>
    <s v="49-72 Months"/>
    <s v="Fiber optic"/>
    <s v="Credit card (automatic)"/>
    <x v="0"/>
    <n v="2"/>
    <x v="2"/>
  </r>
  <r>
    <s v="4616-ULAOA"/>
    <s v="Two year"/>
    <n v="65"/>
    <s v="49-72 Months"/>
    <s v="Fiber optic"/>
    <s v="Credit card (automatic)"/>
    <x v="0"/>
    <n v="2"/>
    <x v="2"/>
  </r>
  <r>
    <s v="7693-LCKZL"/>
    <s v="Month-to-month"/>
    <n v="5"/>
    <s v="0-12 Months"/>
    <s v="Fiber optic"/>
    <s v="Electronic check"/>
    <x v="1"/>
    <n v="6"/>
    <x v="0"/>
  </r>
  <r>
    <s v="7746-AWNQW"/>
    <s v="Month-to-month"/>
    <n v="28"/>
    <s v="25-48 Months"/>
    <s v="DSL"/>
    <s v="Mailed check"/>
    <x v="0"/>
    <n v="2"/>
    <x v="2"/>
  </r>
  <r>
    <s v="5996-EBTKM"/>
    <s v="Two year"/>
    <n v="67"/>
    <s v="49-72 Months"/>
    <s v="DSL"/>
    <s v="Bank transfer (automatic)"/>
    <x v="0"/>
    <n v="0"/>
    <x v="1"/>
  </r>
  <r>
    <s v="2758-RNWXS"/>
    <s v="One year"/>
    <n v="35"/>
    <s v="25-48 Months"/>
    <s v="Fiber optic"/>
    <s v="Electronic check"/>
    <x v="0"/>
    <n v="3"/>
    <x v="2"/>
  </r>
  <r>
    <s v="2314-TNDJQ"/>
    <s v="Two year"/>
    <n v="72"/>
    <s v="49-72 Months"/>
    <s v="DSL"/>
    <s v="Credit card (automatic)"/>
    <x v="0"/>
    <n v="0"/>
    <x v="1"/>
  </r>
  <r>
    <s v="2405-LBMUW"/>
    <s v="One year"/>
    <n v="61"/>
    <s v="49-72 Months"/>
    <s v="DSL"/>
    <s v="Bank transfer (automatic)"/>
    <x v="0"/>
    <n v="0"/>
    <x v="1"/>
  </r>
  <r>
    <s v="3454-JFUBC"/>
    <s v="Two year"/>
    <n v="68"/>
    <s v="49-72 Months"/>
    <s v="No"/>
    <s v="Credit card (automatic)"/>
    <x v="0"/>
    <n v="0"/>
    <x v="1"/>
  </r>
  <r>
    <s v="0032-PGELS"/>
    <s v="Month-to-month"/>
    <n v="1"/>
    <s v="0-12 Months"/>
    <s v="DSL"/>
    <s v="Bank transfer (automatic)"/>
    <x v="1"/>
    <n v="3"/>
    <x v="2"/>
  </r>
  <r>
    <s v="9039-ZVJDC"/>
    <s v="Month-to-month"/>
    <n v="3"/>
    <s v="0-12 Months"/>
    <s v="No"/>
    <s v="Mailed check"/>
    <x v="0"/>
    <n v="3"/>
    <x v="2"/>
  </r>
  <r>
    <s v="6797-LNAQX"/>
    <s v="Two year"/>
    <n v="70"/>
    <s v="49-72 Months"/>
    <s v="Fiber optic"/>
    <s v="Bank transfer (automatic)"/>
    <x v="1"/>
    <n v="2"/>
    <x v="2"/>
  </r>
  <r>
    <s v="9013-AQORL"/>
    <s v="Month-to-month"/>
    <n v="48"/>
    <s v="25-48 Months"/>
    <s v="DSL"/>
    <s v="Credit card (automatic)"/>
    <x v="0"/>
    <n v="2"/>
    <x v="2"/>
  </r>
  <r>
    <s v="2898-MRKPI"/>
    <s v="One year"/>
    <n v="68"/>
    <s v="49-72 Months"/>
    <s v="Fiber optic"/>
    <s v="Credit card (automatic)"/>
    <x v="0"/>
    <n v="2"/>
    <x v="2"/>
  </r>
  <r>
    <s v="2750-BJLSB"/>
    <s v="One year"/>
    <n v="47"/>
    <s v="25-48 Months"/>
    <s v="Fiber optic"/>
    <s v="Electronic check"/>
    <x v="0"/>
    <n v="3"/>
    <x v="2"/>
  </r>
  <r>
    <s v="3648-GZPHF"/>
    <s v="One year"/>
    <n v="32"/>
    <s v="25-48 Months"/>
    <s v="DSL"/>
    <s v="Mailed check"/>
    <x v="0"/>
    <n v="0"/>
    <x v="1"/>
  </r>
  <r>
    <s v="2075-RMJIK"/>
    <s v="Month-to-month"/>
    <n v="5"/>
    <s v="0-12 Months"/>
    <s v="DSL"/>
    <s v="Mailed check"/>
    <x v="0"/>
    <n v="3"/>
    <x v="2"/>
  </r>
  <r>
    <s v="9588-YRFHY"/>
    <s v="Two year"/>
    <n v="49"/>
    <s v="49-72 Months"/>
    <s v="No"/>
    <s v="Credit card (automatic)"/>
    <x v="0"/>
    <n v="0"/>
    <x v="1"/>
  </r>
  <r>
    <s v="6394-MFYNG"/>
    <s v="Month-to-month"/>
    <n v="48"/>
    <s v="25-48 Months"/>
    <s v="Fiber optic"/>
    <s v="Bank transfer (automatic)"/>
    <x v="1"/>
    <n v="4"/>
    <x v="0"/>
  </r>
  <r>
    <s v="1564-NTYXF"/>
    <s v="Month-to-month"/>
    <n v="13"/>
    <s v="13-24 Months"/>
    <s v="Fiber optic"/>
    <s v="Electronic check"/>
    <x v="1"/>
    <n v="5"/>
    <x v="0"/>
  </r>
  <r>
    <s v="9364-YKUVW"/>
    <s v="Month-to-month"/>
    <n v="15"/>
    <s v="13-24 Months"/>
    <s v="No"/>
    <s v="Mailed check"/>
    <x v="0"/>
    <n v="2"/>
    <x v="2"/>
  </r>
  <r>
    <s v="5392-AKEMH"/>
    <s v="Month-to-month"/>
    <n v="12"/>
    <s v="0-12 Months"/>
    <s v="DSL"/>
    <s v="Electronic check"/>
    <x v="0"/>
    <n v="4"/>
    <x v="0"/>
  </r>
  <r>
    <s v="2451-YMUXS"/>
    <s v="Two year"/>
    <n v="67"/>
    <s v="49-72 Months"/>
    <s v="DSL"/>
    <s v="Bank transfer (automatic)"/>
    <x v="0"/>
    <n v="0"/>
    <x v="1"/>
  </r>
  <r>
    <s v="3914-FDRHP"/>
    <s v="Month-to-month"/>
    <n v="9"/>
    <s v="0-12 Months"/>
    <s v="Fiber optic"/>
    <s v="Electronic check"/>
    <x v="0"/>
    <n v="6"/>
    <x v="0"/>
  </r>
  <r>
    <s v="3078-ZKNTS"/>
    <s v="Two year"/>
    <n v="13"/>
    <s v="13-24 Months"/>
    <s v="No"/>
    <s v="Bank transfer (automatic)"/>
    <x v="0"/>
    <n v="0"/>
    <x v="1"/>
  </r>
  <r>
    <s v="1024-KPRBB"/>
    <s v="One year"/>
    <n v="38"/>
    <s v="25-48 Months"/>
    <s v="Fiber optic"/>
    <s v="Mailed check"/>
    <x v="0"/>
    <n v="2"/>
    <x v="2"/>
  </r>
  <r>
    <s v="4690-PKDQG"/>
    <s v="Month-to-month"/>
    <n v="42"/>
    <s v="25-48 Months"/>
    <s v="Fiber optic"/>
    <s v="Electronic check"/>
    <x v="0"/>
    <n v="5"/>
    <x v="0"/>
  </r>
  <r>
    <s v="8155-IBNHG"/>
    <s v="Month-to-month"/>
    <n v="24"/>
    <s v="13-24 Months"/>
    <s v="Fiber optic"/>
    <s v="Credit card (automatic)"/>
    <x v="1"/>
    <n v="4"/>
    <x v="0"/>
  </r>
  <r>
    <s v="0886-QGENL"/>
    <s v="Month-to-month"/>
    <n v="27"/>
    <s v="25-48 Months"/>
    <s v="Fiber optic"/>
    <s v="Electronic check"/>
    <x v="1"/>
    <n v="5"/>
    <x v="0"/>
  </r>
  <r>
    <s v="9547-ITEFG"/>
    <s v="Month-to-month"/>
    <n v="9"/>
    <s v="0-12 Months"/>
    <s v="Fiber optic"/>
    <s v="Credit card (automatic)"/>
    <x v="0"/>
    <n v="5"/>
    <x v="0"/>
  </r>
  <r>
    <s v="1264-FUHCX"/>
    <s v="One year"/>
    <n v="49"/>
    <s v="49-72 Months"/>
    <s v="DSL"/>
    <s v="Credit card (automatic)"/>
    <x v="0"/>
    <n v="0"/>
    <x v="1"/>
  </r>
  <r>
    <s v="7789-CRUVC"/>
    <s v="Month-to-month"/>
    <n v="61"/>
    <s v="49-72 Months"/>
    <s v="Fiber optic"/>
    <s v="Credit card (automatic)"/>
    <x v="0"/>
    <n v="4"/>
    <x v="0"/>
  </r>
  <r>
    <s v="6598-KELSS"/>
    <s v="One year"/>
    <n v="50"/>
    <s v="49-72 Months"/>
    <s v="DSL"/>
    <s v="Bank transfer (automatic)"/>
    <x v="0"/>
    <n v="0"/>
    <x v="1"/>
  </r>
  <r>
    <s v="8739-WWKDU"/>
    <s v="Month-to-month"/>
    <n v="25"/>
    <s v="25-48 Months"/>
    <s v="Fiber optic"/>
    <s v="Electronic check"/>
    <x v="1"/>
    <n v="5"/>
    <x v="0"/>
  </r>
  <r>
    <s v="8685-WHQPW"/>
    <s v="Month-to-month"/>
    <n v="22"/>
    <s v="13-24 Months"/>
    <s v="Fiber optic"/>
    <s v="Bank transfer (automatic)"/>
    <x v="1"/>
    <n v="4"/>
    <x v="0"/>
  </r>
  <r>
    <s v="4745-LSPLO"/>
    <s v="Month-to-month"/>
    <n v="1"/>
    <s v="0-12 Months"/>
    <s v="No"/>
    <s v="Mailed check"/>
    <x v="1"/>
    <n v="3"/>
    <x v="2"/>
  </r>
  <r>
    <s v="8083-YTZES"/>
    <s v="Month-to-month"/>
    <n v="4"/>
    <s v="0-12 Months"/>
    <s v="Fiber optic"/>
    <s v="Electronic check"/>
    <x v="1"/>
    <n v="6"/>
    <x v="0"/>
  </r>
  <r>
    <s v="7240-FQLHE"/>
    <s v="Month-to-month"/>
    <n v="18"/>
    <s v="13-24 Months"/>
    <s v="Fiber optic"/>
    <s v="Bank transfer (automatic)"/>
    <x v="1"/>
    <n v="4"/>
    <x v="0"/>
  </r>
  <r>
    <s v="6664-FPDAC"/>
    <s v="One year"/>
    <n v="56"/>
    <s v="49-72 Months"/>
    <s v="Fiber optic"/>
    <s v="Electronic check"/>
    <x v="1"/>
    <n v="3"/>
    <x v="2"/>
  </r>
  <r>
    <s v="9972-VAFJJ"/>
    <s v="One year"/>
    <n v="53"/>
    <s v="49-72 Months"/>
    <s v="Fiber optic"/>
    <s v="Electronic check"/>
    <x v="0"/>
    <n v="3"/>
    <x v="2"/>
  </r>
  <r>
    <s v="0422-UXFAP"/>
    <s v="One year"/>
    <n v="51"/>
    <s v="49-72 Months"/>
    <s v="Fiber optic"/>
    <s v="Electronic check"/>
    <x v="0"/>
    <n v="3"/>
    <x v="2"/>
  </r>
  <r>
    <s v="1904-WAJAA"/>
    <s v="Two year"/>
    <n v="24"/>
    <s v="13-24 Months"/>
    <s v="DSL"/>
    <s v="Electronic check"/>
    <x v="0"/>
    <n v="1"/>
    <x v="1"/>
  </r>
  <r>
    <s v="5130-YPIRV"/>
    <s v="Two year"/>
    <n v="62"/>
    <s v="49-72 Months"/>
    <s v="DSL"/>
    <s v="Credit card (automatic)"/>
    <x v="0"/>
    <n v="0"/>
    <x v="1"/>
  </r>
  <r>
    <s v="2843-CQMEG"/>
    <s v="Month-to-month"/>
    <n v="24"/>
    <s v="13-24 Months"/>
    <s v="DSL"/>
    <s v="Mailed check"/>
    <x v="0"/>
    <n v="2"/>
    <x v="2"/>
  </r>
  <r>
    <s v="6439-PKTRR"/>
    <s v="Two year"/>
    <n v="70"/>
    <s v="49-72 Months"/>
    <s v="DSL"/>
    <s v="Electronic check"/>
    <x v="0"/>
    <n v="1"/>
    <x v="1"/>
  </r>
  <r>
    <s v="5351-QESIO"/>
    <s v="Month-to-month"/>
    <n v="1"/>
    <s v="0-12 Months"/>
    <s v="DSL"/>
    <s v="Mailed check"/>
    <x v="0"/>
    <n v="3"/>
    <x v="2"/>
  </r>
  <r>
    <s v="0786-VSSUD"/>
    <s v="Month-to-month"/>
    <n v="16"/>
    <s v="13-24 Months"/>
    <s v="DSL"/>
    <s v="Mailed check"/>
    <x v="1"/>
    <n v="2"/>
    <x v="2"/>
  </r>
  <r>
    <s v="5568-DMXZS"/>
    <s v="Month-to-month"/>
    <n v="8"/>
    <s v="0-12 Months"/>
    <s v="DSL"/>
    <s v="Electronic check"/>
    <x v="0"/>
    <n v="4"/>
    <x v="0"/>
  </r>
  <r>
    <s v="8468-FZTOE"/>
    <s v="Two year"/>
    <n v="72"/>
    <s v="49-72 Months"/>
    <s v="DSL"/>
    <s v="Electronic check"/>
    <x v="0"/>
    <n v="1"/>
    <x v="1"/>
  </r>
  <r>
    <s v="6633-SYEUS"/>
    <s v="Month-to-month"/>
    <n v="23"/>
    <s v="13-24 Months"/>
    <s v="Fiber optic"/>
    <s v="Bank transfer (automatic)"/>
    <x v="0"/>
    <n v="4"/>
    <x v="0"/>
  </r>
  <r>
    <s v="6447-GORXK"/>
    <s v="Month-to-month"/>
    <n v="31"/>
    <s v="25-48 Months"/>
    <s v="DSL"/>
    <s v="Credit card (automatic)"/>
    <x v="0"/>
    <n v="2"/>
    <x v="2"/>
  </r>
  <r>
    <s v="6967-PEJLL"/>
    <s v="One year"/>
    <n v="37"/>
    <s v="25-48 Months"/>
    <s v="DSL"/>
    <s v="Electronic check"/>
    <x v="0"/>
    <n v="1"/>
    <x v="1"/>
  </r>
  <r>
    <s v="3976-BWUCK"/>
    <s v="Month-to-month"/>
    <n v="30"/>
    <s v="25-48 Months"/>
    <s v="Fiber optic"/>
    <s v="Credit card (automatic)"/>
    <x v="1"/>
    <n v="4"/>
    <x v="0"/>
  </r>
  <r>
    <s v="5981-ZVXOT"/>
    <s v="One year"/>
    <n v="35"/>
    <s v="25-48 Months"/>
    <s v="Fiber optic"/>
    <s v="Electronic check"/>
    <x v="0"/>
    <n v="3"/>
    <x v="2"/>
  </r>
  <r>
    <s v="1684-FLBGS"/>
    <s v="Month-to-month"/>
    <n v="23"/>
    <s v="13-24 Months"/>
    <s v="DSL"/>
    <s v="Credit card (automatic)"/>
    <x v="0"/>
    <n v="2"/>
    <x v="2"/>
  </r>
  <r>
    <s v="1389-WNUIB"/>
    <s v="One year"/>
    <n v="20"/>
    <s v="13-24 Months"/>
    <s v="DSL"/>
    <s v="Bank transfer (automatic)"/>
    <x v="0"/>
    <n v="0"/>
    <x v="1"/>
  </r>
  <r>
    <s v="0376-OIWME"/>
    <s v="Month-to-month"/>
    <n v="36"/>
    <s v="25-48 Months"/>
    <s v="Fiber optic"/>
    <s v="Electronic check"/>
    <x v="0"/>
    <n v="5"/>
    <x v="0"/>
  </r>
  <r>
    <s v="3585-ISXZP"/>
    <s v="Month-to-month"/>
    <n v="8"/>
    <s v="0-12 Months"/>
    <s v="Fiber optic"/>
    <s v="Bank transfer (automatic)"/>
    <x v="1"/>
    <n v="5"/>
    <x v="0"/>
  </r>
  <r>
    <s v="0218-QNVAS"/>
    <s v="One year"/>
    <n v="71"/>
    <s v="49-72 Months"/>
    <s v="Fiber optic"/>
    <s v="Bank transfer (automatic)"/>
    <x v="0"/>
    <n v="2"/>
    <x v="2"/>
  </r>
  <r>
    <s v="6583-QGCSI"/>
    <s v="Month-to-month"/>
    <n v="50"/>
    <s v="49-72 Months"/>
    <s v="Fiber optic"/>
    <s v="Electronic check"/>
    <x v="1"/>
    <n v="5"/>
    <x v="0"/>
  </r>
  <r>
    <s v="0804-YGEQV"/>
    <s v="One year"/>
    <n v="43"/>
    <s v="25-48 Months"/>
    <s v="No"/>
    <s v="Bank transfer (automatic)"/>
    <x v="0"/>
    <n v="0"/>
    <x v="1"/>
  </r>
  <r>
    <s v="7164-BPTUT"/>
    <s v="Two year"/>
    <n v="57"/>
    <s v="49-72 Months"/>
    <s v="DSL"/>
    <s v="Mailed check"/>
    <x v="0"/>
    <n v="0"/>
    <x v="1"/>
  </r>
  <r>
    <s v="4174-LPGTI"/>
    <s v="One year"/>
    <n v="41"/>
    <s v="25-48 Months"/>
    <s v="DSL"/>
    <s v="Bank transfer (automatic)"/>
    <x v="1"/>
    <n v="0"/>
    <x v="1"/>
  </r>
  <r>
    <s v="2523-EWWZL"/>
    <s v="Month-to-month"/>
    <n v="27"/>
    <s v="25-48 Months"/>
    <s v="Fiber optic"/>
    <s v="Electronic check"/>
    <x v="0"/>
    <n v="5"/>
    <x v="0"/>
  </r>
  <r>
    <s v="0928-XUTSN"/>
    <s v="Month-to-month"/>
    <n v="13"/>
    <s v="13-24 Months"/>
    <s v="Fiber optic"/>
    <s v="Electronic check"/>
    <x v="0"/>
    <n v="5"/>
    <x v="0"/>
  </r>
  <r>
    <s v="2108-XWMPY"/>
    <s v="Month-to-month"/>
    <n v="3"/>
    <s v="0-12 Months"/>
    <s v="DSL"/>
    <s v="Mailed check"/>
    <x v="1"/>
    <n v="3"/>
    <x v="2"/>
  </r>
  <r>
    <s v="0052-YNYOT"/>
    <s v="One year"/>
    <n v="67"/>
    <s v="49-72 Months"/>
    <s v="No"/>
    <s v="Electronic check"/>
    <x v="0"/>
    <n v="1"/>
    <x v="1"/>
  </r>
  <r>
    <s v="6304-IJFSQ"/>
    <s v="Month-to-month"/>
    <n v="3"/>
    <s v="0-12 Months"/>
    <s v="DSL"/>
    <s v="Mailed check"/>
    <x v="1"/>
    <n v="3"/>
    <x v="2"/>
  </r>
  <r>
    <s v="9586-JGQKH"/>
    <s v="Two year"/>
    <n v="64"/>
    <s v="49-72 Months"/>
    <s v="Fiber optic"/>
    <s v="Bank transfer (automatic)"/>
    <x v="0"/>
    <n v="2"/>
    <x v="2"/>
  </r>
  <r>
    <s v="4501-VCPFK"/>
    <s v="Month-to-month"/>
    <n v="26"/>
    <s v="25-48 Months"/>
    <s v="DSL"/>
    <s v="Electronic check"/>
    <x v="0"/>
    <n v="3"/>
    <x v="2"/>
  </r>
  <r>
    <s v="6075-SLNIL"/>
    <s v="Month-to-month"/>
    <n v="38"/>
    <s v="25-48 Months"/>
    <s v="Fiber optic"/>
    <s v="Credit card (automatic)"/>
    <x v="0"/>
    <n v="4"/>
    <x v="0"/>
  </r>
  <r>
    <s v="9347-AERRL"/>
    <s v="One year"/>
    <n v="23"/>
    <s v="13-24 Months"/>
    <s v="No"/>
    <s v="Credit card (automatic)"/>
    <x v="0"/>
    <n v="0"/>
    <x v="1"/>
  </r>
  <r>
    <s v="0093-XWZFY"/>
    <s v="Month-to-month"/>
    <n v="40"/>
    <s v="25-48 Months"/>
    <s v="Fiber optic"/>
    <s v="Credit card (automatic)"/>
    <x v="1"/>
    <n v="4"/>
    <x v="0"/>
  </r>
  <r>
    <s v="2274-XUATA"/>
    <s v="Two year"/>
    <n v="72"/>
    <s v="49-72 Months"/>
    <s v="DSL"/>
    <s v="Bank transfer (automatic)"/>
    <x v="0"/>
    <n v="0"/>
    <x v="1"/>
  </r>
  <r>
    <s v="1980-KXVPM"/>
    <s v="Month-to-month"/>
    <n v="3"/>
    <s v="0-12 Months"/>
    <s v="Fiber optic"/>
    <s v="Credit card (automatic)"/>
    <x v="1"/>
    <n v="5"/>
    <x v="0"/>
  </r>
  <r>
    <s v="7703-ZEKEF"/>
    <s v="Month-to-month"/>
    <n v="23"/>
    <s v="13-24 Months"/>
    <s v="Fiber optic"/>
    <s v="Electronic check"/>
    <x v="1"/>
    <n v="5"/>
    <x v="0"/>
  </r>
  <r>
    <s v="0723-DRCLG"/>
    <s v="Month-to-month"/>
    <n v="1"/>
    <s v="0-12 Months"/>
    <s v="Fiber optic"/>
    <s v="Electronic check"/>
    <x v="1"/>
    <n v="6"/>
    <x v="0"/>
  </r>
  <r>
    <s v="5482-NUPNA"/>
    <s v="Month-to-month"/>
    <n v="4"/>
    <s v="0-12 Months"/>
    <s v="DSL"/>
    <s v="Mailed check"/>
    <x v="1"/>
    <n v="3"/>
    <x v="2"/>
  </r>
  <r>
    <s v="6691-CCIHA"/>
    <s v="Two year"/>
    <n v="62"/>
    <s v="49-72 Months"/>
    <s v="DSL"/>
    <s v="Electronic check"/>
    <x v="0"/>
    <n v="1"/>
    <x v="1"/>
  </r>
  <r>
    <s v="1685-BQULA"/>
    <s v="Month-to-month"/>
    <n v="40"/>
    <s v="25-48 Months"/>
    <s v="Fiber optic"/>
    <s v="Bank transfer (automatic)"/>
    <x v="0"/>
    <n v="4"/>
    <x v="0"/>
  </r>
  <r>
    <s v="9053-EJUNL"/>
    <s v="Month-to-month"/>
    <n v="41"/>
    <s v="25-48 Months"/>
    <s v="Fiber optic"/>
    <s v="Electronic check"/>
    <x v="0"/>
    <n v="5"/>
    <x v="0"/>
  </r>
  <r>
    <s v="0666-UXTJO"/>
    <s v="Month-to-month"/>
    <n v="34"/>
    <s v="25-48 Months"/>
    <s v="Fiber optic"/>
    <s v="Credit card (automatic)"/>
    <x v="0"/>
    <n v="4"/>
    <x v="0"/>
  </r>
  <r>
    <s v="1471-GIQKQ"/>
    <s v="Month-to-month"/>
    <n v="1"/>
    <s v="0-12 Months"/>
    <s v="DSL"/>
    <s v="Electronic check"/>
    <x v="0"/>
    <n v="4"/>
    <x v="0"/>
  </r>
  <r>
    <s v="4807-IZYOZ"/>
    <s v="Two year"/>
    <n v="51"/>
    <s v="49-72 Months"/>
    <s v="No"/>
    <s v="Bank transfer (automatic)"/>
    <x v="0"/>
    <n v="0"/>
    <x v="1"/>
  </r>
  <r>
    <s v="1122-JWTJW"/>
    <s v="Month-to-month"/>
    <n v="1"/>
    <s v="0-12 Months"/>
    <s v="Fiber optic"/>
    <s v="Mailed check"/>
    <x v="1"/>
    <n v="5"/>
    <x v="0"/>
  </r>
  <r>
    <s v="9710-NJERN"/>
    <s v="Two year"/>
    <n v="39"/>
    <s v="25-48 Months"/>
    <s v="No"/>
    <s v="Mailed check"/>
    <x v="0"/>
    <n v="0"/>
    <x v="1"/>
  </r>
  <r>
    <s v="9837-FWLCH"/>
    <s v="Month-to-month"/>
    <n v="12"/>
    <s v="0-12 Months"/>
    <s v="No"/>
    <s v="Electronic check"/>
    <x v="0"/>
    <n v="4"/>
    <x v="0"/>
  </r>
  <r>
    <s v="1699-HPSBG"/>
    <s v="One year"/>
    <n v="12"/>
    <s v="0-12 Months"/>
    <s v="DSL"/>
    <s v="Electronic check"/>
    <x v="1"/>
    <n v="2"/>
    <x v="2"/>
  </r>
  <r>
    <s v="7203-OYKCT"/>
    <s v="One year"/>
    <n v="72"/>
    <s v="49-72 Months"/>
    <s v="Fiber optic"/>
    <s v="Electronic check"/>
    <x v="0"/>
    <n v="3"/>
    <x v="2"/>
  </r>
  <r>
    <s v="1035-IPQPU"/>
    <s v="Month-to-month"/>
    <n v="63"/>
    <s v="49-72 Months"/>
    <s v="Fiber optic"/>
    <s v="Electronic check"/>
    <x v="0"/>
    <n v="5"/>
    <x v="0"/>
  </r>
  <r>
    <s v="7398-LXGYX"/>
    <s v="Month-to-month"/>
    <n v="44"/>
    <s v="25-48 Months"/>
    <s v="Fiber optic"/>
    <s v="Credit card (automatic)"/>
    <x v="0"/>
    <n v="4"/>
    <x v="0"/>
  </r>
  <r>
    <s v="2823-LKABH"/>
    <s v="Month-to-month"/>
    <n v="18"/>
    <s v="13-24 Months"/>
    <s v="Fiber optic"/>
    <s v="Bank transfer (automatic)"/>
    <x v="0"/>
    <n v="4"/>
    <x v="0"/>
  </r>
  <r>
    <s v="8775-CEBBJ"/>
    <s v="Month-to-month"/>
    <n v="9"/>
    <s v="0-12 Months"/>
    <s v="DSL"/>
    <s v="Bank transfer (automatic)"/>
    <x v="1"/>
    <n v="3"/>
    <x v="2"/>
  </r>
  <r>
    <s v="0550-DCXLH"/>
    <s v="Month-to-month"/>
    <n v="13"/>
    <s v="13-24 Months"/>
    <s v="DSL"/>
    <s v="Mailed check"/>
    <x v="0"/>
    <n v="2"/>
    <x v="2"/>
  </r>
  <r>
    <s v="9281-CEDRU"/>
    <s v="Two year"/>
    <n v="68"/>
    <s v="49-72 Months"/>
    <s v="DSL"/>
    <s v="Bank transfer (automatic)"/>
    <x v="0"/>
    <n v="0"/>
    <x v="1"/>
  </r>
  <r>
    <s v="2235-DWLJU"/>
    <s v="Month-to-month"/>
    <n v="6"/>
    <s v="0-12 Months"/>
    <s v="DSL"/>
    <s v="Electronic check"/>
    <x v="0"/>
    <n v="4"/>
    <x v="0"/>
  </r>
  <r>
    <s v="0871-OPBXW"/>
    <s v="Month-to-month"/>
    <n v="2"/>
    <s v="0-12 Months"/>
    <s v="No"/>
    <s v="Mailed check"/>
    <x v="0"/>
    <n v="3"/>
    <x v="2"/>
  </r>
  <r>
    <s v="3605-JISKB"/>
    <s v="One year"/>
    <n v="55"/>
    <s v="49-72 Months"/>
    <s v="DSL"/>
    <s v="Credit card (automatic)"/>
    <x v="0"/>
    <n v="0"/>
    <x v="1"/>
  </r>
  <r>
    <s v="6894-LFHLY"/>
    <s v="Month-to-month"/>
    <n v="1"/>
    <s v="0-12 Months"/>
    <s v="Fiber optic"/>
    <s v="Electronic check"/>
    <x v="1"/>
    <n v="6"/>
    <x v="0"/>
  </r>
  <r>
    <s v="9767-FFLEM"/>
    <s v="Month-to-month"/>
    <n v="38"/>
    <s v="25-48 Months"/>
    <s v="Fiber optic"/>
    <s v="Credit card (automatic)"/>
    <x v="0"/>
    <n v="4"/>
    <x v="0"/>
  </r>
  <r>
    <s v="0639-TSIQW"/>
    <s v="Month-to-month"/>
    <n v="67"/>
    <s v="49-72 Months"/>
    <s v="Fiber optic"/>
    <s v="Credit card (automatic)"/>
    <x v="1"/>
    <n v="4"/>
    <x v="0"/>
  </r>
  <r>
    <s v="8456-QDAVC"/>
    <s v="Month-to-month"/>
    <n v="19"/>
    <s v="13-24 Months"/>
    <s v="Fiber optic"/>
    <s v="Bank transfer (automatic)"/>
    <x v="0"/>
    <n v="4"/>
    <x v="0"/>
  </r>
  <r>
    <s v="7750-EYXWZ"/>
    <s v="One year"/>
    <n v="12"/>
    <s v="0-12 Months"/>
    <s v="DSL"/>
    <s v="Electronic check"/>
    <x v="0"/>
    <n v="2"/>
    <x v="2"/>
  </r>
  <r>
    <s v="2569-WGERO"/>
    <s v="Two year"/>
    <n v="72"/>
    <s v="49-72 Months"/>
    <s v="No"/>
    <s v="Bank transfer (automatic)"/>
    <x v="0"/>
    <n v="0"/>
    <x v="1"/>
  </r>
  <r>
    <s v="6840-RESVB"/>
    <s v="One year"/>
    <n v="24"/>
    <s v="13-24 Months"/>
    <s v="DSL"/>
    <s v="Mailed check"/>
    <x v="0"/>
    <n v="0"/>
    <x v="1"/>
  </r>
  <r>
    <s v="2234-XADUH"/>
    <s v="One year"/>
    <n v="72"/>
    <s v="49-72 Months"/>
    <s v="Fiber optic"/>
    <s v="Credit card (automatic)"/>
    <x v="0"/>
    <n v="2"/>
    <x v="2"/>
  </r>
  <r>
    <s v="4801-JZAZL"/>
    <s v="Month-to-month"/>
    <n v="11"/>
    <s v="0-12 Months"/>
    <s v="DSL"/>
    <s v="Electronic check"/>
    <x v="0"/>
    <n v="4"/>
    <x v="0"/>
  </r>
  <r>
    <s v="8361-LTMKD"/>
    <s v="Month-to-month"/>
    <n v="4"/>
    <s v="0-12 Months"/>
    <s v="Fiber optic"/>
    <s v="Mailed check"/>
    <x v="1"/>
    <n v="5"/>
    <x v="0"/>
  </r>
  <r>
    <s v="3186-AJIEK"/>
    <s v="Two year"/>
    <n v="66"/>
    <s v="49-72 Months"/>
    <s v="Fiber optic"/>
    <s v="Bank transfer (automatic)"/>
    <x v="0"/>
    <n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s v="0-12 Months"/>
    <s v="0-3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s v="25-48 Months"/>
    <s v="31-6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s v="0-12 Months"/>
    <s v="31-60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s v="25-48 Months"/>
    <s v="31-60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s v="0-12 Months"/>
    <s v="61-90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s v="0-12 Months"/>
    <s v="91+"/>
    <x v="2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s v="13-24 Months"/>
    <s v="61-90"/>
    <x v="3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s v="0-12 Months"/>
    <s v="0-30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s v="25-48 Months"/>
    <s v="91+"/>
    <x v="4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s v="49-72 Months"/>
    <s v="31-60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s v="13-24 Months"/>
    <s v="31-60"/>
    <x v="5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s v="13-24 Months"/>
    <s v="0-30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s v="49-72 Months"/>
    <s v="91+"/>
    <x v="2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s v="49-72 Months"/>
    <s v="91+"/>
    <x v="4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s v="25-48 Months"/>
    <s v="91+"/>
    <x v="4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s v="49-72 Months"/>
    <s v="91+"/>
    <x v="6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s v="49-72 Months"/>
    <s v="0-30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s v="49-72 Months"/>
    <s v="91+"/>
    <x v="4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s v="0-12 Months"/>
    <s v="31-60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s v="13-24 Months"/>
    <s v="91+"/>
    <x v="3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s v="0-12 Months"/>
    <s v="31-60"/>
    <x v="5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s v="0-12 Months"/>
    <s v="0-30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s v="0-12 Months"/>
    <s v="0-30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s v="49-72 Months"/>
    <s v="31-60"/>
    <x v="3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s v="49-72 Months"/>
    <s v="31-60"/>
    <x v="3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s v="25-48 Months"/>
    <s v="31-60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s v="25-48 Months"/>
    <s v="91+"/>
    <x v="2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s v="0-12 Months"/>
    <s v="31-60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s v="49-72 Months"/>
    <s v="91+"/>
    <x v="6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s v="13-24 Months"/>
    <s v="61-90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s v="49-72 Months"/>
    <s v="91+"/>
    <x v="4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s v="0-12 Months"/>
    <s v="91+"/>
    <x v="3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s v="25-48 Months"/>
    <s v="61-90"/>
    <x v="2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s v="0-12 Months"/>
    <s v="0-3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s v="0-12 Months"/>
    <s v="31-60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s v="49-72 Months"/>
    <s v="91+"/>
    <x v="4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s v="0-12 Months"/>
    <s v="61-90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s v="25-48 Months"/>
    <s v="61-90"/>
    <x v="5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s v="25-48 Months"/>
    <s v="91+"/>
    <x v="4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s v="0-12 Months"/>
    <s v="91+"/>
    <x v="2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s v="0-12 Months"/>
    <s v="31-60"/>
    <x v="5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s v="49-72 Months"/>
    <s v="61-90"/>
    <x v="2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s v="13-24 Months"/>
    <s v="0-30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s v="49-72 Months"/>
    <s v="61-90"/>
    <x v="7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s v="13-24 Months"/>
    <s v="61-90"/>
    <x v="4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s v="49-72 Months"/>
    <s v="61-90"/>
    <x v="1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s v="0-12 Months"/>
    <s v="31-60"/>
    <x v="5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s v="0-12 Months"/>
    <s v="61-90"/>
    <x v="5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s v="49-72 Months"/>
    <s v="61-90"/>
    <x v="4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s v="49-72 Months"/>
    <s v="61-90"/>
    <x v="2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s v="25-48 Months"/>
    <s v="91+"/>
    <x v="3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s v="13-24 Months"/>
    <s v="91+"/>
    <x v="2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s v="25-48 Months"/>
    <s v="61-90"/>
    <x v="2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s v="0-12 Months"/>
    <s v="61-90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s v="49-72 Months"/>
    <s v="61-90"/>
    <x v="4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s v="13-24 Months"/>
    <s v="91+"/>
    <x v="3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s v="49-72 Months"/>
    <s v="91+"/>
    <x v="2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s v="49-72 Months"/>
    <s v="91+"/>
    <x v="7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s v="25-48 Months"/>
    <s v="0-30"/>
    <x v="5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s v="49-72 Months"/>
    <s v="91+"/>
    <x v="4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s v="25-48 Months"/>
    <s v="91+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s v="49-72 Months"/>
    <s v="61-90"/>
    <x v="3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s v="49-72 Months"/>
    <s v="31-60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s v="13-24 Months"/>
    <s v="31-60"/>
    <x v="1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s v="0-12 Months"/>
    <s v="91+"/>
    <x v="3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s v="0-12 Months"/>
    <s v="61-90"/>
    <x v="2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s v="25-48 Months"/>
    <s v="61-90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s v="25-48 Months"/>
    <s v="61-90"/>
    <x v="4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s v="49-72 Months"/>
    <s v="0-30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s v="0-12 Months"/>
    <s v="61-90"/>
    <x v="1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s v="0-12 Months"/>
    <s v="31-60"/>
    <x v="5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s v="49-72 Months"/>
    <s v="0-30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s v="49-72 Months"/>
    <s v="91+"/>
    <x v="7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s v="49-72 Months"/>
    <s v="0-30"/>
    <x v="5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s v="0-12 Months"/>
    <s v="61-90"/>
    <x v="3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s v="49-72 Months"/>
    <s v="91+"/>
    <x v="7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s v="25-48 Months"/>
    <s v="31-60"/>
    <x v="5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s v="0-12 Months"/>
    <s v="31-60"/>
    <x v="1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s v="25-48 Months"/>
    <s v="61-90"/>
    <x v="2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s v="25-48 Months"/>
    <s v="0-30"/>
    <x v="5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s v="0-12 Months"/>
    <s v="61-90"/>
    <x v="5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s v="0-12 Months"/>
    <s v="31-60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s v="0-12 Months"/>
    <s v="61-90"/>
    <x v="5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s v="25-48 Months"/>
    <s v="91+"/>
    <x v="4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s v="49-72 Months"/>
    <s v="0-30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s v="0-12 Months"/>
    <s v="91+"/>
    <x v="2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s v="25-48 Months"/>
    <s v="61-90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s v="25-48 Months"/>
    <s v="0-30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s v="25-48 Months"/>
    <s v="0-30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s v="25-48 Months"/>
    <s v="31-60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s v="25-48 Months"/>
    <s v="61-90"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s v="0-12 Months"/>
    <s v="61-90"/>
    <x v="5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s v="49-72 Months"/>
    <s v="61-90"/>
    <x v="7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s v="49-72 Months"/>
    <s v="91+"/>
    <x v="7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s v="49-72 Months"/>
    <s v="91+"/>
    <x v="4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s v="0-12 Months"/>
    <s v="61-90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s v="49-72 Months"/>
    <s v="61-90"/>
    <x v="2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s v="0-12 Months"/>
    <s v="0-30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s v="49-72 Months"/>
    <s v="0-30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s v="25-48 Months"/>
    <s v="91+"/>
    <x v="2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0-12 Months"/>
    <s v="0-3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s v="0-12 Months"/>
    <s v="0-3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s v="25-48 Months"/>
    <s v="91+"/>
    <x v="2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s v="49-72 Months"/>
    <s v="31-60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s v="49-72 Months"/>
    <s v="91+"/>
    <x v="7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s v="0-12 Months"/>
    <s v="0-30"/>
    <x v="8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s v="49-72 Months"/>
    <s v="91+"/>
    <x v="4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s v="25-48 Months"/>
    <s v="31-60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s v="25-48 Months"/>
    <s v="91+"/>
    <x v="3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s v="49-72 Months"/>
    <s v="0-30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s v="49-72 Months"/>
    <s v="91+"/>
    <x v="2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s v="49-72 Months"/>
    <s v="31-60"/>
    <x v="3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s v="25-48 Months"/>
    <s v="91+"/>
    <x v="3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s v="25-48 Months"/>
    <s v="61-90"/>
    <x v="5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s v="49-72 Months"/>
    <s v="31-60"/>
    <x v="3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s v="0-12 Months"/>
    <s v="61-90"/>
    <x v="3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s v="25-48 Months"/>
    <s v="31-60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s v="0-12 Months"/>
    <s v="91+"/>
    <x v="2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s v="25-48 Months"/>
    <s v="0-30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s v="25-48 Months"/>
    <s v="61-90"/>
    <x v="3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s v="49-72 Months"/>
    <s v="91+"/>
    <x v="2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s v="0-12 Months"/>
    <s v="0-3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s v="0-12 Months"/>
    <s v="61-90"/>
    <x v="5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s v="0-12 Months"/>
    <s v="31-60"/>
    <x v="5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s v="0-12 Months"/>
    <s v="0-3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s v="25-48 Months"/>
    <s v="61-90"/>
    <x v="3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s v="25-48 Months"/>
    <s v="61-90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s v="49-72 Months"/>
    <s v="0-30"/>
    <x v="5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s v="0-12 Months"/>
    <s v="0-3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s v="49-72 Months"/>
    <s v="31-60"/>
    <x v="3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s v="13-24 Months"/>
    <s v="61-90"/>
    <x v="1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s v="25-48 Months"/>
    <s v="31-60"/>
    <x v="2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s v="49-72 Months"/>
    <s v="31-60"/>
    <x v="5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s v="0-12 Months"/>
    <s v="31-60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s v="0-12 Months"/>
    <s v="31-60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s v="25-48 Months"/>
    <s v="0-30"/>
    <x v="5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s v="13-24 Months"/>
    <s v="61-90"/>
    <x v="5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s v="49-72 Months"/>
    <s v="0-30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s v="49-72 Months"/>
    <s v="0-30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s v="0-12 Months"/>
    <s v="61-90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s v="49-72 Months"/>
    <s v="61-90"/>
    <x v="6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s v="0-12 Months"/>
    <s v="61-90"/>
    <x v="2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s v="49-72 Months"/>
    <s v="91+"/>
    <x v="2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s v="49-72 Months"/>
    <s v="61-90"/>
    <x v="3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s v="49-72 Months"/>
    <s v="0-30"/>
    <x v="5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s v="49-72 Months"/>
    <s v="91+"/>
    <x v="4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s v="0-12 Months"/>
    <s v="0-3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s v="0-12 Months"/>
    <s v="31-60"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s v="25-48 Months"/>
    <s v="61-90"/>
    <x v="3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s v="13-24 Months"/>
    <s v="61-90"/>
    <x v="2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s v="0-12 Months"/>
    <s v="61-90"/>
    <x v="3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s v="0-12 Months"/>
    <s v="91+"/>
    <x v="3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s v="49-72 Months"/>
    <s v="91+"/>
    <x v="7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s v="49-72 Months"/>
    <s v="61-90"/>
    <x v="7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s v="0-12 Months"/>
    <s v="0-3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s v="13-24 Months"/>
    <s v="61-90"/>
    <x v="5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s v="13-24 Months"/>
    <s v="61-90"/>
    <x v="1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s v="13-24 Months"/>
    <s v="0-30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s v="13-24 Months"/>
    <s v="61-90"/>
    <x v="3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s v="0-12 Months"/>
    <s v="0-30"/>
    <x v="5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s v="13-24 Months"/>
    <s v="31-60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s v="13-24 Months"/>
    <s v="61-90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s v="0-12 Months"/>
    <s v="61-9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s v="49-72 Months"/>
    <s v="61-90"/>
    <x v="4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s v="0-12 Months"/>
    <s v="0-30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s v="49-72 Months"/>
    <s v="0-30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s v="0-12 Months"/>
    <s v="61-90"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s v="49-72 Months"/>
    <s v="61-90"/>
    <x v="6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s v="49-72 Months"/>
    <s v="31-60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s v="13-24 Months"/>
    <s v="0-30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s v="25-48 Months"/>
    <s v="61-90"/>
    <x v="3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s v="0-12 Months"/>
    <s v="91+"/>
    <x v="4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s v="13-24 Months"/>
    <s v="61-90"/>
    <x v="4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s v="49-72 Months"/>
    <s v="91+"/>
    <x v="3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s v="25-48 Months"/>
    <s v="0-30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s v="25-48 Months"/>
    <s v="0-30"/>
    <x v="5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s v="13-24 Months"/>
    <s v="61-90"/>
    <x v="5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s v="0-12 Months"/>
    <s v="61-90"/>
    <x v="5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s v="13-24 Months"/>
    <s v="91+"/>
    <x v="4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s v="49-72 Months"/>
    <s v="0-30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s v="0-12 Months"/>
    <s v="0-30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s v="0-12 Months"/>
    <s v="31-6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s v="0-12 Months"/>
    <s v="61-90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s v="25-48 Months"/>
    <s v="61-90"/>
    <x v="2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s v="13-24 Months"/>
    <s v="61-90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s v="0-12 Months"/>
    <s v="0-30"/>
    <x v="8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s v="13-24 Months"/>
    <s v="31-60"/>
    <x v="5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s v="0-12 Months"/>
    <s v="31-60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s v="13-24 Months"/>
    <s v="0-30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s v="25-48 Months"/>
    <s v="31-60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s v="25-48 Months"/>
    <s v="61-90"/>
    <x v="2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s v="0-12 Months"/>
    <s v="91+"/>
    <x v="3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s v="49-72 Months"/>
    <s v="0-30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s v="49-72 Months"/>
    <s v="91+"/>
    <x v="7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s v="49-72 Months"/>
    <s v="0-30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s v="13-24 Months"/>
    <s v="91+"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s v="13-24 Months"/>
    <s v="0-30"/>
    <x v="5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s v="49-72 Months"/>
    <s v="91+"/>
    <x v="7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s v="49-72 Months"/>
    <s v="91+"/>
    <x v="7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s v="0-12 Months"/>
    <s v="0-3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s v="25-48 Months"/>
    <s v="91+"/>
    <x v="2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s v="13-24 Months"/>
    <s v="61-90"/>
    <x v="1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s v="49-72 Months"/>
    <s v="91+"/>
    <x v="4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s v="13-24 Months"/>
    <s v="61-90"/>
    <x v="5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s v="25-48 Months"/>
    <s v="61-90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s v="25-48 Months"/>
    <s v="61-90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s v="49-72 Months"/>
    <s v="31-60"/>
    <x v="2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s v="0-12 Months"/>
    <s v="61-90"/>
    <x v="5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s v="13-24 Months"/>
    <s v="91+"/>
    <x v="4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s v="49-72 Months"/>
    <s v="91+"/>
    <x v="4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s v="0-12 Months"/>
    <s v="31-60"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s v="0-12 Months"/>
    <s v="0-30"/>
    <x v="8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s v="49-72 Months"/>
    <s v="0-30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s v="25-48 Months"/>
    <s v="0-30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s v="13-24 Months"/>
    <s v="61-90"/>
    <x v="1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s v="49-72 Months"/>
    <s v="31-60"/>
    <x v="2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s v="49-72 Months"/>
    <s v="31-60"/>
    <x v="3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s v="49-72 Months"/>
    <s v="31-60"/>
    <x v="2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s v="49-72 Months"/>
    <s v="61-90"/>
    <x v="7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s v="0-12 Months"/>
    <s v="61-90"/>
    <x v="5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s v="0-12 Months"/>
    <s v="61-90"/>
    <x v="0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s v="49-72 Months"/>
    <s v="0-30"/>
    <x v="5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s v="0-12 Months"/>
    <s v="0-3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s v="0-12 Months"/>
    <s v="31-60"/>
    <x v="5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s v="0-12 Months"/>
    <s v="0-30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s v="13-24 Months"/>
    <s v="31-60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s v="25-48 Months"/>
    <s v="61-90"/>
    <x v="4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s v="0-12 Months"/>
    <s v="31-60"/>
    <x v="5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s v="25-48 Months"/>
    <s v="61-90"/>
    <x v="3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s v="25-48 Months"/>
    <s v="61-90"/>
    <x v="7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s v="49-72 Months"/>
    <s v="91+"/>
    <x v="7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s v="49-72 Months"/>
    <s v="91+"/>
    <x v="2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s v="0-12 Months"/>
    <s v="61-90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s v="49-72 Months"/>
    <s v="0-30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s v="25-48 Months"/>
    <s v="0-30"/>
    <x v="5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s v="0-12 Months"/>
    <s v="31-60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s v="0-12 Months"/>
    <s v="0-30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s v="13-24 Months"/>
    <s v="61-90"/>
    <x v="5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s v="0-12 Months"/>
    <s v="91+"/>
    <x v="3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s v="13-24 Months"/>
    <s v="0-30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s v="49-72 Months"/>
    <s v="61-90"/>
    <x v="7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s v="49-72 Months"/>
    <s v="91+"/>
    <x v="7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s v="25-48 Months"/>
    <s v="61-90"/>
    <x v="2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s v="49-72 Months"/>
    <s v="91+"/>
    <x v="2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s v="13-24 Months"/>
    <s v="31-60"/>
    <x v="1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s v="0-12 Months"/>
    <s v="61-90"/>
    <x v="5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s v="25-48 Months"/>
    <s v="61-90"/>
    <x v="3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s v="13-24 Months"/>
    <s v="61-90"/>
    <x v="5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s v="0-12 Months"/>
    <s v="31-60"/>
    <x v="5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s v="25-48 Months"/>
    <s v="91+"/>
    <x v="4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s v="49-72 Months"/>
    <s v="91+"/>
    <x v="2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s v="0-12 Months"/>
    <s v="61-90"/>
    <x v="0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s v="0-12 Months"/>
    <s v="31-60"/>
    <x v="5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s v="25-48 Months"/>
    <s v="61-90"/>
    <x v="7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s v="0-12 Months"/>
    <s v="0-30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s v="49-72 Months"/>
    <s v="31-60"/>
    <x v="2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s v="49-72 Months"/>
    <s v="91+"/>
    <x v="6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s v="49-72 Months"/>
    <s v="91+"/>
    <x v="6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s v="0-12 Months"/>
    <s v="31-60"/>
    <x v="0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s v="25-48 Months"/>
    <s v="31-60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s v="0-12 Months"/>
    <s v="31-60"/>
    <x v="5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s v="13-24 Months"/>
    <s v="91+"/>
    <x v="4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s v="49-72 Months"/>
    <s v="61-90"/>
    <x v="3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s v="25-48 Months"/>
    <s v="31-60"/>
    <x v="3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s v="25-48 Months"/>
    <s v="91+"/>
    <x v="6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s v="49-72 Months"/>
    <s v="61-90"/>
    <x v="6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s v="49-72 Months"/>
    <s v="0-30"/>
    <x v="5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s v="13-24 Months"/>
    <s v="91+"/>
    <x v="4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s v="49-72 Months"/>
    <s v="0-30"/>
    <x v="0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s v="49-72 Months"/>
    <s v="0-30"/>
    <x v="5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s v="13-24 Months"/>
    <s v="91+"/>
    <x v="3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s v="49-72 Months"/>
    <s v="31-60"/>
    <x v="3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s v="0-12 Months"/>
    <s v="0-30"/>
    <x v="8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s v="13-24 Months"/>
    <s v="91+"/>
    <x v="4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s v="0-12 Months"/>
    <s v="61-90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s v="0-12 Months"/>
    <s v="61-90"/>
    <x v="3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s v="49-72 Months"/>
    <s v="91+"/>
    <x v="4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s v="13-24 Months"/>
    <s v="61-90"/>
    <x v="3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s v="13-24 Months"/>
    <s v="31-60"/>
    <x v="3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s v="0-12 Months"/>
    <s v="31-60"/>
    <x v="5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s v="0-12 Months"/>
    <s v="31-60"/>
    <x v="1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s v="0-12 Months"/>
    <s v="31-60"/>
    <x v="5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s v="0-12 Months"/>
    <s v="0-30"/>
    <x v="5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s v="49-72 Months"/>
    <s v="31-60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s v="13-24 Months"/>
    <s v="91+"/>
    <x v="3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s v="13-24 Months"/>
    <s v="61-90"/>
    <x v="5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s v="13-24 Months"/>
    <s v="31-60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s v="0-12 Months"/>
    <s v="61-90"/>
    <x v="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s v="0-12 Months"/>
    <s v="61-90"/>
    <x v="5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s v="0-12 Months"/>
    <s v="31-60"/>
    <x v="0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s v="13-24 Months"/>
    <s v="61-90"/>
    <x v="5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s v="25-48 Months"/>
    <s v="61-90"/>
    <x v="3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s v="13-24 Months"/>
    <s v="61-90"/>
    <x v="3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s v="0-12 Months"/>
    <s v="61-90"/>
    <x v="1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s v="0-12 Months"/>
    <s v="0-30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s v="0-12 Months"/>
    <s v="0-3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s v="49-72 Months"/>
    <s v="61-90"/>
    <x v="5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s v="25-48 Months"/>
    <s v="91+"/>
    <x v="2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s v="25-48 Months"/>
    <s v="61-90"/>
    <x v="2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s v="0-12 Months"/>
    <s v="61-90"/>
    <x v="5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s v="13-24 Months"/>
    <s v="61-90"/>
    <x v="1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s v="0-12 Months"/>
    <s v="91+"/>
    <x v="3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s v="0-12 Months"/>
    <s v="91+"/>
    <x v="3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s v="49-72 Months"/>
    <s v="61-90"/>
    <x v="2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s v="25-48 Months"/>
    <s v="61-90"/>
    <x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s v="49-72 Months"/>
    <s v="0-30"/>
    <x v="5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s v="25-48 Months"/>
    <s v="61-90"/>
    <x v="5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s v="25-48 Months"/>
    <s v="61-90"/>
    <x v="2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s v="25-48 Months"/>
    <s v="91+"/>
    <x v="2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s v="25-48 Months"/>
    <s v="61-90"/>
    <x v="4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s v="0-12 Months"/>
    <s v="0-3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s v="13-24 Months"/>
    <s v="61-90"/>
    <x v="3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s v="25-48 Months"/>
    <s v="91+"/>
    <x v="6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s v="0-12 Months"/>
    <s v="61-90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s v="0-12 Months"/>
    <s v="61-90"/>
    <x v="5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s v="49-72 Months"/>
    <s v="91+"/>
    <x v="7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s v="49-72 Months"/>
    <s v="0-30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s v="25-48 Months"/>
    <s v="61-90"/>
    <x v="4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s v="13-24 Months"/>
    <s v="91+"/>
    <x v="3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s v="25-48 Months"/>
    <s v="91+"/>
    <x v="3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s v="49-72 Months"/>
    <s v="61-90"/>
    <x v="7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s v="49-72 Months"/>
    <s v="31-60"/>
    <x v="2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s v="0-12 Months"/>
    <s v="31-60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s v="0-12 Months"/>
    <s v="31-60"/>
    <x v="5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s v="49-72 Months"/>
    <s v="61-90"/>
    <x v="2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s v="49-72 Months"/>
    <s v="91+"/>
    <x v="4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s v="0-12 Months"/>
    <s v="61-90"/>
    <x v="1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s v="0-12 Months"/>
    <s v="61-90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s v="25-48 Months"/>
    <s v="31-60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s v="13-24 Months"/>
    <s v="61-90"/>
    <x v="1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s v="25-48 Months"/>
    <s v="0-30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s v="0-12 Months"/>
    <s v="0-30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s v="25-48 Months"/>
    <s v="91+"/>
    <x v="2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s v="0-12 Months"/>
    <s v="61-90"/>
    <x v="5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s v="0-12 Months"/>
    <s v="61-90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s v="49-72 Months"/>
    <s v="61-90"/>
    <x v="4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s v="25-48 Months"/>
    <s v="91+"/>
    <x v="4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s v="49-72 Months"/>
    <s v="61-90"/>
    <x v="6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s v="25-48 Months"/>
    <s v="91+"/>
    <x v="3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s v="49-72 Months"/>
    <s v="91+"/>
    <x v="4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s v="25-48 Months"/>
    <s v="31-60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s v="49-72 Months"/>
    <s v="61-90"/>
    <x v="6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s v="49-72 Months"/>
    <s v="61-90"/>
    <x v="2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s v="49-72 Months"/>
    <s v="0-30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s v="25-48 Months"/>
    <s v="0-30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s v="0-12 Months"/>
    <s v="61-90"/>
    <x v="5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s v="0-12 Months"/>
    <s v="91+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s v="49-72 Months"/>
    <s v="0-30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s v="13-24 Months"/>
    <s v="31-60"/>
    <x v="5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s v="49-72 Months"/>
    <s v="91+"/>
    <x v="2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s v="25-48 Months"/>
    <s v="61-90"/>
    <x v="2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s v="13-24 Months"/>
    <s v="31-60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s v="0-12 Months"/>
    <s v="61-90"/>
    <x v="1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s v="0-12 Months"/>
    <s v="61-90"/>
    <x v="3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s v="13-24 Months"/>
    <s v="31-60"/>
    <x v="5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s v="0-12 Months"/>
    <s v="61-90"/>
    <x v="5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s v="13-24 Months"/>
    <s v="31-60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s v="49-72 Months"/>
    <s v="91+"/>
    <x v="4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s v="25-48 Months"/>
    <s v="31-60"/>
    <x v="0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s v="25-48 Months"/>
    <s v="91+"/>
    <x v="2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s v="0-12 Months"/>
    <s v="0-3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s v="25-48 Months"/>
    <s v="91+"/>
    <x v="2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s v="49-72 Months"/>
    <s v="31-60"/>
    <x v="5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s v="25-48 Months"/>
    <s v="0-30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s v="13-24 Months"/>
    <s v="61-90"/>
    <x v="5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s v="0-12 Months"/>
    <s v="91+"/>
    <x v="3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s v="13-24 Months"/>
    <s v="31-60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s v="0-12 Months"/>
    <s v="0-3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s v="49-72 Months"/>
    <s v="91+"/>
    <x v="2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s v="49-72 Months"/>
    <s v="91+"/>
    <x v="6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s v="25-48 Months"/>
    <s v="0-30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s v="0-12 Months"/>
    <s v="61-90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s v="13-24 Months"/>
    <s v="31-60"/>
    <x v="5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s v="49-72 Months"/>
    <s v="91+"/>
    <x v="4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s v="25-48 Months"/>
    <s v="91+"/>
    <x v="3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s v="25-48 Months"/>
    <s v="61-90"/>
    <x v="7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s v="0-12 Months"/>
    <s v="0-30"/>
    <x v="8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s v="25-48 Months"/>
    <s v="91+"/>
    <x v="4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s v="49-72 Months"/>
    <s v="61-90"/>
    <x v="6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s v="13-24 Months"/>
    <s v="61-90"/>
    <x v="3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s v="25-48 Months"/>
    <s v="61-90"/>
    <x v="3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s v="0-12 Months"/>
    <s v="31-60"/>
    <x v="5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s v="49-72 Months"/>
    <s v="61-90"/>
    <x v="4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s v="0-12 Months"/>
    <s v="91+"/>
    <x v="3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s v="25-48 Months"/>
    <s v="91+"/>
    <x v="4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s v="0-12 Months"/>
    <s v="0-30"/>
    <x v="0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s v="49-72 Months"/>
    <s v="61-90"/>
    <x v="3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s v="25-48 Months"/>
    <s v="31-60"/>
    <x v="2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s v="25-48 Months"/>
    <s v="91+"/>
    <x v="3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0-12 Months"/>
    <s v="31-60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s v="25-48 Months"/>
    <s v="91+"/>
    <x v="3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s v="25-48 Months"/>
    <s v="61-90"/>
    <x v="7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s v="0-12 Months"/>
    <s v="31-60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s v="13-24 Months"/>
    <s v="0-30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s v="25-48 Months"/>
    <s v="91+"/>
    <x v="3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s v="49-72 Months"/>
    <s v="91+"/>
    <x v="6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s v="25-48 Months"/>
    <s v="91+"/>
    <x v="7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s v="25-48 Months"/>
    <s v="61-90"/>
    <x v="5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s v="25-48 Months"/>
    <s v="31-60"/>
    <x v="3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s v="13-24 Months"/>
    <s v="0-30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s v="25-48 Months"/>
    <s v="0-30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s v="0-12 Months"/>
    <s v="0-30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s v="49-72 Months"/>
    <s v="91+"/>
    <x v="2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s v="49-72 Months"/>
    <s v="31-60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s v="13-24 Months"/>
    <s v="0-30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s v="49-72 Months"/>
    <s v="0-30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s v="49-72 Months"/>
    <s v="91+"/>
    <x v="2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s v="25-48 Months"/>
    <s v="91+"/>
    <x v="3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s v="0-12 Months"/>
    <s v="0-30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s v="0-12 Months"/>
    <s v="0-30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s v="0-12 Months"/>
    <s v="61-90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s v="25-48 Months"/>
    <s v="0-30"/>
    <x v="5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s v="25-48 Months"/>
    <s v="61-90"/>
    <x v="5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s v="49-72 Months"/>
    <s v="61-90"/>
    <x v="2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s v="25-48 Months"/>
    <s v="61-90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s v="13-24 Months"/>
    <s v="61-90"/>
    <x v="5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s v="49-72 Months"/>
    <s v="91+"/>
    <x v="4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s v="25-48 Months"/>
    <s v="0-30"/>
    <x v="5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s v="13-24 Months"/>
    <s v="61-90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s v="0-12 Months"/>
    <s v="61-90"/>
    <x v="5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s v="0-12 Months"/>
    <s v="0-30"/>
    <x v="5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s v="0-12 Months"/>
    <s v="61-90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s v="25-48 Months"/>
    <s v="91+"/>
    <x v="4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s v="25-48 Months"/>
    <s v="0-30"/>
    <x v="5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s v="0-12 Months"/>
    <s v="31-60"/>
    <x v="1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s v="49-72 Months"/>
    <s v="31-60"/>
    <x v="5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s v="49-72 Months"/>
    <s v="91+"/>
    <x v="4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s v="0-12 Months"/>
    <s v="61-90"/>
    <x v="1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s v="13-24 Months"/>
    <s v="61-90"/>
    <x v="5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s v="49-72 Months"/>
    <s v="31-60"/>
    <x v="3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s v="49-72 Months"/>
    <s v="0-30"/>
    <x v="0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s v="49-72 Months"/>
    <s v="61-90"/>
    <x v="4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s v="0-12 Months"/>
    <s v="31-60"/>
    <x v="1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s v="0-12 Months"/>
    <s v="31-60"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s v="25-48 Months"/>
    <s v="0-30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s v="25-48 Months"/>
    <s v="31-60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s v="25-48 Months"/>
    <s v="0-30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s v="49-72 Months"/>
    <s v="91+"/>
    <x v="6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s v="25-48 Months"/>
    <s v="61-90"/>
    <x v="3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s v="0-12 Months"/>
    <s v="31-60"/>
    <x v="1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s v="13-24 Months"/>
    <s v="91+"/>
    <x v="7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s v="49-72 Months"/>
    <s v="91+"/>
    <x v="2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s v="49-72 Months"/>
    <s v="91+"/>
    <x v="6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s v="13-24 Months"/>
    <s v="61-90"/>
    <x v="3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s v="25-48 Months"/>
    <s v="61-90"/>
    <x v="5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s v="49-72 Months"/>
    <s v="91+"/>
    <x v="4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s v="0-12 Months"/>
    <s v="61-90"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s v="49-72 Months"/>
    <s v="0-30"/>
    <x v="5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s v="0-12 Months"/>
    <s v="91+"/>
    <x v="3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s v="49-72 Months"/>
    <s v="91+"/>
    <x v="4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s v="49-72 Months"/>
    <s v="0-30"/>
    <x v="5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s v="13-24 Months"/>
    <s v="61-90"/>
    <x v="2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s v="49-72 Months"/>
    <s v="61-90"/>
    <x v="2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s v="25-48 Months"/>
    <s v="61-90"/>
    <x v="5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s v="49-72 Months"/>
    <s v="0-30"/>
    <x v="5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s v="13-24 Months"/>
    <s v="91+"/>
    <x v="4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s v="25-48 Months"/>
    <s v="91+"/>
    <x v="2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s v="25-48 Months"/>
    <s v="61-90"/>
    <x v="4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s v="0-12 Months"/>
    <s v="0-3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s v="0-12 Months"/>
    <s v="61-90"/>
    <x v="5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s v="0-12 Months"/>
    <s v="0-30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s v="13-24 Months"/>
    <s v="61-90"/>
    <x v="3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s v="0-12 Months"/>
    <s v="91+"/>
    <x v="2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s v="0-12 Months"/>
    <s v="91+"/>
    <x v="2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s v="49-72 Months"/>
    <s v="91+"/>
    <x v="6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s v="49-72 Months"/>
    <s v="31-60"/>
    <x v="5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s v="49-72 Months"/>
    <s v="91+"/>
    <x v="4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s v="49-72 Months"/>
    <s v="61-90"/>
    <x v="3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s v="25-48 Months"/>
    <s v="0-30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s v="13-24 Months"/>
    <s v="31-60"/>
    <x v="5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s v="13-24 Months"/>
    <s v="0-30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s v="0-12 Months"/>
    <s v="31-60"/>
    <x v="5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s v="0-12 Months"/>
    <s v="61-90"/>
    <x v="3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s v="13-24 Months"/>
    <s v="31-60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s v="0-12 Months"/>
    <s v="61-90"/>
    <x v="5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s v="13-24 Months"/>
    <s v="61-90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s v="25-48 Months"/>
    <s v="61-90"/>
    <x v="2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s v="0-12 Months"/>
    <s v="61-90"/>
    <x v="4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s v="0-12 Months"/>
    <s v="91+"/>
    <x v="3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s v="13-24 Months"/>
    <s v="61-90"/>
    <x v="0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s v="0-12 Months"/>
    <s v="0-30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s v="25-48 Months"/>
    <s v="31-60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s v="13-24 Months"/>
    <s v="61-90"/>
    <x v="5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s v="49-72 Months"/>
    <s v="91+"/>
    <x v="7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s v="0-12 Months"/>
    <s v="61-90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s v="49-72 Months"/>
    <s v="61-90"/>
    <x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s v="13-24 Months"/>
    <s v="91+"/>
    <x v="2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s v="49-72 Months"/>
    <s v="61-90"/>
    <x v="7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  <s v="0-12 Months"/>
    <s v="31-60"/>
    <x v="3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s v="0-12 Months"/>
    <s v="61-90"/>
    <x v="5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s v="49-72 Months"/>
    <s v="91+"/>
    <x v="4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s v="0-12 Months"/>
    <s v="31-60"/>
    <x v="1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s v="0-12 Months"/>
    <s v="61-90"/>
    <x v="5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s v="49-72 Months"/>
    <s v="61-90"/>
    <x v="3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s v="0-12 Months"/>
    <s v="0-3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s v="13-24 Months"/>
    <s v="31-60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s v="25-48 Months"/>
    <s v="61-90"/>
    <x v="3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s v="49-72 Months"/>
    <s v="0-30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s v="0-12 Months"/>
    <s v="0-30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s v="0-12 Months"/>
    <s v="91+"/>
    <x v="4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s v="25-48 Months"/>
    <s v="91+"/>
    <x v="6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s v="49-72 Months"/>
    <s v="61-90"/>
    <x v="1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s v="49-72 Months"/>
    <s v="61-90"/>
    <x v="3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s v="49-72 Months"/>
    <s v="61-90"/>
    <x v="3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s v="49-72 Months"/>
    <s v="61-90"/>
    <x v="7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s v="13-24 Months"/>
    <s v="91+"/>
    <x v="2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s v="0-12 Months"/>
    <s v="61-90"/>
    <x v="1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s v="0-12 Months"/>
    <s v="91+"/>
    <x v="3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s v="0-12 Months"/>
    <s v="61-90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s v="0-12 Months"/>
    <s v="0-3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s v="13-24 Months"/>
    <s v="91+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s v="49-72 Months"/>
    <s v="91+"/>
    <x v="4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s v="0-12 Months"/>
    <s v="61-90"/>
    <x v="5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s v="49-72 Months"/>
    <s v="91+"/>
    <x v="4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s v="25-48 Months"/>
    <s v="91+"/>
    <x v="4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s v="25-48 Months"/>
    <s v="91+"/>
    <x v="4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s v="25-48 Months"/>
    <s v="31-60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s v="0-12 Months"/>
    <s v="61-90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s v="25-48 Months"/>
    <s v="61-90"/>
    <x v="5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s v="0-12 Months"/>
    <s v="0-30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s v="49-72 Months"/>
    <s v="91+"/>
    <x v="4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s v="25-48 Months"/>
    <s v="31-60"/>
    <x v="5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s v="49-72 Months"/>
    <s v="61-90"/>
    <x v="1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s v="13-24 Months"/>
    <s v="61-90"/>
    <x v="5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s v="25-48 Months"/>
    <s v="91+"/>
    <x v="2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s v="49-72 Months"/>
    <s v="91+"/>
    <x v="3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s v="49-72 Months"/>
    <s v="91+"/>
    <x v="6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s v="49-72 Months"/>
    <s v="91+"/>
    <x v="2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s v="25-48 Months"/>
    <s v="0-30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s v="49-72 Months"/>
    <s v="91+"/>
    <x v="4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s v="13-24 Months"/>
    <s v="0-30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s v="49-72 Months"/>
    <s v="0-30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s v="0-12 Months"/>
    <s v="61-90"/>
    <x v="5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s v="49-72 Months"/>
    <s v="91+"/>
    <x v="4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s v="0-12 Months"/>
    <s v="61-90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s v="0-12 Months"/>
    <s v="61-90"/>
    <x v="3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s v="49-72 Months"/>
    <s v="61-90"/>
    <x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s v="25-48 Months"/>
    <s v="31-60"/>
    <x v="3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s v="49-72 Months"/>
    <s v="91+"/>
    <x v="3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s v="49-72 Months"/>
    <s v="61-90"/>
    <x v="4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s v="49-72 Months"/>
    <s v="91+"/>
    <x v="6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s v="0-12 Months"/>
    <s v="31-60"/>
    <x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s v="0-3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s v="0-12 Months"/>
    <s v="61-90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s v="13-24 Months"/>
    <s v="31-60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s v="25-48 Months"/>
    <s v="61-90"/>
    <x v="5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s v="25-48 Months"/>
    <s v="61-90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s v="49-72 Months"/>
    <s v="91+"/>
    <x v="4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s v="49-72 Months"/>
    <s v="91+"/>
    <x v="4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s v="13-24 Months"/>
    <s v="0-30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s v="49-72 Months"/>
    <s v="91+"/>
    <x v="7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s v="49-72 Months"/>
    <s v="91+"/>
    <x v="6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s v="49-72 Months"/>
    <s v="0-30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s v="13-24 Months"/>
    <s v="0-30"/>
    <x v="5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s v="25-48 Months"/>
    <s v="61-90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s v="49-72 Months"/>
    <s v="61-90"/>
    <x v="2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s v="0-12 Months"/>
    <s v="0-3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s v="25-48 Months"/>
    <s v="61-90"/>
    <x v="2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s v="0-12 Months"/>
    <s v="61-90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s v="0-12 Months"/>
    <s v="31-60"/>
    <x v="5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s v="49-72 Months"/>
    <s v="91+"/>
    <x v="4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s v="0-12 Months"/>
    <s v="0-30"/>
    <x v="5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s v="0-12 Months"/>
    <s v="61-90"/>
    <x v="3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s v="49-72 Months"/>
    <s v="91+"/>
    <x v="2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s v="0-12 Months"/>
    <s v="61-90"/>
    <x v="3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s v="49-72 Months"/>
    <s v="61-90"/>
    <x v="2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s v="13-24 Months"/>
    <s v="91+"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s v="49-72 Months"/>
    <s v="61-90"/>
    <x v="4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s v="25-48 Months"/>
    <s v="91+"/>
    <x v="2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s v="0-12 Months"/>
    <s v="31-60"/>
    <x v="1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s v="49-72 Months"/>
    <s v="0-30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s v="25-48 Months"/>
    <s v="31-60"/>
    <x v="3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s v="0-12 Months"/>
    <s v="61-90"/>
    <x v="3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s v="49-72 Months"/>
    <s v="91+"/>
    <x v="2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s v="25-48 Months"/>
    <s v="91+"/>
    <x v="7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s v="49-72 Months"/>
    <s v="61-90"/>
    <x v="4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s v="25-48 Months"/>
    <s v="91+"/>
    <x v="2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s v="0-12 Months"/>
    <s v="61-90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s v="25-48 Months"/>
    <s v="91+"/>
    <x v="2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s v="0-12 Months"/>
    <s v="0-30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s v="0-12 Months"/>
    <s v="0-30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s v="0-12 Months"/>
    <s v="61-90"/>
    <x v="5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s v="0-12 Months"/>
    <s v="61-90"/>
    <x v="3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s v="0-12 Months"/>
    <s v="0-3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s v="0-12 Months"/>
    <s v="0-3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s v="0-12 Months"/>
    <s v="61-90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s v="49-72 Months"/>
    <s v="61-90"/>
    <x v="3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s v="0-12 Months"/>
    <s v="0-3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s v="49-72 Months"/>
    <s v="91+"/>
    <x v="4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s v="49-72 Months"/>
    <s v="91+"/>
    <x v="6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s v="49-72 Months"/>
    <s v="91+"/>
    <x v="7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s v="25-48 Months"/>
    <s v="0-30"/>
    <x v="5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s v="49-72 Months"/>
    <s v="61-90"/>
    <x v="7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s v="25-48 Months"/>
    <s v="61-90"/>
    <x v="3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s v="0-12 Months"/>
    <s v="31-60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s v="0-12 Months"/>
    <s v="61-90"/>
    <x v="2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s v="13-24 Months"/>
    <s v="31-60"/>
    <x v="2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s v="0-12 Months"/>
    <s v="61-90"/>
    <x v="3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s v="49-72 Months"/>
    <s v="91+"/>
    <x v="3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s v="49-72 Months"/>
    <s v="0-30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s v="13-24 Months"/>
    <s v="61-90"/>
    <x v="5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s v="0-12 Months"/>
    <s v="0-30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s v="49-72 Months"/>
    <s v="61-90"/>
    <x v="5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s v="25-48 Months"/>
    <s v="91+"/>
    <x v="7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s v="25-48 Months"/>
    <s v="91+"/>
    <x v="7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s v="49-72 Months"/>
    <s v="61-90"/>
    <x v="7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s v="25-48 Months"/>
    <s v="61-90"/>
    <x v="4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s v="49-72 Months"/>
    <s v="31-60"/>
    <x v="5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s v="49-72 Months"/>
    <s v="91+"/>
    <x v="6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s v="49-72 Months"/>
    <s v="91+"/>
    <x v="4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s v="0-12 Months"/>
    <s v="0-30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s v="0-12 Months"/>
    <s v="61-90"/>
    <x v="2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s v="49-72 Months"/>
    <s v="0-30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s v="25-48 Months"/>
    <s v="91+"/>
    <x v="7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s v="49-72 Months"/>
    <s v="61-90"/>
    <x v="2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s v="13-24 Months"/>
    <s v="31-60"/>
    <x v="5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s v="0-12 Months"/>
    <s v="0-30"/>
    <x v="8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s v="49-72 Months"/>
    <s v="91+"/>
    <x v="4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s v="49-72 Months"/>
    <s v="61-90"/>
    <x v="2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s v="0-12 Months"/>
    <s v="61-90"/>
    <x v="1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s v="0-12 Months"/>
    <s v="31-60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s v="49-72 Months"/>
    <s v="91+"/>
    <x v="2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s v="25-48 Months"/>
    <s v="61-90"/>
    <x v="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s v="13-24 Months"/>
    <s v="0-30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s v="0-12 Months"/>
    <s v="0-30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s v="25-48 Months"/>
    <s v="91+"/>
    <x v="3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s v="13-24 Months"/>
    <s v="61-90"/>
    <x v="3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s v="49-72 Months"/>
    <s v="91+"/>
    <x v="4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s v="49-72 Months"/>
    <s v="91+"/>
    <x v="7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s v="49-72 Months"/>
    <s v="91+"/>
    <x v="3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s v="25-48 Months"/>
    <s v="91+"/>
    <x v="7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s v="25-48 Months"/>
    <s v="31-60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s v="49-72 Months"/>
    <s v="61-90"/>
    <x v="6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s v="0-12 Months"/>
    <s v="0-3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s v="25-48 Months"/>
    <s v="31-60"/>
    <x v="3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s v="49-72 Months"/>
    <s v="91+"/>
    <x v="4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s v="25-48 Months"/>
    <s v="91+"/>
    <x v="2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s v="49-72 Months"/>
    <s v="61-90"/>
    <x v="4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s v="49-72 Months"/>
    <s v="91+"/>
    <x v="4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s v="0-12 Months"/>
    <s v="61-90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s v="49-72 Months"/>
    <s v="0-30"/>
    <x v="5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s v="25-48 Months"/>
    <s v="31-60"/>
    <x v="5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s v="0-12 Months"/>
    <s v="61-90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s v="49-72 Months"/>
    <s v="61-90"/>
    <x v="3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s v="13-24 Months"/>
    <s v="0-30"/>
    <x v="5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s v="13-24 Months"/>
    <s v="91+"/>
    <x v="3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s v="0-12 Months"/>
    <s v="31-60"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s v="49-72 Months"/>
    <s v="61-90"/>
    <x v="2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s v="0-12 Months"/>
    <s v="61-90"/>
    <x v="3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s v="13-24 Months"/>
    <s v="61-90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s v="0-12 Months"/>
    <s v="61-90"/>
    <x v="0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s v="0-12 Months"/>
    <s v="61-90"/>
    <x v="5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s v="25-48 Months"/>
    <s v="0-30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s v="13-24 Months"/>
    <s v="0-30"/>
    <x v="5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s v="0-12 Months"/>
    <s v="0-30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s v="0-12 Months"/>
    <s v="91+"/>
    <x v="3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s v="49-72 Months"/>
    <s v="61-90"/>
    <x v="6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s v="25-48 Months"/>
    <s v="61-90"/>
    <x v="4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s v="0-12 Months"/>
    <s v="0-30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s v="25-48 Months"/>
    <s v="0-30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s v="0-12 Months"/>
    <s v="0-30"/>
    <x v="8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s v="0-12 Months"/>
    <s v="31-60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s v="0-3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s v="49-72 Months"/>
    <s v="61-90"/>
    <x v="2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s v="49-72 Months"/>
    <s v="0-30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s v="0-12 Months"/>
    <s v="61-90"/>
    <x v="5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s v="0-12 Months"/>
    <s v="61-90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s v="49-72 Months"/>
    <s v="31-60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s v="0-12 Months"/>
    <s v="31-60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s v="49-72 Months"/>
    <s v="31-60"/>
    <x v="2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s v="49-72 Months"/>
    <s v="0-30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s v="49-72 Months"/>
    <s v="0-30"/>
    <x v="5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s v="0-12 Months"/>
    <s v="61-90"/>
    <x v="5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s v="13-24 Months"/>
    <s v="0-30"/>
    <x v="5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s v="49-72 Months"/>
    <s v="31-60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s v="49-72 Months"/>
    <s v="91+"/>
    <x v="7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s v="25-48 Months"/>
    <s v="0-30"/>
    <x v="5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s v="0-12 Months"/>
    <s v="31-60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s v="0-12 Months"/>
    <s v="91+"/>
    <x v="4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s v="25-48 Months"/>
    <s v="61-90"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s v="0-12 Months"/>
    <s v="61-90"/>
    <x v="5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s v="49-72 Months"/>
    <s v="61-90"/>
    <x v="2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s v="0-12 Months"/>
    <s v="61-90"/>
    <x v="3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s v="25-48 Months"/>
    <s v="91+"/>
    <x v="4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s v="0-12 Months"/>
    <s v="61-90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s v="0-12 Months"/>
    <s v="31-60"/>
    <x v="5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s v="49-72 Months"/>
    <s v="0-30"/>
    <x v="5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s v="0-12 Months"/>
    <s v="31-60"/>
    <x v="5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s v="49-72 Months"/>
    <s v="31-60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s v="49-72 Months"/>
    <s v="61-90"/>
    <x v="1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s v="0-12 Months"/>
    <s v="0-3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s v="25-48 Months"/>
    <s v="61-90"/>
    <x v="4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s v="25-48 Months"/>
    <s v="0-30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s v="0-12 Months"/>
    <s v="61-90"/>
    <x v="5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s v="13-24 Months"/>
    <s v="0-30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s v="0-12 Months"/>
    <s v="0-3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s v="49-72 Months"/>
    <s v="61-90"/>
    <x v="7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s v="0-12 Months"/>
    <s v="31-60"/>
    <x v="5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s v="25-48 Months"/>
    <s v="61-90"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s v="49-72 Months"/>
    <s v="61-90"/>
    <x v="2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s v="49-72 Months"/>
    <s v="61-90"/>
    <x v="3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s v="25-48 Months"/>
    <s v="61-90"/>
    <x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s v="25-48 Months"/>
    <s v="61-90"/>
    <x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s v="0-12 Months"/>
    <s v="0-30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s v="0-12 Months"/>
    <s v="31-60"/>
    <x v="5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s v="25-48 Months"/>
    <s v="61-90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s v="49-72 Months"/>
    <s v="31-60"/>
    <x v="3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s v="25-48 Months"/>
    <s v="91+"/>
    <x v="4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s v="25-48 Months"/>
    <s v="61-90"/>
    <x v="5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s v="25-48 Months"/>
    <s v="61-90"/>
    <x v="4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s v="0-12 Months"/>
    <s v="0-30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s v="13-24 Months"/>
    <s v="61-90"/>
    <x v="1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s v="49-72 Months"/>
    <s v="0-30"/>
    <x v="5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s v="13-24 Months"/>
    <s v="61-90"/>
    <x v="3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s v="49-72 Months"/>
    <s v="0-30"/>
    <x v="5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s v="25-48 Months"/>
    <s v="61-90"/>
    <x v="3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s v="49-72 Months"/>
    <s v="31-60"/>
    <x v="2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s v="25-48 Months"/>
    <s v="61-90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s v="25-48 Months"/>
    <s v="31-60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s v="49-72 Months"/>
    <s v="61-90"/>
    <x v="1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s v="0-12 Months"/>
    <s v="0-3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s v="49-72 Months"/>
    <s v="0-30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s v="0-12 Months"/>
    <s v="61-90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s v="0-12 Months"/>
    <s v="31-60"/>
    <x v="0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s v="25-48 Months"/>
    <s v="91+"/>
    <x v="3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s v="0-12 Months"/>
    <s v="0-30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s v="13-24 Months"/>
    <s v="0-30"/>
    <x v="5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s v="0-12 Months"/>
    <s v="61-90"/>
    <x v="5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s v="25-48 Months"/>
    <s v="91+"/>
    <x v="2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s v="49-72 Months"/>
    <s v="61-90"/>
    <x v="4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s v="25-48 Months"/>
    <s v="61-90"/>
    <x v="3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s v="0-12 Months"/>
    <s v="0-30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s v="25-48 Months"/>
    <s v="61-90"/>
    <x v="5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s v="49-72 Months"/>
    <s v="61-90"/>
    <x v="1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s v="25-48 Months"/>
    <s v="91+"/>
    <x v="3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s v="25-48 Months"/>
    <s v="31-60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s v="25-48 Months"/>
    <s v="91+"/>
    <x v="7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s v="49-72 Months"/>
    <s v="91+"/>
    <x v="4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s v="25-48 Months"/>
    <s v="61-90"/>
    <x v="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s v="49-72 Months"/>
    <s v="61-90"/>
    <x v="6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s v="25-48 Months"/>
    <s v="61-90"/>
    <x v="2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s v="0-12 Months"/>
    <s v="61-90"/>
    <x v="1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s v="0-12 Months"/>
    <s v="91+"/>
    <x v="2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s v="49-72 Months"/>
    <s v="0-30"/>
    <x v="5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s v="0-12 Months"/>
    <s v="31-60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s v="49-72 Months"/>
    <s v="91+"/>
    <x v="7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s v="49-72 Months"/>
    <s v="91+"/>
    <x v="6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s v="0-12 Months"/>
    <s v="61-90"/>
    <x v="5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s v="25-48 Months"/>
    <s v="0-30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s v="49-72 Months"/>
    <s v="91+"/>
    <x v="3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s v="25-48 Months"/>
    <s v="31-60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s v="49-72 Months"/>
    <s v="61-90"/>
    <x v="4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s v="0-12 Months"/>
    <s v="61-90"/>
    <x v="2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  <s v="0-12 Months"/>
    <s v="0-3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s v="0-12 Months"/>
    <s v="91+"/>
    <x v="3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s v="13-24 Months"/>
    <s v="91+"/>
    <x v="2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s v="49-72 Months"/>
    <s v="0-30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s v="0-12 Months"/>
    <s v="0-3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s v="13-24 Months"/>
    <s v="61-90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s v="49-72 Months"/>
    <s v="91+"/>
    <x v="2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s v="0-12 Months"/>
    <s v="0-3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s v="13-24 Months"/>
    <s v="61-90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s v="0-12 Months"/>
    <s v="61-90"/>
    <x v="0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s v="49-72 Months"/>
    <s v="61-90"/>
    <x v="2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s v="49-72 Months"/>
    <s v="0-30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s v="0-12 Months"/>
    <s v="31-60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s v="13-24 Months"/>
    <s v="61-90"/>
    <x v="1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s v="13-24 Months"/>
    <s v="0-30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s v="25-48 Months"/>
    <s v="61-90"/>
    <x v="5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s v="13-24 Months"/>
    <s v="61-90"/>
    <x v="3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s v="0-12 Months"/>
    <s v="0-30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s v="13-24 Months"/>
    <s v="91+"/>
    <x v="3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s v="0-12 Months"/>
    <s v="0-30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s v="0-12 Months"/>
    <s v="61-90"/>
    <x v="3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s v="25-48 Months"/>
    <s v="91+"/>
    <x v="3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s v="49-72 Months"/>
    <s v="91+"/>
    <x v="7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s v="0-12 Months"/>
    <s v="31-60"/>
    <x v="5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s v="0-12 Months"/>
    <s v="61-90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s v="49-72 Months"/>
    <s v="91+"/>
    <x v="7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s v="0-12 Months"/>
    <s v="31-60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s v="49-72 Months"/>
    <s v="61-90"/>
    <x v="2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s v="0-12 Months"/>
    <s v="31-60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s v="25-48 Months"/>
    <s v="31-60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s v="0-12 Months"/>
    <s v="31-60"/>
    <x v="5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s v="49-72 Months"/>
    <s v="31-60"/>
    <x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s v="25-48 Months"/>
    <s v="91+"/>
    <x v="7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s v="49-72 Months"/>
    <s v="31-60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s v="25-48 Months"/>
    <s v="61-90"/>
    <x v="3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s v="13-24 Months"/>
    <s v="61-90"/>
    <x v="4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s v="49-72 Months"/>
    <s v="61-90"/>
    <x v="4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s v="49-72 Months"/>
    <s v="31-60"/>
    <x v="2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s v="49-72 Months"/>
    <s v="61-90"/>
    <x v="4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s v="0-12 Months"/>
    <s v="0-30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s v="25-48 Months"/>
    <s v="61-90"/>
    <x v="2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s v="0-12 Months"/>
    <s v="31-60"/>
    <x v="5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s v="0-12 Months"/>
    <s v="61-90"/>
    <x v="3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s v="25-48 Months"/>
    <s v="61-90"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s v="13-24 Months"/>
    <s v="0-30"/>
    <x v="5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s v="0-12 Months"/>
    <s v="0-3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s v="49-72 Months"/>
    <s v="91+"/>
    <x v="2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s v="49-72 Months"/>
    <s v="61-90"/>
    <x v="5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s v="0-12 Months"/>
    <s v="91+"/>
    <x v="2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s v="25-48 Months"/>
    <s v="0-30"/>
    <x v="5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s v="25-48 Months"/>
    <s v="61-90"/>
    <x v="3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s v="0-12 Months"/>
    <s v="61-90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s v="49-72 Months"/>
    <s v="61-90"/>
    <x v="2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s v="13-24 Months"/>
    <s v="31-60"/>
    <x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s v="49-72 Months"/>
    <s v="91+"/>
    <x v="7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s v="25-48 Months"/>
    <s v="91+"/>
    <x v="2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s v="0-12 Months"/>
    <s v="61-90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s v="49-72 Months"/>
    <s v="91+"/>
    <x v="4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s v="49-72 Months"/>
    <s v="91+"/>
    <x v="4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s v="25-48 Months"/>
    <s v="0-30"/>
    <x v="5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s v="25-48 Months"/>
    <s v="31-60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s v="0-12 Months"/>
    <s v="0-3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s v="25-48 Months"/>
    <s v="61-90"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s v="0-12 Months"/>
    <s v="61-90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s v="49-72 Months"/>
    <s v="91+"/>
    <x v="4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s v="13-24 Months"/>
    <s v="91+"/>
    <x v="7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s v="49-72 Months"/>
    <s v="61-90"/>
    <x v="2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s v="49-72 Months"/>
    <s v="91+"/>
    <x v="4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s v="25-48 Months"/>
    <s v="61-90"/>
    <x v="4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s v="25-48 Months"/>
    <s v="91+"/>
    <x v="4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s v="0-12 Months"/>
    <s v="61-90"/>
    <x v="3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s v="49-72 Months"/>
    <s v="0-30"/>
    <x v="5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s v="13-24 Months"/>
    <s v="61-90"/>
    <x v="3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s v="0-12 Months"/>
    <s v="91+"/>
    <x v="3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s v="13-24 Months"/>
    <s v="0-30"/>
    <x v="5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s v="49-72 Months"/>
    <s v="91+"/>
    <x v="3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s v="25-48 Months"/>
    <s v="31-60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s v="49-72 Months"/>
    <s v="91+"/>
    <x v="7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s v="25-48 Months"/>
    <s v="0-30"/>
    <x v="5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s v="49-72 Months"/>
    <s v="61-90"/>
    <x v="4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s v="25-48 Months"/>
    <s v="61-90"/>
    <x v="3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s v="0-12 Months"/>
    <s v="61-90"/>
    <x v="5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s v="49-72 Months"/>
    <s v="91+"/>
    <x v="2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s v="49-72 Months"/>
    <s v="61-90"/>
    <x v="2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s v="0-12 Months"/>
    <s v="31-60"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s v="25-48 Months"/>
    <s v="61-90"/>
    <x v="4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s v="25-48 Months"/>
    <s v="0-30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s v="49-72 Months"/>
    <s v="91+"/>
    <x v="2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s v="49-72 Months"/>
    <s v="91+"/>
    <x v="4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s v="0-12 Months"/>
    <s v="0-30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s v="13-24 Months"/>
    <s v="31-60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s v="0-12 Months"/>
    <s v="61-90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s v="13-24 Months"/>
    <s v="0-30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s v="49-72 Months"/>
    <s v="61-90"/>
    <x v="7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s v="0-12 Months"/>
    <s v="31-60"/>
    <x v="5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s v="49-72 Months"/>
    <s v="91+"/>
    <x v="6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s v="49-72 Months"/>
    <s v="61-90"/>
    <x v="6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s v="49-72 Months"/>
    <s v="91+"/>
    <x v="6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s v="49-72 Months"/>
    <s v="61-90"/>
    <x v="7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s v="0-12 Months"/>
    <s v="0-30"/>
    <x v="5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s v="0-12 Months"/>
    <s v="61-90"/>
    <x v="3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s v="49-72 Months"/>
    <s v="0-30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s v="49-72 Months"/>
    <s v="91+"/>
    <x v="2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s v="49-72 Months"/>
    <s v="61-90"/>
    <x v="7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s v="0-12 Months"/>
    <s v="31-60"/>
    <x v="5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s v="49-72 Months"/>
    <s v="61-90"/>
    <x v="2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s v="49-72 Months"/>
    <s v="61-90"/>
    <x v="4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s v="25-48 Months"/>
    <s v="0-30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s v="49-72 Months"/>
    <s v="91+"/>
    <x v="2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s v="13-24 Months"/>
    <s v="61-90"/>
    <x v="5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s v="0-12 Months"/>
    <s v="91+"/>
    <x v="3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s v="13-24 Months"/>
    <s v="91+"/>
    <x v="3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s v="0-12 Months"/>
    <s v="61-90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s v="49-72 Months"/>
    <s v="31-60"/>
    <x v="5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s v="0-12 Months"/>
    <s v="0-3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s v="49-72 Months"/>
    <s v="61-90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s v="0-12 Months"/>
    <s v="0-30"/>
    <x v="5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s v="49-72 Months"/>
    <s v="91+"/>
    <x v="4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s v="49-72 Months"/>
    <s v="91+"/>
    <x v="2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s v="49-72 Months"/>
    <s v="0-30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s v="49-72 Months"/>
    <s v="31-60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s v="25-48 Months"/>
    <s v="91+"/>
    <x v="2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s v="0-12 Months"/>
    <s v="31-60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s v="13-24 Months"/>
    <s v="91+"/>
    <x v="4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s v="49-72 Months"/>
    <s v="61-90"/>
    <x v="2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s v="49-72 Months"/>
    <s v="61-90"/>
    <x v="2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s v="25-48 Months"/>
    <s v="31-60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s v="0-12 Months"/>
    <s v="91+"/>
    <x v="7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s v="25-48 Months"/>
    <s v="0-30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s v="0-12 Months"/>
    <s v="61-90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s v="49-72 Months"/>
    <s v="91+"/>
    <x v="7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s v="49-72 Months"/>
    <s v="31-60"/>
    <x v="5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s v="0-12 Months"/>
    <s v="0-3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s v="0-12 Months"/>
    <s v="61-90"/>
    <x v="1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s v="25-48 Months"/>
    <s v="91+"/>
    <x v="7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s v="25-48 Months"/>
    <s v="91+"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s v="49-72 Months"/>
    <s v="91+"/>
    <x v="4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s v="25-48 Months"/>
    <s v="61-90"/>
    <x v="2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s v="49-72 Months"/>
    <s v="91+"/>
    <x v="4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s v="25-48 Months"/>
    <s v="61-90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s v="0-12 Months"/>
    <s v="0-30"/>
    <x v="8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s v="49-72 Months"/>
    <s v="61-90"/>
    <x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s v="25-48 Months"/>
    <s v="91+"/>
    <x v="2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s v="49-72 Months"/>
    <s v="91+"/>
    <x v="6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s v="49-72 Months"/>
    <s v="91+"/>
    <x v="4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s v="0-12 Months"/>
    <s v="91+"/>
    <x v="2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s v="49-72 Months"/>
    <s v="91+"/>
    <x v="2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s v="0-12 Months"/>
    <s v="0-30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s v="0-12 Months"/>
    <s v="91+"/>
    <x v="2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s v="13-24 Months"/>
    <s v="91+"/>
    <x v="3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s v="49-72 Months"/>
    <s v="91+"/>
    <x v="4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s v="49-72 Months"/>
    <s v="61-90"/>
    <x v="4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s v="0-12 Months"/>
    <s v="91+"/>
    <x v="2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s v="0-12 Months"/>
    <s v="31-60"/>
    <x v="5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s v="13-24 Months"/>
    <s v="61-90"/>
    <x v="3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s v="0-12 Months"/>
    <s v="0-30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s v="49-72 Months"/>
    <s v="91+"/>
    <x v="7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s v="0-12 Months"/>
    <s v="61-90"/>
    <x v="5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s v="13-24 Months"/>
    <s v="61-90"/>
    <x v="3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s v="49-72 Months"/>
    <s v="91+"/>
    <x v="4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s v="0-12 Months"/>
    <s v="0-30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s v="49-72 Months"/>
    <s v="0-30"/>
    <x v="5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s v="0-12 Months"/>
    <s v="61-90"/>
    <x v="5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s v="13-24 Months"/>
    <s v="61-90"/>
    <x v="5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s v="49-72 Months"/>
    <s v="61-90"/>
    <x v="4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s v="25-48 Months"/>
    <s v="61-90"/>
    <x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s v="13-24 Months"/>
    <s v="91+"/>
    <x v="4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s v="49-72 Months"/>
    <s v="0-30"/>
    <x v="5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s v="0-12 Months"/>
    <s v="0-3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s v="13-24 Months"/>
    <s v="61-90"/>
    <x v="5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s v="49-72 Months"/>
    <s v="61-90"/>
    <x v="4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s v="13-24 Months"/>
    <s v="61-90"/>
    <x v="1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s v="25-48 Months"/>
    <s v="61-90"/>
    <x v="4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s v="0-12 Months"/>
    <s v="61-90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s v="13-24 Months"/>
    <s v="61-90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s v="49-72 Months"/>
    <s v="91+"/>
    <x v="4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s v="25-48 Months"/>
    <s v="61-90"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s v="13-24 Months"/>
    <s v="61-90"/>
    <x v="5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s v="25-48 Months"/>
    <s v="61-90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s v="49-72 Months"/>
    <s v="0-30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s v="0-12 Months"/>
    <s v="61-90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s v="0-12 Months"/>
    <s v="31-60"/>
    <x v="5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s v="0-12 Months"/>
    <s v="61-90"/>
    <x v="1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  <s v="0-12 Months"/>
    <s v="61-90"/>
    <x v="4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s v="0-12 Months"/>
    <s v="61-90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s v="49-72 Months"/>
    <s v="91+"/>
    <x v="7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s v="13-24 Months"/>
    <s v="0-30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s v="13-24 Months"/>
    <s v="0-30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s v="13-24 Months"/>
    <s v="31-60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s v="13-24 Months"/>
    <s v="61-90"/>
    <x v="5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s v="49-72 Months"/>
    <s v="61-90"/>
    <x v="4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s v="49-72 Months"/>
    <s v="91+"/>
    <x v="4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s v="0-12 Months"/>
    <s v="61-90"/>
    <x v="5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s v="0-12 Months"/>
    <s v="0-30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s v="25-48 Months"/>
    <s v="91+"/>
    <x v="3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s v="25-48 Months"/>
    <s v="91+"/>
    <x v="2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s v="25-48 Months"/>
    <s v="0-30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s v="0-12 Months"/>
    <s v="31-60"/>
    <x v="0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s v="0-12 Months"/>
    <s v="61-90"/>
    <x v="5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s v="13-24 Months"/>
    <s v="31-60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s v="13-24 Months"/>
    <s v="31-60"/>
    <x v="3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s v="13-24 Months"/>
    <s v="91+"/>
    <x v="3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s v="0-12 Months"/>
    <s v="31-60"/>
    <x v="0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s v="49-72 Months"/>
    <s v="0-30"/>
    <x v="5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s v="0-12 Months"/>
    <s v="31-60"/>
    <x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s v="25-48 Months"/>
    <s v="61-90"/>
    <x v="7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s v="25-48 Months"/>
    <s v="61-90"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s v="0-12 Months"/>
    <s v="0-30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s v="13-24 Months"/>
    <s v="0-30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s v="0-12 Months"/>
    <s v="61-90"/>
    <x v="1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s v="49-72 Months"/>
    <s v="61-90"/>
    <x v="4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s v="0-12 Months"/>
    <s v="31-60"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s v="0-12 Months"/>
    <s v="91+"/>
    <x v="2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s v="0-12 Months"/>
    <s v="0-30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s v="0-12 Months"/>
    <s v="0-30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s v="49-72 Months"/>
    <s v="61-90"/>
    <x v="4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s v="0-12 Months"/>
    <s v="91+"/>
    <x v="3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s v="0-12 Months"/>
    <s v="91+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s v="49-72 Months"/>
    <s v="91+"/>
    <x v="2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s v="49-72 Months"/>
    <s v="61-90"/>
    <x v="2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s v="25-48 Months"/>
    <s v="31-60"/>
    <x v="0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s v="49-72 Months"/>
    <s v="61-90"/>
    <x v="2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s v="49-72 Months"/>
    <s v="91+"/>
    <x v="7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s v="0-12 Months"/>
    <s v="61-90"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s v="0-12 Months"/>
    <s v="61-90"/>
    <x v="5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s v="49-72 Months"/>
    <s v="91+"/>
    <x v="4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s v="25-48 Months"/>
    <s v="31-60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s v="13-24 Months"/>
    <s v="0-30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s v="25-48 Months"/>
    <s v="0-30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s v="25-48 Months"/>
    <s v="31-60"/>
    <x v="5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s v="0-12 Months"/>
    <s v="61-90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s v="49-72 Months"/>
    <s v="0-30"/>
    <x v="5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s v="25-48 Months"/>
    <s v="61-90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s v="0-12 Months"/>
    <s v="31-60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s v="0-12 Months"/>
    <s v="0-30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s v="25-48 Months"/>
    <s v="0-30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s v="25-48 Months"/>
    <s v="0-30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s v="49-72 Months"/>
    <s v="61-90"/>
    <x v="1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s v="49-72 Months"/>
    <s v="0-30"/>
    <x v="5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s v="13-24 Months"/>
    <s v="0-30"/>
    <x v="5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s v="0-12 Months"/>
    <s v="0-30"/>
    <x v="5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s v="13-24 Months"/>
    <s v="0-30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s v="25-48 Months"/>
    <s v="61-90"/>
    <x v="3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s v="25-48 Months"/>
    <s v="61-90"/>
    <x v="0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s v="0-12 Months"/>
    <s v="91+"/>
    <x v="3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s v="49-72 Months"/>
    <s v="0-30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s v="0-12 Months"/>
    <s v="61-90"/>
    <x v="3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s v="0-12 Months"/>
    <s v="91+"/>
    <x v="3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s v="25-48 Months"/>
    <s v="61-90"/>
    <x v="5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s v="0-12 Months"/>
    <s v="61-90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s v="25-48 Months"/>
    <s v="0-30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s v="13-24 Months"/>
    <s v="0-30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s v="49-72 Months"/>
    <s v="91+"/>
    <x v="3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s v="13-24 Months"/>
    <s v="91+"/>
    <x v="3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s v="0-12 Months"/>
    <s v="61-90"/>
    <x v="0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s v="25-48 Months"/>
    <s v="91+"/>
    <x v="2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s v="13-24 Months"/>
    <s v="0-30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s v="0-12 Months"/>
    <s v="31-60"/>
    <x v="5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s v="49-72 Months"/>
    <s v="31-60"/>
    <x v="2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s v="0-12 Months"/>
    <s v="91+"/>
    <x v="3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s v="0-12 Months"/>
    <s v="31-60"/>
    <x v="5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s v="13-24 Months"/>
    <s v="31-60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s v="0-12 Months"/>
    <s v="31-60"/>
    <x v="5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s v="49-72 Months"/>
    <s v="61-90"/>
    <x v="7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s v="49-72 Months"/>
    <s v="0-30"/>
    <x v="5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s v="0-12 Months"/>
    <s v="31-60"/>
    <x v="5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s v="13-24 Months"/>
    <s v="0-30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s v="25-48 Months"/>
    <s v="31-60"/>
    <x v="5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s v="25-48 Months"/>
    <s v="31-60"/>
    <x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s v="0-12 Months"/>
    <s v="61-90"/>
    <x v="1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s v="25-48 Months"/>
    <s v="61-90"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s v="25-48 Months"/>
    <s v="61-90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s v="49-72 Months"/>
    <s v="91+"/>
    <x v="7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s v="0-12 Months"/>
    <s v="91+"/>
    <x v="2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s v="25-48 Months"/>
    <s v="91+"/>
    <x v="2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s v="25-48 Months"/>
    <s v="61-90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s v="0-12 Months"/>
    <s v="61-90"/>
    <x v="3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s v="49-72 Months"/>
    <s v="61-90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s v="25-48 Months"/>
    <s v="61-90"/>
    <x v="2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s v="0-12 Months"/>
    <s v="91+"/>
    <x v="3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s v="49-72 Months"/>
    <s v="0-30"/>
    <x v="5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s v="49-72 Months"/>
    <s v="61-90"/>
    <x v="4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s v="49-72 Months"/>
    <s v="0-30"/>
    <x v="5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s v="49-72 Months"/>
    <s v="91+"/>
    <x v="6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s v="13-24 Months"/>
    <s v="31-60"/>
    <x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s v="49-72 Months"/>
    <s v="61-90"/>
    <x v="5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s v="25-48 Months"/>
    <s v="61-90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s v="13-24 Months"/>
    <s v="91+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s v="13-24 Months"/>
    <s v="0-30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s v="13-24 Months"/>
    <s v="61-90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s v="25-48 Months"/>
    <s v="61-90"/>
    <x v="0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s v="0-12 Months"/>
    <s v="31-60"/>
    <x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s v="25-48 Months"/>
    <s v="91+"/>
    <x v="2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s v="49-72 Months"/>
    <s v="61-90"/>
    <x v="4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s v="0-12 Months"/>
    <s v="31-60"/>
    <x v="5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s v="25-48 Months"/>
    <s v="0-30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s v="0-12 Months"/>
    <s v="0-30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s v="0-12 Months"/>
    <s v="31-60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s v="13-24 Months"/>
    <s v="31-60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s v="25-48 Months"/>
    <s v="61-90"/>
    <x v="4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s v="0-12 Months"/>
    <s v="31-60"/>
    <x v="5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s v="25-48 Months"/>
    <s v="91+"/>
    <x v="3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s v="25-48 Months"/>
    <s v="0-30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s v="0-12 Months"/>
    <s v="61-90"/>
    <x v="5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s v="0-12 Months"/>
    <s v="61-90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s v="0-12 Months"/>
    <s v="61-90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s v="13-24 Months"/>
    <s v="91+"/>
    <x v="3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s v="25-48 Months"/>
    <s v="0-30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s v="49-72 Months"/>
    <s v="91+"/>
    <x v="7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s v="25-48 Months"/>
    <s v="31-60"/>
    <x v="5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s v="0-12 Months"/>
    <s v="61-90"/>
    <x v="3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s v="13-24 Months"/>
    <s v="31-60"/>
    <x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s v="13-24 Months"/>
    <s v="91+"/>
    <x v="3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s v="25-48 Months"/>
    <s v="0-30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s v="13-24 Months"/>
    <s v="61-90"/>
    <x v="3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s v="49-72 Months"/>
    <s v="91+"/>
    <x v="2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s v="13-24 Months"/>
    <s v="31-60"/>
    <x v="1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s v="0-12 Months"/>
    <s v="61-90"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s v="0-12 Months"/>
    <s v="31-60"/>
    <x v="5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s v="13-24 Months"/>
    <s v="31-60"/>
    <x v="3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s v="0-12 Months"/>
    <s v="91+"/>
    <x v="2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s v="0-12 Months"/>
    <s v="0-3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s v="49-72 Months"/>
    <s v="91+"/>
    <x v="2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s v="49-72 Months"/>
    <s v="0-30"/>
    <x v="5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s v="25-48 Months"/>
    <s v="91+"/>
    <x v="6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s v="49-72 Months"/>
    <s v="61-90"/>
    <x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s v="0-12 Months"/>
    <s v="61-90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s v="25-48 Months"/>
    <s v="0-30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s v="25-48 Months"/>
    <s v="91+"/>
    <x v="2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  <s v="0-12 Months"/>
    <s v="0-30"/>
    <x v="5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s v="0-12 Months"/>
    <s v="61-90"/>
    <x v="5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s v="49-72 Months"/>
    <s v="0-30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s v="13-24 Months"/>
    <s v="61-90"/>
    <x v="5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s v="0-12 Months"/>
    <s v="61-90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s v="25-48 Months"/>
    <s v="61-90"/>
    <x v="3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s v="13-24 Months"/>
    <s v="91+"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s v="13-24 Months"/>
    <s v="61-90"/>
    <x v="5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s v="49-72 Months"/>
    <s v="91+"/>
    <x v="7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s v="25-48 Months"/>
    <s v="61-90"/>
    <x v="2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s v="49-72 Months"/>
    <s v="61-90"/>
    <x v="2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s v="49-72 Months"/>
    <s v="91+"/>
    <x v="4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s v="25-48 Months"/>
    <s v="61-90"/>
    <x v="2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s v="0-12 Months"/>
    <s v="61-90"/>
    <x v="5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s v="0-12 Months"/>
    <s v="61-90"/>
    <x v="4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s v="25-48 Months"/>
    <s v="91+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s v="49-72 Months"/>
    <s v="61-90"/>
    <x v="2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s v="0-12 Months"/>
    <s v="31-60"/>
    <x v="1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s v="13-24 Months"/>
    <s v="0-30"/>
    <x v="5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s v="13-24 Months"/>
    <s v="0-30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s v="0-12 Months"/>
    <s v="31-60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s v="49-72 Months"/>
    <s v="91+"/>
    <x v="4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s v="25-48 Months"/>
    <s v="0-30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s v="0-12 Months"/>
    <s v="61-90"/>
    <x v="5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s v="49-72 Months"/>
    <s v="91+"/>
    <x v="2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s v="49-72 Months"/>
    <s v="0-30"/>
    <x v="5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s v="49-72 Months"/>
    <s v="0-30"/>
    <x v="5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s v="25-48 Months"/>
    <s v="31-60"/>
    <x v="5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s v="49-72 Months"/>
    <s v="31-60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s v="0-12 Months"/>
    <s v="91+"/>
    <x v="2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s v="49-72 Months"/>
    <s v="61-90"/>
    <x v="6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s v="25-48 Months"/>
    <s v="61-90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s v="25-48 Months"/>
    <s v="91+"/>
    <x v="2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s v="25-48 Months"/>
    <s v="31-60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s v="25-48 Months"/>
    <s v="0-30"/>
    <x v="5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s v="49-72 Months"/>
    <s v="61-90"/>
    <x v="3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s v="25-48 Months"/>
    <s v="91+"/>
    <x v="4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s v="49-72 Months"/>
    <s v="31-60"/>
    <x v="2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s v="13-24 Months"/>
    <s v="61-90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s v="49-72 Months"/>
    <s v="61-90"/>
    <x v="7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s v="13-24 Months"/>
    <s v="31-60"/>
    <x v="5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s v="25-48 Months"/>
    <s v="61-90"/>
    <x v="3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s v="0-12 Months"/>
    <s v="31-60"/>
    <x v="5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s v="25-48 Months"/>
    <s v="91+"/>
    <x v="4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s v="0-12 Months"/>
    <s v="61-90"/>
    <x v="5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s v="13-24 Months"/>
    <s v="61-90"/>
    <x v="2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s v="25-48 Months"/>
    <s v="0-30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s v="25-48 Months"/>
    <s v="61-90"/>
    <x v="1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s v="25-48 Months"/>
    <s v="0-30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s v="13-24 Months"/>
    <s v="61-90"/>
    <x v="3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s v="0-12 Months"/>
    <s v="91+"/>
    <x v="4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s v="0-12 Months"/>
    <s v="0-30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s v="25-48 Months"/>
    <s v="61-90"/>
    <x v="1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s v="49-72 Months"/>
    <s v="91+"/>
    <x v="6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s v="49-72 Months"/>
    <s v="0-30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s v="49-72 Months"/>
    <s v="0-30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s v="0-12 Months"/>
    <s v="61-90"/>
    <x v="3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s v="13-24 Months"/>
    <s v="0-30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s v="13-24 Months"/>
    <s v="61-90"/>
    <x v="6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s v="0-12 Months"/>
    <s v="0-3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s v="0-12 Months"/>
    <s v="61-90"/>
    <x v="5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s v="13-24 Months"/>
    <s v="31-60"/>
    <x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s v="0-12 Months"/>
    <s v="31-60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s v="25-48 Months"/>
    <s v="61-90"/>
    <x v="5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s v="25-48 Months"/>
    <s v="31-60"/>
    <x v="5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s v="0-12 Months"/>
    <s v="61-90"/>
    <x v="1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s v="0-12 Months"/>
    <s v="91+"/>
    <x v="3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s v="13-24 Months"/>
    <s v="91+"/>
    <x v="3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s v="25-48 Months"/>
    <s v="31-60"/>
    <x v="5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s v="0-12 Months"/>
    <s v="0-3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s v="0-12 Months"/>
    <s v="31-60"/>
    <x v="5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s v="49-72 Months"/>
    <s v="61-90"/>
    <x v="3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s v="25-48 Months"/>
    <s v="0-30"/>
    <x v="5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s v="49-72 Months"/>
    <s v="61-90"/>
    <x v="4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s v="49-72 Months"/>
    <s v="0-30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s v="49-72 Months"/>
    <s v="91+"/>
    <x v="2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s v="49-72 Months"/>
    <s v="91+"/>
    <x v="2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s v="0-12 Months"/>
    <s v="61-90"/>
    <x v="5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s v="13-24 Months"/>
    <s v="91+"/>
    <x v="3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s v="0-12 Months"/>
    <s v="31-60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s v="49-72 Months"/>
    <s v="61-90"/>
    <x v="2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s v="0-12 Months"/>
    <s v="61-90"/>
    <x v="3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s v="49-72 Months"/>
    <s v="61-90"/>
    <x v="7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s v="25-48 Months"/>
    <s v="0-30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s v="0-12 Months"/>
    <s v="31-60"/>
    <x v="1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s v="25-48 Months"/>
    <s v="31-60"/>
    <x v="5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s v="0-12 Months"/>
    <s v="0-30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s v="49-72 Months"/>
    <s v="31-60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s v="49-72 Months"/>
    <s v="91+"/>
    <x v="6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s v="49-72 Months"/>
    <s v="91+"/>
    <x v="3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s v="25-48 Months"/>
    <s v="91+"/>
    <x v="2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s v="0-12 Months"/>
    <s v="0-30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s v="13-24 Months"/>
    <s v="31-60"/>
    <x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s v="13-24 Months"/>
    <s v="61-90"/>
    <x v="1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s v="0-12 Months"/>
    <s v="91+"/>
    <x v="7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s v="25-48 Months"/>
    <s v="61-90"/>
    <x v="4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s v="13-24 Months"/>
    <s v="91+"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s v="25-48 Months"/>
    <s v="91+"/>
    <x v="2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s v="25-48 Months"/>
    <s v="31-60"/>
    <x v="5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s v="13-24 Months"/>
    <s v="61-90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s v="49-72 Months"/>
    <s v="31-60"/>
    <x v="3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s v="49-72 Months"/>
    <s v="91+"/>
    <x v="3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s v="13-24 Months"/>
    <s v="61-90"/>
    <x v="3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s v="0-12 Months"/>
    <s v="61-90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s v="49-72 Months"/>
    <s v="61-90"/>
    <x v="3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s v="49-72 Months"/>
    <s v="91+"/>
    <x v="2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s v="25-48 Months"/>
    <s v="91+"/>
    <x v="2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s v="0-12 Months"/>
    <s v="61-90"/>
    <x v="1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s v="25-48 Months"/>
    <s v="91+"/>
    <x v="4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s v="25-48 Months"/>
    <s v="61-90"/>
    <x v="4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s v="0-12 Months"/>
    <s v="91+"/>
    <x v="3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s v="25-48 Months"/>
    <s v="61-90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s v="13-24 Months"/>
    <s v="31-60"/>
    <x v="5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s v="13-24 Months"/>
    <s v="31-60"/>
    <x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s v="49-72 Months"/>
    <s v="61-90"/>
    <x v="7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s v="13-24 Months"/>
    <s v="0-30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s v="25-48 Months"/>
    <s v="0-30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s v="13-24 Months"/>
    <s v="61-90"/>
    <x v="1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s v="25-48 Months"/>
    <s v="91+"/>
    <x v="4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s v="0-12 Months"/>
    <s v="31-60"/>
    <x v="5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s v="49-72 Months"/>
    <s v="91+"/>
    <x v="3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s v="49-72 Months"/>
    <s v="0-30"/>
    <x v="5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s v="13-24 Months"/>
    <s v="0-30"/>
    <x v="8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s v="0-12 Months"/>
    <s v="61-90"/>
    <x v="5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s v="0-12 Months"/>
    <s v="61-90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s v="0-12 Months"/>
    <s v="61-90"/>
    <x v="3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s v="0-12 Months"/>
    <s v="61-90"/>
    <x v="5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s v="49-72 Months"/>
    <s v="91+"/>
    <x v="2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s v="13-24 Months"/>
    <s v="61-90"/>
    <x v="0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s v="0-12 Months"/>
    <s v="61-90"/>
    <x v="3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s v="0-12 Months"/>
    <s v="61-90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s v="49-72 Months"/>
    <s v="0-30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s v="13-24 Months"/>
    <s v="61-90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s v="0-12 Months"/>
    <s v="61-90"/>
    <x v="5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s v="49-72 Months"/>
    <s v="0-30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s v="49-72 Months"/>
    <s v="0-30"/>
    <x v="5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s v="13-24 Months"/>
    <s v="91+"/>
    <x v="3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s v="49-72 Months"/>
    <s v="61-90"/>
    <x v="3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s v="13-24 Months"/>
    <s v="61-90"/>
    <x v="3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s v="0-12 Months"/>
    <s v="0-30"/>
    <x v="8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s v="49-72 Months"/>
    <s v="61-90"/>
    <x v="2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s v="0-12 Months"/>
    <s v="61-90"/>
    <x v="5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s v="0-12 Months"/>
    <s v="31-60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s v="13-24 Months"/>
    <s v="31-60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s v="49-72 Months"/>
    <s v="0-30"/>
    <x v="5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s v="25-48 Months"/>
    <s v="91+"/>
    <x v="2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s v="49-72 Months"/>
    <s v="91+"/>
    <x v="2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s v="49-72 Months"/>
    <s v="61-90"/>
    <x v="4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s v="25-48 Months"/>
    <s v="61-90"/>
    <x v="3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s v="13-24 Months"/>
    <s v="61-90"/>
    <x v="3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s v="25-48 Months"/>
    <s v="61-90"/>
    <x v="5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s v="49-72 Months"/>
    <s v="0-30"/>
    <x v="5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s v="49-72 Months"/>
    <s v="91+"/>
    <x v="4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s v="49-72 Months"/>
    <s v="91+"/>
    <x v="4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s v="0-12 Months"/>
    <s v="61-90"/>
    <x v="5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s v="13-24 Months"/>
    <s v="0-30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s v="13-24 Months"/>
    <s v="91+"/>
    <x v="3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s v="0-12 Months"/>
    <s v="31-60"/>
    <x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s v="25-48 Months"/>
    <s v="0-30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s v="25-48 Months"/>
    <s v="61-90"/>
    <x v="3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s v="13-24 Months"/>
    <s v="0-30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s v="0-12 Months"/>
    <s v="31-60"/>
    <x v="0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s v="13-24 Months"/>
    <s v="0-30"/>
    <x v="0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s v="13-24 Months"/>
    <s v="91+"/>
    <x v="1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s v="25-48 Months"/>
    <s v="91+"/>
    <x v="4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s v="13-24 Months"/>
    <s v="61-90"/>
    <x v="3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s v="0-12 Months"/>
    <s v="91+"/>
    <x v="3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s v="0-12 Months"/>
    <s v="31-60"/>
    <x v="0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s v="49-72 Months"/>
    <s v="91+"/>
    <x v="4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s v="0-12 Months"/>
    <s v="61-90"/>
    <x v="5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s v="0-12 Months"/>
    <s v="0-30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s v="0-12 Months"/>
    <s v="61-90"/>
    <x v="5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s v="49-72 Months"/>
    <s v="61-90"/>
    <x v="3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s v="0-12 Months"/>
    <s v="31-60"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s v="49-72 Months"/>
    <s v="61-90"/>
    <x v="7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s v="25-48 Months"/>
    <s v="31-60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s v="25-48 Months"/>
    <s v="0-30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s v="25-48 Months"/>
    <s v="91+"/>
    <x v="3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s v="0-12 Months"/>
    <s v="31-60"/>
    <x v="5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s v="0-12 Months"/>
    <s v="61-90"/>
    <x v="1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s v="0-12 Months"/>
    <s v="31-60"/>
    <x v="5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s v="49-72 Months"/>
    <s v="61-90"/>
    <x v="3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s v="49-72 Months"/>
    <s v="91+"/>
    <x v="3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s v="49-72 Months"/>
    <s v="91+"/>
    <x v="3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s v="0-12 Months"/>
    <s v="61-90"/>
    <x v="1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s v="49-72 Months"/>
    <s v="61-90"/>
    <x v="4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s v="49-72 Months"/>
    <s v="91+"/>
    <x v="7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s v="49-72 Months"/>
    <s v="91+"/>
    <x v="6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s v="49-72 Months"/>
    <s v="0-30"/>
    <x v="5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s v="49-72 Months"/>
    <s v="31-60"/>
    <x v="2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s v="0-12 Months"/>
    <s v="0-30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s v="49-72 Months"/>
    <s v="61-90"/>
    <x v="2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s v="49-72 Months"/>
    <s v="91+"/>
    <x v="2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s v="49-72 Months"/>
    <s v="31-60"/>
    <x v="3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s v="49-72 Months"/>
    <s v="91+"/>
    <x v="4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s v="49-72 Months"/>
    <s v="0-30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s v="25-48 Months"/>
    <s v="61-90"/>
    <x v="2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s v="25-48 Months"/>
    <s v="0-30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s v="49-72 Months"/>
    <s v="91+"/>
    <x v="6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s v="25-48 Months"/>
    <s v="0-30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s v="0-12 Months"/>
    <s v="61-90"/>
    <x v="1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s v="49-72 Months"/>
    <s v="91+"/>
    <x v="4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s v="49-72 Months"/>
    <s v="0-30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s v="0-12 Months"/>
    <s v="61-90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s v="0-12 Months"/>
    <s v="61-90"/>
    <x v="2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s v="25-48 Months"/>
    <s v="91+"/>
    <x v="7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s v="49-72 Months"/>
    <s v="0-30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s v="49-72 Months"/>
    <s v="61-90"/>
    <x v="4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s v="49-72 Months"/>
    <s v="61-90"/>
    <x v="7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s v="0-12 Months"/>
    <s v="61-90"/>
    <x v="5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s v="49-72 Months"/>
    <s v="61-90"/>
    <x v="7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s v="49-72 Months"/>
    <s v="91+"/>
    <x v="7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s v="0-12 Months"/>
    <s v="31-60"/>
    <x v="0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s v="49-72 Months"/>
    <s v="61-90"/>
    <x v="4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s v="13-24 Months"/>
    <s v="61-90"/>
    <x v="5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s v="0-12 Months"/>
    <s v="61-90"/>
    <x v="5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s v="13-24 Months"/>
    <s v="31-60"/>
    <x v="2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s v="0-12 Months"/>
    <s v="31-60"/>
    <x v="0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s v="49-72 Months"/>
    <s v="91+"/>
    <x v="7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s v="49-72 Months"/>
    <s v="31-60"/>
    <x v="3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s v="25-48 Months"/>
    <s v="61-90"/>
    <x v="4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s v="49-72 Months"/>
    <s v="0-30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s v="13-24 Months"/>
    <s v="61-90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s v="25-48 Months"/>
    <s v="31-60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s v="49-72 Months"/>
    <s v="91+"/>
    <x v="6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s v="25-48 Months"/>
    <s v="61-90"/>
    <x v="4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s v="13-24 Months"/>
    <s v="61-90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s v="13-24 Months"/>
    <s v="61-90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s v="25-48 Months"/>
    <s v="91+"/>
    <x v="3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s v="25-48 Months"/>
    <s v="31-60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s v="25-48 Months"/>
    <s v="61-90"/>
    <x v="2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s v="25-48 Months"/>
    <s v="91+"/>
    <x v="7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s v="25-48 Months"/>
    <s v="61-90"/>
    <x v="2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s v="0-12 Months"/>
    <s v="0-30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s v="0-12 Months"/>
    <s v="0-30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s v="0-12 Months"/>
    <s v="0-30"/>
    <x v="5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s v="0-12 Months"/>
    <s v="61-90"/>
    <x v="3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s v="0-12 Months"/>
    <s v="0-30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s v="25-48 Months"/>
    <s v="91+"/>
    <x v="2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s v="49-72 Months"/>
    <s v="61-90"/>
    <x v="2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s v="0-12 Months"/>
    <s v="0-30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s v="49-72 Months"/>
    <s v="0-30"/>
    <x v="5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s v="0-12 Months"/>
    <s v="0-30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s v="0-12 Months"/>
    <s v="61-90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s v="25-48 Months"/>
    <s v="31-60"/>
    <x v="3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s v="49-72 Months"/>
    <s v="91+"/>
    <x v="2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s v="13-24 Months"/>
    <s v="31-60"/>
    <x v="1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s v="49-72 Months"/>
    <s v="0-30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s v="13-24 Months"/>
    <s v="31-60"/>
    <x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s v="0-12 Months"/>
    <s v="0-30"/>
    <x v="8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s v="49-72 Months"/>
    <s v="0-30"/>
    <x v="5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s v="49-72 Months"/>
    <s v="31-60"/>
    <x v="5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s v="0-12 Months"/>
    <s v="0-30"/>
    <x v="8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s v="0-12 Months"/>
    <s v="31-60"/>
    <x v="0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s v="13-24 Months"/>
    <s v="61-90"/>
    <x v="5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s v="25-48 Months"/>
    <s v="0-30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s v="0-12 Months"/>
    <s v="0-30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s v="49-72 Months"/>
    <s v="91+"/>
    <x v="4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  <s v="0-12 Months"/>
    <s v="31-60"/>
    <x v="2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s v="0-12 Months"/>
    <s v="31-60"/>
    <x v="5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s v="0-12 Months"/>
    <s v="0-30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s v="49-72 Months"/>
    <s v="61-90"/>
    <x v="2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s v="25-48 Months"/>
    <s v="0-30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s v="49-72 Months"/>
    <s v="91+"/>
    <x v="2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s v="13-24 Months"/>
    <s v="61-90"/>
    <x v="3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s v="13-24 Months"/>
    <s v="0-30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s v="0-12 Months"/>
    <s v="61-90"/>
    <x v="5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s v="49-72 Months"/>
    <s v="31-60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s v="49-72 Months"/>
    <s v="61-90"/>
    <x v="2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s v="0-12 Months"/>
    <s v="0-30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s v="49-72 Months"/>
    <s v="61-90"/>
    <x v="2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s v="49-72 Months"/>
    <s v="0-30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s v="13-24 Months"/>
    <s v="61-90"/>
    <x v="3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s v="0-12 Months"/>
    <s v="0-30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s v="0-12 Months"/>
    <s v="61-90"/>
    <x v="5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s v="25-48 Months"/>
    <s v="91+"/>
    <x v="7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s v="0-12 Months"/>
    <s v="61-90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s v="0-12 Months"/>
    <s v="91+"/>
    <x v="3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s v="13-24 Months"/>
    <s v="91+"/>
    <x v="3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s v="0-12 Months"/>
    <s v="61-90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s v="0-12 Months"/>
    <s v="61-90"/>
    <x v="0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s v="49-72 Months"/>
    <s v="91+"/>
    <x v="6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s v="49-72 Months"/>
    <s v="61-90"/>
    <x v="7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s v="49-72 Months"/>
    <s v="31-60"/>
    <x v="5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s v="0-12 Months"/>
    <s v="61-90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s v="49-72 Months"/>
    <s v="61-90"/>
    <x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s v="49-72 Months"/>
    <s v="61-90"/>
    <x v="3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s v="25-48 Months"/>
    <s v="61-90"/>
    <x v="3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s v="25-48 Months"/>
    <s v="0-30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s v="0-12 Months"/>
    <s v="61-90"/>
    <x v="5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s v="13-24 Months"/>
    <s v="91+"/>
    <x v="3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s v="0-12 Months"/>
    <s v="0-30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s v="25-48 Months"/>
    <s v="61-90"/>
    <x v="7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s v="25-48 Months"/>
    <s v="0-30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s v="0-12 Months"/>
    <s v="61-90"/>
    <x v="3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s v="49-72 Months"/>
    <s v="61-90"/>
    <x v="7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s v="49-72 Months"/>
    <s v="61-90"/>
    <x v="3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s v="49-72 Months"/>
    <s v="31-60"/>
    <x v="3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s v="49-72 Months"/>
    <s v="91+"/>
    <x v="2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s v="0-12 Months"/>
    <s v="61-90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s v="25-48 Months"/>
    <s v="0-30"/>
    <x v="5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s v="0-12 Months"/>
    <s v="31-60"/>
    <x v="5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s v="13-24 Months"/>
    <s v="61-90"/>
    <x v="0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s v="25-48 Months"/>
    <s v="91+"/>
    <x v="4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s v="49-72 Months"/>
    <s v="61-90"/>
    <x v="7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s v="49-72 Months"/>
    <s v="0-30"/>
    <x v="5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s v="0-12 Months"/>
    <s v="31-60"/>
    <x v="1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s v="25-48 Months"/>
    <s v="91+"/>
    <x v="2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s v="49-72 Months"/>
    <s v="61-90"/>
    <x v="2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s v="25-48 Months"/>
    <s v="61-90"/>
    <x v="3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s v="25-48 Months"/>
    <s v="0-30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s v="0-12 Months"/>
    <s v="0-3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s v="49-72 Months"/>
    <s v="91+"/>
    <x v="7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s v="25-48 Months"/>
    <s v="61-90"/>
    <x v="2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s v="49-72 Months"/>
    <s v="91+"/>
    <x v="2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s v="0-12 Months"/>
    <s v="61-90"/>
    <x v="1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s v="13-24 Months"/>
    <s v="61-90"/>
    <x v="3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s v="13-24 Months"/>
    <s v="0-30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s v="0-12 Months"/>
    <s v="0-30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s v="0-12 Months"/>
    <s v="91+"/>
    <x v="2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s v="13-24 Months"/>
    <s v="31-60"/>
    <x v="0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s v="0-12 Months"/>
    <s v="61-90"/>
    <x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s v="25-48 Months"/>
    <s v="0-30"/>
    <x v="5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s v="0-12 Months"/>
    <s v="61-90"/>
    <x v="5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s v="49-72 Months"/>
    <s v="0-30"/>
    <x v="5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s v="0-12 Months"/>
    <s v="31-60"/>
    <x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s v="49-72 Months"/>
    <s v="91+"/>
    <x v="4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s v="25-48 Months"/>
    <s v="91+"/>
    <x v="3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s v="0-12 Months"/>
    <s v="91+"/>
    <x v="3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s v="25-48 Months"/>
    <s v="91+"/>
    <x v="2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s v="13-24 Months"/>
    <s v="61-90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s v="49-72 Months"/>
    <s v="91+"/>
    <x v="4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s v="25-48 Months"/>
    <s v="91+"/>
    <x v="2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s v="49-72 Months"/>
    <s v="91+"/>
    <x v="2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s v="49-72 Months"/>
    <s v="31-60"/>
    <x v="3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s v="13-24 Months"/>
    <s v="31-60"/>
    <x v="5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s v="49-72 Months"/>
    <s v="61-90"/>
    <x v="3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s v="49-72 Months"/>
    <s v="0-30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s v="49-72 Months"/>
    <s v="91+"/>
    <x v="2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s v="0-12 Months"/>
    <s v="61-90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s v="49-72 Months"/>
    <s v="91+"/>
    <x v="6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s v="13-24 Months"/>
    <s v="91+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s v="25-48 Months"/>
    <s v="0-30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s v="0-12 Months"/>
    <s v="61-90"/>
    <x v="2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s v="49-72 Months"/>
    <s v="91+"/>
    <x v="4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s v="25-48 Months"/>
    <s v="61-90"/>
    <x v="5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s v="0-12 Months"/>
    <s v="31-60"/>
    <x v="5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s v="25-48 Months"/>
    <s v="0-30"/>
    <x v="5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s v="13-24 Months"/>
    <s v="0-30"/>
    <x v="5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s v="25-48 Months"/>
    <s v="61-90"/>
    <x v="3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s v="25-48 Months"/>
    <s v="0-30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s v="0-12 Months"/>
    <s v="61-90"/>
    <x v="2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s v="0-12 Months"/>
    <s v="91+"/>
    <x v="2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s v="49-72 Months"/>
    <s v="91+"/>
    <x v="7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s v="0-12 Months"/>
    <s v="91+"/>
    <x v="3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s v="25-48 Months"/>
    <s v="31-60"/>
    <x v="5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s v="25-48 Months"/>
    <s v="31-60"/>
    <x v="5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s v="0-12 Months"/>
    <s v="61-90"/>
    <x v="5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s v="0-12 Months"/>
    <s v="0-30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s v="49-72 Months"/>
    <s v="91+"/>
    <x v="2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s v="49-72 Months"/>
    <s v="91+"/>
    <x v="2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s v="0-12 Months"/>
    <s v="31-60"/>
    <x v="1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s v="25-48 Months"/>
    <s v="91+"/>
    <x v="7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s v="13-24 Months"/>
    <s v="91+"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s v="0-12 Months"/>
    <s v="31-60"/>
    <x v="5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s v="0-12 Months"/>
    <s v="61-90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s v="13-24 Months"/>
    <s v="0-30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s v="0-12 Months"/>
    <s v="0-3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s v="0-12 Months"/>
    <s v="0-30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s v="13-24 Months"/>
    <s v="61-90"/>
    <x v="2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s v="49-72 Months"/>
    <s v="31-60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s v="25-48 Months"/>
    <s v="91+"/>
    <x v="3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s v="25-48 Months"/>
    <s v="0-30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s v="25-48 Months"/>
    <s v="91+"/>
    <x v="7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s v="13-24 Months"/>
    <s v="91+"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s v="25-48 Months"/>
    <s v="91+"/>
    <x v="4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s v="0-12 Months"/>
    <s v="0-30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s v="49-72 Months"/>
    <s v="91+"/>
    <x v="2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s v="0-12 Months"/>
    <s v="61-90"/>
    <x v="3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s v="13-24 Months"/>
    <s v="91+"/>
    <x v="2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s v="25-48 Months"/>
    <s v="0-30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s v="0-12 Months"/>
    <s v="61-90"/>
    <x v="0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s v="0-12 Months"/>
    <s v="61-90"/>
    <x v="3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s v="0-12 Months"/>
    <s v="61-90"/>
    <x v="5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s v="0-12 Months"/>
    <s v="31-60"/>
    <x v="5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s v="13-24 Months"/>
    <s v="61-90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s v="49-72 Months"/>
    <s v="91+"/>
    <x v="2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s v="25-48 Months"/>
    <s v="91+"/>
    <x v="2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s v="0-12 Months"/>
    <s v="0-30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s v="25-48 Months"/>
    <s v="61-90"/>
    <x v="3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s v="13-24 Months"/>
    <s v="61-90"/>
    <x v="5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s v="13-24 Months"/>
    <s v="91+"/>
    <x v="2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s v="25-48 Months"/>
    <s v="91+"/>
    <x v="2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s v="49-72 Months"/>
    <s v="91+"/>
    <x v="4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s v="0-12 Months"/>
    <s v="0-3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s v="49-72 Months"/>
    <s v="91+"/>
    <x v="4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s v="25-48 Months"/>
    <s v="91+"/>
    <x v="4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s v="25-48 Months"/>
    <s v="31-60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s v="25-48 Months"/>
    <s v="31-60"/>
    <x v="5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s v="49-72 Months"/>
    <s v="61-90"/>
    <x v="4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s v="13-24 Months"/>
    <s v="91+"/>
    <x v="3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s v="49-72 Months"/>
    <s v="61-90"/>
    <x v="2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s v="49-72 Months"/>
    <s v="91+"/>
    <x v="2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s v="13-24 Months"/>
    <s v="91+"/>
    <x v="3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s v="0-12 Months"/>
    <s v="31-60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s v="49-72 Months"/>
    <s v="91+"/>
    <x v="4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s v="0-12 Months"/>
    <s v="31-60"/>
    <x v="5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s v="13-24 Months"/>
    <s v="31-60"/>
    <x v="3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s v="49-72 Months"/>
    <s v="61-90"/>
    <x v="2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s v="0-3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s v="13-24 Months"/>
    <s v="61-90"/>
    <x v="3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s v="0-12 Months"/>
    <s v="61-90"/>
    <x v="1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s v="0-12 Months"/>
    <s v="0-30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s v="49-72 Months"/>
    <s v="91+"/>
    <x v="4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s v="0-12 Months"/>
    <s v="0-30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s v="49-72 Months"/>
    <s v="61-90"/>
    <x v="1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s v="13-24 Months"/>
    <s v="61-90"/>
    <x v="5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s v="49-72 Months"/>
    <s v="91+"/>
    <x v="2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s v="25-48 Months"/>
    <s v="31-60"/>
    <x v="5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s v="13-24 Months"/>
    <s v="0-30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s v="49-72 Months"/>
    <s v="31-60"/>
    <x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s v="25-48 Months"/>
    <s v="91+"/>
    <x v="2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s v="13-24 Months"/>
    <s v="61-90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s v="0-12 Months"/>
    <s v="61-90"/>
    <x v="5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s v="49-72 Months"/>
    <s v="31-60"/>
    <x v="3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s v="49-72 Months"/>
    <s v="0-30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s v="13-24 Months"/>
    <s v="61-90"/>
    <x v="3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s v="13-24 Months"/>
    <s v="61-90"/>
    <x v="5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s v="49-72 Months"/>
    <s v="61-90"/>
    <x v="7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s v="49-72 Months"/>
    <s v="0-30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s v="13-24 Months"/>
    <s v="61-90"/>
    <x v="1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s v="0-12 Months"/>
    <s v="0-30"/>
    <x v="8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s v="49-72 Months"/>
    <s v="0-30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s v="25-48 Months"/>
    <s v="61-90"/>
    <x v="2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s v="13-24 Months"/>
    <s v="91+"/>
    <x v="3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s v="49-72 Months"/>
    <s v="91+"/>
    <x v="2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s v="0-12 Months"/>
    <s v="0-3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s v="0-12 Months"/>
    <s v="31-60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s v="0-12 Months"/>
    <s v="0-30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s v="25-48 Months"/>
    <s v="61-90"/>
    <x v="4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s v="25-48 Months"/>
    <s v="61-90"/>
    <x v="2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s v="0-12 Months"/>
    <s v="31-60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s v="49-72 Months"/>
    <s v="91+"/>
    <x v="7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s v="0-12 Months"/>
    <s v="0-30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s v="0-12 Months"/>
    <s v="91+"/>
    <x v="3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s v="49-72 Months"/>
    <s v="0-30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s v="13-24 Months"/>
    <s v="31-60"/>
    <x v="5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s v="49-72 Months"/>
    <s v="0-30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s v="0-12 Months"/>
    <s v="61-90"/>
    <x v="3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s v="25-48 Months"/>
    <s v="0-30"/>
    <x v="5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s v="13-24 Months"/>
    <s v="0-30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s v="13-24 Months"/>
    <s v="61-90"/>
    <x v="5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s v="49-72 Months"/>
    <s v="0-30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s v="0-12 Months"/>
    <s v="61-90"/>
    <x v="2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s v="49-72 Months"/>
    <s v="61-90"/>
    <x v="4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s v="49-72 Months"/>
    <s v="61-90"/>
    <x v="4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s v="0-12 Months"/>
    <s v="91+"/>
    <x v="2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s v="0-12 Months"/>
    <s v="31-60"/>
    <x v="5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s v="49-72 Months"/>
    <s v="61-90"/>
    <x v="1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s v="49-72 Months"/>
    <s v="0-30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s v="25-48 Months"/>
    <s v="0-30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s v="0-12 Months"/>
    <s v="61-90"/>
    <x v="0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s v="25-48 Months"/>
    <s v="31-60"/>
    <x v="5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s v="49-72 Months"/>
    <s v="91+"/>
    <x v="4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s v="49-72 Months"/>
    <s v="0-30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s v="49-72 Months"/>
    <s v="91+"/>
    <x v="4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s v="25-48 Months"/>
    <s v="61-90"/>
    <x v="1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s v="0-12 Months"/>
    <s v="31-60"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s v="0-12 Months"/>
    <s v="61-90"/>
    <x v="1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s v="13-24 Months"/>
    <s v="0-30"/>
    <x v="5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s v="25-48 Months"/>
    <s v="61-90"/>
    <x v="4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s v="25-48 Months"/>
    <s v="61-90"/>
    <x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s v="25-48 Months"/>
    <s v="0-30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s v="49-72 Months"/>
    <s v="91+"/>
    <x v="4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s v="0-12 Months"/>
    <s v="91+"/>
    <x v="3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s v="0-12 Months"/>
    <s v="61-90"/>
    <x v="2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s v="13-24 Months"/>
    <s v="91+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s v="0-12 Months"/>
    <s v="0-3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s v="25-48 Months"/>
    <s v="31-60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s v="0-12 Months"/>
    <s v="61-90"/>
    <x v="5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s v="0-12 Months"/>
    <s v="31-60"/>
    <x v="5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s v="0-12 Months"/>
    <s v="61-90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s v="0-12 Months"/>
    <s v="91+"/>
    <x v="3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s v="49-72 Months"/>
    <s v="61-90"/>
    <x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s v="49-72 Months"/>
    <s v="61-90"/>
    <x v="2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s v="0-12 Months"/>
    <s v="61-90"/>
    <x v="3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s v="0-12 Months"/>
    <s v="91+"/>
    <x v="7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s v="13-24 Months"/>
    <s v="31-60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s v="13-24 Months"/>
    <s v="0-30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s v="0-3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s v="0-12 Months"/>
    <s v="31-60"/>
    <x v="0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s v="25-48 Months"/>
    <s v="91+"/>
    <x v="2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s v="13-24 Months"/>
    <s v="0-30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s v="49-72 Months"/>
    <s v="91+"/>
    <x v="2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s v="49-72 Months"/>
    <s v="61-90"/>
    <x v="3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s v="13-24 Months"/>
    <s v="91+"/>
    <x v="2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s v="0-12 Months"/>
    <s v="31-60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s v="0-12 Months"/>
    <s v="61-90"/>
    <x v="5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s v="13-24 Months"/>
    <s v="61-90"/>
    <x v="2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s v="13-24 Months"/>
    <s v="31-60"/>
    <x v="5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s v="49-72 Months"/>
    <s v="61-90"/>
    <x v="3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s v="0-12 Months"/>
    <s v="31-60"/>
    <x v="5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s v="49-72 Months"/>
    <s v="31-60"/>
    <x v="3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s v="25-48 Months"/>
    <s v="61-90"/>
    <x v="4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s v="49-72 Months"/>
    <s v="91+"/>
    <x v="7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s v="25-48 Months"/>
    <s v="0-30"/>
    <x v="5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s v="49-72 Months"/>
    <s v="91+"/>
    <x v="4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s v="0-12 Months"/>
    <s v="61-90"/>
    <x v="3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s v="49-72 Months"/>
    <s v="0-30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s v="13-24 Months"/>
    <s v="0-30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s v="25-48 Months"/>
    <s v="61-90"/>
    <x v="5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s v="0-12 Months"/>
    <s v="0-30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s v="49-72 Months"/>
    <s v="0-30"/>
    <x v="5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s v="0-12 Months"/>
    <s v="61-90"/>
    <x v="5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s v="0-12 Months"/>
    <s v="61-90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s v="25-48 Months"/>
    <s v="91+"/>
    <x v="4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s v="25-48 Months"/>
    <s v="0-30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s v="49-72 Months"/>
    <s v="61-90"/>
    <x v="4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s v="0-12 Months"/>
    <s v="61-90"/>
    <x v="3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s v="25-48 Months"/>
    <s v="91+"/>
    <x v="2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s v="25-48 Months"/>
    <s v="91+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s v="13-24 Months"/>
    <s v="61-90"/>
    <x v="3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s v="49-72 Months"/>
    <s v="91+"/>
    <x v="2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s v="49-72 Months"/>
    <s v="0-30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s v="49-72 Months"/>
    <s v="91+"/>
    <x v="4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s v="13-24 Months"/>
    <s v="61-90"/>
    <x v="3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s v="13-24 Months"/>
    <s v="0-30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s v="49-72 Months"/>
    <s v="91+"/>
    <x v="7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s v="49-72 Months"/>
    <s v="61-90"/>
    <x v="3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s v="49-72 Months"/>
    <s v="91+"/>
    <x v="6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s v="49-72 Months"/>
    <s v="61-90"/>
    <x v="3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s v="25-48 Months"/>
    <s v="0-30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s v="49-72 Months"/>
    <s v="31-60"/>
    <x v="3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s v="49-72 Months"/>
    <s v="0-30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s v="49-72 Months"/>
    <s v="0-30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s v="25-48 Months"/>
    <s v="31-60"/>
    <x v="3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s v="13-24 Months"/>
    <s v="91+"/>
    <x v="3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s v="49-72 Months"/>
    <s v="61-90"/>
    <x v="7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s v="0-12 Months"/>
    <s v="0-3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s v="25-48 Months"/>
    <s v="61-90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s v="25-48 Months"/>
    <s v="61-90"/>
    <x v="2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s v="49-72 Months"/>
    <s v="91+"/>
    <x v="2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s v="49-72 Months"/>
    <s v="91+"/>
    <x v="2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s v="0-12 Months"/>
    <s v="61-90"/>
    <x v="5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s v="13-24 Months"/>
    <s v="31-60"/>
    <x v="3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s v="0-12 Months"/>
    <s v="61-90"/>
    <x v="5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s v="25-48 Months"/>
    <s v="91+"/>
    <x v="3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s v="49-72 Months"/>
    <s v="61-90"/>
    <x v="2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s v="25-48 Months"/>
    <s v="91+"/>
    <x v="4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s v="13-24 Months"/>
    <s v="61-90"/>
    <x v="3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s v="25-48 Months"/>
    <s v="91+"/>
    <x v="4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s v="0-12 Months"/>
    <s v="31-60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s v="49-72 Months"/>
    <s v="31-60"/>
    <x v="2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s v="0-12 Months"/>
    <s v="61-90"/>
    <x v="3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s v="25-48 Months"/>
    <s v="0-30"/>
    <x v="5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s v="49-72 Months"/>
    <s v="0-30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s v="49-72 Months"/>
    <s v="61-90"/>
    <x v="3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s v="13-24 Months"/>
    <s v="31-60"/>
    <x v="0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s v="0-12 Months"/>
    <s v="0-30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s v="49-72 Months"/>
    <s v="61-90"/>
    <x v="6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s v="25-48 Months"/>
    <s v="0-30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s v="25-48 Months"/>
    <s v="91+"/>
    <x v="3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s v="25-48 Months"/>
    <s v="91+"/>
    <x v="7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s v="25-48 Months"/>
    <s v="61-90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s v="49-72 Months"/>
    <s v="61-90"/>
    <x v="2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s v="0-12 Months"/>
    <s v="61-90"/>
    <x v="5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s v="49-72 Months"/>
    <s v="61-90"/>
    <x v="1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s v="25-48 Months"/>
    <s v="31-60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s v="0-12 Months"/>
    <s v="61-90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s v="0-12 Months"/>
    <s v="61-90"/>
    <x v="5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s v="13-24 Months"/>
    <s v="31-60"/>
    <x v="5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s v="49-72 Months"/>
    <s v="0-30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s v="0-12 Months"/>
    <s v="0-3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s v="0-12 Months"/>
    <s v="31-60"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s v="49-72 Months"/>
    <s v="91+"/>
    <x v="2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s v="25-48 Months"/>
    <s v="0-30"/>
    <x v="5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s v="49-72 Months"/>
    <s v="91+"/>
    <x v="4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s v="49-72 Months"/>
    <s v="61-90"/>
    <x v="2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s v="25-48 Months"/>
    <s v="0-30"/>
    <x v="5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s v="49-72 Months"/>
    <s v="91+"/>
    <x v="4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s v="0-12 Months"/>
    <s v="61-90"/>
    <x v="0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s v="49-72 Months"/>
    <s v="91+"/>
    <x v="3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s v="25-48 Months"/>
    <s v="91+"/>
    <x v="3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s v="0-12 Months"/>
    <s v="61-90"/>
    <x v="5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s v="0-12 Months"/>
    <s v="0-30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s v="13-24 Months"/>
    <s v="0-30"/>
    <x v="5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s v="25-48 Months"/>
    <s v="91+"/>
    <x v="6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s v="0-12 Months"/>
    <s v="61-90"/>
    <x v="5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s v="0-12 Months"/>
    <s v="31-60"/>
    <x v="5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s v="49-72 Months"/>
    <s v="91+"/>
    <x v="4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s v="49-72 Months"/>
    <s v="61-90"/>
    <x v="4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s v="25-48 Months"/>
    <s v="91+"/>
    <x v="6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s v="13-24 Months"/>
    <s v="0-30"/>
    <x v="5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s v="25-48 Months"/>
    <s v="61-90"/>
    <x v="5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s v="0-12 Months"/>
    <s v="61-90"/>
    <x v="1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s v="0-12 Months"/>
    <s v="0-30"/>
    <x v="5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s v="49-72 Months"/>
    <s v="91+"/>
    <x v="7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s v="0-12 Months"/>
    <s v="31-60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s v="49-72 Months"/>
    <s v="0-30"/>
    <x v="5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s v="49-72 Months"/>
    <s v="0-30"/>
    <x v="5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s v="49-72 Months"/>
    <s v="61-90"/>
    <x v="7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s v="13-24 Months"/>
    <s v="0-30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s v="25-48 Months"/>
    <s v="31-60"/>
    <x v="5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s v="25-48 Months"/>
    <s v="61-90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s v="25-48 Months"/>
    <s v="61-90"/>
    <x v="3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s v="0-12 Months"/>
    <s v="0-30"/>
    <x v="5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s v="25-48 Months"/>
    <s v="0-30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s v="0-12 Months"/>
    <s v="31-60"/>
    <x v="2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s v="49-72 Months"/>
    <s v="91+"/>
    <x v="2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s v="49-72 Months"/>
    <s v="0-30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s v="25-48 Months"/>
    <s v="0-30"/>
    <x v="8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s v="49-72 Months"/>
    <s v="91+"/>
    <x v="6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s v="0-12 Months"/>
    <s v="31-60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s v="49-72 Months"/>
    <s v="61-90"/>
    <x v="2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s v="0-12 Months"/>
    <s v="61-90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s v="49-72 Months"/>
    <s v="61-90"/>
    <x v="4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s v="49-72 Months"/>
    <s v="61-90"/>
    <x v="3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s v="25-48 Months"/>
    <s v="0-30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s v="25-48 Months"/>
    <s v="0-30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s v="49-72 Months"/>
    <s v="91+"/>
    <x v="4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s v="13-24 Months"/>
    <s v="91+"/>
    <x v="4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s v="0-12 Months"/>
    <s v="31-60"/>
    <x v="5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s v="0-12 Months"/>
    <s v="91+"/>
    <x v="2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s v="49-72 Months"/>
    <s v="91+"/>
    <x v="2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s v="49-72 Months"/>
    <s v="91+"/>
    <x v="4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s v="0-12 Months"/>
    <s v="61-90"/>
    <x v="5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s v="0-12 Months"/>
    <s v="61-90"/>
    <x v="2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s v="25-48 Months"/>
    <s v="61-90"/>
    <x v="2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s v="0-12 Months"/>
    <s v="61-90"/>
    <x v="3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s v="49-72 Months"/>
    <s v="0-30"/>
    <x v="5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s v="25-48 Months"/>
    <s v="31-60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s v="49-72 Months"/>
    <s v="61-90"/>
    <x v="3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s v="49-72 Months"/>
    <s v="61-90"/>
    <x v="4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s v="25-48 Months"/>
    <s v="0-30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s v="0-12 Months"/>
    <s v="31-60"/>
    <x v="5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s v="49-72 Months"/>
    <s v="0-30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s v="13-24 Months"/>
    <s v="0-30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s v="0-12 Months"/>
    <s v="91+"/>
    <x v="4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s v="0-12 Months"/>
    <s v="61-90"/>
    <x v="1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s v="0-12 Months"/>
    <s v="61-90"/>
    <x v="5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s v="49-72 Months"/>
    <s v="31-60"/>
    <x v="3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s v="0-12 Months"/>
    <s v="0-30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s v="0-12 Months"/>
    <s v="91+"/>
    <x v="3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s v="13-24 Months"/>
    <s v="91+"/>
    <x v="3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s v="25-48 Months"/>
    <s v="31-60"/>
    <x v="5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s v="25-48 Months"/>
    <s v="61-90"/>
    <x v="2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s v="25-48 Months"/>
    <s v="61-90"/>
    <x v="4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s v="49-72 Months"/>
    <s v="61-90"/>
    <x v="2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s v="0-12 Months"/>
    <s v="31-60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s v="61-90"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s v="49-72 Months"/>
    <s v="91+"/>
    <x v="2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s v="0-12 Months"/>
    <s v="0-3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s v="0-12 Months"/>
    <s v="31-60"/>
    <x v="5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s v="49-72 Months"/>
    <s v="91+"/>
    <x v="6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s v="0-12 Months"/>
    <s v="0-30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s v="0-12 Months"/>
    <s v="31-60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s v="49-72 Months"/>
    <s v="91+"/>
    <x v="2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s v="0-12 Months"/>
    <s v="61-90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s v="25-48 Months"/>
    <s v="0-30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s v="13-24 Months"/>
    <s v="61-90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s v="0-12 Months"/>
    <s v="61-90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s v="49-72 Months"/>
    <s v="0-30"/>
    <x v="5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s v="25-48 Months"/>
    <s v="91+"/>
    <x v="4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s v="49-72 Months"/>
    <s v="0-30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s v="49-72 Months"/>
    <s v="91+"/>
    <x v="6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s v="0-12 Months"/>
    <s v="61-90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s v="49-72 Months"/>
    <s v="0-30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s v="49-72 Months"/>
    <s v="91+"/>
    <x v="7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s v="49-72 Months"/>
    <s v="61-90"/>
    <x v="3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s v="13-24 Months"/>
    <s v="61-90"/>
    <x v="3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s v="25-48 Months"/>
    <s v="31-60"/>
    <x v="5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s v="49-72 Months"/>
    <s v="91+"/>
    <x v="4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s v="49-72 Months"/>
    <s v="61-90"/>
    <x v="2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s v="0-12 Months"/>
    <s v="31-60"/>
    <x v="1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s v="25-48 Months"/>
    <s v="61-90"/>
    <x v="2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s v="49-72 Months"/>
    <s v="61-90"/>
    <x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s v="49-72 Months"/>
    <s v="0-30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s v="13-24 Months"/>
    <s v="0-30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s v="49-72 Months"/>
    <s v="31-60"/>
    <x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s v="49-72 Months"/>
    <s v="0-30"/>
    <x v="5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s v="25-48 Months"/>
    <s v="61-90"/>
    <x v="3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s v="0-12 Months"/>
    <s v="31-60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s v="49-72 Months"/>
    <s v="61-90"/>
    <x v="4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s v="49-72 Months"/>
    <s v="91+"/>
    <x v="7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s v="25-48 Months"/>
    <s v="0-30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s v="49-72 Months"/>
    <s v="91+"/>
    <x v="6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s v="49-72 Months"/>
    <s v="31-60"/>
    <x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s v="49-72 Months"/>
    <s v="91+"/>
    <x v="2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s v="25-48 Months"/>
    <s v="91+"/>
    <x v="7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s v="13-24 Months"/>
    <s v="91+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s v="0-12 Months"/>
    <s v="61-90"/>
    <x v="5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s v="49-72 Months"/>
    <s v="0-30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s v="0-12 Months"/>
    <s v="31-60"/>
    <x v="5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s v="49-72 Months"/>
    <s v="91+"/>
    <x v="7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s v="49-72 Months"/>
    <s v="0-30"/>
    <x v="5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s v="25-48 Months"/>
    <s v="31-60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s v="49-72 Months"/>
    <s v="0-30"/>
    <x v="5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s v="0-12 Months"/>
    <s v="91+"/>
    <x v="3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s v="13-24 Months"/>
    <s v="0-30"/>
    <x v="0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s v="49-72 Months"/>
    <s v="91+"/>
    <x v="4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s v="25-48 Months"/>
    <s v="61-90"/>
    <x v="3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s v="0-12 Months"/>
    <s v="61-90"/>
    <x v="0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s v="0-12 Months"/>
    <s v="0-30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s v="49-72 Months"/>
    <s v="91+"/>
    <x v="6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s v="25-48 Months"/>
    <s v="61-90"/>
    <x v="3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s v="25-48 Months"/>
    <s v="91+"/>
    <x v="4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s v="49-72 Months"/>
    <s v="0-30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s v="49-72 Months"/>
    <s v="31-60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s v="0-12 Months"/>
    <s v="61-90"/>
    <x v="5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s v="25-48 Months"/>
    <s v="61-90"/>
    <x v="3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s v="25-48 Months"/>
    <s v="61-90"/>
    <x v="2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s v="49-72 Months"/>
    <s v="0-30"/>
    <x v="5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s v="49-72 Months"/>
    <s v="91+"/>
    <x v="6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s v="13-24 Months"/>
    <s v="61-90"/>
    <x v="3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s v="13-24 Months"/>
    <s v="61-90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s v="25-48 Months"/>
    <s v="0-30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s v="25-48 Months"/>
    <s v="0-30"/>
    <x v="5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s v="0-12 Months"/>
    <s v="91+"/>
    <x v="2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s v="0-12 Months"/>
    <s v="31-60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s v="13-24 Months"/>
    <s v="61-90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s v="0-12 Months"/>
    <s v="31-60"/>
    <x v="1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s v="25-48 Months"/>
    <s v="31-60"/>
    <x v="2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s v="25-48 Months"/>
    <s v="0-30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s v="49-72 Months"/>
    <s v="61-90"/>
    <x v="2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s v="25-48 Months"/>
    <s v="0-30"/>
    <x v="5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s v="0-12 Months"/>
    <s v="61-90"/>
    <x v="5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s v="13-24 Months"/>
    <s v="61-90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s v="25-48 Months"/>
    <s v="61-90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s v="49-72 Months"/>
    <s v="91+"/>
    <x v="4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s v="13-24 Months"/>
    <s v="61-90"/>
    <x v="1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s v="13-24 Months"/>
    <s v="91+"/>
    <x v="3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s v="0-12 Months"/>
    <s v="61-90"/>
    <x v="2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s v="0-12 Months"/>
    <s v="0-30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s v="49-72 Months"/>
    <s v="0-30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s v="0-12 Months"/>
    <s v="0-3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s v="49-72 Months"/>
    <s v="91+"/>
    <x v="2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s v="49-72 Months"/>
    <s v="61-90"/>
    <x v="5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s v="49-72 Months"/>
    <s v="31-60"/>
    <x v="3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s v="0-12 Months"/>
    <s v="31-60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s v="25-48 Months"/>
    <s v="61-90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s v="25-48 Months"/>
    <s v="61-90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s v="13-24 Months"/>
    <s v="61-90"/>
    <x v="5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s v="49-72 Months"/>
    <s v="0-30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s v="25-48 Months"/>
    <s v="31-60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s v="49-72 Months"/>
    <s v="91+"/>
    <x v="3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s v="25-48 Months"/>
    <s v="31-60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s v="25-48 Months"/>
    <s v="0-30"/>
    <x v="5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s v="0-12 Months"/>
    <s v="61-90"/>
    <x v="5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s v="25-48 Months"/>
    <s v="0-30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s v="13-24 Months"/>
    <s v="61-90"/>
    <x v="2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s v="49-72 Months"/>
    <s v="31-60"/>
    <x v="5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s v="0-12 Months"/>
    <s v="31-60"/>
    <x v="5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s v="0-12 Months"/>
    <s v="31-60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s v="0-12 Months"/>
    <s v="31-60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s v="13-24 Months"/>
    <s v="91+"/>
    <x v="3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s v="0-12 Months"/>
    <s v="0-30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s v="49-72 Months"/>
    <s v="91+"/>
    <x v="3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s v="0-12 Months"/>
    <s v="0-30"/>
    <x v="5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s v="49-72 Months"/>
    <s v="91+"/>
    <x v="7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s v="49-72 Months"/>
    <s v="0-30"/>
    <x v="5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s v="25-48 Months"/>
    <s v="61-90"/>
    <x v="2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s v="49-72 Months"/>
    <s v="0-30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s v="49-72 Months"/>
    <s v="61-90"/>
    <x v="2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s v="49-72 Months"/>
    <s v="31-60"/>
    <x v="5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s v="13-24 Months"/>
    <s v="0-30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s v="49-72 Months"/>
    <s v="0-30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s v="25-48 Months"/>
    <s v="0-30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s v="0-12 Months"/>
    <s v="31-60"/>
    <x v="0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s v="25-48 Months"/>
    <s v="61-90"/>
    <x v="2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s v="0-12 Months"/>
    <s v="31-60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s v="0-12 Months"/>
    <s v="31-60"/>
    <x v="0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s v="0-12 Months"/>
    <s v="31-60"/>
    <x v="0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s v="0-12 Months"/>
    <s v="31-60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s v="25-48 Months"/>
    <s v="0-30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s v="25-48 Months"/>
    <s v="31-60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s v="49-72 Months"/>
    <s v="31-60"/>
    <x v="3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s v="13-24 Months"/>
    <s v="61-90"/>
    <x v="5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s v="49-72 Months"/>
    <s v="61-90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s v="49-72 Months"/>
    <s v="0-30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s v="0-12 Months"/>
    <s v="31-60"/>
    <x v="0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s v="49-72 Months"/>
    <s v="31-60"/>
    <x v="3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s v="0-12 Months"/>
    <s v="0-30"/>
    <x v="5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s v="25-48 Months"/>
    <s v="61-90"/>
    <x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s v="25-48 Months"/>
    <s v="91+"/>
    <x v="2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s v="49-72 Months"/>
    <s v="91+"/>
    <x v="4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s v="0-12 Months"/>
    <s v="61-90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s v="0-12 Months"/>
    <s v="31-60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s v="49-72 Months"/>
    <s v="0-30"/>
    <x v="5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s v="0-12 Months"/>
    <s v="31-60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s v="49-72 Months"/>
    <s v="91+"/>
    <x v="2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s v="25-48 Months"/>
    <s v="0-30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s v="49-72 Months"/>
    <s v="61-90"/>
    <x v="2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s v="25-48 Months"/>
    <s v="61-90"/>
    <x v="7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s v="49-72 Months"/>
    <s v="91+"/>
    <x v="6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s v="25-48 Months"/>
    <s v="91+"/>
    <x v="3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s v="49-72 Months"/>
    <s v="61-90"/>
    <x v="6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s v="0-12 Months"/>
    <s v="0-3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s v="0-12 Months"/>
    <s v="61-90"/>
    <x v="0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s v="0-12 Months"/>
    <s v="61-90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s v="25-48 Months"/>
    <s v="31-60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s v="25-48 Months"/>
    <s v="61-90"/>
    <x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s v="25-48 Months"/>
    <s v="91+"/>
    <x v="4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s v="25-48 Months"/>
    <s v="31-60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s v="13-24 Months"/>
    <s v="61-90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s v="49-72 Months"/>
    <s v="61-90"/>
    <x v="3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s v="13-24 Months"/>
    <s v="61-90"/>
    <x v="5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s v="13-24 Months"/>
    <s v="31-60"/>
    <x v="1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s v="13-24 Months"/>
    <s v="31-60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s v="0-12 Months"/>
    <s v="0-30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s v="0-12 Months"/>
    <s v="31-60"/>
    <x v="0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s v="0-12 Months"/>
    <s v="31-60"/>
    <x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s v="13-24 Months"/>
    <s v="61-90"/>
    <x v="2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s v="25-48 Months"/>
    <s v="31-60"/>
    <x v="5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s v="49-72 Months"/>
    <s v="61-90"/>
    <x v="7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s v="25-48 Months"/>
    <s v="61-90"/>
    <x v="4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s v="25-48 Months"/>
    <s v="31-60"/>
    <x v="5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s v="0-12 Months"/>
    <s v="61-90"/>
    <x v="5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s v="13-24 Months"/>
    <s v="91+"/>
    <x v="3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s v="0-12 Months"/>
    <s v="0-30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s v="0-12 Months"/>
    <s v="0-30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s v="49-72 Months"/>
    <s v="91+"/>
    <x v="6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s v="0-12 Months"/>
    <s v="91+"/>
    <x v="1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s v="49-72 Months"/>
    <s v="91+"/>
    <x v="2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s v="25-48 Months"/>
    <s v="0-30"/>
    <x v="5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s v="25-48 Months"/>
    <s v="31-60"/>
    <x v="5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s v="0-12 Months"/>
    <s v="61-90"/>
    <x v="4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s v="49-72 Months"/>
    <s v="0-30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s v="0-12 Months"/>
    <s v="0-3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s v="0-12 Months"/>
    <s v="31-60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s v="49-72 Months"/>
    <s v="91+"/>
    <x v="7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s v="25-48 Months"/>
    <s v="0-30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s v="49-72 Months"/>
    <s v="91+"/>
    <x v="2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s v="0-12 Months"/>
    <s v="61-90"/>
    <x v="3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s v="13-24 Months"/>
    <s v="31-60"/>
    <x v="5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s v="25-48 Months"/>
    <s v="61-90"/>
    <x v="3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s v="49-72 Months"/>
    <s v="61-90"/>
    <x v="6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s v="13-24 Months"/>
    <s v="31-60"/>
    <x v="1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s v="0-12 Months"/>
    <s v="31-60"/>
    <x v="5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s v="13-24 Months"/>
    <s v="0-30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s v="49-72 Months"/>
    <s v="61-90"/>
    <x v="7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s v="25-48 Months"/>
    <s v="61-90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s v="25-48 Months"/>
    <s v="0-30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s v="13-24 Months"/>
    <s v="61-90"/>
    <x v="1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s v="49-72 Months"/>
    <s v="61-90"/>
    <x v="2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s v="49-72 Months"/>
    <s v="91+"/>
    <x v="2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s v="25-48 Months"/>
    <s v="91+"/>
    <x v="4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s v="25-48 Months"/>
    <s v="0-30"/>
    <x v="0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s v="0-12 Months"/>
    <s v="61-90"/>
    <x v="5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s v="0-12 Months"/>
    <s v="0-30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s v="49-72 Months"/>
    <s v="91+"/>
    <x v="7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0-12 Months"/>
    <s v="0-3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s v="13-24 Months"/>
    <s v="0-30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s v="0-12 Months"/>
    <s v="61-90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s v="49-72 Months"/>
    <s v="0-30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s v="49-72 Months"/>
    <s v="61-90"/>
    <x v="3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s v="13-24 Months"/>
    <s v="0-30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s v="0-12 Months"/>
    <s v="0-3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s v="0-12 Months"/>
    <s v="0-3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s v="49-72 Months"/>
    <s v="61-90"/>
    <x v="4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s v="0-12 Months"/>
    <s v="31-60"/>
    <x v="5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s v="25-48 Months"/>
    <s v="0-30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s v="0-12 Months"/>
    <s v="31-60"/>
    <x v="5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s v="0-12 Months"/>
    <s v="0-30"/>
    <x v="8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s v="49-72 Months"/>
    <s v="0-30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s v="49-72 Months"/>
    <s v="91+"/>
    <x v="3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s v="49-72 Months"/>
    <s v="91+"/>
    <x v="2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s v="0-12 Months"/>
    <s v="61-90"/>
    <x v="5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s v="49-72 Months"/>
    <s v="91+"/>
    <x v="4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s v="49-72 Months"/>
    <s v="91+"/>
    <x v="3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s v="13-24 Months"/>
    <s v="31-60"/>
    <x v="5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s v="13-24 Months"/>
    <s v="91+"/>
    <x v="2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s v="0-12 Months"/>
    <s v="61-90"/>
    <x v="5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s v="0-12 Months"/>
    <s v="61-90"/>
    <x v="5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s v="49-72 Months"/>
    <s v="91+"/>
    <x v="3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s v="49-72 Months"/>
    <s v="91+"/>
    <x v="4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s v="25-48 Months"/>
    <s v="31-60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s v="13-24 Months"/>
    <s v="61-90"/>
    <x v="3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s v="0-12 Months"/>
    <s v="31-60"/>
    <x v="5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s v="25-48 Months"/>
    <s v="61-90"/>
    <x v="2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s v="25-48 Months"/>
    <s v="61-90"/>
    <x v="3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s v="13-24 Months"/>
    <s v="91+"/>
    <x v="2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s v="0-12 Months"/>
    <s v="61-90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s v="49-72 Months"/>
    <s v="31-60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s v="13-24 Months"/>
    <s v="31-60"/>
    <x v="5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s v="13-24 Months"/>
    <s v="31-60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s v="49-72 Months"/>
    <s v="61-90"/>
    <x v="7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s v="49-72 Months"/>
    <s v="91+"/>
    <x v="2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s v="49-72 Months"/>
    <s v="31-60"/>
    <x v="3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s v="0-12 Months"/>
    <s v="61-90"/>
    <x v="5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s v="13-24 Months"/>
    <s v="0-30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s v="13-24 Months"/>
    <s v="61-90"/>
    <x v="1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s v="49-72 Months"/>
    <s v="61-90"/>
    <x v="4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s v="0-12 Months"/>
    <s v="61-90"/>
    <x v="5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s v="13-24 Months"/>
    <s v="0-30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s v="0-12 Months"/>
    <s v="91+"/>
    <x v="3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s v="25-48 Months"/>
    <s v="91+"/>
    <x v="3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s v="49-72 Months"/>
    <s v="61-90"/>
    <x v="2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s v="25-48 Months"/>
    <s v="0-30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s v="0-12 Months"/>
    <s v="91+"/>
    <x v="2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s v="49-72 Months"/>
    <s v="91+"/>
    <x v="4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s v="13-24 Months"/>
    <s v="0-30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s v="25-48 Months"/>
    <s v="61-90"/>
    <x v="4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s v="13-24 Months"/>
    <s v="91+"/>
    <x v="3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s v="0-12 Months"/>
    <s v="0-30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s v="49-72 Months"/>
    <s v="91+"/>
    <x v="2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s v="25-48 Months"/>
    <s v="61-90"/>
    <x v="3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s v="49-72 Months"/>
    <s v="91+"/>
    <x v="7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s v="25-48 Months"/>
    <s v="31-60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s v="13-24 Months"/>
    <s v="61-90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s v="25-48 Months"/>
    <s v="61-90"/>
    <x v="4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s v="13-24 Months"/>
    <s v="61-90"/>
    <x v="1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s v="0-12 Months"/>
    <s v="31-60"/>
    <x v="0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s v="13-24 Months"/>
    <s v="0-30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s v="0-12 Months"/>
    <s v="61-90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s v="49-72 Months"/>
    <s v="61-90"/>
    <x v="2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s v="49-72 Months"/>
    <s v="91+"/>
    <x v="4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s v="0-12 Months"/>
    <s v="31-60"/>
    <x v="5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s v="13-24 Months"/>
    <s v="61-90"/>
    <x v="5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s v="0-12 Months"/>
    <s v="61-90"/>
    <x v="5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s v="0-12 Months"/>
    <s v="0-30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s v="49-72 Months"/>
    <s v="31-60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s v="49-72 Months"/>
    <s v="91+"/>
    <x v="3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s v="13-24 Months"/>
    <s v="61-90"/>
    <x v="3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s v="49-72 Months"/>
    <s v="91+"/>
    <x v="2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s v="0-12 Months"/>
    <s v="31-60"/>
    <x v="5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s v="0-12 Months"/>
    <s v="61-90"/>
    <x v="5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s v="0-12 Months"/>
    <s v="61-90"/>
    <x v="3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s v="49-72 Months"/>
    <s v="61-90"/>
    <x v="7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s v="0-12 Months"/>
    <s v="61-90"/>
    <x v="5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s v="49-72 Months"/>
    <s v="61-90"/>
    <x v="7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s v="25-48 Months"/>
    <s v="91+"/>
    <x v="4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s v="25-48 Months"/>
    <s v="0-30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s v="13-24 Months"/>
    <s v="61-90"/>
    <x v="3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s v="25-48 Months"/>
    <s v="31-60"/>
    <x v="5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s v="0-12 Months"/>
    <s v="61-90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s v="25-48 Months"/>
    <s v="0-30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s v="0-12 Months"/>
    <s v="31-60"/>
    <x v="0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s v="49-72 Months"/>
    <s v="91+"/>
    <x v="4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s v="49-72 Months"/>
    <s v="61-90"/>
    <x v="2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s v="49-72 Months"/>
    <s v="91+"/>
    <x v="7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s v="13-24 Months"/>
    <s v="61-90"/>
    <x v="1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s v="0-12 Months"/>
    <s v="61-90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s v="0-12 Months"/>
    <s v="91+"/>
    <x v="3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s v="49-72 Months"/>
    <s v="91+"/>
    <x v="6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s v="49-72 Months"/>
    <s v="91+"/>
    <x v="4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s v="13-24 Months"/>
    <s v="0-30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s v="13-24 Months"/>
    <s v="0-30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s v="49-72 Months"/>
    <s v="91+"/>
    <x v="3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s v="0-12 Months"/>
    <s v="61-90"/>
    <x v="3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s v="0-12 Months"/>
    <s v="0-30"/>
    <x v="8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s v="13-24 Months"/>
    <s v="61-90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0-12 Months"/>
    <s v="0-30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s v="25-48 Months"/>
    <s v="61-90"/>
    <x v="3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s v="25-48 Months"/>
    <s v="61-90"/>
    <x v="3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s v="0-12 Months"/>
    <s v="61-90"/>
    <x v="5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s v="0-12 Months"/>
    <s v="61-90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s v="25-48 Months"/>
    <s v="91+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s v="13-24 Months"/>
    <s v="61-90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s v="49-72 Months"/>
    <s v="91+"/>
    <x v="6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s v="0-12 Months"/>
    <s v="0-30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s v="25-48 Months"/>
    <s v="61-90"/>
    <x v="2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s v="13-24 Months"/>
    <s v="61-90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s v="0-12 Months"/>
    <s v="0-30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s v="49-72 Months"/>
    <s v="91+"/>
    <x v="7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s v="0-12 Months"/>
    <s v="0-30"/>
    <x v="8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s v="0-12 Months"/>
    <s v="61-90"/>
    <x v="2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s v="13-24 Months"/>
    <s v="91+"/>
    <x v="3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s v="49-72 Months"/>
    <s v="61-90"/>
    <x v="3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s v="49-72 Months"/>
    <s v="31-60"/>
    <x v="3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s v="49-72 Months"/>
    <s v="0-30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s v="25-48 Months"/>
    <s v="91+"/>
    <x v="4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s v="25-48 Months"/>
    <s v="61-90"/>
    <x v="3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s v="0-12 Months"/>
    <s v="31-60"/>
    <x v="5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s v="25-48 Months"/>
    <s v="91+"/>
    <x v="7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s v="49-72 Months"/>
    <s v="61-90"/>
    <x v="1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s v="13-24 Months"/>
    <s v="61-90"/>
    <x v="4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s v="49-72 Months"/>
    <s v="61-90"/>
    <x v="6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s v="25-48 Months"/>
    <s v="91+"/>
    <x v="2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s v="49-72 Months"/>
    <s v="91+"/>
    <x v="6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s v="0-12 Months"/>
    <s v="31-60"/>
    <x v="5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s v="49-72 Months"/>
    <s v="0-30"/>
    <x v="5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s v="49-72 Months"/>
    <s v="61-90"/>
    <x v="2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s v="25-48 Months"/>
    <s v="0-30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s v="25-48 Months"/>
    <s v="61-90"/>
    <x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s v="49-72 Months"/>
    <s v="0-30"/>
    <x v="5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s v="49-72 Months"/>
    <s v="91+"/>
    <x v="4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s v="25-48 Months"/>
    <s v="91+"/>
    <x v="4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s v="0-12 Months"/>
    <s v="91+"/>
    <x v="3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s v="49-72 Months"/>
    <s v="31-60"/>
    <x v="3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s v="49-72 Months"/>
    <s v="91+"/>
    <x v="2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s v="25-48 Months"/>
    <s v="0-30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s v="13-24 Months"/>
    <s v="0-30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s v="25-48 Months"/>
    <s v="91+"/>
    <x v="4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s v="49-72 Months"/>
    <s v="91+"/>
    <x v="2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s v="13-24 Months"/>
    <s v="31-60"/>
    <x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s v="0-12 Months"/>
    <s v="61-90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s v="13-24 Months"/>
    <s v="31-60"/>
    <x v="1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s v="49-72 Months"/>
    <s v="91+"/>
    <x v="4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s v="49-72 Months"/>
    <s v="61-90"/>
    <x v="7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s v="13-24 Months"/>
    <s v="61-90"/>
    <x v="5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s v="13-24 Months"/>
    <s v="0-30"/>
    <x v="5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s v="0-12 Months"/>
    <s v="0-30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s v="0-12 Months"/>
    <s v="61-90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s v="25-48 Months"/>
    <s v="91+"/>
    <x v="3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s v="13-24 Months"/>
    <s v="61-90"/>
    <x v="5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s v="0-12 Months"/>
    <s v="31-60"/>
    <x v="5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s v="25-48 Months"/>
    <s v="31-60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s v="49-72 Months"/>
    <s v="31-60"/>
    <x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s v="25-48 Months"/>
    <s v="0-30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s v="49-72 Months"/>
    <s v="0-30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s v="49-72 Months"/>
    <s v="61-90"/>
    <x v="7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s v="0-12 Months"/>
    <s v="0-30"/>
    <x v="5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s v="13-24 Months"/>
    <s v="0-30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s v="0-12 Months"/>
    <s v="61-90"/>
    <x v="5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s v="0-12 Months"/>
    <s v="0-30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s v="0-12 Months"/>
    <s v="91+"/>
    <x v="3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s v="0-12 Months"/>
    <s v="91+"/>
    <x v="3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s v="25-48 Months"/>
    <s v="61-90"/>
    <x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s v="49-72 Months"/>
    <s v="91+"/>
    <x v="2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s v="25-48 Months"/>
    <s v="91+"/>
    <x v="4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s v="13-24 Months"/>
    <s v="61-90"/>
    <x v="1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s v="0-12 Months"/>
    <s v="61-90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s v="0-12 Months"/>
    <s v="61-90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s v="0-12 Months"/>
    <s v="61-90"/>
    <x v="5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s v="49-72 Months"/>
    <s v="31-60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s v="25-48 Months"/>
    <s v="91+"/>
    <x v="2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s v="25-48 Months"/>
    <s v="31-60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s v="25-48 Months"/>
    <s v="0-30"/>
    <x v="5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s v="0-12 Months"/>
    <s v="0-3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s v="25-48 Months"/>
    <s v="0-30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s v="25-48 Months"/>
    <s v="31-60"/>
    <x v="3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s v="25-48 Months"/>
    <s v="91+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s v="25-48 Months"/>
    <s v="61-90"/>
    <x v="3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s v="49-72 Months"/>
    <s v="91+"/>
    <x v="6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s v="0-12 Months"/>
    <s v="31-60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s v="49-72 Months"/>
    <s v="61-90"/>
    <x v="4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s v="13-24 Months"/>
    <s v="61-90"/>
    <x v="5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s v="25-48 Months"/>
    <s v="0-30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s v="49-72 Months"/>
    <s v="0-30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s v="0-12 Months"/>
    <s v="0-3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s v="0-12 Months"/>
    <s v="61-90"/>
    <x v="2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s v="25-48 Months"/>
    <s v="61-90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s v="0-12 Months"/>
    <s v="0-30"/>
    <x v="8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s v="49-72 Months"/>
    <s v="61-90"/>
    <x v="2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s v="0-12 Months"/>
    <s v="31-60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s v="25-48 Months"/>
    <s v="31-60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s v="25-48 Months"/>
    <s v="61-90"/>
    <x v="4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s v="0-12 Months"/>
    <s v="61-90"/>
    <x v="5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s v="49-72 Months"/>
    <s v="91+"/>
    <x v="2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s v="25-48 Months"/>
    <s v="31-60"/>
    <x v="3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s v="13-24 Months"/>
    <s v="0-30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s v="0-12 Months"/>
    <s v="61-90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s v="0-12 Months"/>
    <s v="0-3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s v="49-72 Months"/>
    <s v="91+"/>
    <x v="4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s v="13-24 Months"/>
    <s v="91+"/>
    <x v="3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s v="0-12 Months"/>
    <s v="0-30"/>
    <x v="5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s v="49-72 Months"/>
    <s v="61-90"/>
    <x v="2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s v="0-12 Months"/>
    <s v="61-90"/>
    <x v="1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s v="25-48 Months"/>
    <s v="61-90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s v="13-24 Months"/>
    <s v="0-30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s v="13-24 Months"/>
    <s v="61-90"/>
    <x v="3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s v="25-48 Months"/>
    <s v="61-90"/>
    <x v="2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s v="0-12 Months"/>
    <s v="31-60"/>
    <x v="5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s v="0-12 Months"/>
    <s v="61-90"/>
    <x v="5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s v="49-72 Months"/>
    <s v="91+"/>
    <x v="6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s v="13-24 Months"/>
    <s v="0-30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s v="0-12 Months"/>
    <s v="0-30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s v="25-48 Months"/>
    <s v="91+"/>
    <x v="2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s v="13-24 Months"/>
    <s v="61-90"/>
    <x v="1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s v="49-72 Months"/>
    <s v="0-30"/>
    <x v="5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s v="0-12 Months"/>
    <s v="31-60"/>
    <x v="5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s v="25-48 Months"/>
    <s v="61-90"/>
    <x v="5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s v="13-24 Months"/>
    <s v="0-30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s v="25-48 Months"/>
    <s v="61-90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s v="0-12 Months"/>
    <s v="61-90"/>
    <x v="5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s v="49-72 Months"/>
    <s v="91+"/>
    <x v="4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s v="49-72 Months"/>
    <s v="61-90"/>
    <x v="7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s v="13-24 Months"/>
    <s v="0-30"/>
    <x v="5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s v="49-72 Months"/>
    <s v="61-90"/>
    <x v="7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s v="0-12 Months"/>
    <s v="61-90"/>
    <x v="5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s v="25-48 Months"/>
    <s v="91+"/>
    <x v="2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s v="25-48 Months"/>
    <s v="91+"/>
    <x v="2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s v="49-72 Months"/>
    <s v="91+"/>
    <x v="4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s v="13-24 Months"/>
    <s v="0-30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s v="49-72 Months"/>
    <s v="91+"/>
    <x v="4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s v="13-24 Months"/>
    <s v="91+"/>
    <x v="3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s v="0-12 Months"/>
    <s v="61-90"/>
    <x v="5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s v="49-72 Months"/>
    <s v="61-90"/>
    <x v="4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s v="13-24 Months"/>
    <s v="61-90"/>
    <x v="3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s v="0-12 Months"/>
    <s v="61-90"/>
    <x v="1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s v="0-12 Months"/>
    <s v="31-60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s v="0-12 Months"/>
    <s v="61-90"/>
    <x v="1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s v="13-24 Months"/>
    <s v="0-30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s v="25-48 Months"/>
    <s v="61-90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s v="49-72 Months"/>
    <s v="0-30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s v="49-72 Months"/>
    <s v="91+"/>
    <x v="4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s v="49-72 Months"/>
    <s v="0-30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s v="0-12 Months"/>
    <s v="0-30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s v="49-72 Months"/>
    <s v="91+"/>
    <x v="2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s v="49-72 Months"/>
    <s v="61-90"/>
    <x v="7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s v="49-72 Months"/>
    <s v="91+"/>
    <x v="4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s v="0-12 Months"/>
    <s v="31-60"/>
    <x v="5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s v="0-12 Months"/>
    <s v="61-90"/>
    <x v="3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s v="13-24 Months"/>
    <s v="31-60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s v="25-48 Months"/>
    <s v="0-30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s v="49-72 Months"/>
    <s v="91+"/>
    <x v="6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s v="25-48 Months"/>
    <s v="31-60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s v="49-72 Months"/>
    <s v="0-30"/>
    <x v="5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s v="49-72 Months"/>
    <s v="61-90"/>
    <x v="7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s v="0-12 Months"/>
    <s v="91+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s v="49-72 Months"/>
    <s v="61-90"/>
    <x v="7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s v="49-72 Months"/>
    <s v="0-30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s v="0-12 Months"/>
    <s v="61-90"/>
    <x v="5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s v="25-48 Months"/>
    <s v="0-30"/>
    <x v="5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s v="13-24 Months"/>
    <s v="0-30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s v="49-72 Months"/>
    <s v="61-90"/>
    <x v="3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s v="13-24 Months"/>
    <s v="61-90"/>
    <x v="3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s v="49-72 Months"/>
    <s v="0-30"/>
    <x v="5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s v="13-24 Months"/>
    <s v="31-60"/>
    <x v="1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s v="25-48 Months"/>
    <s v="61-90"/>
    <x v="7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s v="0-12 Months"/>
    <s v="61-90"/>
    <x v="0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s v="49-72 Months"/>
    <s v="91+"/>
    <x v="7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s v="49-72 Months"/>
    <s v="91+"/>
    <x v="7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s v="25-48 Months"/>
    <s v="91+"/>
    <x v="2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s v="49-72 Months"/>
    <s v="91+"/>
    <x v="2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s v="0-12 Months"/>
    <s v="61-90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s v="0-12 Months"/>
    <s v="91+"/>
    <x v="2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s v="0-12 Months"/>
    <s v="0-30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s v="49-72 Months"/>
    <s v="91+"/>
    <x v="4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s v="49-72 Months"/>
    <s v="91+"/>
    <x v="4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s v="0-12 Months"/>
    <s v="0-30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s v="0-12 Months"/>
    <s v="0-30"/>
    <x v="5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s v="13-24 Months"/>
    <s v="61-90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s v="49-72 Months"/>
    <s v="31-60"/>
    <x v="3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s v="49-72 Months"/>
    <s v="91+"/>
    <x v="7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s v="49-72 Months"/>
    <s v="61-90"/>
    <x v="6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s v="49-72 Months"/>
    <s v="61-90"/>
    <x v="4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s v="13-24 Months"/>
    <s v="61-90"/>
    <x v="1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s v="49-72 Months"/>
    <s v="61-90"/>
    <x v="4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s v="49-72 Months"/>
    <s v="61-90"/>
    <x v="2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s v="25-48 Months"/>
    <s v="91+"/>
    <x v="2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s v="25-48 Months"/>
    <s v="61-90"/>
    <x v="3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s v="13-24 Months"/>
    <s v="61-90"/>
    <x v="5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s v="25-48 Months"/>
    <s v="31-60"/>
    <x v="5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s v="13-24 Months"/>
    <s v="31-60"/>
    <x v="5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s v="49-72 Months"/>
    <s v="0-30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s v="49-72 Months"/>
    <s v="91+"/>
    <x v="4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s v="0-12 Months"/>
    <s v="61-90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s v="25-48 Months"/>
    <s v="0-30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s v="0-12 Months"/>
    <s v="61-90"/>
    <x v="0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s v="25-48 Months"/>
    <s v="0-30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s v="49-72 Months"/>
    <s v="61-90"/>
    <x v="2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s v="13-24 Months"/>
    <s v="31-60"/>
    <x v="3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s v="25-48 Months"/>
    <s v="61-90"/>
    <x v="4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s v="0-12 Months"/>
    <s v="61-90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s v="25-48 Months"/>
    <s v="31-60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s v="0-12 Months"/>
    <s v="91+"/>
    <x v="3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s v="49-72 Months"/>
    <s v="31-60"/>
    <x v="5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s v="49-72 Months"/>
    <s v="61-90"/>
    <x v="6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s v="49-72 Months"/>
    <s v="0-30"/>
    <x v="5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s v="25-48 Months"/>
    <s v="0-30"/>
    <x v="5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s v="49-72 Months"/>
    <s v="91+"/>
    <x v="2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s v="25-48 Months"/>
    <s v="61-90"/>
    <x v="2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s v="49-72 Months"/>
    <s v="91+"/>
    <x v="4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s v="0-12 Months"/>
    <s v="91+"/>
    <x v="4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s v="25-48 Months"/>
    <s v="0-30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s v="25-48 Months"/>
    <s v="31-60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s v="0-12 Months"/>
    <s v="61-90"/>
    <x v="3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s v="13-24 Months"/>
    <s v="0-30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s v="0-12 Months"/>
    <s v="61-90"/>
    <x v="3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s v="49-72 Months"/>
    <s v="0-30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s v="49-72 Months"/>
    <s v="61-90"/>
    <x v="4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s v="49-72 Months"/>
    <s v="91+"/>
    <x v="4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s v="0-12 Months"/>
    <s v="31-60"/>
    <x v="5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s v="13-24 Months"/>
    <s v="61-90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s v="49-72 Months"/>
    <s v="61-90"/>
    <x v="4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s v="49-72 Months"/>
    <s v="31-60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s v="0-12 Months"/>
    <s v="0-30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s v="0-12 Months"/>
    <s v="61-90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s v="49-72 Months"/>
    <s v="31-60"/>
    <x v="5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s v="0-12 Months"/>
    <s v="61-90"/>
    <x v="5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s v="0-12 Months"/>
    <s v="91+"/>
    <x v="4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s v="49-72 Months"/>
    <s v="91+"/>
    <x v="6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s v="0-12 Months"/>
    <s v="91+"/>
    <x v="7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s v="49-72 Months"/>
    <s v="91+"/>
    <x v="4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s v="49-72 Months"/>
    <s v="91+"/>
    <x v="6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s v="25-48 Months"/>
    <s v="0-30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s v="0-12 Months"/>
    <s v="61-90"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s v="0-12 Months"/>
    <s v="61-90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s v="25-48 Months"/>
    <s v="91+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s v="0-12 Months"/>
    <s v="31-60"/>
    <x v="5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s v="25-48 Months"/>
    <s v="0-30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s v="13-24 Months"/>
    <s v="91+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s v="0-12 Months"/>
    <s v="61-90"/>
    <x v="5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s v="25-48 Months"/>
    <s v="91+"/>
    <x v="4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s v="49-72 Months"/>
    <s v="91+"/>
    <x v="7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s v="0-12 Months"/>
    <s v="31-60"/>
    <x v="5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s v="49-72 Months"/>
    <s v="0-30"/>
    <x v="5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s v="0-12 Months"/>
    <s v="91+"/>
    <x v="2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s v="13-24 Months"/>
    <s v="61-90"/>
    <x v="3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s v="49-72 Months"/>
    <s v="91+"/>
    <x v="2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s v="0-12 Months"/>
    <s v="61-90"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s v="0-12 Months"/>
    <s v="31-60"/>
    <x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s v="49-72 Months"/>
    <s v="91+"/>
    <x v="2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s v="0-12 Months"/>
    <s v="61-90"/>
    <x v="3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s v="49-72 Months"/>
    <s v="91+"/>
    <x v="7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s v="0-12 Months"/>
    <s v="61-90"/>
    <x v="1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s v="49-72 Months"/>
    <s v="91+"/>
    <x v="7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s v="13-24 Months"/>
    <s v="31-60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s v="0-12 Months"/>
    <s v="61-90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s v="49-72 Months"/>
    <s v="91+"/>
    <x v="6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s v="49-72 Months"/>
    <s v="61-90"/>
    <x v="7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s v="0-12 Months"/>
    <s v="91+"/>
    <x v="4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s v="0-12 Months"/>
    <s v="0-30"/>
    <x v="8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s v="0-12 Months"/>
    <s v="31-60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s v="49-72 Months"/>
    <s v="91+"/>
    <x v="7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s v="49-72 Months"/>
    <s v="61-90"/>
    <x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s v="25-48 Months"/>
    <s v="31-60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s v="25-48 Months"/>
    <s v="91+"/>
    <x v="4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s v="0-12 Months"/>
    <s v="91+"/>
    <x v="3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s v="49-72 Months"/>
    <s v="91+"/>
    <x v="6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s v="0-12 Months"/>
    <s v="31-60"/>
    <x v="5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s v="49-72 Months"/>
    <s v="91+"/>
    <x v="2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s v="25-48 Months"/>
    <s v="91+"/>
    <x v="2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s v="0-12 Months"/>
    <s v="61-90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s v="0-12 Months"/>
    <s v="61-90"/>
    <x v="3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s v="49-72 Months"/>
    <s v="91+"/>
    <x v="4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s v="49-72 Months"/>
    <s v="91+"/>
    <x v="3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s v="49-72 Months"/>
    <s v="61-90"/>
    <x v="4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s v="25-48 Months"/>
    <s v="91+"/>
    <x v="4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s v="13-24 Months"/>
    <s v="0-30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s v="25-48 Months"/>
    <s v="91+"/>
    <x v="4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s v="49-72 Months"/>
    <s v="91+"/>
    <x v="6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s v="25-48 Months"/>
    <s v="61-90"/>
    <x v="2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s v="0-12 Months"/>
    <s v="0-3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s v="49-72 Months"/>
    <s v="0-30"/>
    <x v="5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s v="49-72 Months"/>
    <s v="91+"/>
    <x v="4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s v="0-12 Months"/>
    <s v="91+"/>
    <x v="1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s v="49-72 Months"/>
    <s v="61-90"/>
    <x v="6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s v="49-72 Months"/>
    <s v="91+"/>
    <x v="2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s v="49-72 Months"/>
    <s v="0-30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s v="25-48 Months"/>
    <s v="91+"/>
    <x v="2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s v="13-24 Months"/>
    <s v="61-90"/>
    <x v="3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s v="0-12 Months"/>
    <s v="0-30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s v="49-72 Months"/>
    <s v="91+"/>
    <x v="7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s v="25-48 Months"/>
    <s v="61-90"/>
    <x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s v="25-48 Months"/>
    <s v="91+"/>
    <x v="2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s v="49-72 Months"/>
    <s v="91+"/>
    <x v="2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s v="25-48 Months"/>
    <s v="61-90"/>
    <x v="3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s v="25-48 Months"/>
    <s v="0-30"/>
    <x v="5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s v="25-48 Months"/>
    <s v="61-90"/>
    <x v="3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s v="49-72 Months"/>
    <s v="61-90"/>
    <x v="2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s v="13-24 Months"/>
    <s v="61-90"/>
    <x v="1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s v="0-12 Months"/>
    <s v="31-60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s v="13-24 Months"/>
    <s v="61-90"/>
    <x v="0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s v="49-72 Months"/>
    <s v="91+"/>
    <x v="4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s v="49-72 Months"/>
    <s v="0-30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s v="13-24 Months"/>
    <s v="91+"/>
    <x v="3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s v="25-48 Months"/>
    <s v="31-60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s v="49-72 Months"/>
    <s v="91+"/>
    <x v="6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s v="25-48 Months"/>
    <s v="91+"/>
    <x v="4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s v="0-12 Months"/>
    <s v="31-60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s v="13-24 Months"/>
    <s v="31-60"/>
    <x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s v="0-12 Months"/>
    <s v="0-3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s v="49-72 Months"/>
    <s v="91+"/>
    <x v="2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s v="0-12 Months"/>
    <s v="0-30"/>
    <x v="5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s v="49-72 Months"/>
    <s v="31-60"/>
    <x v="5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s v="49-72 Months"/>
    <s v="91+"/>
    <x v="2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s v="0-12 Months"/>
    <s v="61-90"/>
    <x v="1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s v="49-72 Months"/>
    <s v="61-90"/>
    <x v="2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s v="0-12 Months"/>
    <s v="0-30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s v="0-12 Months"/>
    <s v="61-90"/>
    <x v="5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s v="0-12 Months"/>
    <s v="0-30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s v="49-72 Months"/>
    <s v="31-60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s v="25-48 Months"/>
    <s v="31-60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s v="49-72 Months"/>
    <s v="61-90"/>
    <x v="4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s v="49-72 Months"/>
    <s v="0-30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s v="25-48 Months"/>
    <s v="61-90"/>
    <x v="4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s v="49-72 Months"/>
    <s v="0-30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s v="0-12 Months"/>
    <s v="31-60"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s v="49-72 Months"/>
    <s v="31-60"/>
    <x v="5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s v="0-12 Months"/>
    <s v="31-60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s v="13-24 Months"/>
    <s v="61-90"/>
    <x v="3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s v="13-24 Months"/>
    <s v="91+"/>
    <x v="2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s v="0-12 Months"/>
    <s v="61-90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s v="0-12 Months"/>
    <s v="61-90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s v="49-72 Months"/>
    <s v="91+"/>
    <x v="6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s v="49-72 Months"/>
    <s v="91+"/>
    <x v="4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s v="49-72 Months"/>
    <s v="91+"/>
    <x v="6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s v="0-12 Months"/>
    <s v="0-30"/>
    <x v="5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s v="49-72 Months"/>
    <s v="91+"/>
    <x v="6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s v="49-72 Months"/>
    <s v="31-60"/>
    <x v="5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s v="0-12 Months"/>
    <s v="0-3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s v="49-72 Months"/>
    <s v="91+"/>
    <x v="7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s v="0-12 Months"/>
    <s v="61-90"/>
    <x v="1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s v="25-48 Months"/>
    <s v="31-60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s v="25-48 Months"/>
    <s v="61-90"/>
    <x v="0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s v="25-48 Months"/>
    <s v="91+"/>
    <x v="4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s v="49-72 Months"/>
    <s v="91+"/>
    <x v="4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s v="0-12 Months"/>
    <s v="0-30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s v="25-48 Months"/>
    <s v="31-60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s v="13-24 Months"/>
    <s v="0-30"/>
    <x v="8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s v="25-48 Months"/>
    <s v="91+"/>
    <x v="3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s v="0-12 Months"/>
    <s v="0-30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s v="25-48 Months"/>
    <s v="31-60"/>
    <x v="5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s v="0-12 Months"/>
    <s v="91+"/>
    <x v="4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s v="0-12 Months"/>
    <s v="31-60"/>
    <x v="5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s v="49-72 Months"/>
    <s v="61-90"/>
    <x v="7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s v="0-12 Months"/>
    <s v="0-30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s v="0-12 Months"/>
    <s v="31-60"/>
    <x v="1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s v="13-24 Months"/>
    <s v="91+"/>
    <x v="3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s v="25-48 Months"/>
    <s v="91+"/>
    <x v="4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s v="49-72 Months"/>
    <s v="61-90"/>
    <x v="1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s v="25-48 Months"/>
    <s v="91+"/>
    <x v="3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s v="25-48 Months"/>
    <s v="91+"/>
    <x v="2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s v="0-12 Months"/>
    <s v="61-90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s v="0-12 Months"/>
    <s v="31-60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s v="0-12 Months"/>
    <s v="31-60"/>
    <x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s v="0-12 Months"/>
    <s v="91+"/>
    <x v="2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s v="0-12 Months"/>
    <s v="31-60"/>
    <x v="1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s v="0-12 Months"/>
    <s v="0-30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s v="49-72 Months"/>
    <s v="61-90"/>
    <x v="7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s v="25-48 Months"/>
    <s v="91+"/>
    <x v="2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s v="0-12 Months"/>
    <s v="91+"/>
    <x v="3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s v="0-12 Months"/>
    <s v="91+"/>
    <x v="3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s v="0-12 Months"/>
    <s v="61-90"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s v="25-48 Months"/>
    <s v="0-30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s v="25-48 Months"/>
    <s v="31-60"/>
    <x v="2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s v="25-48 Months"/>
    <s v="61-90"/>
    <x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s v="49-72 Months"/>
    <s v="61-90"/>
    <x v="7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s v="25-48 Months"/>
    <s v="31-60"/>
    <x v="5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s v="0-12 Months"/>
    <s v="31-60"/>
    <x v="3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s v="25-48 Months"/>
    <s v="0-30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s v="25-48 Months"/>
    <s v="91+"/>
    <x v="3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s v="25-48 Months"/>
    <s v="91+"/>
    <x v="2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s v="0-12 Months"/>
    <s v="31-60"/>
    <x v="5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s v="25-48 Months"/>
    <s v="61-90"/>
    <x v="3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s v="0-12 Months"/>
    <s v="31-60"/>
    <x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s v="0-12 Months"/>
    <s v="31-60"/>
    <x v="5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s v="49-72 Months"/>
    <s v="31-60"/>
    <x v="5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s v="0-12 Months"/>
    <s v="61-90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s v="13-24 Months"/>
    <s v="0-30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s v="49-72 Months"/>
    <s v="91+"/>
    <x v="7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s v="25-48 Months"/>
    <s v="0-30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s v="13-24 Months"/>
    <s v="31-60"/>
    <x v="5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s v="0-12 Months"/>
    <s v="31-60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s v="25-48 Months"/>
    <s v="91+"/>
    <x v="2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s v="49-72 Months"/>
    <s v="61-90"/>
    <x v="3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s v="25-48 Months"/>
    <s v="31-60"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s v="0-12 Months"/>
    <s v="0-30"/>
    <x v="8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s v="49-72 Months"/>
    <s v="0-30"/>
    <x v="5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s v="0-12 Months"/>
    <s v="31-60"/>
    <x v="3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s v="0-12 Months"/>
    <s v="0-30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s v="13-24 Months"/>
    <s v="31-60"/>
    <x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s v="25-48 Months"/>
    <s v="61-90"/>
    <x v="5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s v="0-12 Months"/>
    <s v="61-90"/>
    <x v="3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s v="0-12 Months"/>
    <s v="91+"/>
    <x v="4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s v="13-24 Months"/>
    <s v="0-30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s v="25-48 Months"/>
    <s v="0-30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s v="0-12 Months"/>
    <s v="61-90"/>
    <x v="5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s v="0-12 Months"/>
    <s v="61-90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s v="49-72 Months"/>
    <s v="91+"/>
    <x v="7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s v="25-48 Months"/>
    <s v="91+"/>
    <x v="2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s v="25-48 Months"/>
    <s v="61-90"/>
    <x v="5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s v="13-24 Months"/>
    <s v="61-90"/>
    <x v="3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s v="0-12 Months"/>
    <s v="61-90"/>
    <x v="5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s v="13-24 Months"/>
    <s v="91+"/>
    <x v="4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s v="0-12 Months"/>
    <s v="31-60"/>
    <x v="1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s v="49-72 Months"/>
    <s v="91+"/>
    <x v="7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s v="25-48 Months"/>
    <s v="91+"/>
    <x v="4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s v="13-24 Months"/>
    <s v="61-90"/>
    <x v="5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s v="0-12 Months"/>
    <s v="61-90"/>
    <x v="5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s v="49-72 Months"/>
    <s v="0-30"/>
    <x v="5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s v="0-12 Months"/>
    <s v="61-90"/>
    <x v="3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s v="25-48 Months"/>
    <s v="0-30"/>
    <x v="5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s v="49-72 Months"/>
    <s v="91+"/>
    <x v="3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s v="49-72 Months"/>
    <s v="91+"/>
    <x v="4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s v="0-12 Months"/>
    <s v="0-30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s v="25-48 Months"/>
    <s v="0-30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s v="49-72 Months"/>
    <s v="0-30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s v="0-12 Months"/>
    <s v="61-90"/>
    <x v="2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s v="0-12 Months"/>
    <s v="61-90"/>
    <x v="1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s v="0-12 Months"/>
    <s v="61-90"/>
    <x v="5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s v="0-12 Months"/>
    <s v="31-60"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s v="49-72 Months"/>
    <s v="0-30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s v="49-72 Months"/>
    <s v="91+"/>
    <x v="2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s v="0-12 Months"/>
    <s v="31-60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s v="25-48 Months"/>
    <s v="0-30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s v="49-72 Months"/>
    <s v="0-30"/>
    <x v="5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s v="49-72 Months"/>
    <s v="91+"/>
    <x v="2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s v="49-72 Months"/>
    <s v="61-90"/>
    <x v="4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s v="0-12 Months"/>
    <s v="0-3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s v="25-48 Months"/>
    <s v="91+"/>
    <x v="4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s v="49-72 Months"/>
    <s v="91+"/>
    <x v="4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s v="49-72 Months"/>
    <s v="61-90"/>
    <x v="7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s v="0-12 Months"/>
    <s v="61-90"/>
    <x v="1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s v="0-12 Months"/>
    <s v="31-60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s v="49-72 Months"/>
    <s v="61-90"/>
    <x v="4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s v="49-72 Months"/>
    <s v="91+"/>
    <x v="3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s v="49-72 Months"/>
    <s v="0-30"/>
    <x v="5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s v="0-12 Months"/>
    <s v="31-60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s v="25-48 Months"/>
    <s v="91+"/>
    <x v="4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s v="0-12 Months"/>
    <s v="0-30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s v="13-24 Months"/>
    <s v="61-90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s v="25-48 Months"/>
    <s v="91+"/>
    <x v="3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s v="13-24 Months"/>
    <s v="61-90"/>
    <x v="3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s v="25-48 Months"/>
    <s v="31-60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s v="49-72 Months"/>
    <s v="61-90"/>
    <x v="7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s v="25-48 Months"/>
    <s v="91+"/>
    <x v="2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s v="25-48 Months"/>
    <s v="0-30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s v="13-24 Months"/>
    <s v="31-60"/>
    <x v="3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s v="0-12 Months"/>
    <s v="91+"/>
    <x v="3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s v="25-48 Months"/>
    <s v="61-90"/>
    <x v="5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s v="25-48 Months"/>
    <s v="0-30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s v="13-24 Months"/>
    <s v="0-30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s v="0-12 Months"/>
    <s v="0-30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s v="25-48 Months"/>
    <s v="31-60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s v="25-48 Months"/>
    <s v="61-90"/>
    <x v="2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s v="49-72 Months"/>
    <s v="61-90"/>
    <x v="2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s v="49-72 Months"/>
    <s v="0-30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s v="49-72 Months"/>
    <s v="0-30"/>
    <x v="5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s v="25-48 Months"/>
    <s v="0-30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s v="0-12 Months"/>
    <s v="61-90"/>
    <x v="5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s v="25-48 Months"/>
    <s v="0-30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s v="49-72 Months"/>
    <s v="0-30"/>
    <x v="5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s v="49-72 Months"/>
    <s v="0-30"/>
    <x v="5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s v="49-72 Months"/>
    <s v="91+"/>
    <x v="7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s v="49-72 Months"/>
    <s v="0-30"/>
    <x v="5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s v="0-12 Months"/>
    <s v="61-90"/>
    <x v="5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s v="25-48 Months"/>
    <s v="91+"/>
    <x v="3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s v="13-24 Months"/>
    <s v="61-90"/>
    <x v="2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s v="49-72 Months"/>
    <s v="0-30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s v="25-48 Months"/>
    <s v="61-90"/>
    <x v="3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s v="49-72 Months"/>
    <s v="91+"/>
    <x v="6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s v="13-24 Months"/>
    <s v="91+"/>
    <x v="3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s v="0-12 Months"/>
    <s v="61-90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s v="13-24 Months"/>
    <s v="91+"/>
    <x v="2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s v="0-12 Months"/>
    <s v="91+"/>
    <x v="3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s v="25-48 Months"/>
    <s v="61-90"/>
    <x v="7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s v="25-48 Months"/>
    <s v="61-90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s v="49-72 Months"/>
    <s v="61-90"/>
    <x v="4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s v="25-48 Months"/>
    <s v="0-30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s v="49-72 Months"/>
    <s v="0-30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s v="49-72 Months"/>
    <s v="91+"/>
    <x v="4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s v="0-12 Months"/>
    <s v="0-30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s v="0-12 Months"/>
    <s v="61-90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s v="0-12 Months"/>
    <s v="61-90"/>
    <x v="5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s v="25-48 Months"/>
    <s v="61-90"/>
    <x v="3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s v="0-12 Months"/>
    <s v="91+"/>
    <x v="2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s v="49-72 Months"/>
    <s v="0-30"/>
    <x v="5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s v="25-48 Months"/>
    <s v="91+"/>
    <x v="2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s v="49-72 Months"/>
    <s v="31-60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s v="49-72 Months"/>
    <s v="91+"/>
    <x v="7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s v="49-72 Months"/>
    <s v="91+"/>
    <x v="6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s v="25-48 Months"/>
    <s v="0-30"/>
    <x v="5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s v="49-72 Months"/>
    <s v="91+"/>
    <x v="6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s v="25-48 Months"/>
    <s v="31-60"/>
    <x v="5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s v="49-72 Months"/>
    <s v="0-30"/>
    <x v="5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s v="49-72 Months"/>
    <s v="91+"/>
    <x v="6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s v="49-72 Months"/>
    <s v="31-60"/>
    <x v="3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s v="25-48 Months"/>
    <s v="61-90"/>
    <x v="3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s v="13-24 Months"/>
    <s v="91+"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s v="0-12 Months"/>
    <s v="61-90"/>
    <x v="4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s v="49-72 Months"/>
    <s v="61-90"/>
    <x v="2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s v="25-48 Months"/>
    <s v="61-90"/>
    <x v="2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s v="49-72 Months"/>
    <s v="31-60"/>
    <x v="1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s v="0-12 Months"/>
    <s v="61-90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s v="0-12 Months"/>
    <s v="0-30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s v="49-72 Months"/>
    <s v="0-30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s v="0-12 Months"/>
    <s v="0-3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s v="25-48 Months"/>
    <s v="0-30"/>
    <x v="5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s v="0-12 Months"/>
    <s v="0-30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s v="13-24 Months"/>
    <s v="31-60"/>
    <x v="5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s v="0-12 Months"/>
    <s v="31-60"/>
    <x v="1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s v="25-48 Months"/>
    <s v="61-90"/>
    <x v="3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s v="0-12 Months"/>
    <s v="31-60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s v="25-48 Months"/>
    <s v="0-30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s v="49-72 Months"/>
    <s v="91+"/>
    <x v="6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s v="25-48 Months"/>
    <s v="91+"/>
    <x v="2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s v="49-72 Months"/>
    <s v="91+"/>
    <x v="4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s v="49-72 Months"/>
    <s v="31-60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s v="25-48 Months"/>
    <s v="91+"/>
    <x v="4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s v="13-24 Months"/>
    <s v="61-90"/>
    <x v="4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s v="13-24 Months"/>
    <s v="0-30"/>
    <x v="5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s v="49-72 Months"/>
    <s v="91+"/>
    <x v="6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s v="49-72 Months"/>
    <s v="91+"/>
    <x v="2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s v="13-24 Months"/>
    <s v="0-30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s v="49-72 Months"/>
    <s v="0-30"/>
    <x v="5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s v="25-48 Months"/>
    <s v="91+"/>
    <x v="3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s v="25-48 Months"/>
    <s v="91+"/>
    <x v="2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s v="49-72 Months"/>
    <s v="0-30"/>
    <x v="5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s v="0-12 Months"/>
    <s v="31-60"/>
    <x v="5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s v="25-48 Months"/>
    <s v="91+"/>
    <x v="3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s v="25-48 Months"/>
    <s v="0-30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s v="49-72 Months"/>
    <s v="91+"/>
    <x v="4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s v="0-12 Months"/>
    <s v="91+"/>
    <x v="3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s v="25-48 Months"/>
    <s v="91+"/>
    <x v="2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s v="25-48 Months"/>
    <s v="0-30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s v="25-48 Months"/>
    <s v="91+"/>
    <x v="2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s v="0-12 Months"/>
    <s v="0-30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s v="0-12 Months"/>
    <s v="91+"/>
    <x v="4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s v="49-72 Months"/>
    <s v="61-90"/>
    <x v="2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s v="49-72 Months"/>
    <s v="61-90"/>
    <x v="3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s v="25-48 Months"/>
    <s v="0-30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s v="25-48 Months"/>
    <s v="0-30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s v="25-48 Months"/>
    <s v="0-30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s v="0-12 Months"/>
    <s v="31-60"/>
    <x v="5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s v="0-12 Months"/>
    <s v="61-90"/>
    <x v="5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s v="25-48 Months"/>
    <s v="61-90"/>
    <x v="3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s v="49-72 Months"/>
    <s v="91+"/>
    <x v="2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s v="0-12 Months"/>
    <s v="0-30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s v="49-72 Months"/>
    <s v="0-30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s v="49-72 Months"/>
    <s v="91+"/>
    <x v="7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s v="49-72 Months"/>
    <s v="61-90"/>
    <x v="4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s v="13-24 Months"/>
    <s v="31-60"/>
    <x v="1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s v="49-72 Months"/>
    <s v="91+"/>
    <x v="7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s v="0-12 Months"/>
    <s v="61-90"/>
    <x v="5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s v="49-72 Months"/>
    <s v="61-90"/>
    <x v="4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s v="0-12 Months"/>
    <s v="61-90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s v="49-72 Months"/>
    <s v="91+"/>
    <x v="4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s v="49-72 Months"/>
    <s v="91+"/>
    <x v="7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s v="49-72 Months"/>
    <s v="91+"/>
    <x v="6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s v="25-48 Months"/>
    <s v="91+"/>
    <x v="2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s v="13-24 Months"/>
    <s v="0-30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s v="25-48 Months"/>
    <s v="91+"/>
    <x v="4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s v="0-12 Months"/>
    <s v="61-90"/>
    <x v="0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s v="0-12 Months"/>
    <s v="31-60"/>
    <x v="5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s v="49-72 Months"/>
    <s v="91+"/>
    <x v="4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s v="25-48 Months"/>
    <s v="31-60"/>
    <x v="0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s v="0-12 Months"/>
    <s v="61-90"/>
    <x v="0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s v="13-24 Months"/>
    <s v="61-90"/>
    <x v="4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s v="0-12 Months"/>
    <s v="61-90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s v="49-72 Months"/>
    <s v="91+"/>
    <x v="2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s v="49-72 Months"/>
    <s v="91+"/>
    <x v="6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s v="0-12 Months"/>
    <s v="31-60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s v="0-12 Months"/>
    <s v="0-30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s v="25-48 Months"/>
    <s v="0-30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s v="25-48 Months"/>
    <s v="91+"/>
    <x v="7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s v="13-24 Months"/>
    <s v="61-90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s v="49-72 Months"/>
    <s v="61-90"/>
    <x v="4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s v="25-48 Months"/>
    <s v="31-60"/>
    <x v="5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s v="0-12 Months"/>
    <s v="61-90"/>
    <x v="1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s v="13-24 Months"/>
    <s v="61-90"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s v="49-72 Months"/>
    <s v="61-90"/>
    <x v="3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s v="49-72 Months"/>
    <s v="31-60"/>
    <x v="3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s v="25-48 Months"/>
    <s v="0-30"/>
    <x v="5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s v="0-12 Months"/>
    <s v="61-90"/>
    <x v="3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s v="0-12 Months"/>
    <s v="61-90"/>
    <x v="0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s v="49-72 Months"/>
    <s v="61-90"/>
    <x v="3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s v="0-12 Months"/>
    <s v="91+"/>
    <x v="2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s v="49-72 Months"/>
    <s v="61-90"/>
    <x v="3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s v="49-72 Months"/>
    <s v="91+"/>
    <x v="4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s v="0-12 Months"/>
    <s v="61-90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s v="49-72 Months"/>
    <s v="0-30"/>
    <x v="5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s v="49-72 Months"/>
    <s v="91+"/>
    <x v="6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s v="25-48 Months"/>
    <s v="31-60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s v="49-72 Months"/>
    <s v="91+"/>
    <x v="4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s v="13-24 Months"/>
    <s v="31-60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s v="13-24 Months"/>
    <s v="91+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s v="0-12 Months"/>
    <s v="31-60"/>
    <x v="3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s v="25-48 Months"/>
    <s v="61-90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s v="25-48 Months"/>
    <s v="61-90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s v="13-24 Months"/>
    <s v="31-60"/>
    <x v="5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s v="0-12 Months"/>
    <s v="0-30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s v="49-72 Months"/>
    <s v="61-90"/>
    <x v="4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s v="0-12 Months"/>
    <s v="0-3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s v="25-48 Months"/>
    <s v="31-60"/>
    <x v="3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s v="49-72 Months"/>
    <s v="0-30"/>
    <x v="5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s v="13-24 Months"/>
    <s v="61-90"/>
    <x v="3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s v="13-24 Months"/>
    <s v="91+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s v="0-12 Months"/>
    <s v="31-60"/>
    <x v="5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s v="49-72 Months"/>
    <s v="61-90"/>
    <x v="2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s v="0-12 Months"/>
    <s v="91+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s v="0-12 Months"/>
    <s v="61-90"/>
    <x v="3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s v="25-48 Months"/>
    <s v="31-60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s v="25-48 Months"/>
    <s v="61-90"/>
    <x v="3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s v="13-24 Months"/>
    <s v="0-30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s v="49-72 Months"/>
    <s v="61-90"/>
    <x v="7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s v="13-24 Months"/>
    <s v="31-60"/>
    <x v="5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s v="49-72 Months"/>
    <s v="31-60"/>
    <x v="3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s v="0-12 Months"/>
    <s v="31-60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s v="49-72 Months"/>
    <s v="91+"/>
    <x v="7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s v="49-72 Months"/>
    <s v="91+"/>
    <x v="2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s v="25-48 Months"/>
    <s v="91+"/>
    <x v="2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s v="49-72 Months"/>
    <s v="61-90"/>
    <x v="4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s v="49-72 Months"/>
    <s v="91+"/>
    <x v="6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s v="0-12 Months"/>
    <s v="0-30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s v="13-24 Months"/>
    <s v="91+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s v="49-72 Months"/>
    <s v="91+"/>
    <x v="2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s v="49-72 Months"/>
    <s v="91+"/>
    <x v="4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s v="25-48 Months"/>
    <s v="0-30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s v="13-24 Months"/>
    <s v="91+"/>
    <x v="2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s v="0-12 Months"/>
    <s v="0-30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s v="25-48 Months"/>
    <s v="0-30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s v="25-48 Months"/>
    <s v="0-30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s v="0-12 Months"/>
    <s v="61-90"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s v="25-48 Months"/>
    <s v="0-30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s v="0-12 Months"/>
    <s v="61-90"/>
    <x v="5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s v="49-72 Months"/>
    <s v="61-90"/>
    <x v="7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s v="25-48 Months"/>
    <s v="31-60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s v="0-12 Months"/>
    <s v="31-60"/>
    <x v="5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s v="0-12 Months"/>
    <s v="61-90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s v="49-72 Months"/>
    <s v="91+"/>
    <x v="4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s v="49-72 Months"/>
    <s v="91+"/>
    <x v="4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s v="13-24 Months"/>
    <s v="61-90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s v="25-48 Months"/>
    <s v="91+"/>
    <x v="3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s v="0-12 Months"/>
    <s v="61-90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s v="49-72 Months"/>
    <s v="91+"/>
    <x v="6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s v="0-12 Months"/>
    <s v="61-90"/>
    <x v="5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s v="0-12 Months"/>
    <s v="31-60"/>
    <x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s v="13-24 Months"/>
    <s v="31-60"/>
    <x v="5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s v="49-72 Months"/>
    <s v="0-30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s v="0-12 Months"/>
    <s v="0-30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s v="49-72 Months"/>
    <s v="61-90"/>
    <x v="7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s v="49-72 Months"/>
    <s v="31-60"/>
    <x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s v="49-72 Months"/>
    <s v="61-90"/>
    <x v="6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s v="0-12 Months"/>
    <s v="0-3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s v="25-48 Months"/>
    <s v="91+"/>
    <x v="2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s v="25-48 Months"/>
    <s v="0-30"/>
    <x v="8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s v="49-72 Months"/>
    <s v="0-30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0-12 Months"/>
    <s v="31-6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s v="0-12 Months"/>
    <s v="31-60"/>
    <x v="5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s v="49-72 Months"/>
    <s v="61-90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s v="49-72 Months"/>
    <s v="0-30"/>
    <x v="5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s v="0-12 Months"/>
    <s v="61-90"/>
    <x v="5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s v="0-12 Months"/>
    <s v="91+"/>
    <x v="2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s v="13-24 Months"/>
    <s v="91+"/>
    <x v="2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s v="25-48 Months"/>
    <s v="31-60"/>
    <x v="3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s v="13-24 Months"/>
    <s v="0-30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s v="25-48 Months"/>
    <s v="91+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s v="0-12 Months"/>
    <s v="0-30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s v="0-12 Months"/>
    <s v="0-3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s v="49-72 Months"/>
    <s v="91+"/>
    <x v="2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s v="25-48 Months"/>
    <s v="0-30"/>
    <x v="5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s v="13-24 Months"/>
    <s v="31-60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s v="49-72 Months"/>
    <s v="91+"/>
    <x v="6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s v="49-72 Months"/>
    <s v="31-60"/>
    <x v="3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s v="49-72 Months"/>
    <s v="61-90"/>
    <x v="2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s v="13-24 Months"/>
    <s v="31-60"/>
    <x v="5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s v="0-12 Months"/>
    <s v="61-90"/>
    <x v="5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s v="25-48 Months"/>
    <s v="0-30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s v="13-24 Months"/>
    <s v="0-30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s v="49-72 Months"/>
    <s v="0-30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s v="0-12 Months"/>
    <s v="0-30"/>
    <x v="8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s v="25-48 Months"/>
    <s v="0-30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s v="0-12 Months"/>
    <s v="91+"/>
    <x v="3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s v="25-48 Months"/>
    <s v="61-90"/>
    <x v="2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s v="0-12 Months"/>
    <s v="61-90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s v="49-72 Months"/>
    <s v="91+"/>
    <x v="4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s v="49-72 Months"/>
    <s v="91+"/>
    <x v="7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s v="0-12 Months"/>
    <s v="0-3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s v="0-12 Months"/>
    <s v="31-60"/>
    <x v="5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s v="0-12 Months"/>
    <s v="0-30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s v="49-72 Months"/>
    <s v="61-90"/>
    <x v="5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s v="49-72 Months"/>
    <s v="61-90"/>
    <x v="3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s v="49-72 Months"/>
    <s v="91+"/>
    <x v="4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s v="25-48 Months"/>
    <s v="61-90"/>
    <x v="2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s v="49-72 Months"/>
    <s v="91+"/>
    <x v="2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s v="0-12 Months"/>
    <s v="31-60"/>
    <x v="0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s v="0-12 Months"/>
    <s v="61-90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s v="49-72 Months"/>
    <s v="61-90"/>
    <x v="4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s v="49-72 Months"/>
    <s v="91+"/>
    <x v="7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s v="25-48 Months"/>
    <s v="91+"/>
    <x v="2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s v="0-12 Months"/>
    <s v="61-90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s v="25-48 Months"/>
    <s v="0-30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s v="0-12 Months"/>
    <s v="0-30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s v="0-12 Months"/>
    <s v="31-60"/>
    <x v="5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s v="25-48 Months"/>
    <s v="61-90"/>
    <x v="2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s v="0-12 Months"/>
    <s v="0-30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s v="13-24 Months"/>
    <s v="0-30"/>
    <x v="8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s v="25-48 Months"/>
    <s v="31-60"/>
    <x v="5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s v="0-12 Months"/>
    <s v="91+"/>
    <x v="3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s v="0-12 Months"/>
    <s v="31-60"/>
    <x v="1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s v="25-48 Months"/>
    <s v="0-30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s v="0-12 Months"/>
    <s v="0-30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s v="49-72 Months"/>
    <s v="61-90"/>
    <x v="3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s v="0-12 Months"/>
    <s v="0-3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s v="0-12 Months"/>
    <s v="0-30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s v="25-48 Months"/>
    <s v="0-30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s v="0-12 Months"/>
    <s v="31-60"/>
    <x v="0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s v="25-48 Months"/>
    <s v="91+"/>
    <x v="2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s v="49-72 Months"/>
    <s v="61-90"/>
    <x v="1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s v="25-48 Months"/>
    <s v="61-90"/>
    <x v="4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s v="13-24 Months"/>
    <s v="61-90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s v="49-72 Months"/>
    <s v="91+"/>
    <x v="6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s v="25-48 Months"/>
    <s v="61-90"/>
    <x v="3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s v="0-12 Months"/>
    <s v="0-30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s v="13-24 Months"/>
    <s v="0-30"/>
    <x v="0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s v="13-24 Months"/>
    <s v="91+"/>
    <x v="3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s v="13-24 Months"/>
    <s v="61-90"/>
    <x v="3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s v="49-72 Months"/>
    <s v="61-90"/>
    <x v="4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s v="13-24 Months"/>
    <s v="0-30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s v="0-12 Months"/>
    <s v="31-60"/>
    <x v="5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s v="49-72 Months"/>
    <s v="61-90"/>
    <x v="3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s v="13-24 Months"/>
    <s v="61-90"/>
    <x v="5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s v="0-12 Months"/>
    <s v="0-30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s v="13-24 Months"/>
    <s v="61-90"/>
    <x v="5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s v="0-12 Months"/>
    <s v="61-90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s v="25-48 Months"/>
    <s v="61-90"/>
    <x v="4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s v="0-12 Months"/>
    <s v="31-60"/>
    <x v="1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s v="25-48 Months"/>
    <s v="61-90"/>
    <x v="7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s v="25-48 Months"/>
    <s v="91+"/>
    <x v="2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s v="0-12 Months"/>
    <s v="91+"/>
    <x v="2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s v="25-48 Months"/>
    <s v="91+"/>
    <x v="7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s v="25-48 Months"/>
    <s v="31-60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s v="49-72 Months"/>
    <s v="0-30"/>
    <x v="5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s v="49-72 Months"/>
    <s v="61-90"/>
    <x v="3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s v="13-24 Months"/>
    <s v="61-90"/>
    <x v="3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s v="49-72 Months"/>
    <s v="91+"/>
    <x v="7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s v="49-72 Months"/>
    <s v="61-90"/>
    <x v="2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s v="13-24 Months"/>
    <s v="31-60"/>
    <x v="5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s v="0-12 Months"/>
    <s v="61-90"/>
    <x v="1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s v="25-48 Months"/>
    <s v="31-60"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s v="0-12 Months"/>
    <s v="61-90"/>
    <x v="5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s v="49-72 Months"/>
    <s v="61-90"/>
    <x v="3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s v="0-12 Months"/>
    <s v="91+"/>
    <x v="2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s v="0-12 Months"/>
    <s v="91+"/>
    <x v="3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s v="49-72 Months"/>
    <s v="0-30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s v="13-24 Months"/>
    <s v="0-30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s v="49-72 Months"/>
    <s v="91+"/>
    <x v="4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s v="25-48 Months"/>
    <s v="91+"/>
    <x v="4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s v="25-48 Months"/>
    <s v="0-30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s v="0-12 Months"/>
    <s v="0-30"/>
    <x v="8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s v="49-72 Months"/>
    <s v="31-60"/>
    <x v="3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s v="49-72 Months"/>
    <s v="61-90"/>
    <x v="7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s v="0-12 Months"/>
    <s v="0-30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s v="0-12 Months"/>
    <s v="91+"/>
    <x v="3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s v="25-48 Months"/>
    <s v="31-60"/>
    <x v="5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s v="49-72 Months"/>
    <s v="91+"/>
    <x v="4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s v="25-48 Months"/>
    <s v="0-30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s v="49-72 Months"/>
    <s v="91+"/>
    <x v="4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s v="49-72 Months"/>
    <s v="0-30"/>
    <x v="5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s v="49-72 Months"/>
    <s v="31-60"/>
    <x v="3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s v="0-12 Months"/>
    <s v="61-90"/>
    <x v="3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s v="49-72 Months"/>
    <s v="91+"/>
    <x v="7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s v="25-48 Months"/>
    <s v="0-30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s v="25-48 Months"/>
    <s v="91+"/>
    <x v="3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s v="0-12 Months"/>
    <s v="31-60"/>
    <x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s v="49-72 Months"/>
    <s v="0-30"/>
    <x v="5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s v="0-12 Months"/>
    <s v="61-90"/>
    <x v="5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s v="25-48 Months"/>
    <s v="61-90"/>
    <x v="7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s v="25-48 Months"/>
    <s v="0-3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s v="49-72 Months"/>
    <s v="0-30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s v="13-24 Months"/>
    <s v="0-30"/>
    <x v="5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s v="13-24 Months"/>
    <s v="31-60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s v="0-12 Months"/>
    <s v="31-60"/>
    <x v="5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s v="0-12 Months"/>
    <s v="0-3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s v="0-12 Months"/>
    <s v="61-90"/>
    <x v="0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s v="49-72 Months"/>
    <s v="61-90"/>
    <x v="3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s v="0-12 Months"/>
    <s v="91+"/>
    <x v="2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s v="25-48 Months"/>
    <s v="61-90"/>
    <x v="2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s v="49-72 Months"/>
    <s v="61-90"/>
    <x v="3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s v="25-48 Months"/>
    <s v="0-30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s v="49-72 Months"/>
    <s v="61-90"/>
    <x v="2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s v="49-72 Months"/>
    <s v="91+"/>
    <x v="2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s v="0-12 Months"/>
    <s v="0-30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s v="25-48 Months"/>
    <s v="0-30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s v="25-48 Months"/>
    <s v="0-30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s v="13-24 Months"/>
    <s v="61-90"/>
    <x v="3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s v="0-12 Months"/>
    <s v="0-30"/>
    <x v="8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s v="0-12 Months"/>
    <s v="31-60"/>
    <x v="3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s v="49-72 Months"/>
    <s v="0-30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s v="0-12 Months"/>
    <s v="91+"/>
    <x v="2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s v="0-12 Months"/>
    <s v="91+"/>
    <x v="2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s v="0-12 Months"/>
    <s v="61-90"/>
    <x v="1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s v="25-48 Months"/>
    <s v="61-90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s v="13-24 Months"/>
    <s v="31-60"/>
    <x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s v="0-12 Months"/>
    <s v="0-30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s v="49-72 Months"/>
    <s v="91+"/>
    <x v="2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s v="49-72 Months"/>
    <s v="91+"/>
    <x v="6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s v="49-72 Months"/>
    <s v="61-90"/>
    <x v="7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s v="49-72 Months"/>
    <s v="61-90"/>
    <x v="1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s v="13-24 Months"/>
    <s v="61-90"/>
    <x v="2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s v="25-48 Months"/>
    <s v="0-30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s v="0-12 Months"/>
    <s v="31-60"/>
    <x v="5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s v="25-48 Months"/>
    <s v="61-90"/>
    <x v="3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s v="0-12 Months"/>
    <s v="0-30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s v="49-72 Months"/>
    <s v="61-90"/>
    <x v="6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s v="49-72 Months"/>
    <s v="91+"/>
    <x v="2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s v="0-12 Months"/>
    <s v="61-90"/>
    <x v="5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s v="0-12 Months"/>
    <s v="61-90"/>
    <x v="0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s v="0-12 Months"/>
    <s v="31-60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s v="0-12 Months"/>
    <s v="61-90"/>
    <x v="3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s v="49-72 Months"/>
    <s v="91+"/>
    <x v="7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s v="0-12 Months"/>
    <s v="61-90"/>
    <x v="1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s v="13-24 Months"/>
    <s v="0-30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s v="25-48 Months"/>
    <s v="61-90"/>
    <x v="1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s v="0-12 Months"/>
    <s v="91+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s v="49-72 Months"/>
    <s v="91+"/>
    <x v="4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s v="13-24 Months"/>
    <s v="61-90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s v="25-48 Months"/>
    <s v="0-30"/>
    <x v="5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s v="25-48 Months"/>
    <s v="91+"/>
    <x v="3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s v="49-72 Months"/>
    <s v="0-30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s v="13-24 Months"/>
    <s v="61-90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s v="13-24 Months"/>
    <s v="0-30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s v="49-72 Months"/>
    <s v="91+"/>
    <x v="2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s v="13-24 Months"/>
    <s v="61-90"/>
    <x v="1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s v="49-72 Months"/>
    <s v="91+"/>
    <x v="4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s v="0-12 Months"/>
    <s v="61-90"/>
    <x v="5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s v="25-48 Months"/>
    <s v="61-90"/>
    <x v="3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s v="0-12 Months"/>
    <s v="61-90"/>
    <x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s v="49-72 Months"/>
    <s v="0-30"/>
    <x v="5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s v="49-72 Months"/>
    <s v="91+"/>
    <x v="6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s v="49-72 Months"/>
    <s v="91+"/>
    <x v="6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s v="49-72 Months"/>
    <s v="91+"/>
    <x v="4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s v="0-12 Months"/>
    <s v="31-60"/>
    <x v="0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s v="0-12 Months"/>
    <s v="61-90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s v="49-72 Months"/>
    <s v="31-60"/>
    <x v="3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s v="25-48 Months"/>
    <s v="61-90"/>
    <x v="0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s v="0-12 Months"/>
    <s v="61-90"/>
    <x v="5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s v="0-12 Months"/>
    <s v="0-3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s v="13-24 Months"/>
    <s v="31-60"/>
    <x v="3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s v="25-48 Months"/>
    <s v="61-90"/>
    <x v="3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s v="25-48 Months"/>
    <s v="0-30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s v="13-24 Months"/>
    <s v="0-30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s v="25-48 Months"/>
    <s v="0-30"/>
    <x v="5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s v="0-12 Months"/>
    <s v="61-90"/>
    <x v="4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s v="49-72 Months"/>
    <s v="31-60"/>
    <x v="2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s v="0-12 Months"/>
    <s v="61-90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s v="49-72 Months"/>
    <s v="91+"/>
    <x v="2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s v="0-12 Months"/>
    <s v="61-90"/>
    <x v="5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s v="0-12 Months"/>
    <s v="31-60"/>
    <x v="5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s v="25-48 Months"/>
    <s v="61-90"/>
    <x v="0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s v="13-24 Months"/>
    <s v="61-90"/>
    <x v="1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s v="0-12 Months"/>
    <s v="31-60"/>
    <x v="5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s v="13-24 Months"/>
    <s v="61-90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s v="13-24 Months"/>
    <s v="91+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s v="25-48 Months"/>
    <s v="31-60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s v="25-48 Months"/>
    <s v="0-30"/>
    <x v="5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s v="0-12 Months"/>
    <s v="61-90"/>
    <x v="5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s v="25-48 Months"/>
    <s v="91+"/>
    <x v="2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s v="49-72 Months"/>
    <s v="61-90"/>
    <x v="4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s v="25-48 Months"/>
    <s v="61-90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s v="49-72 Months"/>
    <s v="61-90"/>
    <x v="4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s v="49-72 Months"/>
    <s v="31-60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s v="49-72 Months"/>
    <s v="0-30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s v="0-12 Months"/>
    <s v="31-60"/>
    <x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s v="49-72 Months"/>
    <s v="31-60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s v="49-72 Months"/>
    <s v="61-90"/>
    <x v="7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s v="0-12 Months"/>
    <s v="91+"/>
    <x v="3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s v="25-48 Months"/>
    <s v="91+"/>
    <x v="3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s v="49-72 Months"/>
    <s v="61-90"/>
    <x v="3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s v="0-12 Months"/>
    <s v="61-90"/>
    <x v="5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s v="49-72 Months"/>
    <s v="91+"/>
    <x v="2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s v="49-72 Months"/>
    <s v="91+"/>
    <x v="6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s v="0-12 Months"/>
    <s v="61-90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s v="49-72 Months"/>
    <s v="91+"/>
    <x v="2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s v="25-48 Months"/>
    <s v="31-60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s v="25-48 Months"/>
    <s v="0-30"/>
    <x v="5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s v="25-48 Months"/>
    <s v="91+"/>
    <x v="4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s v="49-72 Months"/>
    <s v="91+"/>
    <x v="7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s v="49-72 Months"/>
    <s v="0-30"/>
    <x v="5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s v="0-12 Months"/>
    <s v="0-30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s v="49-72 Months"/>
    <s v="61-90"/>
    <x v="7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s v="25-48 Months"/>
    <s v="91+"/>
    <x v="4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s v="49-72 Months"/>
    <s v="91+"/>
    <x v="2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s v="49-72 Months"/>
    <s v="91+"/>
    <x v="2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s v="0-12 Months"/>
    <s v="61-90"/>
    <x v="3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s v="49-72 Months"/>
    <s v="31-60"/>
    <x v="3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s v="49-72 Months"/>
    <s v="91+"/>
    <x v="4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s v="25-48 Months"/>
    <s v="0-30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s v="25-48 Months"/>
    <s v="0-30"/>
    <x v="5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s v="0-12 Months"/>
    <s v="31-60"/>
    <x v="3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s v="0-12 Months"/>
    <s v="61-90"/>
    <x v="5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s v="49-72 Months"/>
    <s v="61-90"/>
    <x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s v="49-72 Months"/>
    <s v="91+"/>
    <x v="3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s v="25-48 Months"/>
    <s v="91+"/>
    <x v="2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s v="49-72 Months"/>
    <s v="61-90"/>
    <x v="3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s v="0-12 Months"/>
    <s v="0-3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s v="13-24 Months"/>
    <s v="61-90"/>
    <x v="3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s v="25-48 Months"/>
    <s v="0-30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s v="13-24 Months"/>
    <s v="91+"/>
    <x v="4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s v="0-12 Months"/>
    <s v="61-90"/>
    <x v="5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s v="0-12 Months"/>
    <s v="91+"/>
    <x v="3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s v="49-72 Months"/>
    <s v="91+"/>
    <x v="2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s v="0-12 Months"/>
    <s v="61-90"/>
    <x v="1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s v="0-12 Months"/>
    <s v="0-30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s v="25-48 Months"/>
    <s v="91+"/>
    <x v="4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s v="13-24 Months"/>
    <s v="91+"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s v="0-12 Months"/>
    <s v="31-60"/>
    <x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s v="0-12 Months"/>
    <s v="31-60"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s v="25-48 Months"/>
    <s v="0-30"/>
    <x v="5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s v="13-24 Months"/>
    <s v="31-60"/>
    <x v="3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s v="49-72 Months"/>
    <s v="61-90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s v="13-24 Months"/>
    <s v="31-60"/>
    <x v="5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s v="49-72 Months"/>
    <s v="91+"/>
    <x v="6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s v="0-12 Months"/>
    <s v="91+"/>
    <x v="3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s v="49-72 Months"/>
    <s v="91+"/>
    <x v="7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s v="0-12 Months"/>
    <s v="61-90"/>
    <x v="0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s v="49-72 Months"/>
    <s v="91+"/>
    <x v="6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s v="49-72 Months"/>
    <s v="61-90"/>
    <x v="4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s v="49-72 Months"/>
    <s v="91+"/>
    <x v="2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s v="25-48 Months"/>
    <s v="91+"/>
    <x v="2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s v="0-12 Months"/>
    <s v="61-90"/>
    <x v="1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s v="13-24 Months"/>
    <s v="0-30"/>
    <x v="5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s v="0-12 Months"/>
    <s v="0-30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s v="13-24 Months"/>
    <s v="61-90"/>
    <x v="3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s v="49-72 Months"/>
    <s v="31-60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s v="49-72 Months"/>
    <s v="0-30"/>
    <x v="5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s v="49-72 Months"/>
    <s v="0-30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s v="49-72 Months"/>
    <s v="0-30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s v="49-72 Months"/>
    <s v="61-90"/>
    <x v="6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s v="25-48 Months"/>
    <s v="0-30"/>
    <x v="5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s v="25-48 Months"/>
    <s v="91+"/>
    <x v="6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s v="49-72 Months"/>
    <s v="61-90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s v="25-48 Months"/>
    <s v="0-30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s v="49-72 Months"/>
    <s v="91+"/>
    <x v="7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s v="0-12 Months"/>
    <s v="0-3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s v="0-12 Months"/>
    <s v="31-60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s v="25-48 Months"/>
    <s v="61-90"/>
    <x v="3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s v="0-12 Months"/>
    <s v="31-60"/>
    <x v="5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s v="0-12 Months"/>
    <s v="0-3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s v="49-72 Months"/>
    <s v="31-60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s v="0-12 Months"/>
    <s v="0-30"/>
    <x v="8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s v="13-24 Months"/>
    <s v="61-90"/>
    <x v="3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s v="49-72 Months"/>
    <s v="61-90"/>
    <x v="3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s v="0-12 Months"/>
    <s v="61-90"/>
    <x v="5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s v="13-24 Months"/>
    <s v="0-30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s v="0-12 Months"/>
    <s v="61-90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s v="0-12 Months"/>
    <s v="0-30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s v="25-48 Months"/>
    <s v="61-90"/>
    <x v="4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s v="25-48 Months"/>
    <s v="61-90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s v="0-12 Months"/>
    <s v="61-90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s v="13-24 Months"/>
    <s v="0-30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s v="13-24 Months"/>
    <s v="61-90"/>
    <x v="5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s v="25-48 Months"/>
    <s v="61-90"/>
    <x v="5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s v="0-12 Months"/>
    <s v="0-30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s v="0-12 Months"/>
    <s v="0-30"/>
    <x v="5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s v="25-48 Months"/>
    <s v="61-90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s v="0-12 Months"/>
    <s v="0-30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s v="49-72 Months"/>
    <s v="61-90"/>
    <x v="2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s v="25-48 Months"/>
    <s v="61-90"/>
    <x v="3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s v="25-48 Months"/>
    <s v="61-90"/>
    <x v="3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s v="49-72 Months"/>
    <s v="61-90"/>
    <x v="7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s v="0-12 Months"/>
    <s v="31-60"/>
    <x v="5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s v="13-24 Months"/>
    <s v="61-90"/>
    <x v="3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s v="49-72 Months"/>
    <s v="0-30"/>
    <x v="5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s v="13-24 Months"/>
    <s v="31-60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s v="25-48 Months"/>
    <s v="31-60"/>
    <x v="5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s v="0-12 Months"/>
    <s v="0-30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s v="0-12 Months"/>
    <s v="0-30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s v="49-72 Months"/>
    <s v="61-90"/>
    <x v="6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s v="0-12 Months"/>
    <s v="0-3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s v="49-72 Months"/>
    <s v="0-30"/>
    <x v="5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s v="13-24 Months"/>
    <s v="61-90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s v="0-12 Months"/>
    <s v="0-30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s v="0-12 Months"/>
    <s v="31-60"/>
    <x v="3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s v="13-24 Months"/>
    <s v="31-60"/>
    <x v="5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s v="0-12 Months"/>
    <s v="61-90"/>
    <x v="5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s v="49-72 Months"/>
    <s v="61-90"/>
    <x v="0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s v="13-24 Months"/>
    <s v="0-30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s v="49-72 Months"/>
    <s v="91+"/>
    <x v="7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s v="0-12 Months"/>
    <s v="61-90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s v="25-48 Months"/>
    <s v="61-90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s v="49-72 Months"/>
    <s v="31-60"/>
    <x v="3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s v="25-48 Months"/>
    <s v="0-30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s v="49-72 Months"/>
    <s v="91+"/>
    <x v="4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s v="49-72 Months"/>
    <s v="61-90"/>
    <x v="4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s v="49-72 Months"/>
    <s v="91+"/>
    <x v="7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s v="0-12 Months"/>
    <s v="31-60"/>
    <x v="5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s v="25-48 Months"/>
    <s v="31-60"/>
    <x v="0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s v="0-12 Months"/>
    <s v="31-60"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s v="0-12 Months"/>
    <s v="31-60"/>
    <x v="0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s v="25-48 Months"/>
    <s v="61-90"/>
    <x v="3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s v="49-72 Months"/>
    <s v="91+"/>
    <x v="4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s v="25-48 Months"/>
    <s v="61-90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s v="0-12 Months"/>
    <s v="31-60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s v="0-12 Months"/>
    <s v="0-30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s v="0-12 Months"/>
    <s v="61-90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s v="49-72 Months"/>
    <s v="61-90"/>
    <x v="6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s v="25-48 Months"/>
    <s v="31-60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s v="49-72 Months"/>
    <s v="91+"/>
    <x v="4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s v="49-72 Months"/>
    <s v="91+"/>
    <x v="4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s v="49-72 Months"/>
    <s v="61-90"/>
    <x v="5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s v="49-72 Months"/>
    <s v="61-90"/>
    <x v="2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s v="25-48 Months"/>
    <s v="0-30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s v="13-24 Months"/>
    <s v="31-60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s v="49-72 Months"/>
    <s v="0-30"/>
    <x v="5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s v="25-48 Months"/>
    <s v="31-60"/>
    <x v="5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s v="13-24 Months"/>
    <s v="91+"/>
    <x v="4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s v="13-24 Months"/>
    <s v="31-60"/>
    <x v="5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s v="25-48 Months"/>
    <s v="91+"/>
    <x v="2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s v="13-24 Months"/>
    <s v="61-90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s v="0-12 Months"/>
    <s v="31-60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s v="0-12 Months"/>
    <s v="61-90"/>
    <x v="5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s v="0-12 Months"/>
    <s v="61-90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s v="49-72 Months"/>
    <s v="91+"/>
    <x v="2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s v="0-12 Months"/>
    <s v="0-30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s v="0-12 Months"/>
    <s v="31-60"/>
    <x v="3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s v="25-48 Months"/>
    <s v="91+"/>
    <x v="6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s v="49-72 Months"/>
    <s v="61-90"/>
    <x v="7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s v="49-72 Months"/>
    <s v="31-60"/>
    <x v="2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s v="25-48 Months"/>
    <s v="31-60"/>
    <x v="3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s v="49-72 Months"/>
    <s v="91+"/>
    <x v="4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s v="0-12 Months"/>
    <s v="31-60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s v="25-48 Months"/>
    <s v="31-60"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s v="0-12 Months"/>
    <s v="61-90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s v="0-12 Months"/>
    <s v="61-90"/>
    <x v="3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s v="0-12 Months"/>
    <s v="0-30"/>
    <x v="8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s v="0-12 Months"/>
    <s v="61-90"/>
    <x v="5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s v="49-72 Months"/>
    <s v="31-60"/>
    <x v="3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s v="49-72 Months"/>
    <s v="0-30"/>
    <x v="5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s v="0-12 Months"/>
    <s v="0-30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s v="0-12 Months"/>
    <s v="91+"/>
    <x v="4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s v="13-24 Months"/>
    <s v="91+"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s v="0-12 Months"/>
    <s v="61-90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s v="25-48 Months"/>
    <s v="61-90"/>
    <x v="4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s v="49-72 Months"/>
    <s v="61-90"/>
    <x v="7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s v="0-12 Months"/>
    <s v="31-60"/>
    <x v="5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s v="0-12 Months"/>
    <s v="0-30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s v="0-12 Months"/>
    <s v="0-30"/>
    <x v="8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s v="25-48 Months"/>
    <s v="31-60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s v="25-48 Months"/>
    <s v="31-60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s v="0-12 Months"/>
    <s v="61-90"/>
    <x v="1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s v="49-72 Months"/>
    <s v="61-90"/>
    <x v="2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s v="0-12 Months"/>
    <s v="0-3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s v="25-48 Months"/>
    <s v="61-90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s v="13-24 Months"/>
    <s v="0-30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s v="49-72 Months"/>
    <s v="91+"/>
    <x v="2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s v="49-72 Months"/>
    <s v="61-90"/>
    <x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s v="0-12 Months"/>
    <s v="31-60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s v="0-12 Months"/>
    <s v="0-30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s v="0-12 Months"/>
    <s v="61-90"/>
    <x v="5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s v="25-48 Months"/>
    <s v="31-60"/>
    <x v="5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s v="49-72 Months"/>
    <s v="0-30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s v="49-72 Months"/>
    <s v="91+"/>
    <x v="6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s v="25-48 Months"/>
    <s v="91+"/>
    <x v="4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s v="49-72 Months"/>
    <s v="0-30"/>
    <x v="5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s v="0-12 Months"/>
    <s v="0-3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s v="49-72 Months"/>
    <s v="91+"/>
    <x v="4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s v="49-72 Months"/>
    <s v="91+"/>
    <x v="4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s v="25-48 Months"/>
    <s v="91+"/>
    <x v="3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s v="0-12 Months"/>
    <s v="61-90"/>
    <x v="2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s v="13-24 Months"/>
    <s v="61-90"/>
    <x v="3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s v="25-48 Months"/>
    <s v="61-90"/>
    <x v="3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s v="49-72 Months"/>
    <s v="91+"/>
    <x v="7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s v="25-48 Months"/>
    <s v="0-30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s v="25-48 Months"/>
    <s v="61-90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s v="49-72 Months"/>
    <s v="0-30"/>
    <x v="5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s v="13-24 Months"/>
    <s v="31-60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s v="49-72 Months"/>
    <s v="0-30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s v="13-24 Months"/>
    <s v="61-90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s v="49-72 Months"/>
    <s v="61-90"/>
    <x v="4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s v="0-12 Months"/>
    <s v="0-3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s v="25-48 Months"/>
    <s v="31-60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s v="25-48 Months"/>
    <s v="31-60"/>
    <x v="0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s v="0-12 Months"/>
    <s v="0-30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s v="49-72 Months"/>
    <s v="91+"/>
    <x v="2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s v="13-24 Months"/>
    <s v="61-90"/>
    <x v="2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s v="49-72 Months"/>
    <s v="61-90"/>
    <x v="7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s v="0-12 Months"/>
    <s v="61-90"/>
    <x v="5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s v="49-72 Months"/>
    <s v="31-60"/>
    <x v="3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s v="25-48 Months"/>
    <s v="0-30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s v="25-48 Months"/>
    <s v="91+"/>
    <x v="2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s v="13-24 Months"/>
    <s v="61-90"/>
    <x v="0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s v="25-48 Months"/>
    <s v="91+"/>
    <x v="7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s v="0-12 Months"/>
    <s v="31-60"/>
    <x v="0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s v="0-12 Months"/>
    <s v="0-30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s v="13-24 Months"/>
    <s v="61-90"/>
    <x v="5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s v="0-12 Months"/>
    <s v="91+"/>
    <x v="2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s v="0-12 Months"/>
    <s v="0-30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s v="13-24 Months"/>
    <s v="61-90"/>
    <x v="4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s v="0-12 Months"/>
    <s v="0-30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s v="0-12 Months"/>
    <s v="61-90"/>
    <x v="5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s v="0-12 Months"/>
    <s v="91+"/>
    <x v="2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s v="13-24 Months"/>
    <s v="91+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s v="25-48 Months"/>
    <s v="61-90"/>
    <x v="5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s v="0-12 Months"/>
    <s v="61-90"/>
    <x v="3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s v="13-24 Months"/>
    <s v="0-30"/>
    <x v="8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s v="13-24 Months"/>
    <s v="61-90"/>
    <x v="5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s v="25-48 Months"/>
    <s v="91+"/>
    <x v="2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s v="13-24 Months"/>
    <s v="31-60"/>
    <x v="1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s v="0-12 Months"/>
    <s v="61-90"/>
    <x v="5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s v="25-48 Months"/>
    <s v="0-30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s v="25-48 Months"/>
    <s v="0-30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s v="0-12 Months"/>
    <s v="31-60"/>
    <x v="0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s v="13-24 Months"/>
    <s v="31-60"/>
    <x v="5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s v="0-12 Months"/>
    <s v="91+"/>
    <x v="3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s v="49-72 Months"/>
    <s v="31-60"/>
    <x v="3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s v="13-24 Months"/>
    <s v="0-30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s v="13-24 Months"/>
    <s v="61-90"/>
    <x v="3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s v="25-48 Months"/>
    <s v="91+"/>
    <x v="3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s v="25-48 Months"/>
    <s v="91+"/>
    <x v="2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s v="13-24 Months"/>
    <s v="0-30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s v="13-24 Months"/>
    <s v="31-60"/>
    <x v="5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s v="49-72 Months"/>
    <s v="61-90"/>
    <x v="4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s v="49-72 Months"/>
    <s v="0-30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s v="49-72 Months"/>
    <s v="61-90"/>
    <x v="2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s v="25-48 Months"/>
    <s v="91+"/>
    <x v="2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s v="13-24 Months"/>
    <s v="0-30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s v="25-48 Months"/>
    <s v="91+"/>
    <x v="3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s v="13-24 Months"/>
    <s v="0-30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s v="49-72 Months"/>
    <s v="31-60"/>
    <x v="5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s v="13-24 Months"/>
    <s v="61-90"/>
    <x v="5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s v="49-72 Months"/>
    <s v="0-30"/>
    <x v="5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s v="49-72 Months"/>
    <s v="31-60"/>
    <x v="3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s v="49-72 Months"/>
    <s v="61-90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s v="25-48 Months"/>
    <s v="0-30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s v="0-12 Months"/>
    <s v="0-3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s v="49-72 Months"/>
    <s v="61-90"/>
    <x v="7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s v="25-48 Months"/>
    <s v="91+"/>
    <x v="3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s v="0-12 Months"/>
    <s v="31-60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s v="49-72 Months"/>
    <s v="61-90"/>
    <x v="7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s v="0-12 Months"/>
    <s v="0-30"/>
    <x v="8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s v="49-72 Months"/>
    <s v="0-30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s v="25-48 Months"/>
    <s v="61-90"/>
    <x v="3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s v="0-12 Months"/>
    <s v="31-60"/>
    <x v="5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s v="13-24 Months"/>
    <s v="0-30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s v="49-72 Months"/>
    <s v="31-60"/>
    <x v="3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s v="0-12 Months"/>
    <s v="0-3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s v="49-72 Months"/>
    <s v="0-30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s v="0-12 Months"/>
    <s v="0-30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s v="25-48 Months"/>
    <s v="31-60"/>
    <x v="3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s v="0-12 Months"/>
    <s v="61-90"/>
    <x v="1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s v="0-12 Months"/>
    <s v="0-30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s v="13-24 Months"/>
    <s v="61-90"/>
    <x v="3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s v="25-48 Months"/>
    <s v="91+"/>
    <x v="4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s v="49-72 Months"/>
    <s v="0-30"/>
    <x v="5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s v="49-72 Months"/>
    <s v="91+"/>
    <x v="4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s v="49-72 Months"/>
    <s v="61-90"/>
    <x v="4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s v="0-12 Months"/>
    <s v="31-60"/>
    <x v="5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s v="49-72 Months"/>
    <s v="61-90"/>
    <x v="6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s v="25-48 Months"/>
    <s v="0-30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s v="49-72 Months"/>
    <s v="91+"/>
    <x v="6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s v="0-12 Months"/>
    <s v="0-3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s v="0-12 Months"/>
    <s v="0-30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s v="25-48 Months"/>
    <s v="61-90"/>
    <x v="2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s v="0-12 Months"/>
    <s v="91+"/>
    <x v="3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s v="49-72 Months"/>
    <s v="61-90"/>
    <x v="3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s v="13-24 Months"/>
    <s v="0-30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s v="25-48 Months"/>
    <s v="61-90"/>
    <x v="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s v="25-48 Months"/>
    <s v="31-60"/>
    <x v="5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s v="49-72 Months"/>
    <s v="61-90"/>
    <x v="1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s v="25-48 Months"/>
    <s v="61-90"/>
    <x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s v="0-12 Months"/>
    <s v="31-60"/>
    <x v="5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s v="0-12 Months"/>
    <s v="0-30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s v="49-72 Months"/>
    <s v="61-90"/>
    <x v="1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s v="13-24 Months"/>
    <s v="0-30"/>
    <x v="5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s v="49-72 Months"/>
    <s v="61-90"/>
    <x v="4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s v="0-12 Months"/>
    <s v="0-3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s v="0-12 Months"/>
    <s v="31-60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s v="0-12 Months"/>
    <s v="0-30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s v="0-12 Months"/>
    <s v="61-90"/>
    <x v="2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s v="13-24 Months"/>
    <s v="61-90"/>
    <x v="3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s v="0-12 Months"/>
    <s v="0-30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s v="0-12 Months"/>
    <s v="31-60"/>
    <x v="5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s v="49-72 Months"/>
    <s v="91+"/>
    <x v="4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s v="0-12 Months"/>
    <s v="91+"/>
    <x v="3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s v="49-72 Months"/>
    <s v="0-30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s v="13-24 Months"/>
    <s v="61-90"/>
    <x v="7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s v="25-48 Months"/>
    <s v="31-60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s v="0-12 Months"/>
    <s v="0-30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s v="13-24 Months"/>
    <s v="0-30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s v="49-72 Months"/>
    <s v="31-60"/>
    <x v="3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s v="13-24 Months"/>
    <s v="31-60"/>
    <x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s v="49-72 Months"/>
    <s v="0-30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s v="25-48 Months"/>
    <s v="0-30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s v="13-24 Months"/>
    <s v="31-60"/>
    <x v="5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s v="49-72 Months"/>
    <s v="91+"/>
    <x v="4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s v="0-12 Months"/>
    <s v="0-30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s v="0-12 Months"/>
    <s v="0-30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s v="13-24 Months"/>
    <s v="31-60"/>
    <x v="5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s v="0-12 Months"/>
    <s v="31-60"/>
    <x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s v="13-24 Months"/>
    <s v="61-90"/>
    <x v="3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s v="0-12 Months"/>
    <s v="31-60"/>
    <x v="5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s v="49-72 Months"/>
    <s v="91+"/>
    <x v="7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s v="0-12 Months"/>
    <s v="61-90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s v="0-12 Months"/>
    <s v="31-60"/>
    <x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s v="0-12 Months"/>
    <s v="0-30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s v="25-48 Months"/>
    <s v="91+"/>
    <x v="4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s v="13-24 Months"/>
    <s v="61-90"/>
    <x v="3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s v="25-48 Months"/>
    <s v="91+"/>
    <x v="4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s v="13-24 Months"/>
    <s v="91+"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s v="49-72 Months"/>
    <s v="91+"/>
    <x v="7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s v="49-72 Months"/>
    <s v="61-90"/>
    <x v="7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s v="13-24 Months"/>
    <s v="91+"/>
    <x v="3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s v="0-12 Months"/>
    <s v="0-30"/>
    <x v="8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s v="0-12 Months"/>
    <s v="61-90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s v="25-48 Months"/>
    <s v="61-90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s v="49-72 Months"/>
    <s v="61-90"/>
    <x v="7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s v="25-48 Months"/>
    <s v="61-90"/>
    <x v="3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s v="49-72 Months"/>
    <s v="61-90"/>
    <x v="3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s v="0-12 Months"/>
    <s v="91+"/>
    <x v="3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s v="25-48 Months"/>
    <s v="61-90"/>
    <x v="0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s v="49-72 Months"/>
    <s v="0-30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s v="25-48 Months"/>
    <s v="0-30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s v="13-24 Months"/>
    <s v="61-90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s v="49-72 Months"/>
    <s v="0-30"/>
    <x v="5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s v="0-12 Months"/>
    <s v="91+"/>
    <x v="2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s v="0-12 Months"/>
    <s v="91+"/>
    <x v="2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s v="0-12 Months"/>
    <s v="61-90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s v="25-48 Months"/>
    <s v="61-90"/>
    <x v="0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s v="25-48 Months"/>
    <s v="91+"/>
    <x v="4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s v="13-24 Months"/>
    <s v="0-30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s v="0-12 Months"/>
    <s v="61-90"/>
    <x v="5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s v="13-24 Months"/>
    <s v="0-30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s v="49-72 Months"/>
    <s v="61-90"/>
    <x v="4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s v="13-24 Months"/>
    <s v="31-60"/>
    <x v="1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s v="49-72 Months"/>
    <s v="31-60"/>
    <x v="3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s v="49-72 Months"/>
    <s v="91+"/>
    <x v="3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s v="49-72 Months"/>
    <s v="91+"/>
    <x v="4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s v="49-72 Months"/>
    <s v="0-30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s v="25-48 Months"/>
    <s v="61-90"/>
    <x v="1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s v="49-72 Months"/>
    <s v="61-90"/>
    <x v="2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s v="25-48 Months"/>
    <s v="91+"/>
    <x v="3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s v="13-24 Months"/>
    <s v="91+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s v="13-24 Months"/>
    <s v="0-30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s v="25-48 Months"/>
    <s v="61-90"/>
    <x v="3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s v="0-12 Months"/>
    <s v="31-60"/>
    <x v="5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s v="13-24 Months"/>
    <s v="31-60"/>
    <x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s v="0-12 Months"/>
    <s v="31-60"/>
    <x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s v="0-12 Months"/>
    <s v="61-90"/>
    <x v="3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s v="0-12 Months"/>
    <s v="61-90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s v="49-72 Months"/>
    <s v="61-90"/>
    <x v="7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s v="13-24 Months"/>
    <s v="31-60"/>
    <x v="5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s v="25-48 Months"/>
    <s v="61-90"/>
    <x v="7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s v="0-12 Months"/>
    <s v="0-3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s v="49-72 Months"/>
    <s v="91+"/>
    <x v="6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s v="25-48 Months"/>
    <s v="0-30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s v="61-90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s v="25-48 Months"/>
    <s v="91+"/>
    <x v="4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s v="0-12 Months"/>
    <s v="61-90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s v="49-72 Months"/>
    <s v="91+"/>
    <x v="7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s v="25-48 Months"/>
    <s v="91+"/>
    <x v="3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s v="0-12 Months"/>
    <s v="61-90"/>
    <x v="1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s v="25-48 Months"/>
    <s v="61-90"/>
    <x v="4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s v="13-24 Months"/>
    <s v="0-30"/>
    <x v="5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s v="25-48 Months"/>
    <s v="0-30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s v="0-12 Months"/>
    <s v="61-90"/>
    <x v="5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s v="25-48 Months"/>
    <s v="31-60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s v="0-12 Months"/>
    <s v="0-3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s v="0-12 Months"/>
    <s v="0-30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s v="25-48 Months"/>
    <s v="61-90"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s v="49-72 Months"/>
    <s v="91+"/>
    <x v="7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s v="25-48 Months"/>
    <s v="31-60"/>
    <x v="3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s v="49-72 Months"/>
    <s v="61-90"/>
    <x v="2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s v="0-12 Months"/>
    <s v="0-30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s v="0-12 Months"/>
    <s v="61-90"/>
    <x v="3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s v="13-24 Months"/>
    <s v="31-60"/>
    <x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s v="49-72 Months"/>
    <s v="0-30"/>
    <x v="5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s v="0-12 Months"/>
    <s v="61-90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s v="25-48 Months"/>
    <s v="0-30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s v="0-12 Months"/>
    <s v="61-90"/>
    <x v="5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s v="0-12 Months"/>
    <s v="61-90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s v="25-48 Months"/>
    <s v="61-90"/>
    <x v="2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s v="49-72 Months"/>
    <s v="91+"/>
    <x v="2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s v="0-12 Months"/>
    <s v="61-90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s v="13-24 Months"/>
    <s v="31-60"/>
    <x v="5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s v="49-72 Months"/>
    <s v="91+"/>
    <x v="2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  <s v="0-12 Months"/>
    <s v="0-3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s v="0-12 Months"/>
    <s v="31-60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s v="0-12 Months"/>
    <s v="0-30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s v="25-48 Months"/>
    <s v="91+"/>
    <x v="4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s v="0-12 Months"/>
    <s v="0-30"/>
    <x v="5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s v="49-72 Months"/>
    <s v="0-30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s v="0-12 Months"/>
    <s v="61-90"/>
    <x v="5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s v="0-12 Months"/>
    <s v="61-90"/>
    <x v="3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s v="49-72 Months"/>
    <s v="61-90"/>
    <x v="6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s v="0-12 Months"/>
    <s v="61-90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s v="49-72 Months"/>
    <s v="31-60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s v="25-48 Months"/>
    <s v="61-90"/>
    <x v="2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s v="13-24 Months"/>
    <s v="0-30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s v="0-12 Months"/>
    <s v="61-90"/>
    <x v="5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s v="49-72 Months"/>
    <s v="91+"/>
    <x v="4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s v="0-12 Months"/>
    <s v="61-90"/>
    <x v="1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s v="13-24 Months"/>
    <s v="0-30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s v="49-72 Months"/>
    <s v="91+"/>
    <x v="4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s v="0-12 Months"/>
    <s v="91+"/>
    <x v="2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s v="0-12 Months"/>
    <s v="31-60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s v="13-24 Months"/>
    <s v="31-60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s v="0-12 Months"/>
    <s v="61-90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s v="0-12 Months"/>
    <s v="61-90"/>
    <x v="1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s v="49-72 Months"/>
    <s v="31-60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s v="49-72 Months"/>
    <s v="91+"/>
    <x v="2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s v="0-12 Months"/>
    <s v="31-60"/>
    <x v="5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s v="0-12 Months"/>
    <s v="31-60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s v="25-48 Months"/>
    <s v="31-60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s v="13-24 Months"/>
    <s v="0-30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s v="13-24 Months"/>
    <s v="61-90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s v="49-72 Months"/>
    <s v="61-90"/>
    <x v="4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s v="0-12 Months"/>
    <s v="31-60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s v="49-72 Months"/>
    <s v="31-60"/>
    <x v="2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s v="13-24 Months"/>
    <s v="91+"/>
    <x v="4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s v="13-24 Months"/>
    <s v="0-30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s v="25-48 Months"/>
    <s v="91+"/>
    <x v="3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s v="49-72 Months"/>
    <s v="61-90"/>
    <x v="6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s v="25-48 Months"/>
    <s v="91+"/>
    <x v="2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s v="0-12 Months"/>
    <s v="31-60"/>
    <x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s v="49-72 Months"/>
    <s v="31-60"/>
    <x v="3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s v="0-12 Months"/>
    <s v="0-30"/>
    <x v="0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s v="49-72 Months"/>
    <s v="91+"/>
    <x v="4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s v="0-12 Months"/>
    <s v="61-90"/>
    <x v="5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s v="0-12 Months"/>
    <s v="31-60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s v="49-72 Months"/>
    <s v="0-30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s v="0-12 Months"/>
    <s v="0-3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s v="49-72 Months"/>
    <s v="0-30"/>
    <x v="5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s v="49-72 Months"/>
    <s v="61-90"/>
    <x v="7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s v="0-12 Months"/>
    <s v="0-3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s v="0-12 Months"/>
    <s v="91+"/>
    <x v="3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s v="25-48 Months"/>
    <s v="61-90"/>
    <x v="4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s v="49-72 Months"/>
    <s v="0-30"/>
    <x v="5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s v="0-12 Months"/>
    <s v="61-90"/>
    <x v="5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s v="0-12 Months"/>
    <s v="61-90"/>
    <x v="5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s v="0-12 Months"/>
    <s v="91+"/>
    <x v="3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s v="49-72 Months"/>
    <s v="61-90"/>
    <x v="2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s v="0-12 Months"/>
    <s v="0-30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s v="49-72 Months"/>
    <s v="31-60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s v="0-12 Months"/>
    <s v="61-9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s v="49-72 Months"/>
    <s v="0-30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s v="0-12 Months"/>
    <s v="0-3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s v="49-72 Months"/>
    <s v="31-60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s v="49-72 Months"/>
    <s v="91+"/>
    <x v="4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s v="25-48 Months"/>
    <s v="61-90"/>
    <x v="3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s v="49-72 Months"/>
    <s v="91+"/>
    <x v="2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s v="49-72 Months"/>
    <s v="91+"/>
    <x v="2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s v="49-72 Months"/>
    <s v="91+"/>
    <x v="6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s v="49-72 Months"/>
    <s v="91+"/>
    <x v="4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s v="25-48 Months"/>
    <s v="61-90"/>
    <x v="4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s v="13-24 Months"/>
    <s v="61-90"/>
    <x v="1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s v="49-72 Months"/>
    <s v="0-30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s v="0-12 Months"/>
    <s v="61-90"/>
    <x v="3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s v="0-12 Months"/>
    <s v="0-30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s v="25-48 Months"/>
    <s v="31-60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s v="49-72 Months"/>
    <s v="61-90"/>
    <x v="3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s v="25-48 Months"/>
    <s v="0-30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s v="49-72 Months"/>
    <s v="0-30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s v="0-12 Months"/>
    <s v="31-60"/>
    <x v="5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s v="49-72 Months"/>
    <s v="91+"/>
    <x v="6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s v="0-12 Months"/>
    <s v="31-60"/>
    <x v="5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s v="49-72 Months"/>
    <s v="91+"/>
    <x v="2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s v="0-12 Months"/>
    <s v="31-60"/>
    <x v="3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s v="25-48 Months"/>
    <s v="61-90"/>
    <x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s v="25-48 Months"/>
    <s v="31-60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s v="49-72 Months"/>
    <s v="61-90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s v="0-12 Months"/>
    <s v="61-90"/>
    <x v="3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s v="0-12 Months"/>
    <s v="31-60"/>
    <x v="1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s v="49-72 Months"/>
    <s v="91+"/>
    <x v="7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s v="49-72 Months"/>
    <s v="91+"/>
    <x v="3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s v="25-48 Months"/>
    <s v="61-90"/>
    <x v="2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s v="49-72 Months"/>
    <s v="91+"/>
    <x v="4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s v="49-72 Months"/>
    <s v="31-60"/>
    <x v="2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s v="0-12 Months"/>
    <s v="31-60"/>
    <x v="5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s v="0-12 Months"/>
    <s v="61-90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s v="25-48 Months"/>
    <s v="61-90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s v="0-12 Months"/>
    <s v="61-90"/>
    <x v="0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s v="13-24 Months"/>
    <s v="91+"/>
    <x v="3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s v="49-72 Months"/>
    <s v="91+"/>
    <x v="2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s v="49-72 Months"/>
    <s v="0-30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s v="49-72 Months"/>
    <s v="91+"/>
    <x v="2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s v="13-24 Months"/>
    <s v="91+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s v="49-72 Months"/>
    <s v="91+"/>
    <x v="6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s v="49-72 Months"/>
    <s v="91+"/>
    <x v="7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s v="0-12 Months"/>
    <s v="31-60"/>
    <x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s v="0-12 Months"/>
    <s v="61-90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s v="25-48 Months"/>
    <s v="0-30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s v="25-48 Months"/>
    <s v="31-60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s v="13-24 Months"/>
    <s v="91+"/>
    <x v="3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s v="49-72 Months"/>
    <s v="91+"/>
    <x v="4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s v="49-72 Months"/>
    <s v="91+"/>
    <x v="6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s v="25-48 Months"/>
    <s v="61-90"/>
    <x v="3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s v="25-48 Months"/>
    <s v="91+"/>
    <x v="2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s v="25-48 Months"/>
    <s v="91+"/>
    <x v="4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s v="25-48 Months"/>
    <s v="31-60"/>
    <x v="5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s v="25-48 Months"/>
    <s v="91+"/>
    <x v="4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s v="49-72 Months"/>
    <s v="91+"/>
    <x v="7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s v="25-48 Months"/>
    <s v="61-90"/>
    <x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s v="0-12 Months"/>
    <s v="61-90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s v="49-72 Months"/>
    <s v="91+"/>
    <x v="2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s v="49-72 Months"/>
    <s v="91+"/>
    <x v="4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s v="49-72 Months"/>
    <s v="61-90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s v="0-12 Months"/>
    <s v="31-60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s v="49-72 Months"/>
    <s v="91+"/>
    <x v="2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s v="25-48 Months"/>
    <s v="31-60"/>
    <x v="5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s v="0-12 Months"/>
    <s v="91+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s v="49-72 Months"/>
    <s v="61-90"/>
    <x v="7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s v="0-12 Months"/>
    <s v="0-3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s v="25-48 Months"/>
    <s v="61-90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s v="25-48 Months"/>
    <s v="0-30"/>
    <x v="5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s v="25-48 Months"/>
    <s v="91+"/>
    <x v="2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s v="49-72 Months"/>
    <s v="31-60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s v="0-12 Months"/>
    <s v="61-90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s v="25-48 Months"/>
    <s v="91+"/>
    <x v="3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s v="25-48 Months"/>
    <s v="61-90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s v="0-12 Months"/>
    <s v="31-60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s v="49-72 Months"/>
    <s v="0-30"/>
    <x v="5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s v="0-12 Months"/>
    <s v="91+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s v="0-12 Months"/>
    <s v="0-30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s v="13-24 Months"/>
    <s v="91+"/>
    <x v="1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s v="0-12 Months"/>
    <s v="31-60"/>
    <x v="5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s v="25-48 Months"/>
    <s v="0-30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s v="49-72 Months"/>
    <s v="91+"/>
    <x v="4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s v="25-48 Months"/>
    <s v="91+"/>
    <x v="4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s v="49-72 Months"/>
    <s v="61-90"/>
    <x v="3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s v="0-12 Months"/>
    <s v="0-3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s v="49-72 Months"/>
    <s v="91+"/>
    <x v="2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s v="13-24 Months"/>
    <s v="61-90"/>
    <x v="5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s v="13-24 Months"/>
    <s v="61-90"/>
    <x v="4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s v="0-12 Months"/>
    <s v="31-60"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s v="49-72 Months"/>
    <s v="0-30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s v="0-12 Months"/>
    <s v="31-60"/>
    <x v="5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s v="13-24 Months"/>
    <s v="31-60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s v="13-24 Months"/>
    <s v="61-90"/>
    <x v="1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s v="25-48 Months"/>
    <s v="61-90"/>
    <x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s v="0-12 Months"/>
    <s v="61-90"/>
    <x v="5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s v="25-48 Months"/>
    <s v="91+"/>
    <x v="2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s v="49-72 Months"/>
    <s v="0-30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s v="0-12 Months"/>
    <s v="31-60"/>
    <x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s v="25-48 Months"/>
    <s v="91+"/>
    <x v="6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s v="0-12 Months"/>
    <s v="31-60"/>
    <x v="5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s v="25-48 Months"/>
    <s v="61-90"/>
    <x v="2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s v="0-12 Months"/>
    <s v="0-3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s v="0-12 Months"/>
    <s v="31-60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s v="0-12 Months"/>
    <s v="61-90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s v="0-12 Months"/>
    <s v="61-90"/>
    <x v="5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s v="25-48 Months"/>
    <s v="61-90"/>
    <x v="5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s v="0-12 Months"/>
    <s v="61-90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s v="25-48 Months"/>
    <s v="61-90"/>
    <x v="5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s v="0-12 Months"/>
    <s v="0-30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s v="49-72 Months"/>
    <s v="91+"/>
    <x v="2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s v="49-72 Months"/>
    <s v="61-90"/>
    <x v="4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s v="25-48 Months"/>
    <s v="31-60"/>
    <x v="3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s v="49-72 Months"/>
    <s v="91+"/>
    <x v="4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s v="49-72 Months"/>
    <s v="0-30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s v="0-12 Months"/>
    <s v="0-30"/>
    <x v="8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s v="13-24 Months"/>
    <s v="61-90"/>
    <x v="3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s v="0-12 Months"/>
    <s v="0-30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s v="49-72 Months"/>
    <s v="91+"/>
    <x v="6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s v="0-12 Months"/>
    <s v="31-60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s v="0-12 Months"/>
    <s v="61-90"/>
    <x v="5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s v="49-72 Months"/>
    <s v="0-30"/>
    <x v="5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s v="49-72 Months"/>
    <s v="0-30"/>
    <x v="5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s v="0-12 Months"/>
    <s v="0-30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s v="49-72 Months"/>
    <s v="91+"/>
    <x v="7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s v="13-24 Months"/>
    <s v="31-60"/>
    <x v="1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s v="0-12 Months"/>
    <s v="31-60"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s v="49-72 Months"/>
    <s v="91+"/>
    <x v="7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s v="0-12 Months"/>
    <s v="0-3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s v="25-48 Months"/>
    <s v="61-90"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s v="13-24 Months"/>
    <s v="0-30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s v="49-72 Months"/>
    <s v="31-60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s v="25-48 Months"/>
    <s v="0-30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s v="49-72 Months"/>
    <s v="91+"/>
    <x v="6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s v="0-12 Months"/>
    <s v="61-90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s v="49-72 Months"/>
    <s v="91+"/>
    <x v="2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s v="0-12 Months"/>
    <s v="31-60"/>
    <x v="5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s v="0-12 Months"/>
    <s v="61-90"/>
    <x v="5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s v="13-24 Months"/>
    <s v="0-30"/>
    <x v="0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s v="0-12 Months"/>
    <s v="61-90"/>
    <x v="5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s v="13-24 Months"/>
    <s v="61-90"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s v="13-24 Months"/>
    <s v="0-30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s v="13-24 Months"/>
    <s v="31-60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s v="0-12 Months"/>
    <s v="0-30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s v="25-48 Months"/>
    <s v="91+"/>
    <x v="4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s v="49-72 Months"/>
    <s v="91+"/>
    <x v="7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s v="0-12 Months"/>
    <s v="61-90"/>
    <x v="1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s v="25-48 Months"/>
    <s v="31-60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s v="49-72 Months"/>
    <s v="91+"/>
    <x v="4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s v="0-12 Months"/>
    <s v="31-60"/>
    <x v="0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s v="49-72 Months"/>
    <s v="91+"/>
    <x v="7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s v="49-72 Months"/>
    <s v="31-60"/>
    <x v="5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s v="25-48 Months"/>
    <s v="31-60"/>
    <x v="2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s v="49-72 Months"/>
    <s v="91+"/>
    <x v="7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s v="25-48 Months"/>
    <s v="91+"/>
    <x v="2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s v="49-72 Months"/>
    <s v="91+"/>
    <x v="3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s v="49-72 Months"/>
    <s v="61-90"/>
    <x v="7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s v="49-72 Months"/>
    <s v="91+"/>
    <x v="6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s v="49-72 Months"/>
    <s v="91+"/>
    <x v="2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s v="49-72 Months"/>
    <s v="61-90"/>
    <x v="2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s v="25-48 Months"/>
    <s v="91+"/>
    <x v="3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s v="0-12 Months"/>
    <s v="61-90"/>
    <x v="5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s v="49-72 Months"/>
    <s v="91+"/>
    <x v="4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s v="49-72 Months"/>
    <s v="0-30"/>
    <x v="5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s v="0-12 Months"/>
    <s v="61-90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s v="13-24 Months"/>
    <s v="61-90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s v="0-12 Months"/>
    <s v="0-3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s v="25-48 Months"/>
    <s v="31-60"/>
    <x v="2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s v="25-48 Months"/>
    <s v="91+"/>
    <x v="3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s v="25-48 Months"/>
    <s v="0-3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s v="0-12 Months"/>
    <s v="31-60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s v="25-48 Months"/>
    <s v="61-90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s v="0-12 Months"/>
    <s v="61-90"/>
    <x v="3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s v="25-48 Months"/>
    <s v="91+"/>
    <x v="3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s v="49-72 Months"/>
    <s v="91+"/>
    <x v="3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s v="0-12 Months"/>
    <s v="31-60"/>
    <x v="5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s v="49-72 Months"/>
    <s v="61-90"/>
    <x v="7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s v="13-24 Months"/>
    <s v="61-90"/>
    <x v="3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s v="13-24 Months"/>
    <s v="91+"/>
    <x v="2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s v="13-24 Months"/>
    <s v="0-30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s v="13-24 Months"/>
    <s v="0-30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s v="25-48 Months"/>
    <s v="61-90"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s v="25-48 Months"/>
    <s v="61-90"/>
    <x v="5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s v="25-48 Months"/>
    <s v="0-30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s v="0-12 Months"/>
    <s v="0-3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s v="49-72 Months"/>
    <s v="31-60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s v="49-72 Months"/>
    <s v="0-30"/>
    <x v="5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s v="25-48 Months"/>
    <s v="61-90"/>
    <x v="3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s v="25-48 Months"/>
    <s v="61-90"/>
    <x v="3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s v="25-48 Months"/>
    <s v="61-90"/>
    <x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s v="0-12 Months"/>
    <s v="61-90"/>
    <x v="2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s v="49-72 Months"/>
    <s v="61-90"/>
    <x v="4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s v="0-12 Months"/>
    <s v="61-90"/>
    <x v="5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s v="25-48 Months"/>
    <s v="61-90"/>
    <x v="2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s v="0-12 Months"/>
    <s v="61-90"/>
    <x v="5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s v="25-48 Months"/>
    <s v="91+"/>
    <x v="3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s v="0-12 Months"/>
    <s v="31-60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s v="0-12 Months"/>
    <s v="91+"/>
    <x v="2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s v="0-12 Months"/>
    <s v="61-90"/>
    <x v="2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s v="25-48 Months"/>
    <s v="31-60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s v="49-72 Months"/>
    <s v="0-30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s v="0-12 Months"/>
    <s v="61-90"/>
    <x v="3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s v="0-12 Months"/>
    <s v="31-60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s v="0-12 Months"/>
    <s v="61-90"/>
    <x v="0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s v="0-12 Months"/>
    <s v="31-60"/>
    <x v="5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s v="0-12 Months"/>
    <s v="61-90"/>
    <x v="0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s v="0-12 Months"/>
    <s v="31-60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s v="25-48 Months"/>
    <s v="91+"/>
    <x v="3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s v="0-12 Months"/>
    <s v="31-60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s v="25-48 Months"/>
    <s v="61-90"/>
    <x v="7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s v="49-72 Months"/>
    <s v="61-90"/>
    <x v="3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s v="49-72 Months"/>
    <s v="0-30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s v="25-48 Months"/>
    <s v="61-90"/>
    <x v="2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s v="0-12 Months"/>
    <s v="31-60"/>
    <x v="0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s v="25-48 Months"/>
    <s v="0-30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s v="25-48 Months"/>
    <s v="31-60"/>
    <x v="5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s v="49-72 Months"/>
    <s v="91+"/>
    <x v="2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s v="13-24 Months"/>
    <s v="31-60"/>
    <x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s v="25-48 Months"/>
    <s v="61-90"/>
    <x v="5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s v="49-72 Months"/>
    <s v="91+"/>
    <x v="4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s v="0-12 Months"/>
    <s v="91+"/>
    <x v="2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s v="25-48 Months"/>
    <s v="91+"/>
    <x v="2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s v="13-24 Months"/>
    <s v="61-90"/>
    <x v="5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s v="49-72 Months"/>
    <s v="31-60"/>
    <x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s v="49-72 Months"/>
    <s v="61-90"/>
    <x v="2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s v="25-48 Months"/>
    <s v="91+"/>
    <x v="4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s v="49-72 Months"/>
    <s v="61-90"/>
    <x v="3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s v="13-24 Months"/>
    <s v="31-60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s v="25-48 Months"/>
    <s v="31-60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s v="49-72 Months"/>
    <s v="61-90"/>
    <x v="7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s v="25-48 Months"/>
    <s v="31-60"/>
    <x v="3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s v="0-12 Months"/>
    <s v="0-30"/>
    <x v="8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s v="49-72 Months"/>
    <s v="91+"/>
    <x v="6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s v="25-48 Months"/>
    <s v="61-90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s v="49-72 Months"/>
    <s v="91+"/>
    <x v="2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s v="49-72 Months"/>
    <s v="0-30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s v="13-24 Months"/>
    <s v="31-60"/>
    <x v="1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s v="13-24 Months"/>
    <s v="0-30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s v="0-12 Months"/>
    <s v="61-90"/>
    <x v="2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s v="13-24 Months"/>
    <s v="0-30"/>
    <x v="5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s v="0-12 Months"/>
    <s v="0-30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s v="0-12 Months"/>
    <s v="31-60"/>
    <x v="5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s v="13-24 Months"/>
    <s v="61-90"/>
    <x v="1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s v="0-12 Months"/>
    <s v="61-90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s v="49-72 Months"/>
    <s v="91+"/>
    <x v="6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s v="49-72 Months"/>
    <s v="0-30"/>
    <x v="5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s v="0-12 Months"/>
    <s v="0-30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s v="0-12 Months"/>
    <s v="0-30"/>
    <x v="0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s v="0-12 Months"/>
    <s v="31-60"/>
    <x v="5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s v="49-72 Months"/>
    <s v="91+"/>
    <x v="2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s v="25-48 Months"/>
    <s v="91+"/>
    <x v="2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s v="49-72 Months"/>
    <s v="61-90"/>
    <x v="2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s v="25-48 Months"/>
    <s v="91+"/>
    <x v="4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s v="49-72 Months"/>
    <s v="0-30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s v="25-48 Months"/>
    <s v="0-30"/>
    <x v="5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s v="0-12 Months"/>
    <s v="0-30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s v="25-48 Months"/>
    <s v="61-90"/>
    <x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s v="0-12 Months"/>
    <s v="61-90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s v="49-72 Months"/>
    <s v="91+"/>
    <x v="3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s v="49-72 Months"/>
    <s v="0-30"/>
    <x v="5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s v="49-72 Months"/>
    <s v="0-30"/>
    <x v="5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s v="49-72 Months"/>
    <s v="0-30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s v="0-12 Months"/>
    <s v="0-30"/>
    <x v="8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s v="25-48 Months"/>
    <s v="31-60"/>
    <x v="2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s v="25-48 Months"/>
    <s v="61-90"/>
    <x v="3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s v="25-48 Months"/>
    <s v="0-30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s v="49-72 Months"/>
    <s v="31-60"/>
    <x v="5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s v="25-48 Months"/>
    <s v="0-30"/>
    <x v="5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s v="0-12 Months"/>
    <s v="31-60"/>
    <x v="1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s v="49-72 Months"/>
    <s v="91+"/>
    <x v="7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s v="0-12 Months"/>
    <s v="31-60"/>
    <x v="5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s v="49-72 Months"/>
    <s v="61-90"/>
    <x v="1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s v="0-12 Months"/>
    <s v="31-60"/>
    <x v="0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s v="0-12 Months"/>
    <s v="61-90"/>
    <x v="1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s v="0-12 Months"/>
    <s v="31-60"/>
    <x v="5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s v="49-72 Months"/>
    <s v="91+"/>
    <x v="4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s v="49-72 Months"/>
    <s v="61-90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s v="13-24 Months"/>
    <s v="91+"/>
    <x v="3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s v="13-24 Months"/>
    <s v="31-60"/>
    <x v="1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s v="25-48 Months"/>
    <s v="91+"/>
    <x v="7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s v="25-48 Months"/>
    <s v="0-30"/>
    <x v="5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s v="0-12 Months"/>
    <s v="61-90"/>
    <x v="5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s v="49-72 Months"/>
    <s v="61-90"/>
    <x v="3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s v="25-48 Months"/>
    <s v="91+"/>
    <x v="2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s v="0-12 Months"/>
    <s v="31-60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s v="0-12 Months"/>
    <s v="0-3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s v="25-48 Months"/>
    <s v="61-90"/>
    <x v="2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s v="0-12 Months"/>
    <s v="31-6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s v="13-24 Months"/>
    <s v="61-90"/>
    <x v="7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s v="0-12 Months"/>
    <s v="0-30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s v="0-12 Months"/>
    <s v="31-60"/>
    <x v="5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s v="25-48 Months"/>
    <s v="91+"/>
    <x v="2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s v="0-12 Months"/>
    <s v="61-90"/>
    <x v="0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s v="49-72 Months"/>
    <s v="31-60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s v="25-48 Months"/>
    <s v="61-90"/>
    <x v="5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s v="49-72 Months"/>
    <s v="31-60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s v="13-24 Months"/>
    <s v="61-90"/>
    <x v="5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s v="13-24 Months"/>
    <s v="91+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s v="25-48 Months"/>
    <s v="91+"/>
    <x v="2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s v="0-12 Months"/>
    <s v="61-90"/>
    <x v="0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s v="13-24 Months"/>
    <s v="31-60"/>
    <x v="3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s v="25-48 Months"/>
    <s v="61-90"/>
    <x v="3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s v="0-12 Months"/>
    <s v="61-90"/>
    <x v="2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s v="25-48 Months"/>
    <s v="61-90"/>
    <x v="3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s v="49-72 Months"/>
    <s v="91+"/>
    <x v="7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s v="25-48 Months"/>
    <s v="91+"/>
    <x v="2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s v="0-12 Months"/>
    <s v="31-60"/>
    <x v="5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s v="25-48 Months"/>
    <s v="61-90"/>
    <x v="3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s v="49-72 Months"/>
    <s v="61-90"/>
    <x v="3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s v="25-48 Months"/>
    <s v="61-90"/>
    <x v="2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s v="13-24 Months"/>
    <s v="0-30"/>
    <x v="0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s v="25-48 Months"/>
    <s v="0-30"/>
    <x v="5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s v="13-24 Months"/>
    <s v="61-90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s v="0-12 Months"/>
    <s v="0-3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s v="49-72 Months"/>
    <s v="61-90"/>
    <x v="4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s v="49-72 Months"/>
    <s v="61-90"/>
    <x v="3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s v="25-48 Months"/>
    <s v="61-90"/>
    <x v="3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s v="49-72 Months"/>
    <s v="0-30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s v="0-12 Months"/>
    <s v="0-30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s v="0-12 Months"/>
    <s v="31-60"/>
    <x v="5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s v="0-12 Months"/>
    <s v="0-30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s v="49-72 Months"/>
    <s v="61-90"/>
    <x v="4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s v="25-48 Months"/>
    <s v="61-90"/>
    <x v="3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s v="25-48 Months"/>
    <s v="61-90"/>
    <x v="5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s v="49-72 Months"/>
    <s v="31-60"/>
    <x v="3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s v="0-12 Months"/>
    <s v="61-90"/>
    <x v="5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s v="0-12 Months"/>
    <s v="91+"/>
    <x v="2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s v="25-48 Months"/>
    <s v="31-60"/>
    <x v="5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s v="49-72 Months"/>
    <s v="91+"/>
    <x v="2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s v="25-48 Months"/>
    <s v="0-30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s v="25-48 Months"/>
    <s v="31-60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s v="0-12 Months"/>
    <s v="0-30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s v="13-24 Months"/>
    <s v="31-60"/>
    <x v="1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s v="13-24 Months"/>
    <s v="0-30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s v="49-72 Months"/>
    <s v="0-30"/>
    <x v="5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s v="0-12 Months"/>
    <s v="61-90"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s v="13-24 Months"/>
    <s v="61-90"/>
    <x v="3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s v="0-12 Months"/>
    <s v="91+"/>
    <x v="3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s v="49-72 Months"/>
    <s v="61-90"/>
    <x v="6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s v="49-72 Months"/>
    <s v="0-30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s v="49-72 Months"/>
    <s v="91+"/>
    <x v="4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s v="0-12 Months"/>
    <s v="61-90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s v="13-24 Months"/>
    <s v="61-90"/>
    <x v="4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s v="25-48 Months"/>
    <s v="31-60"/>
    <x v="5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s v="49-72 Months"/>
    <s v="91+"/>
    <x v="7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s v="0-12 Months"/>
    <s v="61-90"/>
    <x v="1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s v="0-12 Months"/>
    <s v="0-30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s v="0-12 Months"/>
    <s v="31-60"/>
    <x v="5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s v="25-48 Months"/>
    <s v="31-60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s v="13-24 Months"/>
    <s v="0-30"/>
    <x v="5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s v="0-12 Months"/>
    <s v="61-90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s v="49-72 Months"/>
    <s v="91+"/>
    <x v="7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s v="25-48 Months"/>
    <s v="91+"/>
    <x v="7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s v="0-12 Months"/>
    <s v="31-60"/>
    <x v="5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s v="25-48 Months"/>
    <s v="61-90"/>
    <x v="5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s v="0-12 Months"/>
    <s v="91+"/>
    <x v="3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s v="0-12 Months"/>
    <s v="61-90"/>
    <x v="0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s v="0-12 Months"/>
    <s v="31-60"/>
    <x v="3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s v="25-48 Months"/>
    <s v="61-90"/>
    <x v="4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s v="0-12 Months"/>
    <s v="91+"/>
    <x v="3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s v="0-12 Months"/>
    <s v="61-90"/>
    <x v="4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s v="49-72 Months"/>
    <s v="91+"/>
    <x v="7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s v="49-72 Months"/>
    <s v="31-60"/>
    <x v="3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s v="0-12 Months"/>
    <s v="0-3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s v="0-3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s v="0-12 Months"/>
    <s v="61-90"/>
    <x v="5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s v="0-12 Months"/>
    <s v="0-30"/>
    <x v="8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s v="25-48 Months"/>
    <s v="61-90"/>
    <x v="3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s v="0-12 Months"/>
    <s v="31-60"/>
    <x v="5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s v="0-12 Months"/>
    <s v="61-90"/>
    <x v="3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s v="0-12 Months"/>
    <s v="61-90"/>
    <x v="5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s v="49-72 Months"/>
    <s v="61-90"/>
    <x v="7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s v="13-24 Months"/>
    <s v="31-60"/>
    <x v="5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s v="0-12 Months"/>
    <s v="61-90"/>
    <x v="5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s v="0-12 Months"/>
    <s v="0-30"/>
    <x v="5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s v="0-12 Months"/>
    <s v="0-30"/>
    <x v="5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s v="0-12 Months"/>
    <s v="31-60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s v="49-72 Months"/>
    <s v="91+"/>
    <x v="7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s v="49-72 Months"/>
    <s v="61-90"/>
    <x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s v="25-48 Months"/>
    <s v="0-30"/>
    <x v="5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s v="49-72 Months"/>
    <s v="0-30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s v="0-12 Months"/>
    <s v="61-90"/>
    <x v="5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s v="0-12 Months"/>
    <s v="91+"/>
    <x v="3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s v="0-12 Months"/>
    <s v="0-30"/>
    <x v="8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s v="49-72 Months"/>
    <s v="61-90"/>
    <x v="4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s v="25-48 Months"/>
    <s v="91+"/>
    <x v="2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s v="25-48 Months"/>
    <s v="31-60"/>
    <x v="5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s v="25-48 Months"/>
    <s v="0-30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s v="0-12 Months"/>
    <s v="31-60"/>
    <x v="5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s v="49-72 Months"/>
    <s v="61-90"/>
    <x v="7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s v="49-72 Months"/>
    <s v="31-60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s v="25-48 Months"/>
    <s v="0-30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s v="0-12 Months"/>
    <s v="61-90"/>
    <x v="1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s v="49-72 Months"/>
    <s v="91+"/>
    <x v="4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s v="25-48 Months"/>
    <s v="91+"/>
    <x v="2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s v="0-12 Months"/>
    <s v="61-90"/>
    <x v="3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s v="25-48 Months"/>
    <s v="61-90"/>
    <x v="5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s v="49-72 Months"/>
    <s v="91+"/>
    <x v="3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s v="49-72 Months"/>
    <s v="91+"/>
    <x v="7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s v="0-12 Months"/>
    <s v="0-30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s v="0-12 Months"/>
    <s v="0-30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s v="0-12 Months"/>
    <s v="61-90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s v="25-48 Months"/>
    <s v="91+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s v="0-12 Months"/>
    <s v="0-30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s v="0-12 Months"/>
    <s v="31-60"/>
    <x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s v="0-12 Months"/>
    <s v="61-90"/>
    <x v="5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s v="13-24 Months"/>
    <s v="31-60"/>
    <x v="5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s v="25-48 Months"/>
    <s v="61-90"/>
    <x v="4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s v="25-48 Months"/>
    <s v="91+"/>
    <x v="2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s v="25-48 Months"/>
    <s v="61-90"/>
    <x v="2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s v="49-72 Months"/>
    <s v="91+"/>
    <x v="2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s v="13-24 Months"/>
    <s v="61-90"/>
    <x v="3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s v="0-12 Months"/>
    <s v="0-3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s v="49-72 Months"/>
    <s v="91+"/>
    <x v="2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s v="0-12 Months"/>
    <s v="61-90"/>
    <x v="1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s v="0-12 Months"/>
    <s v="61-90"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s v="13-24 Months"/>
    <s v="61-90"/>
    <x v="5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s v="13-24 Months"/>
    <s v="91+"/>
    <x v="4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s v="0-12 Months"/>
    <s v="0-30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s v="49-72 Months"/>
    <s v="0-30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s v="0-12 Months"/>
    <s v="31-60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s v="0-12 Months"/>
    <s v="31-60"/>
    <x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s v="13-24 Months"/>
    <s v="0-30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s v="49-72 Months"/>
    <s v="91+"/>
    <x v="4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s v="49-72 Months"/>
    <s v="61-90"/>
    <x v="6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s v="0-12 Months"/>
    <s v="61-90"/>
    <x v="5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s v="49-72 Months"/>
    <s v="61-90"/>
    <x v="4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s v="49-72 Months"/>
    <s v="0-30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s v="49-72 Months"/>
    <s v="91+"/>
    <x v="7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s v="25-48 Months"/>
    <s v="31-60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s v="49-72 Months"/>
    <s v="91+"/>
    <x v="6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s v="0-12 Months"/>
    <s v="61-90"/>
    <x v="5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s v="0-12 Months"/>
    <s v="91+"/>
    <x v="2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s v="49-72 Months"/>
    <s v="61-90"/>
    <x v="7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s v="0-12 Months"/>
    <s v="31-60"/>
    <x v="5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s v="49-72 Months"/>
    <s v="0-30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  <s v="0-12 Months"/>
    <s v="0-30"/>
    <x v="5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s v="0-12 Months"/>
    <s v="0-3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s v="49-72 Months"/>
    <s v="0-30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s v="25-48 Months"/>
    <s v="91+"/>
    <x v="2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s v="0-12 Months"/>
    <s v="91+"/>
    <x v="2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s v="25-48 Months"/>
    <s v="61-90"/>
    <x v="3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s v="49-72 Months"/>
    <s v="61-90"/>
    <x v="4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s v="0-12 Months"/>
    <s v="61-90"/>
    <x v="2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s v="49-72 Months"/>
    <s v="61-90"/>
    <x v="3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s v="13-24 Months"/>
    <s v="0-30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s v="49-72 Months"/>
    <s v="31-60"/>
    <x v="3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s v="0-12 Months"/>
    <s v="91+"/>
    <x v="4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s v="25-48 Months"/>
    <s v="91+"/>
    <x v="2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s v="13-24 Months"/>
    <s v="0-30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s v="49-72 Months"/>
    <s v="0-30"/>
    <x v="5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s v="25-48 Months"/>
    <s v="91+"/>
    <x v="2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s v="25-48 Months"/>
    <s v="91+"/>
    <x v="3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s v="0-12 Months"/>
    <s v="61-90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s v="25-48 Months"/>
    <s v="61-90"/>
    <x v="7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s v="0-12 Months"/>
    <s v="61-90"/>
    <x v="5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s v="0-12 Months"/>
    <s v="31-60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s v="0-12 Months"/>
    <s v="0-30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s v="0-12 Months"/>
    <s v="31-60"/>
    <x v="5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s v="49-72 Months"/>
    <s v="91+"/>
    <x v="7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s v="49-72 Months"/>
    <s v="61-90"/>
    <x v="7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s v="25-48 Months"/>
    <s v="0-30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s v="0-12 Months"/>
    <s v="0-3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s v="25-48 Months"/>
    <s v="61-90"/>
    <x v="5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s v="49-72 Months"/>
    <s v="91+"/>
    <x v="7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s v="49-72 Months"/>
    <s v="61-90"/>
    <x v="3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s v="49-72 Months"/>
    <s v="91+"/>
    <x v="7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s v="0-12 Months"/>
    <s v="0-3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s v="25-48 Months"/>
    <s v="61-90"/>
    <x v="7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s v="49-72 Months"/>
    <s v="91+"/>
    <x v="2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s v="13-24 Months"/>
    <s v="0-30"/>
    <x v="8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s v="25-48 Months"/>
    <s v="91+"/>
    <x v="4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s v="49-72 Months"/>
    <s v="0-30"/>
    <x v="5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s v="13-24 Months"/>
    <s v="91+"/>
    <x v="4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s v="25-48 Months"/>
    <s v="91+"/>
    <x v="2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s v="0-12 Months"/>
    <s v="0-30"/>
    <x v="5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s v="13-24 Months"/>
    <s v="0-30"/>
    <x v="5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s v="25-48 Months"/>
    <s v="61-90"/>
    <x v="2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s v="13-24 Months"/>
    <s v="61-90"/>
    <x v="5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s v="49-72 Months"/>
    <s v="91+"/>
    <x v="2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s v="49-72 Months"/>
    <s v="31-60"/>
    <x v="3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s v="0-12 Months"/>
    <s v="91+"/>
    <x v="2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s v="0-12 Months"/>
    <s v="91+"/>
    <x v="2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s v="49-72 Months"/>
    <s v="31-60"/>
    <x v="5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s v="0-12 Months"/>
    <s v="31-60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s v="25-48 Months"/>
    <s v="91+"/>
    <x v="7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s v="13-24 Months"/>
    <s v="91+"/>
    <x v="2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s v="13-24 Months"/>
    <s v="31-60"/>
    <x v="3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s v="49-72 Months"/>
    <s v="91+"/>
    <x v="6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s v="0-12 Months"/>
    <s v="31-60"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s v="25-48 Months"/>
    <s v="61-90"/>
    <x v="4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s v="49-72 Months"/>
    <s v="61-90"/>
    <x v="2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s v="0-12 Months"/>
    <s v="31-60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s v="0-12 Months"/>
    <s v="61-90"/>
    <x v="1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s v="13-24 Months"/>
    <s v="61-90"/>
    <x v="3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s v="0-12 Months"/>
    <s v="61-90"/>
    <x v="5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s v="49-72 Months"/>
    <s v="91+"/>
    <x v="4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s v="0-12 Months"/>
    <s v="61-90"/>
    <x v="5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s v="0-12 Months"/>
    <s v="61-90"/>
    <x v="5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s v="13-24 Months"/>
    <s v="0-30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s v="49-72 Months"/>
    <s v="91+"/>
    <x v="7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s v="25-48 Months"/>
    <s v="31-60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s v="13-24 Months"/>
    <s v="0-30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s v="0-12 Months"/>
    <s v="31-60"/>
    <x v="5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s v="49-72 Months"/>
    <s v="91+"/>
    <x v="6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s v="49-72 Months"/>
    <s v="0-30"/>
    <x v="5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s v="25-48 Months"/>
    <s v="0-30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s v="49-72 Months"/>
    <s v="91+"/>
    <x v="6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s v="25-48 Months"/>
    <s v="0-30"/>
    <x v="5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s v="49-72 Months"/>
    <s v="91+"/>
    <x v="7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s v="25-48 Months"/>
    <s v="0-30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s v="49-72 Months"/>
    <s v="91+"/>
    <x v="7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s v="0-12 Months"/>
    <s v="0-3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s v="49-72 Months"/>
    <s v="61-90"/>
    <x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s v="25-48 Months"/>
    <s v="0-30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s v="0-12 Months"/>
    <s v="31-60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s v="0-12 Months"/>
    <s v="61-90"/>
    <x v="5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s v="13-24 Months"/>
    <s v="61-90"/>
    <x v="3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s v="49-72 Months"/>
    <s v="91+"/>
    <x v="6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s v="0-12 Months"/>
    <s v="0-30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s v="25-48 Months"/>
    <s v="91+"/>
    <x v="4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s v="13-24 Months"/>
    <s v="31-60"/>
    <x v="5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s v="49-72 Months"/>
    <s v="91+"/>
    <x v="6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s v="49-72 Months"/>
    <s v="0-30"/>
    <x v="5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s v="25-48 Months"/>
    <s v="0-30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s v="49-72 Months"/>
    <s v="61-90"/>
    <x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s v="0-12 Months"/>
    <s v="61-90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s v="0-12 Months"/>
    <s v="61-90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s v="13-24 Months"/>
    <s v="91+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s v="0-12 Months"/>
    <s v="91+"/>
    <x v="3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s v="49-72 Months"/>
    <s v="61-90"/>
    <x v="3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s v="13-24 Months"/>
    <s v="61-90"/>
    <x v="2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s v="49-72 Months"/>
    <s v="91+"/>
    <x v="3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s v="0-12 Months"/>
    <s v="61-90"/>
    <x v="5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s v="25-48 Months"/>
    <s v="61-90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s v="25-48 Months"/>
    <s v="61-90"/>
    <x v="2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s v="0-12 Months"/>
    <s v="31-60"/>
    <x v="5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s v="0-12 Months"/>
    <s v="0-30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s v="13-24 Months"/>
    <s v="91+"/>
    <x v="3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s v="49-72 Months"/>
    <s v="31-60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s v="49-72 Months"/>
    <s v="91+"/>
    <x v="7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s v="25-48 Months"/>
    <s v="61-90"/>
    <x v="2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s v="0-12 Months"/>
    <s v="61-90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s v="0-12 Months"/>
    <s v="0-30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s v="0-12 Months"/>
    <s v="31-60"/>
    <x v="1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s v="49-72 Months"/>
    <s v="0-30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s v="0-12 Months"/>
    <s v="61-90"/>
    <x v="2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s v="0-12 Months"/>
    <s v="0-30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s v="0-12 Months"/>
    <s v="31-60"/>
    <x v="5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s v="0-12 Months"/>
    <s v="61-90"/>
    <x v="5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s v="13-24 Months"/>
    <s v="0-30"/>
    <x v="8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s v="0-12 Months"/>
    <s v="0-30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s v="0-12 Months"/>
    <s v="31-60"/>
    <x v="0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0-12 Months"/>
    <s v="31-60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s v="0-12 Months"/>
    <s v="0-30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s v="0-12 Months"/>
    <s v="31-60"/>
    <x v="5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s v="0-12 Months"/>
    <s v="31-60"/>
    <x v="2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s v="0-12 Months"/>
    <s v="31-60"/>
    <x v="1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s v="49-72 Months"/>
    <s v="61-90"/>
    <x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s v="13-24 Months"/>
    <s v="31-60"/>
    <x v="1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s v="49-72 Months"/>
    <s v="91+"/>
    <x v="3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s v="49-72 Months"/>
    <s v="61-90"/>
    <x v="7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s v="49-72 Months"/>
    <s v="91+"/>
    <x v="7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s v="0-12 Months"/>
    <s v="61-90"/>
    <x v="5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s v="13-24 Months"/>
    <s v="91+"/>
    <x v="3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s v="25-48 Months"/>
    <s v="31-60"/>
    <x v="5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s v="0-12 Months"/>
    <s v="91+"/>
    <x v="4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s v="49-72 Months"/>
    <s v="91+"/>
    <x v="2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s v="13-24 Months"/>
    <s v="61-90"/>
    <x v="5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s v="49-72 Months"/>
    <s v="61-90"/>
    <x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s v="0-12 Months"/>
    <s v="31-60"/>
    <x v="1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s v="0-12 Months"/>
    <s v="0-30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s v="0-12 Months"/>
    <s v="61-90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s v="49-72 Months"/>
    <s v="0-30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s v="49-72 Months"/>
    <s v="91+"/>
    <x v="7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s v="49-72 Months"/>
    <s v="91+"/>
    <x v="4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s v="49-72 Months"/>
    <s v="91+"/>
    <x v="7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s v="25-48 Months"/>
    <s v="0-30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s v="49-72 Months"/>
    <s v="0-30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s v="0-12 Months"/>
    <s v="61-9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s v="25-48 Months"/>
    <s v="61-90"/>
    <x v="3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s v="25-48 Months"/>
    <s v="0-30"/>
    <x v="5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s v="25-48 Months"/>
    <s v="31-60"/>
    <x v="5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s v="25-48 Months"/>
    <s v="61-90"/>
    <x v="2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s v="25-48 Months"/>
    <s v="61-90"/>
    <x v="4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s v="13-24 Months"/>
    <s v="61-90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s v="0-12 Months"/>
    <s v="0-30"/>
    <x v="8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s v="49-72 Months"/>
    <s v="91+"/>
    <x v="7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s v="0-12 Months"/>
    <s v="91+"/>
    <x v="1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s v="49-72 Months"/>
    <s v="0-30"/>
    <x v="5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s v="25-48 Months"/>
    <s v="91+"/>
    <x v="4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s v="0-12 Months"/>
    <s v="61-90"/>
    <x v="1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s v="49-72 Months"/>
    <s v="0-30"/>
    <x v="5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s v="0-12 Months"/>
    <s v="0-30"/>
    <x v="8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s v="49-72 Months"/>
    <s v="0-30"/>
    <x v="5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s v="13-24 Months"/>
    <s v="31-60"/>
    <x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s v="49-72 Months"/>
    <s v="91+"/>
    <x v="4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s v="0-12 Months"/>
    <s v="61-90"/>
    <x v="5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s v="49-72 Months"/>
    <s v="61-90"/>
    <x v="7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s v="0-12 Months"/>
    <s v="31-60"/>
    <x v="5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s v="13-24 Months"/>
    <s v="91+"/>
    <x v="1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s v="0-12 Months"/>
    <s v="91+"/>
    <x v="2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s v="49-72 Months"/>
    <s v="61-90"/>
    <x v="7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s v="49-72 Months"/>
    <s v="61-90"/>
    <x v="2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s v="49-72 Months"/>
    <s v="91+"/>
    <x v="2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s v="25-48 Months"/>
    <s v="61-90"/>
    <x v="5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s v="13-24 Months"/>
    <s v="0-30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s v="49-72 Months"/>
    <s v="61-90"/>
    <x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s v="25-48 Months"/>
    <s v="31-60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s v="0-12 Months"/>
    <s v="61-90"/>
    <x v="0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s v="25-48 Months"/>
    <s v="91+"/>
    <x v="2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s v="25-48 Months"/>
    <s v="91+"/>
    <x v="7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s v="49-72 Months"/>
    <s v="61-90"/>
    <x v="7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s v="25-48 Months"/>
    <s v="0-30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s v="49-72 Months"/>
    <s v="61-90"/>
    <x v="4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s v="0-12 Months"/>
    <s v="0-30"/>
    <x v="5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s v="49-72 Months"/>
    <s v="0-30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s v="49-72 Months"/>
    <s v="0-30"/>
    <x v="5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s v="49-72 Months"/>
    <s v="31-60"/>
    <x v="3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s v="49-72 Months"/>
    <s v="61-90"/>
    <x v="7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s v="0-12 Months"/>
    <s v="0-3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s v="13-24 Months"/>
    <s v="0-30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s v="0-12 Months"/>
    <s v="31-60"/>
    <x v="5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s v="0-12 Months"/>
    <s v="31-60"/>
    <x v="1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s v="49-72 Months"/>
    <s v="91+"/>
    <x v="7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s v="25-48 Months"/>
    <s v="31-60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s v="0-12 Months"/>
    <s v="31-60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s v="25-48 Months"/>
    <s v="31-60"/>
    <x v="3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s v="0-12 Months"/>
    <s v="61-90"/>
    <x v="2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s v="13-24 Months"/>
    <s v="91+"/>
    <x v="2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s v="49-72 Months"/>
    <s v="61-90"/>
    <x v="4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s v="0-12 Months"/>
    <s v="0-30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s v="0-12 Months"/>
    <s v="0-30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s v="25-48 Months"/>
    <s v="0-30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s v="0-12 Months"/>
    <s v="0-30"/>
    <x v="8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s v="0-12 Months"/>
    <s v="61-90"/>
    <x v="5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s v="49-72 Months"/>
    <s v="91+"/>
    <x v="6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s v="13-24 Months"/>
    <s v="0-30"/>
    <x v="8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s v="49-72 Months"/>
    <s v="91+"/>
    <x v="7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s v="49-72 Months"/>
    <s v="31-60"/>
    <x v="3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s v="0-12 Months"/>
    <s v="31-60"/>
    <x v="5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s v="49-72 Months"/>
    <s v="91+"/>
    <x v="7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s v="49-72 Months"/>
    <s v="61-90"/>
    <x v="3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s v="49-72 Months"/>
    <s v="61-90"/>
    <x v="3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s v="0-12 Months"/>
    <s v="31-60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s v="49-72 Months"/>
    <s v="91+"/>
    <x v="2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s v="13-24 Months"/>
    <s v="0-30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s v="49-72 Months"/>
    <s v="0-30"/>
    <x v="5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s v="49-72 Months"/>
    <s v="0-30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s v="0-12 Months"/>
    <s v="91+"/>
    <x v="3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s v="49-72 Months"/>
    <s v="31-60"/>
    <x v="5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s v="25-48 Months"/>
    <s v="61-90"/>
    <x v="2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s v="0-12 Months"/>
    <s v="31-60"/>
    <x v="5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s v="49-72 Months"/>
    <s v="61-90"/>
    <x v="2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s v="49-72 Months"/>
    <s v="61-90"/>
    <x v="7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s v="13-24 Months"/>
    <s v="61-90"/>
    <x v="0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s v="25-48 Months"/>
    <s v="31-60"/>
    <x v="5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s v="49-72 Months"/>
    <s v="91+"/>
    <x v="2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s v="49-72 Months"/>
    <s v="31-60"/>
    <x v="2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s v="25-48 Months"/>
    <s v="91+"/>
    <x v="2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s v="49-72 Months"/>
    <s v="91+"/>
    <x v="2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s v="49-72 Months"/>
    <s v="91+"/>
    <x v="2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s v="25-48 Months"/>
    <s v="31-60"/>
    <x v="5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s v="0-12 Months"/>
    <s v="61-90"/>
    <x v="3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s v="25-48 Months"/>
    <s v="31-60"/>
    <x v="3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s v="49-72 Months"/>
    <s v="31-60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s v="0-12 Months"/>
    <s v="31-60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s v="49-72 Months"/>
    <s v="0-30"/>
    <x v="5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s v="25-48 Months"/>
    <s v="61-90"/>
    <x v="3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s v="0-12 Months"/>
    <s v="61-90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s v="49-72 Months"/>
    <s v="61-90"/>
    <x v="3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s v="13-24 Months"/>
    <s v="31-60"/>
    <x v="5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s v="0-12 Months"/>
    <s v="61-90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s v="0-12 Months"/>
    <s v="91+"/>
    <x v="2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s v="0-12 Months"/>
    <s v="31-60"/>
    <x v="5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s v="0-12 Months"/>
    <s v="0-30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s v="49-72 Months"/>
    <s v="61-90"/>
    <x v="2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s v="49-72 Months"/>
    <s v="61-90"/>
    <x v="4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s v="13-24 Months"/>
    <s v="0-30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s v="49-72 Months"/>
    <s v="91+"/>
    <x v="2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s v="49-72 Months"/>
    <s v="61-90"/>
    <x v="5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s v="13-24 Months"/>
    <s v="31-60"/>
    <x v="5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s v="0-12 Months"/>
    <s v="61-90"/>
    <x v="5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s v="13-24 Months"/>
    <s v="61-90"/>
    <x v="3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s v="49-72 Months"/>
    <s v="91+"/>
    <x v="2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s v="49-72 Months"/>
    <s v="31-60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s v="49-72 Months"/>
    <s v="91+"/>
    <x v="4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s v="13-24 Months"/>
    <s v="91+"/>
    <x v="3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s v="13-24 Months"/>
    <s v="61-90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s v="0-12 Months"/>
    <s v="61-90"/>
    <x v="1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s v="25-48 Months"/>
    <s v="0-30"/>
    <x v="5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s v="61-90"/>
    <x v="0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s v="49-72 Months"/>
    <s v="61-90"/>
    <x v="7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s v="49-72 Months"/>
    <s v="91+"/>
    <x v="2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s v="0-12 Months"/>
    <s v="61-90"/>
    <x v="5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s v="25-48 Months"/>
    <s v="31-60"/>
    <x v="5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s v="49-72 Months"/>
    <s v="61-90"/>
    <x v="7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s v="0-12 Months"/>
    <s v="0-30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s v="0-12 Months"/>
    <s v="61-90"/>
    <x v="5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s v="0-12 Months"/>
    <s v="61-90"/>
    <x v="5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s v="0-12 Months"/>
    <s v="31-60"/>
    <x v="5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s v="13-24 Months"/>
    <s v="61-90"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0-12 Months"/>
    <s v="0-3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s v="25-48 Months"/>
    <s v="61-90"/>
    <x v="5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s v="0-12 Months"/>
    <s v="61-90"/>
    <x v="5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s v="0-12 Months"/>
    <s v="61-90"/>
    <x v="1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s v="13-24 Months"/>
    <s v="61-90"/>
    <x v="3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s v="49-72 Months"/>
    <s v="91+"/>
    <x v="2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0-12 Months"/>
    <s v="0-30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s v="0-12 Months"/>
    <s v="0-30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s v="49-72 Months"/>
    <s v="0-30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s v="0-12 Months"/>
    <s v="31-60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s v="0-12 Months"/>
    <s v="31-60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s v="49-72 Months"/>
    <s v="91+"/>
    <x v="3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s v="0-12 Months"/>
    <s v="31-60"/>
    <x v="5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s v="49-72 Months"/>
    <s v="91+"/>
    <x v="4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s v="13-24 Months"/>
    <s v="91+"/>
    <x v="3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s v="49-72 Months"/>
    <s v="91+"/>
    <x v="2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s v="25-48 Months"/>
    <s v="0-30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s v="0-12 Months"/>
    <s v="0-30"/>
    <x v="8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s v="49-72 Months"/>
    <s v="61-90"/>
    <x v="2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s v="13-24 Months"/>
    <s v="61-90"/>
    <x v="3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s v="49-72 Months"/>
    <s v="91+"/>
    <x v="4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s v="25-48 Months"/>
    <s v="0-30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s v="49-72 Months"/>
    <s v="0-30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s v="49-72 Months"/>
    <s v="61-90"/>
    <x v="4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s v="13-24 Months"/>
    <s v="0-30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s v="49-72 Months"/>
    <s v="91+"/>
    <x v="2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s v="25-48 Months"/>
    <s v="61-90"/>
    <x v="5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s v="25-48 Months"/>
    <s v="0-30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s v="25-48 Months"/>
    <s v="61-90"/>
    <x v="5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s v="25-48 Months"/>
    <s v="91+"/>
    <x v="2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s v="49-72 Months"/>
    <s v="61-90"/>
    <x v="3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s v="25-48 Months"/>
    <s v="61-90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s v="13-24 Months"/>
    <s v="91+"/>
    <x v="3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s v="25-48 Months"/>
    <s v="61-90"/>
    <x v="3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s v="0-12 Months"/>
    <s v="0-30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s v="49-72 Months"/>
    <s v="0-30"/>
    <x v="5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s v="49-72 Months"/>
    <s v="31-60"/>
    <x v="5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s v="25-48 Months"/>
    <s v="61-90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s v="0-12 Months"/>
    <s v="31-60"/>
    <x v="5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s v="0-12 Months"/>
    <s v="0-30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s v="13-24 Months"/>
    <s v="0-30"/>
    <x v="8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s v="49-72 Months"/>
    <s v="91+"/>
    <x v="2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s v="49-72 Months"/>
    <s v="91+"/>
    <x v="4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s v="25-48 Months"/>
    <s v="91+"/>
    <x v="6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s v="25-48 Months"/>
    <s v="0-30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s v="0-12 Months"/>
    <s v="0-30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s v="0-12 Months"/>
    <s v="61-90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s v="13-24 Months"/>
    <s v="61-90"/>
    <x v="1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s v="49-72 Months"/>
    <s v="91+"/>
    <x v="2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s v="25-48 Months"/>
    <s v="31-60"/>
    <x v="5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s v="49-72 Months"/>
    <s v="61-90"/>
    <x v="3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s v="25-48 Months"/>
    <s v="61-90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s v="13-24 Months"/>
    <s v="91+"/>
    <x v="4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s v="13-24 Months"/>
    <s v="61-90"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s v="25-48 Months"/>
    <s v="61-90"/>
    <x v="5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s v="49-72 Months"/>
    <s v="0-30"/>
    <x v="5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s v="25-48 Months"/>
    <s v="0-30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s v="49-72 Months"/>
    <s v="31-60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s v="0-12 Months"/>
    <s v="61-90"/>
    <x v="1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s v="49-72 Months"/>
    <s v="31-60"/>
    <x v="3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s v="49-72 Months"/>
    <s v="61-90"/>
    <x v="4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s v="25-48 Months"/>
    <s v="0-30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s v="0-12 Months"/>
    <s v="61-90"/>
    <x v="5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s v="49-72 Months"/>
    <s v="91+"/>
    <x v="6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s v="0-12 Months"/>
    <s v="0-3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s v="0-12 Months"/>
    <s v="31-60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s v="25-48 Months"/>
    <s v="0-30"/>
    <x v="5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s v="49-72 Months"/>
    <s v="61-90"/>
    <x v="2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s v="25-48 Months"/>
    <s v="61-90"/>
    <x v="2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s v="0-12 Months"/>
    <s v="31-60"/>
    <x v="5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s v="49-72 Months"/>
    <s v="61-90"/>
    <x v="4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s v="49-72 Months"/>
    <s v="61-90"/>
    <x v="2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s v="49-72 Months"/>
    <s v="91+"/>
    <x v="7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s v="0-12 Months"/>
    <s v="61-90"/>
    <x v="3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s v="25-48 Months"/>
    <s v="0-30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s v="49-72 Months"/>
    <s v="61-90"/>
    <x v="2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s v="49-72 Months"/>
    <s v="61-90"/>
    <x v="2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s v="13-24 Months"/>
    <s v="91+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s v="49-72 Months"/>
    <s v="91+"/>
    <x v="6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s v="0-12 Months"/>
    <s v="0-30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s v="0-12 Months"/>
    <s v="0-30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s v="0-12 Months"/>
    <s v="61-90"/>
    <x v="1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s v="25-48 Months"/>
    <s v="0-30"/>
    <x v="0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s v="49-72 Months"/>
    <s v="0-30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s v="13-24 Months"/>
    <s v="0-30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s v="13-24 Months"/>
    <s v="31-60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s v="49-72 Months"/>
    <s v="31-60"/>
    <x v="2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s v="0-12 Months"/>
    <s v="61-90"/>
    <x v="5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s v="0-12 Months"/>
    <s v="0-30"/>
    <x v="8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s v="49-72 Months"/>
    <s v="91+"/>
    <x v="2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s v="25-48 Months"/>
    <s v="91+"/>
    <x v="2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s v="0-12 Months"/>
    <s v="31-60"/>
    <x v="5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s v="0-12 Months"/>
    <s v="61-90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s v="0-12 Months"/>
    <s v="0-3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s v="49-72 Months"/>
    <s v="91+"/>
    <x v="4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s v="25-48 Months"/>
    <s v="0-30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s v="25-48 Months"/>
    <s v="91+"/>
    <x v="4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s v="49-72 Months"/>
    <s v="61-90"/>
    <x v="4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s v="0-12 Months"/>
    <s v="91+"/>
    <x v="2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s v="49-72 Months"/>
    <s v="91+"/>
    <x v="7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s v="13-24 Months"/>
    <s v="0-30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s v="0-12 Months"/>
    <s v="0-30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s v="49-72 Months"/>
    <s v="0-30"/>
    <x v="5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s v="25-48 Months"/>
    <s v="61-90"/>
    <x v="2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s v="49-72 Months"/>
    <s v="0-30"/>
    <x v="5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s v="13-24 Months"/>
    <s v="61-90"/>
    <x v="1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s v="49-72 Months"/>
    <s v="0-30"/>
    <x v="5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s v="49-72 Months"/>
    <s v="91+"/>
    <x v="4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s v="49-72 Months"/>
    <s v="31-60"/>
    <x v="2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s v="49-72 Months"/>
    <s v="0-30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s v="0-12 Months"/>
    <s v="0-30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s v="0-12 Months"/>
    <s v="0-30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s v="0-12 Months"/>
    <s v="61-90"/>
    <x v="1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s v="13-24 Months"/>
    <s v="61-90"/>
    <x v="4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s v="49-72 Months"/>
    <s v="91+"/>
    <x v="6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s v="13-24 Months"/>
    <s v="31-60"/>
    <x v="1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s v="49-72 Months"/>
    <s v="61-90"/>
    <x v="2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s v="25-48 Months"/>
    <s v="31-60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s v="49-72 Months"/>
    <s v="61-90"/>
    <x v="3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s v="13-24 Months"/>
    <s v="91+"/>
    <x v="4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s v="0-12 Months"/>
    <s v="91+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s v="0-12 Months"/>
    <s v="31-60"/>
    <x v="5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s v="0-12 Months"/>
    <s v="91+"/>
    <x v="3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s v="49-72 Months"/>
    <s v="91+"/>
    <x v="7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s v="49-72 Months"/>
    <s v="91+"/>
    <x v="6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s v="13-24 Months"/>
    <s v="61-90"/>
    <x v="5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s v="0-12 Months"/>
    <s v="0-30"/>
    <x v="5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s v="25-48 Months"/>
    <s v="61-90"/>
    <x v="5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s v="49-72 Months"/>
    <s v="0-30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s v="0-12 Months"/>
    <s v="0-3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s v="25-48 Months"/>
    <s v="91+"/>
    <x v="7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s v="0-12 Months"/>
    <s v="61-90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s v="49-72 Months"/>
    <s v="0-30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s v="0-12 Months"/>
    <s v="0-3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s v="0-12 Months"/>
    <s v="61-90"/>
    <x v="5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s v="49-72 Months"/>
    <s v="61-90"/>
    <x v="4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s v="0-12 Months"/>
    <s v="61-90"/>
    <x v="0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s v="49-72 Months"/>
    <s v="91+"/>
    <x v="6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s v="0-12 Months"/>
    <s v="61-90"/>
    <x v="5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s v="49-72 Months"/>
    <s v="61-90"/>
    <x v="7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s v="0-12 Months"/>
    <s v="61-90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s v="25-48 Months"/>
    <s v="31-60"/>
    <x v="2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s v="13-24 Months"/>
    <s v="0-30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s v="49-72 Months"/>
    <s v="91+"/>
    <x v="4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s v="0-12 Months"/>
    <s v="0-3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s v="0-12 Months"/>
    <s v="61-90"/>
    <x v="3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s v="49-72 Months"/>
    <s v="0-30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s v="49-72 Months"/>
    <s v="31-60"/>
    <x v="5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s v="0-12 Months"/>
    <s v="91+"/>
    <x v="2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s v="13-24 Months"/>
    <s v="61-90"/>
    <x v="3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s v="0-12 Months"/>
    <s v="0-30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s v="25-48 Months"/>
    <s v="61-90"/>
    <x v="3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s v="25-48 Months"/>
    <s v="0-30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s v="49-72 Months"/>
    <s v="0-30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s v="49-72 Months"/>
    <s v="91+"/>
    <x v="7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s v="49-72 Months"/>
    <s v="91+"/>
    <x v="4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s v="49-72 Months"/>
    <s v="91+"/>
    <x v="2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s v="0-12 Months"/>
    <s v="61-90"/>
    <x v="3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s v="49-72 Months"/>
    <s v="91+"/>
    <x v="7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s v="13-24 Months"/>
    <s v="31-60"/>
    <x v="2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s v="13-24 Months"/>
    <s v="31-60"/>
    <x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s v="13-24 Months"/>
    <s v="61-90"/>
    <x v="3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s v="25-48 Months"/>
    <s v="61-90"/>
    <x v="3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s v="13-24 Months"/>
    <s v="61-90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s v="49-72 Months"/>
    <s v="0-30"/>
    <x v="5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s v="49-72 Months"/>
    <s v="91+"/>
    <x v="2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s v="25-48 Months"/>
    <s v="91+"/>
    <x v="7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s v="0-12 Months"/>
    <s v="0-30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s v="25-48 Months"/>
    <s v="61-90"/>
    <x v="2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s v="49-72 Months"/>
    <s v="31-60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s v="0-12 Months"/>
    <s v="61-90"/>
    <x v="3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s v="49-72 Months"/>
    <s v="91+"/>
    <x v="6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s v="25-48 Months"/>
    <s v="91+"/>
    <x v="4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s v="49-72 Months"/>
    <s v="91+"/>
    <x v="2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s v="49-72 Months"/>
    <s v="91+"/>
    <x v="4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s v="49-72 Months"/>
    <s v="91+"/>
    <x v="6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s v="25-48 Months"/>
    <s v="61-90"/>
    <x v="3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s v="13-24 Months"/>
    <s v="91+"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s v="49-72 Months"/>
    <s v="91+"/>
    <x v="6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s v="25-48 Months"/>
    <s v="0-30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s v="49-72 Months"/>
    <s v="0-30"/>
    <x v="5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s v="25-48 Months"/>
    <s v="61-90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s v="25-48 Months"/>
    <s v="0-30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s v="0-12 Months"/>
    <s v="0-30"/>
    <x v="5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s v="0-12 Months"/>
    <s v="31-60"/>
    <x v="5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s v="0-12 Months"/>
    <s v="0-30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s v="25-48 Months"/>
    <s v="91+"/>
    <x v="2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s v="25-48 Months"/>
    <s v="0-30"/>
    <x v="5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s v="49-72 Months"/>
    <s v="0-30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s v="49-72 Months"/>
    <s v="31-60"/>
    <x v="5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s v="49-72 Months"/>
    <s v="91+"/>
    <x v="2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s v="0-12 Months"/>
    <s v="61-90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s v="25-48 Months"/>
    <s v="91+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s v="25-48 Months"/>
    <s v="61-90"/>
    <x v="4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s v="0-12 Months"/>
    <s v="61-90"/>
    <x v="3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s v="49-72 Months"/>
    <s v="91+"/>
    <x v="4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s v="0-12 Months"/>
    <s v="91+"/>
    <x v="3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s v="49-72 Months"/>
    <s v="0-30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s v="0-12 Months"/>
    <s v="31-60"/>
    <x v="5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s v="49-72 Months"/>
    <s v="91+"/>
    <x v="7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s v="25-48 Months"/>
    <s v="61-90"/>
    <x v="5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s v="13-24 Months"/>
    <s v="61-90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s v="0-12 Months"/>
    <s v="61-90"/>
    <x v="1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s v="49-72 Months"/>
    <s v="61-90"/>
    <x v="3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s v="25-48 Months"/>
    <s v="61-90"/>
    <x v="4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s v="25-48 Months"/>
    <s v="61-90"/>
    <x v="2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s v="0-12 Months"/>
    <s v="31-60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s v="25-48 Months"/>
    <s v="31-60"/>
    <x v="3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s v="13-24 Months"/>
    <s v="0-30"/>
    <x v="5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s v="49-72 Months"/>
    <s v="0-30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s v="49-72 Months"/>
    <s v="61-90"/>
    <x v="1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s v="25-48 Months"/>
    <s v="0-30"/>
    <x v="5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s v="49-72 Months"/>
    <s v="0-30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s v="25-48 Months"/>
    <s v="0-30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s v="25-48 Months"/>
    <s v="91+"/>
    <x v="7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s v="25-48 Months"/>
    <s v="91+"/>
    <x v="3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s v="25-48 Months"/>
    <s v="61-90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s v="13-24 Months"/>
    <s v="31-60"/>
    <x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s v="49-72 Months"/>
    <s v="61-90"/>
    <x v="4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s v="0-12 Months"/>
    <s v="31-60"/>
    <x v="5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s v="25-48 Months"/>
    <s v="61-90"/>
    <x v="4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s v="13-24 Months"/>
    <s v="61-90"/>
    <x v="1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s v="13-24 Months"/>
    <s v="91+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s v="0-12 Months"/>
    <s v="61-90"/>
    <x v="5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s v="49-72 Months"/>
    <s v="91+"/>
    <x v="6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s v="0-12 Months"/>
    <s v="0-3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s v="49-72 Months"/>
    <s v="61-90"/>
    <x v="2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s v="49-72 Months"/>
    <s v="91+"/>
    <x v="7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s v="49-72 Months"/>
    <s v="0-30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s v="13-24 Months"/>
    <s v="61-90"/>
    <x v="1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s v="0-12 Months"/>
    <s v="61-90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s v="25-48 Months"/>
    <s v="61-90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s v="25-48 Months"/>
    <s v="61-90"/>
    <x v="3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s v="0-12 Months"/>
    <s v="0-3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s v="0-12 Months"/>
    <s v="61-90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s v="0-12 Months"/>
    <s v="61-90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s v="13-24 Months"/>
    <s v="31-60"/>
    <x v="5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s v="13-24 Months"/>
    <s v="91+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s v="13-24 Months"/>
    <s v="61-90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s v="49-72 Months"/>
    <s v="0-30"/>
    <x v="5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s v="49-72 Months"/>
    <s v="31-60"/>
    <x v="3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s v="25-48 Months"/>
    <s v="91+"/>
    <x v="2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s v="0-12 Months"/>
    <s v="61-90"/>
    <x v="5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s v="13-24 Months"/>
    <s v="61-90"/>
    <x v="1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s v="49-72 Months"/>
    <s v="91+"/>
    <x v="7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s v="49-72 Months"/>
    <s v="91+"/>
    <x v="2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s v="0-12 Months"/>
    <s v="31-60"/>
    <x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s v="25-48 Months"/>
    <s v="61-90"/>
    <x v="2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s v="0-12 Months"/>
    <s v="31-60"/>
    <x v="5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s v="0-12 Months"/>
    <s v="31-60"/>
    <x v="0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s v="49-72 Months"/>
    <s v="31-60"/>
    <x v="3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s v="0-12 Months"/>
    <s v="61-90"/>
    <x v="5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s v="49-72 Months"/>
    <s v="61-90"/>
    <x v="4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s v="49-72 Months"/>
    <s v="0-30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s v="25-48 Months"/>
    <s v="61-90"/>
    <x v="2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s v="49-72 Months"/>
    <s v="91+"/>
    <x v="2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s v="0-12 Months"/>
    <s v="0-30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s v="0-12 Months"/>
    <s v="61-90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s v="25-48 Months"/>
    <s v="31-60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s v="0-12 Months"/>
    <s v="0-30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s v="49-72 Months"/>
    <s v="91+"/>
    <x v="2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s v="0-12 Months"/>
    <s v="61-90"/>
    <x v="5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s v="49-72 Months"/>
    <s v="0-30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s v="0-12 Months"/>
    <s v="31-60"/>
    <x v="5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s v="0-12 Months"/>
    <s v="0-30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s v="13-24 Months"/>
    <s v="0-30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s v="13-24 Months"/>
    <s v="61-90"/>
    <x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s v="13-24 Months"/>
    <s v="91+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s v="25-48 Months"/>
    <s v="61-90"/>
    <x v="3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s v="25-48 Months"/>
    <s v="31-60"/>
    <x v="3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s v="49-72 Months"/>
    <s v="0-30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s v="49-72 Months"/>
    <s v="61-90"/>
    <x v="1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s v="49-72 Months"/>
    <s v="61-90"/>
    <x v="7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s v="49-72 Months"/>
    <s v="61-90"/>
    <x v="4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s v="13-24 Months"/>
    <s v="61-90"/>
    <x v="1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s v="25-48 Months"/>
    <s v="31-60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s v="0-12 Months"/>
    <s v="61-90"/>
    <x v="5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s v="0-12 Months"/>
    <s v="0-30"/>
    <x v="8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s v="13-24 Months"/>
    <s v="61-90"/>
    <x v="4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s v="13-24 Months"/>
    <s v="0-30"/>
    <x v="5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s v="0-12 Months"/>
    <s v="0-3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s v="25-48 Months"/>
    <s v="0-30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s v="49-72 Months"/>
    <s v="0-30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s v="49-72 Months"/>
    <s v="91+"/>
    <x v="6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s v="25-48 Months"/>
    <s v="91+"/>
    <x v="2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s v="13-24 Months"/>
    <s v="61-90"/>
    <x v="5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s v="49-72 Months"/>
    <s v="0-30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s v="49-72 Months"/>
    <s v="61-90"/>
    <x v="3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  <s v="0-12 Months"/>
    <s v="0-3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s v="49-72 Months"/>
    <s v="91+"/>
    <x v="3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s v="0-12 Months"/>
    <s v="31-60"/>
    <x v="5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s v="49-72 Months"/>
    <s v="61-90"/>
    <x v="7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s v="0-12 Months"/>
    <s v="61-90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s v="13-24 Months"/>
    <s v="0-30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s v="49-72 Months"/>
    <s v="31-60"/>
    <x v="3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0-12 Months"/>
    <s v="0-3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s v="13-24 Months"/>
    <s v="0-30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s v="25-48 Months"/>
    <s v="91+"/>
    <x v="2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s v="13-24 Months"/>
    <s v="31-60"/>
    <x v="3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s v="0-12 Months"/>
    <s v="31-60"/>
    <x v="1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s v="0-12 Months"/>
    <s v="0-30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s v="13-24 Months"/>
    <s v="61-90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s v="13-24 Months"/>
    <s v="31-60"/>
    <x v="3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s v="49-72 Months"/>
    <s v="91+"/>
    <x v="4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s v="0-12 Months"/>
    <s v="0-30"/>
    <x v="8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s v="49-72 Months"/>
    <s v="91+"/>
    <x v="7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s v="49-72 Months"/>
    <s v="61-90"/>
    <x v="2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s v="49-72 Months"/>
    <s v="91+"/>
    <x v="7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s v="0-12 Months"/>
    <s v="0-30"/>
    <x v="8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s v="25-48 Months"/>
    <s v="91+"/>
    <x v="7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s v="25-48 Months"/>
    <s v="31-60"/>
    <x v="3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s v="25-48 Months"/>
    <s v="61-90"/>
    <x v="3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s v="13-24 Months"/>
    <s v="61-90"/>
    <x v="3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s v="0-12 Months"/>
    <s v="61-90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s v="25-48 Months"/>
    <s v="61-90"/>
    <x v="7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s v="0-12 Months"/>
    <s v="0-30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s v="49-72 Months"/>
    <s v="61-90"/>
    <x v="2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s v="49-72 Months"/>
    <s v="31-60"/>
    <x v="3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s v="13-24 Months"/>
    <s v="91+"/>
    <x v="3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s v="49-72 Months"/>
    <s v="31-60"/>
    <x v="3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s v="49-72 Months"/>
    <s v="0-30"/>
    <x v="5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s v="13-24 Months"/>
    <s v="61-90"/>
    <x v="3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s v="13-24 Months"/>
    <s v="0-30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s v="49-72 Months"/>
    <s v="61-90"/>
    <x v="2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s v="13-24 Months"/>
    <s v="61-90"/>
    <x v="2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s v="0-12 Months"/>
    <s v="61-90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s v="49-72 Months"/>
    <s v="61-90"/>
    <x v="3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s v="0-12 Months"/>
    <s v="0-30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s v="25-48 Months"/>
    <s v="61-90"/>
    <x v="2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s v="25-48 Months"/>
    <s v="61-90"/>
    <x v="3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s v="25-48 Months"/>
    <s v="91+"/>
    <x v="3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s v="25-48 Months"/>
    <s v="61-90"/>
    <x v="3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s v="0-12 Months"/>
    <s v="0-30"/>
    <x v="8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s v="13-24 Months"/>
    <s v="61-90"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s v="13-24 Months"/>
    <s v="61-90"/>
    <x v="1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s v="49-72 Months"/>
    <s v="91+"/>
    <x v="2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s v="13-24 Months"/>
    <s v="91+"/>
    <x v="4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s v="49-72 Months"/>
    <s v="61-90"/>
    <x v="7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s v="25-48 Months"/>
    <s v="61-90"/>
    <x v="3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s v="13-24 Months"/>
    <s v="61-90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s v="25-48 Months"/>
    <s v="31-60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s v="0-12 Months"/>
    <s v="61-90"/>
    <x v="5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s v="13-24 Months"/>
    <s v="91+"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s v="13-24 Months"/>
    <s v="61-90"/>
    <x v="1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s v="13-24 Months"/>
    <s v="61-90"/>
    <x v="3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s v="49-72 Months"/>
    <s v="91+"/>
    <x v="2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s v="49-72 Months"/>
    <s v="0-30"/>
    <x v="5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s v="25-48 Months"/>
    <s v="0-30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s v="25-48 Months"/>
    <s v="31-60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s v="25-48 Months"/>
    <s v="0-30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s v="0-12 Months"/>
    <s v="61-90"/>
    <x v="5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s v="0-12 Months"/>
    <s v="31-60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s v="0-12 Months"/>
    <s v="0-30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s v="49-72 Months"/>
    <s v="91+"/>
    <x v="4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s v="0-12 Months"/>
    <s v="61-90"/>
    <x v="5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s v="49-72 Months"/>
    <s v="91+"/>
    <x v="7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s v="25-48 Months"/>
    <s v="91+"/>
    <x v="2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s v="49-72 Months"/>
    <s v="91+"/>
    <x v="4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s v="13-24 Months"/>
    <s v="31-60"/>
    <x v="3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s v="25-48 Months"/>
    <s v="91+"/>
    <x v="3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s v="49-72 Months"/>
    <s v="61-90"/>
    <x v="7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s v="0-12 Months"/>
    <s v="91+"/>
    <x v="2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s v="0-12 Months"/>
    <s v="0-30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s v="0-12 Months"/>
    <s v="31-60"/>
    <x v="5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s v="49-72 Months"/>
    <s v="0-30"/>
    <x v="5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s v="13-24 Months"/>
    <s v="61-90"/>
    <x v="5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s v="25-48 Months"/>
    <s v="91+"/>
    <x v="2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s v="0-12 Months"/>
    <s v="91+"/>
    <x v="2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s v="13-24 Months"/>
    <s v="61-90"/>
    <x v="1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s v="25-48 Months"/>
    <s v="91+"/>
    <x v="3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s v="13-24 Months"/>
    <s v="61-90"/>
    <x v="3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s v="0-12 Months"/>
    <s v="61-90"/>
    <x v="0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s v="0-12 Months"/>
    <s v="61-90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s v="25-48 Months"/>
    <s v="31-60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s v="0-12 Months"/>
    <s v="61-90"/>
    <x v="5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s v="25-48 Months"/>
    <s v="61-90"/>
    <x v="2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s v="13-24 Months"/>
    <s v="0-30"/>
    <x v="5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s v="49-72 Months"/>
    <s v="91+"/>
    <x v="2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s v="0-12 Months"/>
    <s v="31-60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s v="25-48 Months"/>
    <s v="61-90"/>
    <x v="3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s v="49-72 Months"/>
    <s v="61-90"/>
    <x v="1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s v="25-48 Months"/>
    <s v="91+"/>
    <x v="2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s v="49-72 Months"/>
    <s v="31-60"/>
    <x v="3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s v="0-12 Months"/>
    <s v="0-30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s v="0-12 Months"/>
    <s v="0-30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s v="13-24 Months"/>
    <s v="31-60"/>
    <x v="5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s v="0-12 Months"/>
    <s v="31-60"/>
    <x v="5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s v="49-72 Months"/>
    <s v="0-30"/>
    <x v="5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s v="0-12 Months"/>
    <s v="61-90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s v="25-48 Months"/>
    <s v="31-60"/>
    <x v="5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s v="0-12 Months"/>
    <s v="61-90"/>
    <x v="5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s v="49-72 Months"/>
    <s v="0-30"/>
    <x v="5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s v="0-12 Months"/>
    <s v="61-90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s v="49-72 Months"/>
    <s v="91+"/>
    <x v="6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s v="49-72 Months"/>
    <s v="61-90"/>
    <x v="3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s v="0-12 Months"/>
    <s v="0-30"/>
    <x v="5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s v="25-48 Months"/>
    <s v="61-90"/>
    <x v="5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s v="49-72 Months"/>
    <s v="31-60"/>
    <x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s v="49-72 Months"/>
    <s v="91+"/>
    <x v="6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s v="0-12 Months"/>
    <s v="0-3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s v="49-72 Months"/>
    <s v="0-30"/>
    <x v="5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s v="13-24 Months"/>
    <s v="0-30"/>
    <x v="5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s v="0-12 Months"/>
    <s v="61-90"/>
    <x v="1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s v="0-12 Months"/>
    <s v="61-90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s v="49-72 Months"/>
    <s v="61-90"/>
    <x v="6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s v="49-72 Months"/>
    <s v="91+"/>
    <x v="2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s v="0-12 Months"/>
    <s v="0-30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s v="0-12 Months"/>
    <s v="61-90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s v="49-72 Months"/>
    <s v="91+"/>
    <x v="4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s v="25-48 Months"/>
    <s v="0-30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s v="49-72 Months"/>
    <s v="91+"/>
    <x v="3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s v="13-24 Months"/>
    <s v="91+"/>
    <x v="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s v="25-48 Months"/>
    <s v="0-30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s v="49-72 Months"/>
    <s v="0-30"/>
    <x v="5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s v="49-72 Months"/>
    <s v="61-90"/>
    <x v="4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s v="0-12 Months"/>
    <s v="61-90"/>
    <x v="3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s v="13-24 Months"/>
    <s v="0-30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s v="0-12 Months"/>
    <s v="61-90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s v="25-48 Months"/>
    <s v="61-90"/>
    <x v="2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s v="13-24 Months"/>
    <s v="61-90"/>
    <x v="4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s v="49-72 Months"/>
    <s v="61-90"/>
    <x v="4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s v="49-72 Months"/>
    <s v="91+"/>
    <x v="6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s v="25-48 Months"/>
    <s v="61-90"/>
    <x v="5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s v="13-24 Months"/>
    <s v="61-90"/>
    <x v="1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s v="49-72 Months"/>
    <s v="61-90"/>
    <x v="6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s v="0-12 Months"/>
    <s v="91+"/>
    <x v="2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s v="0-12 Months"/>
    <s v="61-90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s v="49-72 Months"/>
    <s v="91+"/>
    <x v="7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s v="0-12 Months"/>
    <s v="0-30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s v="25-48 Months"/>
    <s v="31-60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s v="25-48 Months"/>
    <s v="0-30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s v="0-12 Months"/>
    <s v="61-90"/>
    <x v="5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s v="13-24 Months"/>
    <s v="91+"/>
    <x v="4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s v="25-48 Months"/>
    <s v="91+"/>
    <x v="2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s v="13-24 Months"/>
    <s v="61-90"/>
    <x v="5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s v="25-48 Months"/>
    <s v="61-90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s v="25-48 Months"/>
    <s v="61-90"/>
    <x v="3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s v="0-12 Months"/>
    <s v="31-60"/>
    <x v="5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s v="49-72 Months"/>
    <s v="0-30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s v="0-12 Months"/>
    <s v="61-90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s v="13-24 Months"/>
    <s v="61-90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s v="49-72 Months"/>
    <s v="91+"/>
    <x v="4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s v="0-12 Months"/>
    <s v="31-60"/>
    <x v="5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s v="25-48 Months"/>
    <s v="91+"/>
    <x v="2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s v="0-12 Months"/>
    <s v="61-90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s v="13-24 Months"/>
    <s v="31-60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s v="0-12 Months"/>
    <s v="61-90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s v="49-72 Months"/>
    <s v="61-90"/>
    <x v="4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s v="0-12 Months"/>
    <s v="0-3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s v="0-12 Months"/>
    <s v="31-60"/>
    <x v="5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s v="25-48 Months"/>
    <s v="61-90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s v="25-48 Months"/>
    <s v="0-30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s v="0-12 Months"/>
    <s v="61-90"/>
    <x v="5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s v="0-12 Months"/>
    <s v="31-60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s v="0-12 Months"/>
    <s v="61-90"/>
    <x v="3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s v="49-72 Months"/>
    <s v="91+"/>
    <x v="4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s v="13-24 Months"/>
    <s v="61-90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s v="13-24 Months"/>
    <s v="91+"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s v="49-72 Months"/>
    <s v="0-30"/>
    <x v="5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s v="49-72 Months"/>
    <s v="91+"/>
    <x v="2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s v="0-12 Months"/>
    <s v="0-30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s v="49-72 Months"/>
    <s v="91+"/>
    <x v="6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s v="13-24 Months"/>
    <s v="91+"/>
    <x v="7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s v="13-24 Months"/>
    <s v="0-30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s v="0-12 Months"/>
    <s v="61-90"/>
    <x v="0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s v="49-72 Months"/>
    <s v="31-60"/>
    <x v="3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s v="25-48 Months"/>
    <s v="61-90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s v="0-12 Months"/>
    <s v="0-30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s v="0-12 Months"/>
    <s v="91+"/>
    <x v="3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s v="0-12 Months"/>
    <s v="31-60"/>
    <x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s v="49-72 Months"/>
    <s v="91+"/>
    <x v="6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s v="0-12 Months"/>
    <s v="61-90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s v="0-12 Months"/>
    <s v="0-30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s v="49-72 Months"/>
    <s v="61-90"/>
    <x v="4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s v="49-72 Months"/>
    <s v="91+"/>
    <x v="2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s v="25-48 Months"/>
    <s v="91+"/>
    <x v="4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s v="25-48 Months"/>
    <s v="61-90"/>
    <x v="3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s v="13-24 Months"/>
    <s v="31-60"/>
    <x v="5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s v="0-12 Months"/>
    <s v="0-30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s v="13-24 Months"/>
    <s v="61-90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s v="49-72 Months"/>
    <s v="91+"/>
    <x v="4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s v="49-72 Months"/>
    <s v="0-30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s v="49-72 Months"/>
    <s v="91+"/>
    <x v="4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s v="0-12 Months"/>
    <s v="0-30"/>
    <x v="5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s v="13-24 Months"/>
    <s v="0-30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s v="49-72 Months"/>
    <s v="91+"/>
    <x v="4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s v="0-12 Months"/>
    <s v="61-90"/>
    <x v="1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s v="25-48 Months"/>
    <s v="61-90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s v="49-72 Months"/>
    <s v="0-30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s v="49-72 Months"/>
    <s v="0-30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s v="49-72 Months"/>
    <s v="91+"/>
    <x v="6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s v="49-72 Months"/>
    <s v="91+"/>
    <x v="6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s v="49-72 Months"/>
    <s v="61-90"/>
    <x v="4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s v="0-12 Months"/>
    <s v="61-90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s v="49-72 Months"/>
    <s v="91+"/>
    <x v="6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s v="25-48 Months"/>
    <s v="61-90"/>
    <x v="1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s v="25-48 Months"/>
    <s v="91+"/>
    <x v="2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s v="0-12 Months"/>
    <s v="0-30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s v="49-72 Months"/>
    <s v="91+"/>
    <x v="4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s v="0-12 Months"/>
    <s v="0-30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s v="25-48 Months"/>
    <s v="0-30"/>
    <x v="5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s v="0-12 Months"/>
    <s v="0-30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s v="13-24 Months"/>
    <s v="91+"/>
    <x v="4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s v="49-72 Months"/>
    <s v="61-90"/>
    <x v="7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s v="13-24 Months"/>
    <s v="61-90"/>
    <x v="3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s v="0-12 Months"/>
    <s v="91+"/>
    <x v="2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s v="13-24 Months"/>
    <s v="31-60"/>
    <x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s v="49-72 Months"/>
    <s v="31-60"/>
    <x v="5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s v="49-72 Months"/>
    <s v="91+"/>
    <x v="6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s v="25-48 Months"/>
    <s v="91+"/>
    <x v="4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s v="49-72 Months"/>
    <s v="0-30"/>
    <x v="5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s v="0-12 Months"/>
    <s v="31-60"/>
    <x v="5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s v="49-72 Months"/>
    <s v="91+"/>
    <x v="2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s v="49-72 Months"/>
    <s v="61-90"/>
    <x v="2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s v="0-12 Months"/>
    <s v="0-30"/>
    <x v="5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s v="0-12 Months"/>
    <s v="31-60"/>
    <x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s v="49-72 Months"/>
    <s v="61-90"/>
    <x v="2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s v="25-48 Months"/>
    <s v="31-60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s v="49-72 Months"/>
    <s v="91+"/>
    <x v="6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s v="49-72 Months"/>
    <s v="0-30"/>
    <x v="5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s v="49-72 Months"/>
    <s v="31-60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s v="49-72 Months"/>
    <s v="61-90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s v="0-12 Months"/>
    <s v="0-3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s v="49-72 Months"/>
    <s v="61-90"/>
    <x v="2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s v="13-24 Months"/>
    <s v="31-60"/>
    <x v="5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s v="0-12 Months"/>
    <s v="0-30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s v="0-12 Months"/>
    <s v="91+"/>
    <x v="3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s v="0-12 Months"/>
    <s v="61-90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s v="49-72 Months"/>
    <s v="91+"/>
    <x v="6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s v="0-12 Months"/>
    <s v="31-60"/>
    <x v="5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s v="49-72 Months"/>
    <s v="61-90"/>
    <x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s v="49-72 Months"/>
    <s v="91+"/>
    <x v="2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s v="0-12 Months"/>
    <s v="91+"/>
    <x v="3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s v="0-12 Months"/>
    <s v="61-90"/>
    <x v="5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s v="49-72 Months"/>
    <s v="61-90"/>
    <x v="3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s v="49-72 Months"/>
    <s v="91+"/>
    <x v="6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s v="0-12 Months"/>
    <s v="31-60"/>
    <x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s v="13-24 Months"/>
    <s v="0-30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s v="13-24 Months"/>
    <s v="61-90"/>
    <x v="2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s v="0-12 Months"/>
    <s v="91+"/>
    <x v="3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s v="0-12 Months"/>
    <s v="0-30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s v="49-72 Months"/>
    <s v="0-30"/>
    <x v="5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s v="0-12 Months"/>
    <s v="0-3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s v="25-48 Months"/>
    <s v="0-30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s v="25-48 Months"/>
    <s v="0-30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s v="49-72 Months"/>
    <s v="61-90"/>
    <x v="2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s v="0-12 Months"/>
    <s v="61-90"/>
    <x v="5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s v="25-48 Months"/>
    <s v="91+"/>
    <x v="3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s v="0-12 Months"/>
    <s v="61-90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s v="0-12 Months"/>
    <s v="0-30"/>
    <x v="8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s v="49-72 Months"/>
    <s v="61-90"/>
    <x v="2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s v="0-12 Months"/>
    <s v="61-90"/>
    <x v="3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s v="13-24 Months"/>
    <s v="31-60"/>
    <x v="5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s v="25-48 Months"/>
    <s v="91+"/>
    <x v="4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s v="0-12 Months"/>
    <s v="61-90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s v="0-12 Months"/>
    <s v="31-60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s v="0-12 Months"/>
    <s v="61-90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s v="49-72 Months"/>
    <s v="91+"/>
    <x v="7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s v="25-48 Months"/>
    <s v="0-30"/>
    <x v="5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s v="13-24 Months"/>
    <s v="61-90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s v="13-24 Months"/>
    <s v="0-30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s v="25-48 Months"/>
    <s v="31-60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s v="25-48 Months"/>
    <s v="0-30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s v="25-48 Months"/>
    <s v="61-90"/>
    <x v="2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s v="13-24 Months"/>
    <s v="61-90"/>
    <x v="5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s v="25-48 Months"/>
    <s v="0-30"/>
    <x v="8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s v="0-12 Months"/>
    <s v="31-60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s v="49-72 Months"/>
    <s v="91+"/>
    <x v="4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s v="0-12 Months"/>
    <s v="0-30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s v="49-72 Months"/>
    <s v="61-90"/>
    <x v="6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s v="13-24 Months"/>
    <s v="0-30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s v="0-12 Months"/>
    <s v="61-90"/>
    <x v="5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s v="0-12 Months"/>
    <s v="61-90"/>
    <x v="5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s v="49-72 Months"/>
    <s v="31-60"/>
    <x v="5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s v="25-48 Months"/>
    <s v="0-30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s v="13-24 Months"/>
    <s v="0-30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s v="0-12 Months"/>
    <s v="61-90"/>
    <x v="1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s v="49-72 Months"/>
    <s v="0-30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s v="25-48 Months"/>
    <s v="31-60"/>
    <x v="5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s v="25-48 Months"/>
    <s v="91+"/>
    <x v="2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s v="13-24 Months"/>
    <s v="31-60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s v="25-48 Months"/>
    <s v="91+"/>
    <x v="4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s v="25-48 Months"/>
    <s v="31-60"/>
    <x v="5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s v="25-48 Months"/>
    <s v="91+"/>
    <x v="2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s v="13-24 Months"/>
    <s v="0-30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s v="0-12 Months"/>
    <s v="91+"/>
    <x v="2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s v="0-12 Months"/>
    <s v="91+"/>
    <x v="3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s v="49-72 Months"/>
    <s v="61-90"/>
    <x v="7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s v="13-24 Months"/>
    <s v="31-60"/>
    <x v="3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s v="0-12 Months"/>
    <s v="61-90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s v="25-48 Months"/>
    <s v="61-90"/>
    <x v="3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s v="13-24 Months"/>
    <s v="91+"/>
    <x v="3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s v="49-72 Months"/>
    <s v="91+"/>
    <x v="4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s v="25-48 Months"/>
    <s v="91+"/>
    <x v="7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s v="49-72 Months"/>
    <s v="91+"/>
    <x v="7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s v="13-24 Months"/>
    <s v="91+"/>
    <x v="3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s v="49-72 Months"/>
    <s v="91+"/>
    <x v="3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s v="0-12 Months"/>
    <s v="0-30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s v="25-48 Months"/>
    <s v="61-90"/>
    <x v="3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s v="49-72 Months"/>
    <s v="91+"/>
    <x v="2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s v="13-24 Months"/>
    <s v="91+"/>
    <x v="2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s v="49-72 Months"/>
    <s v="0-30"/>
    <x v="5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s v="13-24 Months"/>
    <s v="0-30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s v="25-48 Months"/>
    <s v="0-30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s v="49-72 Months"/>
    <s v="91+"/>
    <x v="3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s v="49-72 Months"/>
    <s v="91+"/>
    <x v="3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s v="49-72 Months"/>
    <s v="61-90"/>
    <x v="4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s v="49-72 Months"/>
    <s v="91+"/>
    <x v="7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s v="0-12 Months"/>
    <s v="31-60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s v="13-24 Months"/>
    <s v="91+"/>
    <x v="4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s v="49-72 Months"/>
    <s v="31-60"/>
    <x v="3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s v="13-24 Months"/>
    <s v="61-90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s v="0-12 Months"/>
    <s v="61-90"/>
    <x v="3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s v="0-12 Months"/>
    <s v="61-90"/>
    <x v="1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s v="0-12 Months"/>
    <s v="31-60"/>
    <x v="0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s v="49-72 Months"/>
    <s v="91+"/>
    <x v="7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s v="49-72 Months"/>
    <s v="61-90"/>
    <x v="3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s v="49-72 Months"/>
    <s v="91+"/>
    <x v="2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s v="0-12 Months"/>
    <s v="31-60"/>
    <x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s v="25-48 Months"/>
    <s v="0-30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s v="49-72 Months"/>
    <s v="91+"/>
    <x v="7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s v="49-72 Months"/>
    <s v="91+"/>
    <x v="4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s v="49-72 Months"/>
    <s v="91+"/>
    <x v="6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s v="49-72 Months"/>
    <s v="61-90"/>
    <x v="6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s v="49-72 Months"/>
    <s v="61-90"/>
    <x v="2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s v="25-48 Months"/>
    <s v="91+"/>
    <x v="7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s v="13-24 Months"/>
    <s v="0-30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s v="25-48 Months"/>
    <s v="61-90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s v="49-72 Months"/>
    <s v="91+"/>
    <x v="4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s v="0-12 Months"/>
    <s v="0-30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s v="49-72 Months"/>
    <s v="61-90"/>
    <x v="2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s v="0-12 Months"/>
    <s v="61-90"/>
    <x v="5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s v="49-72 Months"/>
    <s v="61-90"/>
    <x v="7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s v="0-12 Months"/>
    <s v="61-90"/>
    <x v="3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s v="49-72 Months"/>
    <s v="31-60"/>
    <x v="3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s v="49-72 Months"/>
    <s v="0-30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s v="25-48 Months"/>
    <s v="31-60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s v="49-72 Months"/>
    <s v="31-60"/>
    <x v="3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s v="25-48 Months"/>
    <s v="91+"/>
    <x v="2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s v="13-24 Months"/>
    <s v="0-30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s v="49-72 Months"/>
    <s v="0-30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s v="0-12 Months"/>
    <s v="61-90"/>
    <x v="3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s v="25-48 Months"/>
    <s v="61-90"/>
    <x v="4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s v="25-48 Months"/>
    <s v="61-90"/>
    <x v="7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s v="49-72 Months"/>
    <s v="61-90"/>
    <x v="7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s v="49-72 Months"/>
    <s v="91+"/>
    <x v="6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s v="0-12 Months"/>
    <s v="91+"/>
    <x v="4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s v="0-12 Months"/>
    <s v="61-90"/>
    <x v="1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s v="13-24 Months"/>
    <s v="31-60"/>
    <x v="5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s v="13-24 Months"/>
    <s v="91+"/>
    <x v="3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s v="49-72 Months"/>
    <s v="0-30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s v="49-72 Months"/>
    <s v="31-60"/>
    <x v="3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s v="49-72 Months"/>
    <s v="0-30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s v="25-48 Months"/>
    <s v="91+"/>
    <x v="2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s v="0-12 Months"/>
    <s v="61-90"/>
    <x v="5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s v="25-48 Months"/>
    <s v="0-30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s v="13-24 Months"/>
    <s v="0-30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s v="0-12 Months"/>
    <s v="31-60"/>
    <x v="5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s v="0-12 Months"/>
    <s v="31-60"/>
    <x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s v="0-12 Months"/>
    <s v="0-30"/>
    <x v="5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s v="13-24 Months"/>
    <s v="0-30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s v="0-12 Months"/>
    <s v="61-90"/>
    <x v="5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s v="49-72 Months"/>
    <s v="0-30"/>
    <x v="5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s v="25-48 Months"/>
    <s v="91+"/>
    <x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s v="25-48 Months"/>
    <s v="61-90"/>
    <x v="4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s v="0-12 Months"/>
    <s v="61-90"/>
    <x v="3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s v="49-72 Months"/>
    <s v="0-30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s v="0-12 Months"/>
    <s v="61-90"/>
    <x v="5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s v="49-72 Months"/>
    <s v="61-90"/>
    <x v="4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s v="49-72 Months"/>
    <s v="0-30"/>
    <x v="5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s v="25-48 Months"/>
    <s v="61-90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s v="49-72 Months"/>
    <s v="91+"/>
    <x v="3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s v="0-12 Months"/>
    <s v="31-60"/>
    <x v="0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s v="25-48 Months"/>
    <s v="31-60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s v="49-72 Months"/>
    <s v="91+"/>
    <x v="6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s v="0-12 Months"/>
    <s v="0-3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s v="49-72 Months"/>
    <s v="0-30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s v="25-48 Months"/>
    <s v="0-30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s v="0-12 Months"/>
    <s v="0-30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s v="0-12 Months"/>
    <s v="61-90"/>
    <x v="5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s v="49-72 Months"/>
    <s v="31-60"/>
    <x v="3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s v="25-48 Months"/>
    <s v="31-60"/>
    <x v="3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s v="49-72 Months"/>
    <s v="91+"/>
    <x v="3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s v="13-24 Months"/>
    <s v="91+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s v="0-12 Months"/>
    <s v="61-90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s v="0-12 Months"/>
    <s v="31-60"/>
    <x v="5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s v="49-72 Months"/>
    <s v="0-30"/>
    <x v="5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s v="13-24 Months"/>
    <s v="91+"/>
    <x v="3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s v="0-12 Months"/>
    <s v="61-90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s v="49-72 Months"/>
    <s v="0-30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s v="0-12 Months"/>
    <s v="61-90"/>
    <x v="5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s v="49-72 Months"/>
    <s v="61-90"/>
    <x v="2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s v="0-12 Months"/>
    <s v="0-3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s v="13-24 Months"/>
    <s v="61-90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s v="49-72 Months"/>
    <s v="91+"/>
    <x v="4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s v="0-12 Months"/>
    <s v="31-60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s v="49-72 Months"/>
    <s v="31-60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s v="0-12 Months"/>
    <s v="61-90"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s v="25-48 Months"/>
    <s v="61-90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s v="0-12 Months"/>
    <s v="0-30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s v="49-72 Months"/>
    <s v="91+"/>
    <x v="4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s v="49-72 Months"/>
    <s v="91+"/>
    <x v="2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s v="0-12 Months"/>
    <s v="0-30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s v="49-72 Months"/>
    <s v="0-30"/>
    <x v="0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s v="49-72 Months"/>
    <s v="91+"/>
    <x v="3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s v="49-72 Months"/>
    <s v="91+"/>
    <x v="6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s v="25-48 Months"/>
    <s v="61-90"/>
    <x v="5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s v="0-12 Months"/>
    <s v="0-30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s v="0-12 Months"/>
    <s v="91+"/>
    <x v="3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s v="49-72 Months"/>
    <s v="61-90"/>
    <x v="7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s v="25-48 Months"/>
    <s v="31-60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s v="25-48 Months"/>
    <s v="91+"/>
    <x v="3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s v="49-72 Months"/>
    <s v="91+"/>
    <x v="6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s v="49-72 Months"/>
    <s v="0-30"/>
    <x v="5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s v="49-72 Months"/>
    <s v="0-30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s v="25-48 Months"/>
    <s v="91+"/>
    <x v="6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s v="49-72 Months"/>
    <s v="61-90"/>
    <x v="4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s v="0-12 Months"/>
    <s v="0-3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s v="13-24 Months"/>
    <s v="61-90"/>
    <x v="3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s v="0-12 Months"/>
    <s v="31-60"/>
    <x v="0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s v="0-12 Months"/>
    <s v="61-90"/>
    <x v="3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s v="25-48 Months"/>
    <s v="91+"/>
    <x v="2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s v="13-24 Months"/>
    <s v="61-90"/>
    <x v="3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s v="25-48 Months"/>
    <s v="61-90"/>
    <x v="0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s v="49-72 Months"/>
    <s v="61-90"/>
    <x v="4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s v="0-12 Months"/>
    <s v="0-3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s v="49-72 Months"/>
    <s v="61-90"/>
    <x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s v="49-72 Months"/>
    <s v="0-30"/>
    <x v="0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s v="49-72 Months"/>
    <s v="61-90"/>
    <x v="7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s v="49-72 Months"/>
    <s v="31-60"/>
    <x v="3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s v="49-72 Months"/>
    <s v="91+"/>
    <x v="4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s v="0-12 Months"/>
    <s v="31-60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s v="49-72 Months"/>
    <s v="91+"/>
    <x v="2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s v="13-24 Months"/>
    <s v="61-90"/>
    <x v="1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s v="0-12 Months"/>
    <s v="91+"/>
    <x v="4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s v="13-24 Months"/>
    <s v="61-90"/>
    <x v="5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s v="25-48 Months"/>
    <s v="31-60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s v="0-12 Months"/>
    <s v="31-60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s v="49-72 Months"/>
    <s v="61-90"/>
    <x v="2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s v="13-24 Months"/>
    <s v="31-60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s v="25-48 Months"/>
    <s v="61-90"/>
    <x v="2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s v="25-48 Months"/>
    <s v="0-30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s v="49-72 Months"/>
    <s v="0-30"/>
    <x v="5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s v="49-72 Months"/>
    <s v="91+"/>
    <x v="4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s v="25-48 Months"/>
    <s v="61-90"/>
    <x v="7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s v="0-12 Months"/>
    <s v="61-90"/>
    <x v="0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s v="49-72 Months"/>
    <s v="91+"/>
    <x v="7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s v="0-12 Months"/>
    <s v="61-90"/>
    <x v="5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s v="25-48 Months"/>
    <s v="31-60"/>
    <x v="5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s v="13-24 Months"/>
    <s v="91+"/>
    <x v="3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s v="0-12 Months"/>
    <s v="31-60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s v="49-72 Months"/>
    <s v="0-30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s v="25-48 Months"/>
    <s v="0-30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s v="13-24 Months"/>
    <s v="31-60"/>
    <x v="1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s v="0-12 Months"/>
    <s v="61-90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s v="25-48 Months"/>
    <s v="61-90"/>
    <x v="5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s v="0-12 Months"/>
    <s v="91+"/>
    <x v="3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s v="25-48 Months"/>
    <s v="31-60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s v="49-72 Months"/>
    <s v="91+"/>
    <x v="2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s v="0-12 Months"/>
    <s v="61-90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s v="49-72 Months"/>
    <s v="0-30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s v="49-72 Months"/>
    <s v="91+"/>
    <x v="2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s v="13-24 Months"/>
    <s v="31-60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s v="49-72 Months"/>
    <s v="91+"/>
    <x v="4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s v="25-48 Months"/>
    <s v="91+"/>
    <x v="3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s v="13-24 Months"/>
    <s v="0-30"/>
    <x v="8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s v="49-72 Months"/>
    <s v="31-60"/>
    <x v="3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s v="49-72 Months"/>
    <s v="91+"/>
    <x v="7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s v="13-24 Months"/>
    <s v="31-60"/>
    <x v="1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s v="25-48 Months"/>
    <s v="31-60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s v="0-12 Months"/>
    <s v="61-90"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s v="49-72 Months"/>
    <s v="0-30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s v="49-72 Months"/>
    <s v="91+"/>
    <x v="7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s v="0-12 Months"/>
    <s v="31-60"/>
    <x v="5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s v="13-24 Months"/>
    <s v="61-90"/>
    <x v="1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s v="25-48 Months"/>
    <s v="91+"/>
    <x v="2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s v="25-48 Months"/>
    <s v="91+"/>
    <x v="2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s v="13-24 Months"/>
    <s v="61-90"/>
    <x v="1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s v="25-48 Months"/>
    <s v="61-90"/>
    <x v="2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s v="49-72 Months"/>
    <s v="61-90"/>
    <x v="2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s v="49-72 Months"/>
    <s v="61-90"/>
    <x v="7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s v="0-12 Months"/>
    <s v="0-30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s v="25-48 Months"/>
    <s v="61-90"/>
    <x v="3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s v="25-48 Months"/>
    <s v="91+"/>
    <x v="6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s v="0-12 Months"/>
    <s v="91+"/>
    <x v="4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s v="25-48 Months"/>
    <s v="61-90"/>
    <x v="4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s v="25-48 Months"/>
    <s v="31-60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s v="25-48 Months"/>
    <s v="61-90"/>
    <x v="2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s v="49-72 Months"/>
    <s v="0-30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s v="25-48 Months"/>
    <s v="61-90"/>
    <x v="5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s v="49-72 Months"/>
    <s v="61-90"/>
    <x v="4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s v="0-12 Months"/>
    <s v="0-30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s v="25-48 Months"/>
    <s v="91+"/>
    <x v="3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s v="49-72 Months"/>
    <s v="91+"/>
    <x v="7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s v="0-12 Months"/>
    <s v="0-30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s v="25-48 Months"/>
    <s v="0-30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s v="25-48 Months"/>
    <s v="91+"/>
    <x v="4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s v="25-48 Months"/>
    <s v="91+"/>
    <x v="6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s v="49-72 Months"/>
    <s v="91+"/>
    <x v="3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s v="0-12 Months"/>
    <s v="61-90"/>
    <x v="3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s v="13-24 Months"/>
    <s v="61-90"/>
    <x v="1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s v="0-12 Months"/>
    <s v="31-60"/>
    <x v="0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s v="49-72 Months"/>
    <s v="61-90"/>
    <x v="2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s v="25-48 Months"/>
    <s v="61-90"/>
    <x v="3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s v="13-24 Months"/>
    <s v="31-60"/>
    <x v="5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s v="13-24 Months"/>
    <s v="31-60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s v="0-12 Months"/>
    <s v="0-30"/>
    <x v="8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s v="0-12 Months"/>
    <s v="61-90"/>
    <x v="3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s v="25-48 Months"/>
    <s v="61-90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s v="0-12 Months"/>
    <s v="61-90"/>
    <x v="5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s v="13-24 Months"/>
    <s v="31-60"/>
    <x v="1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s v="0-12 Months"/>
    <s v="91+"/>
    <x v="3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s v="25-48 Months"/>
    <s v="91+"/>
    <x v="4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s v="49-72 Months"/>
    <s v="0-30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s v="49-72 Months"/>
    <s v="91+"/>
    <x v="2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s v="49-72 Months"/>
    <s v="0-30"/>
    <x v="5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s v="25-48 Months"/>
    <s v="91+"/>
    <x v="4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s v="49-72 Months"/>
    <s v="61-90"/>
    <x v="7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s v="25-48 Months"/>
    <s v="61-90"/>
    <x v="7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s v="49-72 Months"/>
    <s v="61-90"/>
    <x v="3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s v="25-48 Months"/>
    <s v="91+"/>
    <x v="3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s v="13-24 Months"/>
    <s v="61-90"/>
    <x v="4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s v="49-72 Months"/>
    <s v="61-90"/>
    <x v="4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s v="13-24 Months"/>
    <s v="31-60"/>
    <x v="5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s v="0-12 Months"/>
    <s v="61-90"/>
    <x v="1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s v="13-24 Months"/>
    <s v="0-30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s v="49-72 Months"/>
    <s v="0-30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s v="49-72 Months"/>
    <s v="31-60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s v="49-72 Months"/>
    <s v="0-30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s v="25-48 Months"/>
    <s v="91+"/>
    <x v="2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s v="49-72 Months"/>
    <s v="31-60"/>
    <x v="3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s v="49-72 Months"/>
    <s v="31-60"/>
    <x v="5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s v="0-12 Months"/>
    <s v="31-60"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s v="49-72 Months"/>
    <s v="91+"/>
    <x v="7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s v="49-72 Months"/>
    <s v="61-90"/>
    <x v="3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s v="25-48 Months"/>
    <s v="0-30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s v="0-12 Months"/>
    <s v="31-60"/>
    <x v="0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s v="49-72 Months"/>
    <s v="61-90"/>
    <x v="7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s v="0-12 Months"/>
    <s v="31-60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s v="13-24 Months"/>
    <s v="91+"/>
    <x v="4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s v="25-48 Months"/>
    <s v="61-90"/>
    <x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s v="0-12 Months"/>
    <s v="31-60"/>
    <x v="2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s v="49-72 Months"/>
    <s v="91+"/>
    <x v="7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s v="25-48 Months"/>
    <s v="0-30"/>
    <x v="5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s v="25-48 Months"/>
    <s v="91+"/>
    <x v="4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s v="25-48 Months"/>
    <s v="61-90"/>
    <x v="4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s v="13-24 Months"/>
    <s v="61-90"/>
    <x v="3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s v="0-12 Months"/>
    <s v="0-3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s v="13-24 Months"/>
    <s v="61-90"/>
    <x v="5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s v="0-12 Months"/>
    <s v="0-30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s v="0-12 Months"/>
    <s v="31-60"/>
    <x v="5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s v="49-72 Months"/>
    <s v="61-90"/>
    <x v="7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s v="0-12 Months"/>
    <s v="0-30"/>
    <x v="5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s v="13-24 Months"/>
    <s v="0-3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s v="0-12 Months"/>
    <s v="61-90"/>
    <x v="5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s v="25-48 Months"/>
    <s v="91+"/>
    <x v="2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s v="0-12 Months"/>
    <s v="31-60"/>
    <x v="5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s v="0-12 Months"/>
    <s v="31-60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s v="0-12 Months"/>
    <s v="91+"/>
    <x v="3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s v="25-48 Months"/>
    <s v="61-90"/>
    <x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s v="0-12 Months"/>
    <s v="91+"/>
    <x v="2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s v="25-48 Months"/>
    <s v="0-30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s v="0-12 Months"/>
    <s v="91+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s v="0-12 Months"/>
    <s v="61-90"/>
    <x v="0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s v="0-12 Months"/>
    <s v="91+"/>
    <x v="3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s v="13-24 Months"/>
    <s v="0-30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s v="49-72 Months"/>
    <s v="91+"/>
    <x v="2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s v="0-12 Months"/>
    <s v="0-30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s v="49-72 Months"/>
    <s v="91+"/>
    <x v="3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s v="13-24 Months"/>
    <s v="31-60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s v="13-24 Months"/>
    <s v="61-90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s v="25-48 Months"/>
    <s v="61-90"/>
    <x v="2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s v="25-48 Months"/>
    <s v="61-90"/>
    <x v="5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s v="0-12 Months"/>
    <s v="31-60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s v="13-24 Months"/>
    <s v="31-60"/>
    <x v="5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s v="0-12 Months"/>
    <s v="61-90"/>
    <x v="3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s v="49-72 Months"/>
    <s v="31-60"/>
    <x v="3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s v="0-12 Months"/>
    <s v="0-30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s v="0-12 Months"/>
    <s v="0-30"/>
    <x v="8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s v="13-24 Months"/>
    <s v="0-30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s v="49-72 Months"/>
    <s v="0-30"/>
    <x v="5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s v="13-24 Months"/>
    <s v="91+"/>
    <x v="2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s v="0-12 Months"/>
    <s v="31-60"/>
    <x v="5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s v="49-72 Months"/>
    <s v="91+"/>
    <x v="4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s v="49-72 Months"/>
    <s v="31-60"/>
    <x v="3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s v="13-24 Months"/>
    <s v="0-30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s v="0-12 Months"/>
    <s v="31-60"/>
    <x v="0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s v="49-72 Months"/>
    <s v="0-30"/>
    <x v="5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s v="13-24 Months"/>
    <s v="0-30"/>
    <x v="5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s v="13-24 Months"/>
    <s v="31-60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s v="49-72 Months"/>
    <s v="91+"/>
    <x v="4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s v="25-48 Months"/>
    <s v="31-60"/>
    <x v="5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s v="25-48 Months"/>
    <s v="31-60"/>
    <x v="3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s v="49-72 Months"/>
    <s v="61-90"/>
    <x v="7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s v="0-12 Months"/>
    <s v="61-90"/>
    <x v="1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s v="49-72 Months"/>
    <s v="0-30"/>
    <x v="5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s v="25-48 Months"/>
    <s v="0-30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s v="0-12 Months"/>
    <s v="0-30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s v="0-12 Months"/>
    <s v="31-60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s v="49-72 Months"/>
    <s v="91+"/>
    <x v="4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s v="49-72 Months"/>
    <s v="31-60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s v="49-72 Months"/>
    <s v="61-90"/>
    <x v="4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s v="13-24 Months"/>
    <s v="91+"/>
    <x v="3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s v="0-12 Months"/>
    <s v="61-90"/>
    <x v="5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s v="25-48 Months"/>
    <s v="61-90"/>
    <x v="4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s v="0-12 Months"/>
    <s v="31-60"/>
    <x v="0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s v="49-72 Months"/>
    <s v="91+"/>
    <x v="7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s v="13-24 Months"/>
    <s v="0-30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s v="0-12 Months"/>
    <s v="31-60"/>
    <x v="5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s v="13-24 Months"/>
    <s v="31-60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s v="49-72 Months"/>
    <s v="31-60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s v="0-12 Months"/>
    <s v="61-90"/>
    <x v="5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s v="49-72 Months"/>
    <s v="91+"/>
    <x v="7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s v="25-48 Months"/>
    <s v="91+"/>
    <x v="4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s v="13-24 Months"/>
    <s v="31-60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s v="25-48 Months"/>
    <s v="0-30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s v="0-12 Months"/>
    <s v="0-30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s v="49-72 Months"/>
    <s v="91+"/>
    <x v="6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s v="49-72 Months"/>
    <s v="61-90"/>
    <x v="7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s v="25-48 Months"/>
    <s v="91+"/>
    <x v="2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s v="0-12 Months"/>
    <s v="0-30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s v="13-24 Months"/>
    <s v="31-60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s v="49-72 Months"/>
    <s v="31-60"/>
    <x v="3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s v="25-48 Months"/>
    <s v="61-90"/>
    <x v="3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s v="0-12 Months"/>
    <s v="0-30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s v="25-48 Months"/>
    <s v="31-60"/>
    <x v="5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s v="49-72 Months"/>
    <s v="0-30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s v="13-24 Months"/>
    <s v="91+"/>
    <x v="3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s v="25-48 Months"/>
    <s v="0-30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s v="13-24 Months"/>
    <s v="61-90"/>
    <x v="1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s v="49-72 Months"/>
    <s v="91+"/>
    <x v="7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0-12 Months"/>
    <s v="61-90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s v="49-72 Months"/>
    <s v="0-30"/>
    <x v="5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s v="0-12 Months"/>
    <s v="61-90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s v="13-24 Months"/>
    <s v="0-30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s v="0-12 Months"/>
    <s v="61-90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s v="49-72 Months"/>
    <s v="91+"/>
    <x v="7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s v="0-12 Months"/>
    <s v="31-60"/>
    <x v="5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s v="0-12 Months"/>
    <s v="91+"/>
    <x v="3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s v="0-12 Months"/>
    <s v="91+"/>
    <x v="2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s v="0-12 Months"/>
    <s v="61-90"/>
    <x v="3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s v="0-12 Months"/>
    <s v="0-30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s v="25-48 Months"/>
    <s v="0-30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s v="13-24 Months"/>
    <s v="61-90"/>
    <x v="5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s v="13-24 Months"/>
    <s v="61-90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s v="0-12 Months"/>
    <s v="61-90"/>
    <x v="5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s v="0-12 Months"/>
    <s v="0-30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s v="0-12 Months"/>
    <s v="61-90"/>
    <x v="5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s v="13-24 Months"/>
    <s v="91+"/>
    <x v="2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s v="13-24 Months"/>
    <s v="0-30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s v="13-24 Months"/>
    <s v="0-30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s v="13-24 Months"/>
    <s v="91+"/>
    <x v="3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s v="13-24 Months"/>
    <s v="91+"/>
    <x v="4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s v="25-48 Months"/>
    <s v="61-90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s v="0-12 Months"/>
    <s v="31-60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s v="25-48 Months"/>
    <s v="61-90"/>
    <x v="5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s v="49-72 Months"/>
    <s v="91+"/>
    <x v="2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s v="0-12 Months"/>
    <s v="0-30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s v="49-72 Months"/>
    <s v="91+"/>
    <x v="4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s v="49-72 Months"/>
    <s v="91+"/>
    <x v="4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s v="13-24 Months"/>
    <s v="31-60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s v="13-24 Months"/>
    <s v="61-90"/>
    <x v="1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s v="49-72 Months"/>
    <s v="31-60"/>
    <x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s v="49-72 Months"/>
    <s v="0-30"/>
    <x v="5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s v="49-72 Months"/>
    <s v="61-90"/>
    <x v="7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s v="0-12 Months"/>
    <s v="61-90"/>
    <x v="5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s v="25-48 Months"/>
    <s v="31-60"/>
    <x v="5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s v="25-48 Months"/>
    <s v="91+"/>
    <x v="2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s v="13-24 Months"/>
    <s v="31-60"/>
    <x v="5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s v="49-72 Months"/>
    <s v="61-90"/>
    <x v="4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s v="25-48 Months"/>
    <s v="31-60"/>
    <x v="3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s v="13-24 Months"/>
    <s v="61-90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s v="0-12 Months"/>
    <s v="31-60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s v="25-48 Months"/>
    <s v="0-30"/>
    <x v="5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s v="25-48 Months"/>
    <s v="31-60"/>
    <x v="3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s v="25-48 Months"/>
    <s v="61-90"/>
    <x v="3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s v="49-72 Months"/>
    <s v="0-30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s v="0-12 Months"/>
    <s v="61-90"/>
    <x v="5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s v="25-48 Months"/>
    <s v="61-90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s v="0-12 Months"/>
    <s v="61-90"/>
    <x v="5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s v="13-24 Months"/>
    <s v="91+"/>
    <x v="4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s v="13-24 Months"/>
    <s v="31-60"/>
    <x v="1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s v="49-72 Months"/>
    <s v="0-30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s v="25-48 Months"/>
    <s v="91+"/>
    <x v="3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s v="25-48 Months"/>
    <s v="91+"/>
    <x v="3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s v="0-12 Months"/>
    <s v="0-30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s v="49-72 Months"/>
    <s v="91+"/>
    <x v="4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s v="13-24 Months"/>
    <s v="91+"/>
    <x v="2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s v="49-72 Months"/>
    <s v="91+"/>
    <x v="2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s v="49-72 Months"/>
    <s v="61-90"/>
    <x v="2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s v="13-24 Months"/>
    <s v="0-30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s v="25-48 Months"/>
    <s v="61-90"/>
    <x v="2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s v="13-24 Months"/>
    <s v="0-30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s v="25-48 Months"/>
    <s v="31-60"/>
    <x v="5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s v="25-48 Months"/>
    <s v="0-30"/>
    <x v="0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s v="0-12 Months"/>
    <s v="0-3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s v="49-72 Months"/>
    <s v="0-30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s v="0-12 Months"/>
    <s v="31-60"/>
    <x v="5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s v="0-12 Months"/>
    <s v="91+"/>
    <x v="2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s v="0-12 Months"/>
    <s v="31-60"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s v="0-12 Months"/>
    <s v="0-3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s v="49-72 Months"/>
    <s v="61-90"/>
    <x v="3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s v="49-72 Months"/>
    <s v="61-90"/>
    <x v="2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s v="49-72 Months"/>
    <s v="31-60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s v="49-72 Months"/>
    <s v="61-90"/>
    <x v="6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s v="25-48 Months"/>
    <s v="91+"/>
    <x v="4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s v="0-12 Months"/>
    <s v="61-90"/>
    <x v="5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s v="0-12 Months"/>
    <s v="0-30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s v="0-12 Months"/>
    <s v="61-90"/>
    <x v="5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s v="13-24 Months"/>
    <s v="91+"/>
    <x v="7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s v="49-72 Months"/>
    <s v="91+"/>
    <x v="7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s v="25-48 Months"/>
    <s v="61-90"/>
    <x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s v="13-24 Months"/>
    <s v="0-30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s v="25-48 Months"/>
    <s v="91+"/>
    <x v="2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s v="49-72 Months"/>
    <s v="31-60"/>
    <x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s v="25-48 Months"/>
    <s v="31-60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s v="13-24 Months"/>
    <s v="31-60"/>
    <x v="5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s v="49-72 Months"/>
    <s v="61-90"/>
    <x v="2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s v="0-12 Months"/>
    <s v="61-90"/>
    <x v="5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s v="25-48 Months"/>
    <s v="61-90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s v="0-12 Months"/>
    <s v="0-30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s v="49-72 Months"/>
    <s v="91+"/>
    <x v="6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s v="49-72 Months"/>
    <s v="61-90"/>
    <x v="3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s v="25-48 Months"/>
    <s v="61-90"/>
    <x v="2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s v="0-12 Months"/>
    <s v="61-90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s v="49-72 Months"/>
    <s v="61-90"/>
    <x v="2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s v="25-48 Months"/>
    <s v="61-90"/>
    <x v="3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s v="0-12 Months"/>
    <s v="61-90"/>
    <x v="5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s v="0-12 Months"/>
    <s v="31-60"/>
    <x v="5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s v="25-48 Months"/>
    <s v="61-90"/>
    <x v="2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s v="25-48 Months"/>
    <s v="31-60"/>
    <x v="5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s v="13-24 Months"/>
    <s v="61-90"/>
    <x v="5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s v="25-48 Months"/>
    <s v="0-30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s v="0-12 Months"/>
    <s v="91+"/>
    <x v="3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s v="49-72 Months"/>
    <s v="91+"/>
    <x v="7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s v="49-72 Months"/>
    <s v="91+"/>
    <x v="6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s v="25-48 Months"/>
    <s v="91+"/>
    <x v="2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s v="13-24 Months"/>
    <s v="61-90"/>
    <x v="5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s v="0-12 Months"/>
    <s v="31-60"/>
    <x v="0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s v="25-48 Months"/>
    <s v="91+"/>
    <x v="3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s v="49-72 Months"/>
    <s v="61-90"/>
    <x v="3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s v="13-24 Months"/>
    <s v="91+"/>
    <x v="4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s v="13-24 Months"/>
    <s v="61-90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s v="0-12 Months"/>
    <s v="0-3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s v="0-12 Months"/>
    <s v="61-90"/>
    <x v="5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s v="49-72 Months"/>
    <s v="91+"/>
    <x v="6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s v="49-72 Months"/>
    <s v="91+"/>
    <x v="4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s v="49-72 Months"/>
    <s v="0-30"/>
    <x v="5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s v="0-12 Months"/>
    <s v="61-90"/>
    <x v="1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s v="0-12 Months"/>
    <s v="0-3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s v="49-72 Months"/>
    <s v="91+"/>
    <x v="7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s v="49-72 Months"/>
    <s v="61-90"/>
    <x v="7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s v="0-12 Months"/>
    <s v="31-6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s v="49-72 Months"/>
    <s v="0-30"/>
    <x v="5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s v="0-12 Months"/>
    <s v="61-90"/>
    <x v="1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s v="25-48 Months"/>
    <s v="31-60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s v="49-72 Months"/>
    <s v="91+"/>
    <x v="4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s v="49-72 Months"/>
    <s v="0-30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s v="0-12 Months"/>
    <s v="0-3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s v="0-12 Months"/>
    <s v="0-30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s v="49-72 Months"/>
    <s v="0-30"/>
    <x v="5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s v="25-48 Months"/>
    <s v="91+"/>
    <x v="3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s v="13-24 Months"/>
    <s v="91+"/>
    <x v="4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s v="25-48 Months"/>
    <s v="91+"/>
    <x v="3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s v="13-24 Months"/>
    <s v="31-60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s v="13-24 Months"/>
    <s v="61-90"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s v="49-72 Months"/>
    <s v="0-30"/>
    <x v="5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s v="0-12 Months"/>
    <s v="61-90"/>
    <x v="5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s v="0-12 Months"/>
    <s v="61-90"/>
    <x v="5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s v="13-24 Months"/>
    <s v="31-60"/>
    <x v="1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s v="0-12 Months"/>
    <s v="0-30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s v="13-24 Months"/>
    <s v="31-60"/>
    <x v="5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s v="0-12 Months"/>
    <s v="31-60"/>
    <x v="1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s v="61-90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s v="49-72 Months"/>
    <s v="91+"/>
    <x v="4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s v="49-72 Months"/>
    <s v="61-90"/>
    <x v="2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s v="0-12 Months"/>
    <s v="61-90"/>
    <x v="5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s v="13-24 Months"/>
    <s v="61-90"/>
    <x v="3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0-12 Months"/>
    <s v="0-3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s v="0-12 Months"/>
    <s v="31-60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s v="49-72 Months"/>
    <s v="0-30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s v="0-12 Months"/>
    <s v="31-60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s v="0-12 Months"/>
    <s v="61-90"/>
    <x v="5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s v="13-24 Months"/>
    <s v="0-30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s v="25-48 Months"/>
    <s v="31-60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s v="25-48 Months"/>
    <s v="61-90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s v="49-72 Months"/>
    <s v="91+"/>
    <x v="7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s v="0-12 Months"/>
    <s v="61-90"/>
    <x v="3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s v="49-72 Months"/>
    <s v="61-90"/>
    <x v="4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s v="49-72 Months"/>
    <s v="91+"/>
    <x v="6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s v="0-12 Months"/>
    <s v="0-30"/>
    <x v="5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s v="25-48 Months"/>
    <s v="61-90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s v="49-72 Months"/>
    <s v="61-90"/>
    <x v="3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s v="49-72 Months"/>
    <s v="61-90"/>
    <x v="2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s v="0-12 Months"/>
    <s v="31-60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s v="25-48 Months"/>
    <s v="91+"/>
    <x v="4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s v="25-48 Months"/>
    <s v="91+"/>
    <x v="2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s v="0-12 Months"/>
    <s v="31-60"/>
    <x v="1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s v="25-48 Months"/>
    <s v="91+"/>
    <x v="2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s v="13-24 Months"/>
    <s v="91+"/>
    <x v="6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s v="49-72 Months"/>
    <s v="0-30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s v="49-72 Months"/>
    <s v="0-30"/>
    <x v="5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s v="13-24 Months"/>
    <s v="61-90"/>
    <x v="3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s v="49-72 Months"/>
    <s v="61-90"/>
    <x v="4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s v="49-72 Months"/>
    <s v="91+"/>
    <x v="4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s v="49-72 Months"/>
    <s v="91+"/>
    <x v="7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s v="25-48 Months"/>
    <s v="61-90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s v="49-72 Months"/>
    <s v="91+"/>
    <x v="7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s v="49-72 Months"/>
    <s v="91+"/>
    <x v="4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s v="0-12 Months"/>
    <s v="0-30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s v="49-72 Months"/>
    <s v="91+"/>
    <x v="7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s v="0-12 Months"/>
    <s v="61-90"/>
    <x v="3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s v="25-48 Months"/>
    <s v="0-30"/>
    <x v="8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s v="25-48 Months"/>
    <s v="91+"/>
    <x v="2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s v="25-48 Months"/>
    <s v="61-90"/>
    <x v="2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s v="13-24 Months"/>
    <s v="31-60"/>
    <x v="5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s v="13-24 Months"/>
    <s v="31-60"/>
    <x v="3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s v="49-72 Months"/>
    <s v="91+"/>
    <x v="7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s v="49-72 Months"/>
    <s v="61-90"/>
    <x v="2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s v="0-12 Months"/>
    <s v="61-90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s v="49-72 Months"/>
    <s v="31-60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s v="13-24 Months"/>
    <s v="91+"/>
    <x v="3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s v="0-12 Months"/>
    <s v="61-90"/>
    <x v="5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s v="0-12 Months"/>
    <s v="0-30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s v="25-48 Months"/>
    <s v="31-60"/>
    <x v="5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s v="0-12 Months"/>
    <s v="0-30"/>
    <x v="5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  <s v="0-12 Months"/>
    <s v="0-3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s v="0-12 Months"/>
    <s v="0-3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s v="25-48 Months"/>
    <s v="31-60"/>
    <x v="3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s v="49-72 Months"/>
    <s v="91+"/>
    <x v="4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s v="0-12 Months"/>
    <s v="61-90"/>
    <x v="2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s v="49-72 Months"/>
    <s v="0-30"/>
    <x v="5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s v="25-48 Months"/>
    <s v="91+"/>
    <x v="2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s v="49-72 Months"/>
    <s v="91+"/>
    <x v="4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s v="0-12 Months"/>
    <s v="0-3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s v="0-12 Months"/>
    <s v="91+"/>
    <x v="3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s v="0-12 Months"/>
    <s v="31-60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s v="25-48 Months"/>
    <s v="91+"/>
    <x v="4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s v="49-72 Months"/>
    <s v="91+"/>
    <x v="2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s v="13-24 Months"/>
    <s v="91+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s v="0-12 Months"/>
    <s v="0-30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s v="0-12 Months"/>
    <s v="91+"/>
    <x v="2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s v="25-48 Months"/>
    <s v="91+"/>
    <x v="4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s v="0-12 Months"/>
    <s v="61-90"/>
    <x v="1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s v="25-48 Months"/>
    <s v="61-90"/>
    <x v="3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s v="25-48 Months"/>
    <s v="31-60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s v="25-48 Months"/>
    <s v="31-60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s v="49-72 Months"/>
    <s v="91+"/>
    <x v="4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s v="49-72 Months"/>
    <s v="91+"/>
    <x v="4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s v="49-72 Months"/>
    <s v="61-90"/>
    <x v="3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s v="13-24 Months"/>
    <s v="61-90"/>
    <x v="3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s v="13-24 Months"/>
    <s v="61-90"/>
    <x v="1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s v="25-48 Months"/>
    <s v="61-90"/>
    <x v="3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s v="49-72 Months"/>
    <s v="0-30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s v="0-12 Months"/>
    <s v="61-90"/>
    <x v="5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s v="25-48 Months"/>
    <s v="91+"/>
    <x v="3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s v="0-12 Months"/>
    <s v="0-30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s v="49-72 Months"/>
    <s v="61-90"/>
    <x v="4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s v="0-12 Months"/>
    <s v="91+"/>
    <x v="3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s v="0-12 Months"/>
    <s v="61-90"/>
    <x v="0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s v="49-72 Months"/>
    <s v="91+"/>
    <x v="7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s v="25-48 Months"/>
    <s v="61-90"/>
    <x v="2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s v="49-72 Months"/>
    <s v="91+"/>
    <x v="6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s v="25-48 Months"/>
    <s v="61-90"/>
    <x v="5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s v="49-72 Months"/>
    <s v="91+"/>
    <x v="2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s v="25-48 Months"/>
    <s v="91+"/>
    <x v="2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s v="49-72 Months"/>
    <s v="91+"/>
    <x v="4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s v="25-48 Months"/>
    <s v="61-90"/>
    <x v="5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s v="25-48 Months"/>
    <s v="91+"/>
    <x v="3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s v="49-72 Months"/>
    <s v="91+"/>
    <x v="7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s v="49-72 Months"/>
    <s v="61-90"/>
    <x v="2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s v="49-72 Months"/>
    <s v="31-60"/>
    <x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s v="49-72 Months"/>
    <s v="0-30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s v="49-72 Months"/>
    <s v="61-90"/>
    <x v="3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s v="25-48 Months"/>
    <s v="31-60"/>
    <x v="3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s v="0-12 Months"/>
    <s v="0-30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s v="49-72 Months"/>
    <s v="61-90"/>
    <x v="7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s v="0-12 Months"/>
    <s v="31-60"/>
    <x v="1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s v="25-48 Months"/>
    <s v="31-60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s v="13-24 Months"/>
    <s v="61-90"/>
    <x v="1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s v="0-12 Months"/>
    <s v="91+"/>
    <x v="3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s v="49-72 Months"/>
    <s v="0-30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s v="49-72 Months"/>
    <s v="91+"/>
    <x v="7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s v="0-12 Months"/>
    <s v="31-60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s v="25-48 Months"/>
    <s v="31-60"/>
    <x v="3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s v="0-12 Months"/>
    <s v="61-90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s v="49-72 Months"/>
    <s v="91+"/>
    <x v="7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s v="49-72 Months"/>
    <s v="0-30"/>
    <x v="5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s v="25-48 Months"/>
    <s v="61-90"/>
    <x v="4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s v="49-72 Months"/>
    <s v="61-90"/>
    <x v="2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s v="0-12 Months"/>
    <s v="91+"/>
    <x v="3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s v="13-24 Months"/>
    <s v="31-60"/>
    <x v="5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s v="0-12 Months"/>
    <s v="31-60"/>
    <x v="5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s v="49-72 Months"/>
    <s v="61-90"/>
    <x v="4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s v="0-12 Months"/>
    <s v="61-90"/>
    <x v="5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s v="0-12 Months"/>
    <s v="0-3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s v="0-12 Months"/>
    <s v="61-90"/>
    <x v="5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s v="49-72 Months"/>
    <s v="91+"/>
    <x v="6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s v="49-72 Months"/>
    <s v="31-60"/>
    <x v="2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s v="49-72 Months"/>
    <s v="61-90"/>
    <x v="3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s v="25-48 Months"/>
    <s v="31-60"/>
    <x v="5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s v="25-48 Months"/>
    <s v="61-90"/>
    <x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s v="49-72 Months"/>
    <s v="91+"/>
    <x v="7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s v="49-72 Months"/>
    <s v="91+"/>
    <x v="7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s v="49-72 Months"/>
    <s v="31-60"/>
    <x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s v="49-72 Months"/>
    <s v="0-30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s v="49-72 Months"/>
    <s v="91+"/>
    <x v="4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s v="25-48 Months"/>
    <s v="91+"/>
    <x v="2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s v="0-12 Months"/>
    <s v="61-90"/>
    <x v="5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s v="25-48 Months"/>
    <s v="61-90"/>
    <x v="3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s v="0-12 Months"/>
    <s v="61-90"/>
    <x v="3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s v="25-48 Months"/>
    <s v="31-60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s v="13-24 Months"/>
    <s v="61-90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s v="25-48 Months"/>
    <s v="61-90"/>
    <x v="4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s v="13-24 Months"/>
    <s v="61-90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s v="0-12 Months"/>
    <s v="91+"/>
    <x v="1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s v="49-72 Months"/>
    <s v="61-90"/>
    <x v="4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s v="49-72 Months"/>
    <s v="0-30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s v="25-48 Months"/>
    <s v="61-90"/>
    <x v="2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s v="0-12 Months"/>
    <s v="0-30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s v="0-12 Months"/>
    <s v="31-60"/>
    <x v="5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s v="49-72 Months"/>
    <s v="61-90"/>
    <x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s v="49-72 Months"/>
    <s v="61-90"/>
    <x v="4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s v="0-12 Months"/>
    <s v="31-60"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s v="49-72 Months"/>
    <s v="91+"/>
    <x v="2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s v="0-12 Months"/>
    <s v="31-60"/>
    <x v="5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s v="25-48 Months"/>
    <s v="61-90"/>
    <x v="4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s v="49-72 Months"/>
    <s v="91+"/>
    <x v="7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s v="25-48 Months"/>
    <s v="61-90"/>
    <x v="3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s v="49-72 Months"/>
    <s v="91+"/>
    <x v="4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s v="25-48 Months"/>
    <s v="61-90"/>
    <x v="4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s v="49-72 Months"/>
    <s v="91+"/>
    <x v="4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s v="13-24 Months"/>
    <s v="31-60"/>
    <x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s v="0-12 Months"/>
    <s v="0-3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s v="13-24 Months"/>
    <s v="0-30"/>
    <x v="0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s v="25-48 Months"/>
    <s v="0-30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s v="49-72 Months"/>
    <s v="61-90"/>
    <x v="2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s v="25-48 Months"/>
    <s v="31-60"/>
    <x v="0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s v="0-12 Months"/>
    <s v="91+"/>
    <x v="2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s v="25-48 Months"/>
    <s v="31-60"/>
    <x v="2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s v="25-48 Months"/>
    <s v="31-60"/>
    <x v="3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s v="13-24 Months"/>
    <s v="61-90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s v="49-72 Months"/>
    <s v="91+"/>
    <x v="7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s v="49-72 Months"/>
    <s v="91+"/>
    <x v="2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s v="0-12 Months"/>
    <s v="0-3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s v="13-24 Months"/>
    <s v="31-60"/>
    <x v="5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s v="25-48 Months"/>
    <s v="31-60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s v="25-48 Months"/>
    <s v="61-90"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s v="25-48 Months"/>
    <s v="61-90"/>
    <x v="7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s v="0-12 Months"/>
    <s v="61-90"/>
    <x v="5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s v="25-48 Months"/>
    <s v="61-90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s v="49-72 Months"/>
    <s v="61-90"/>
    <x v="4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s v="49-72 Months"/>
    <s v="61-90"/>
    <x v="4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s v="25-48 Months"/>
    <s v="61-90"/>
    <x v="3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s v="49-72 Months"/>
    <s v="61-90"/>
    <x v="4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s v="49-72 Months"/>
    <s v="91+"/>
    <x v="6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s v="25-48 Months"/>
    <s v="31-60"/>
    <x v="5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s v="49-72 Months"/>
    <s v="91+"/>
    <x v="6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s v="49-72 Months"/>
    <s v="61-90"/>
    <x v="2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s v="0-12 Months"/>
    <s v="91+"/>
    <x v="3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s v="25-48 Months"/>
    <s v="91+"/>
    <x v="2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s v="13-24 Months"/>
    <s v="61-90"/>
    <x v="1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s v="0-12 Months"/>
    <s v="61-90"/>
    <x v="1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s v="25-48 Months"/>
    <s v="91+"/>
    <x v="2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s v="25-48 Months"/>
    <s v="31-60"/>
    <x v="5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s v="49-72 Months"/>
    <s v="0-30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s v="13-24 Months"/>
    <s v="0-30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s v="0-12 Months"/>
    <s v="0-30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s v="0-12 Months"/>
    <s v="61-90"/>
    <x v="3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s v="0-12 Months"/>
    <s v="0-30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s v="49-72 Months"/>
    <s v="0-30"/>
    <x v="5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s v="49-72 Months"/>
    <s v="0-30"/>
    <x v="5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s v="13-24 Months"/>
    <s v="91+"/>
    <x v="3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s v="49-72 Months"/>
    <s v="0-30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s v="49-72 Months"/>
    <s v="31-60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s v="49-72 Months"/>
    <s v="61-90"/>
    <x v="7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s v="0-12 Months"/>
    <s v="61-90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s v="25-48 Months"/>
    <s v="0-30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s v="13-24 Months"/>
    <s v="91+"/>
    <x v="3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s v="49-72 Months"/>
    <s v="91+"/>
    <x v="4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s v="49-72 Months"/>
    <s v="91+"/>
    <x v="4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s v="49-72 Months"/>
    <s v="91+"/>
    <x v="4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s v="0-12 Months"/>
    <s v="61-90"/>
    <x v="5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s v="0-12 Months"/>
    <s v="31-60"/>
    <x v="5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s v="13-24 Months"/>
    <s v="0-30"/>
    <x v="5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s v="0-12 Months"/>
    <s v="61-90"/>
    <x v="1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s v="49-72 Months"/>
    <s v="61-90"/>
    <x v="4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s v="49-72 Months"/>
    <s v="91+"/>
    <x v="2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s v="0-12 Months"/>
    <s v="61-90"/>
    <x v="5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s v="25-48 Months"/>
    <s v="61-90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s v="49-72 Months"/>
    <s v="31-60"/>
    <x v="3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s v="25-48 Months"/>
    <s v="61-90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s v="0-12 Months"/>
    <s v="61-90"/>
    <x v="3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s v="49-72 Months"/>
    <s v="61-90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s v="0-12 Months"/>
    <s v="31-60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s v="0-12 Months"/>
    <s v="31-60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s v="0-12 Months"/>
    <s v="0-30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s v="49-72 Months"/>
    <s v="61-90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s v="0-12 Months"/>
    <s v="91+"/>
    <x v="2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s v="0-12 Months"/>
    <s v="31-60"/>
    <x v="1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s v="49-72 Months"/>
    <s v="31-60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s v="0-12 Months"/>
    <s v="61-90"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s v="25-48 Months"/>
    <s v="91+"/>
    <x v="4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s v="0-12 Months"/>
    <s v="61-90"/>
    <x v="5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s v="25-48 Months"/>
    <s v="0-30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s v="0-12 Months"/>
    <s v="61-90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s v="0-12 Months"/>
    <s v="0-3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s v="49-72 Months"/>
    <s v="0-30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s v="25-48 Months"/>
    <s v="61-90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s v="25-48 Months"/>
    <s v="0-30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s v="0-12 Months"/>
    <s v="0-30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s v="49-72 Months"/>
    <s v="61-90"/>
    <x v="7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s v="25-48 Months"/>
    <s v="91+"/>
    <x v="2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s v="25-48 Months"/>
    <s v="91+"/>
    <x v="4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s v="49-72 Months"/>
    <s v="91+"/>
    <x v="2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s v="49-72 Months"/>
    <s v="61-90"/>
    <x v="2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s v="49-72 Months"/>
    <s v="0-30"/>
    <x v="5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s v="25-48 Months"/>
    <s v="61-90"/>
    <x v="3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s v="49-72 Months"/>
    <s v="91+"/>
    <x v="2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s v="0-12 Months"/>
    <s v="0-30"/>
    <x v="8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s v="49-72 Months"/>
    <s v="61-90"/>
    <x v="3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s v="13-24 Months"/>
    <s v="91+"/>
    <x v="3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s v="49-72 Months"/>
    <s v="91+"/>
    <x v="4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s v="13-24 Months"/>
    <s v="31-60"/>
    <x v="5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s v="49-72 Months"/>
    <s v="91+"/>
    <x v="3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s v="13-24 Months"/>
    <s v="61-90"/>
    <x v="3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s v="13-24 Months"/>
    <s v="61-90"/>
    <x v="1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s v="49-72 Months"/>
    <s v="61-90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s v="49-72 Months"/>
    <s v="91+"/>
    <x v="6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s v="25-48 Months"/>
    <s v="0-30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s v="49-72 Months"/>
    <s v="61-90"/>
    <x v="2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s v="13-24 Months"/>
    <s v="61-90"/>
    <x v="5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s v="49-72 Months"/>
    <s v="91+"/>
    <x v="2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s v="25-48 Months"/>
    <s v="91+"/>
    <x v="2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s v="49-72 Months"/>
    <s v="61-90"/>
    <x v="2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s v="25-48 Months"/>
    <s v="61-90"/>
    <x v="3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s v="0-12 Months"/>
    <s v="61-90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s v="49-72 Months"/>
    <s v="61-90"/>
    <x v="7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s v="0-12 Months"/>
    <s v="61-90"/>
    <x v="3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s v="25-48 Months"/>
    <s v="0-30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s v="0-12 Months"/>
    <s v="61-90"/>
    <x v="2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s v="49-72 Months"/>
    <s v="91+"/>
    <x v="2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s v="25-48 Months"/>
    <s v="91+"/>
    <x v="2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s v="25-48 Months"/>
    <s v="91+"/>
    <x v="3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s v="0-12 Months"/>
    <s v="31-60"/>
    <x v="1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s v="13-24 Months"/>
    <s v="61-90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s v="0-12 Months"/>
    <s v="61-90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s v="25-48 Months"/>
    <s v="91+"/>
    <x v="3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s v="13-24 Months"/>
    <s v="31-60"/>
    <x v="5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s v="49-72 Months"/>
    <s v="61-90"/>
    <x v="2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s v="49-72 Months"/>
    <s v="0-30"/>
    <x v="5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s v="25-48 Months"/>
    <s v="31-60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s v="25-48 Months"/>
    <s v="91+"/>
    <x v="4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s v="49-72 Months"/>
    <s v="61-90"/>
    <x v="3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s v="0-12 Months"/>
    <s v="0-30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s v="0-12 Months"/>
    <s v="31-60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s v="25-48 Months"/>
    <s v="91+"/>
    <x v="4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s v="49-72 Months"/>
    <s v="91+"/>
    <x v="4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s v="0-12 Months"/>
    <s v="61-90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s v="49-72 Months"/>
    <s v="91+"/>
    <x v="2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s v="25-48 Months"/>
    <s v="61-90"/>
    <x v="2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s v="49-72 Months"/>
    <s v="61-90"/>
    <x v="3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s v="0-12 Months"/>
    <s v="61-90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s v="0-12 Months"/>
    <s v="0-30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s v="13-24 Months"/>
    <s v="31-60"/>
    <x v="0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s v="0-12 Months"/>
    <s v="31-60"/>
    <x v="5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s v="0-12 Months"/>
    <s v="31-60"/>
    <x v="5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s v="0-12 Months"/>
    <s v="61-90"/>
    <x v="1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s v="25-48 Months"/>
    <s v="0-30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s v="49-72 Months"/>
    <s v="61-90"/>
    <x v="3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s v="49-72 Months"/>
    <s v="61-90"/>
    <x v="2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s v="0-12 Months"/>
    <s v="31-60"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s v="25-48 Months"/>
    <s v="0-30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s v="25-48 Months"/>
    <s v="31-60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s v="0-12 Months"/>
    <s v="0-30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s v="49-72 Months"/>
    <s v="91+"/>
    <x v="4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s v="0-12 Months"/>
    <s v="61-90"/>
    <x v="5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s v="25-48 Months"/>
    <s v="61-90"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s v="49-72 Months"/>
    <s v="61-90"/>
    <x v="3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s v="25-48 Months"/>
    <s v="61-90"/>
    <x v="5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s v="13-24 Months"/>
    <s v="61-90"/>
    <x v="4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s v="13-24 Months"/>
    <s v="31-60"/>
    <x v="5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s v="0-12 Months"/>
    <s v="61-90"/>
    <x v="1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s v="49-72 Months"/>
    <s v="31-60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s v="0-12 Months"/>
    <s v="61-90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s v="49-72 Months"/>
    <s v="61-90"/>
    <x v="7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s v="49-72 Months"/>
    <s v="91+"/>
    <x v="7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s v="0-12 Months"/>
    <s v="61-90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s v="0-12 Months"/>
    <s v="31-60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s v="0-12 Months"/>
    <s v="61-90"/>
    <x v="5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s v="25-48 Months"/>
    <s v="61-90"/>
    <x v="2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s v="49-72 Months"/>
    <s v="61-90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s v="49-72 Months"/>
    <s v="91+"/>
    <x v="2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s v="0-12 Months"/>
    <s v="31-60"/>
    <x v="5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s v="49-72 Months"/>
    <s v="61-90"/>
    <x v="7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s v="25-48 Months"/>
    <s v="0-30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s v="25-48 Months"/>
    <s v="91+"/>
    <x v="4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s v="0-12 Months"/>
    <s v="0-30"/>
    <x v="8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s v="0-12 Months"/>
    <s v="31-60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s v="13-24 Months"/>
    <s v="61-90"/>
    <x v="3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s v="49-72 Months"/>
    <s v="0-30"/>
    <x v="5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s v="0-12 Months"/>
    <s v="61-90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s v="0-12 Months"/>
    <s v="61-90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s v="0-12 Months"/>
    <s v="61-90"/>
    <x v="5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s v="25-48 Months"/>
    <s v="0-30"/>
    <x v="5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s v="49-72 Months"/>
    <s v="31-60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s v="0-12 Months"/>
    <s v="31-60"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s v="13-24 Months"/>
    <s v="61-90"/>
    <x v="5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s v="49-72 Months"/>
    <s v="61-90"/>
    <x v="3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s v="13-24 Months"/>
    <s v="0-30"/>
    <x v="8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s v="13-24 Months"/>
    <s v="61-90"/>
    <x v="0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s v="25-48 Months"/>
    <s v="0-30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s v="25-48 Months"/>
    <s v="61-90"/>
    <x v="3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s v="0-12 Months"/>
    <s v="31-60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0-12 Months"/>
    <s v="0-3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s v="25-48 Months"/>
    <s v="31-60"/>
    <x v="3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s v="49-72 Months"/>
    <s v="0-30"/>
    <x v="5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s v="0-12 Months"/>
    <s v="31-60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s v="13-24 Months"/>
    <s v="91+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s v="49-72 Months"/>
    <s v="61-90"/>
    <x v="4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s v="0-12 Months"/>
    <s v="31-60"/>
    <x v="1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s v="49-72 Months"/>
    <s v="91+"/>
    <x v="2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s v="0-12 Months"/>
    <s v="31-60"/>
    <x v="5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s v="13-24 Months"/>
    <s v="0-30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s v="0-12 Months"/>
    <s v="31-60"/>
    <x v="5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s v="49-72 Months"/>
    <s v="61-90"/>
    <x v="3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s v="25-48 Months"/>
    <s v="91+"/>
    <x v="2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s v="0-12 Months"/>
    <s v="31-60"/>
    <x v="1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s v="49-72 Months"/>
    <s v="61-90"/>
    <x v="3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s v="49-72 Months"/>
    <s v="61-90"/>
    <x v="3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s v="0-12 Months"/>
    <s v="61-90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s v="0-12 Months"/>
    <s v="61-90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s v="25-48 Months"/>
    <s v="31-60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s v="49-72 Months"/>
    <s v="0-30"/>
    <x v="5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s v="49-72 Months"/>
    <s v="0-30"/>
    <x v="5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s v="49-72 Months"/>
    <s v="91+"/>
    <x v="4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s v="25-48 Months"/>
    <s v="31-60"/>
    <x v="3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s v="0-12 Months"/>
    <s v="0-3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s v="49-72 Months"/>
    <s v="91+"/>
    <x v="3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s v="49-72 Months"/>
    <s v="31-60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s v="25-48 Months"/>
    <s v="0-30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s v="13-24 Months"/>
    <s v="91+"/>
    <x v="3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s v="13-24 Months"/>
    <s v="61-90"/>
    <x v="1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s v="49-72 Months"/>
    <s v="61-90"/>
    <x v="7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s v="0-12 Months"/>
    <s v="31-60"/>
    <x v="0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s v="49-72 Months"/>
    <s v="91+"/>
    <x v="6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s v="0-12 Months"/>
    <s v="61-90"/>
    <x v="5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s v="13-24 Months"/>
    <s v="0-30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s v="0-12 Months"/>
    <s v="0-30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s v="49-72 Months"/>
    <s v="91+"/>
    <x v="4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s v="49-72 Months"/>
    <s v="61-90"/>
    <x v="7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s v="13-24 Months"/>
    <s v="61-90"/>
    <x v="1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s v="49-72 Months"/>
    <s v="91+"/>
    <x v="7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s v="13-24 Months"/>
    <s v="61-90"/>
    <x v="1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s v="0-12 Months"/>
    <s v="31-60"/>
    <x v="1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s v="0-12 Months"/>
    <s v="61-90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s v="49-72 Months"/>
    <s v="0-30"/>
    <x v="5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s v="0-12 Months"/>
    <s v="91+"/>
    <x v="2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s v="13-24 Months"/>
    <s v="0-30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s v="13-24 Months"/>
    <s v="0-30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s v="13-24 Months"/>
    <s v="0-30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s v="0-12 Months"/>
    <s v="31-60"/>
    <x v="5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s v="49-72 Months"/>
    <s v="0-30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s v="49-72 Months"/>
    <s v="0-30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s v="13-24 Months"/>
    <s v="61-90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s v="0-12 Months"/>
    <s v="61-90"/>
    <x v="5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s v="49-72 Months"/>
    <s v="91+"/>
    <x v="6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s v="13-24 Months"/>
    <s v="31-60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s v="49-72 Months"/>
    <s v="91+"/>
    <x v="2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s v="0-12 Months"/>
    <s v="0-3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s v="49-72 Months"/>
    <s v="61-90"/>
    <x v="1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s v="0-12 Months"/>
    <s v="0-30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s v="25-48 Months"/>
    <s v="31-60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s v="13-24 Months"/>
    <s v="31-60"/>
    <x v="5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s v="49-72 Months"/>
    <s v="61-90"/>
    <x v="4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s v="49-72 Months"/>
    <s v="91+"/>
    <x v="7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s v="25-48 Months"/>
    <s v="91+"/>
    <x v="4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s v="0-12 Months"/>
    <s v="61-90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s v="25-48 Months"/>
    <s v="91+"/>
    <x v="2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s v="49-72 Months"/>
    <s v="61-90"/>
    <x v="4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s v="49-72 Months"/>
    <s v="61-90"/>
    <x v="4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s v="0-12 Months"/>
    <s v="61-90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s v="25-48 Months"/>
    <s v="0-30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s v="49-72 Months"/>
    <s v="61-90"/>
    <x v="7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s v="0-12 Months"/>
    <s v="31-60"/>
    <x v="5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s v="49-72 Months"/>
    <s v="0-30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s v="25-48 Months"/>
    <s v="0-30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s v="49-72 Months"/>
    <s v="91+"/>
    <x v="4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s v="25-48 Months"/>
    <s v="0-30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s v="49-72 Months"/>
    <s v="91+"/>
    <x v="6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s v="25-48 Months"/>
    <s v="0-30"/>
    <x v="5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s v="25-48 Months"/>
    <s v="61-90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s v="0-12 Months"/>
    <s v="61-90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s v="0-12 Months"/>
    <s v="0-30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s v="25-48 Months"/>
    <s v="0-30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s v="25-48 Months"/>
    <s v="91+"/>
    <x v="3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s v="0-12 Months"/>
    <s v="31-60"/>
    <x v="5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s v="25-48 Months"/>
    <s v="31-60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s v="25-48 Months"/>
    <s v="0-30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s v="0-12 Months"/>
    <s v="61-90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s v="13-24 Months"/>
    <s v="0-30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s v="25-48 Months"/>
    <s v="61-90"/>
    <x v="4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s v="13-24 Months"/>
    <s v="61-90"/>
    <x v="1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s v="0-12 Months"/>
    <s v="0-30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s v="49-72 Months"/>
    <s v="0-30"/>
    <x v="5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s v="13-24 Months"/>
    <s v="91+"/>
    <x v="3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s v="49-72 Months"/>
    <s v="0-30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s v="0-12 Months"/>
    <s v="91+"/>
    <x v="2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s v="0-12 Months"/>
    <s v="61-90"/>
    <x v="0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s v="25-48 Months"/>
    <s v="31-60"/>
    <x v="5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s v="0-12 Months"/>
    <s v="61-90"/>
    <x v="4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s v="0-12 Months"/>
    <s v="31-60"/>
    <x v="5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s v="13-24 Months"/>
    <s v="61-90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s v="0-12 Months"/>
    <s v="61-90"/>
    <x v="1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s v="13-24 Months"/>
    <s v="31-60"/>
    <x v="1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s v="25-48 Months"/>
    <s v="31-60"/>
    <x v="3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s v="13-24 Months"/>
    <s v="31-60"/>
    <x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s v="25-48 Months"/>
    <s v="61-90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s v="0-12 Months"/>
    <s v="61-90"/>
    <x v="5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s v="49-72 Months"/>
    <s v="91+"/>
    <x v="2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s v="25-48 Months"/>
    <s v="61-90"/>
    <x v="3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s v="49-72 Months"/>
    <s v="61-90"/>
    <x v="4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s v="49-72 Months"/>
    <s v="61-90"/>
    <x v="3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s v="0-12 Months"/>
    <s v="0-30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s v="25-48 Months"/>
    <s v="31-60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s v="0-12 Months"/>
    <s v="0-30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s v="0-12 Months"/>
    <s v="0-30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s v="13-24 Months"/>
    <s v="91+"/>
    <x v="1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s v="49-72 Months"/>
    <s v="91+"/>
    <x v="4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s v="0-12 Months"/>
    <s v="61-90"/>
    <x v="5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s v="13-24 Months"/>
    <s v="91+"/>
    <x v="4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s v="25-48 Months"/>
    <s v="31-60"/>
    <x v="5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s v="49-72 Months"/>
    <s v="61-90"/>
    <x v="3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s v="13-24 Months"/>
    <s v="0-30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s v="0-12 Months"/>
    <s v="61-90"/>
    <x v="3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s v="0-12 Months"/>
    <s v="61-90"/>
    <x v="5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s v="13-24 Months"/>
    <s v="91+"/>
    <x v="2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s v="0-12 Months"/>
    <s v="0-30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s v="25-48 Months"/>
    <s v="91+"/>
    <x v="4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s v="0-12 Months"/>
    <s v="0-30"/>
    <x v="8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s v="49-72 Months"/>
    <s v="0-30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s v="0-12 Months"/>
    <s v="0-30"/>
    <x v="5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s v="0-12 Months"/>
    <s v="0-30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s v="13-24 Months"/>
    <s v="31-60"/>
    <x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s v="13-24 Months"/>
    <s v="31-60"/>
    <x v="5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s v="49-72 Months"/>
    <s v="91+"/>
    <x v="3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s v="0-12 Months"/>
    <s v="0-30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s v="0-12 Months"/>
    <s v="0-30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s v="0-12 Months"/>
    <s v="61-90"/>
    <x v="5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s v="25-48 Months"/>
    <s v="0-30"/>
    <x v="5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s v="13-24 Months"/>
    <s v="0-30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s v="0-12 Months"/>
    <s v="61-90"/>
    <x v="5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s v="0-12 Months"/>
    <s v="61-90"/>
    <x v="5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s v="49-72 Months"/>
    <s v="61-90"/>
    <x v="3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s v="0-12 Months"/>
    <s v="0-30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s v="25-48 Months"/>
    <s v="61-90"/>
    <x v="3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s v="25-48 Months"/>
    <s v="31-60"/>
    <x v="5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s v="25-48 Months"/>
    <s v="0-30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s v="25-48 Months"/>
    <s v="31-60"/>
    <x v="3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s v="25-48 Months"/>
    <s v="61-90"/>
    <x v="3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s v="0-12 Months"/>
    <s v="31-60"/>
    <x v="5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s v="0-12 Months"/>
    <s v="61-90"/>
    <x v="5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s v="49-72 Months"/>
    <s v="91+"/>
    <x v="4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s v="49-72 Months"/>
    <s v="0-30"/>
    <x v="5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s v="0-12 Months"/>
    <s v="31-60"/>
    <x v="5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s v="13-24 Months"/>
    <s v="91+"/>
    <x v="3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s v="13-24 Months"/>
    <s v="91+"/>
    <x v="3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s v="49-72 Months"/>
    <s v="61-90"/>
    <x v="4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s v="25-48 Months"/>
    <s v="61-90"/>
    <x v="2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s v="0-12 Months"/>
    <s v="0-30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s v="0-12 Months"/>
    <s v="61-90"/>
    <x v="0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s v="25-48 Months"/>
    <s v="91+"/>
    <x v="3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s v="0-12 Months"/>
    <s v="61-90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s v="25-48 Months"/>
    <s v="0-30"/>
    <x v="8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s v="25-48 Months"/>
    <s v="31-60"/>
    <x v="3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s v="0-12 Months"/>
    <s v="0-30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s v="25-48 Months"/>
    <s v="91+"/>
    <x v="2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s v="25-48 Months"/>
    <s v="91+"/>
    <x v="2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s v="13-24 Months"/>
    <s v="0-30"/>
    <x v="5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s v="49-72 Months"/>
    <s v="0-30"/>
    <x v="5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s v="49-72 Months"/>
    <s v="61-90"/>
    <x v="4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s v="0-12 Months"/>
    <s v="0-30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s v="49-72 Months"/>
    <s v="31-60"/>
    <x v="3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s v="0-12 Months"/>
    <s v="61-90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s v="0-12 Months"/>
    <s v="0-30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s v="25-48 Months"/>
    <s v="61-90"/>
    <x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s v="0-12 Months"/>
    <s v="31-60"/>
    <x v="3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s v="0-12 Months"/>
    <s v="61-90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s v="0-12 Months"/>
    <s v="0-30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s v="25-48 Months"/>
    <s v="61-90"/>
    <x v="3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s v="0-12 Months"/>
    <s v="31-60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s v="25-48 Months"/>
    <s v="31-60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s v="49-72 Months"/>
    <s v="91+"/>
    <x v="4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s v="25-48 Months"/>
    <s v="0-30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s v="0-12 Months"/>
    <s v="61-90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s v="25-48 Months"/>
    <s v="91+"/>
    <x v="2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s v="25-48 Months"/>
    <s v="0-30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s v="0-12 Months"/>
    <s v="61-90"/>
    <x v="5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s v="49-72 Months"/>
    <s v="61-90"/>
    <x v="2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s v="0-12 Months"/>
    <s v="0-3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s v="0-12 Months"/>
    <s v="31-60"/>
    <x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s v="49-72 Months"/>
    <s v="61-90"/>
    <x v="2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s v="25-48 Months"/>
    <s v="31-60"/>
    <x v="5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s v="49-72 Months"/>
    <s v="61-90"/>
    <x v="1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s v="13-24 Months"/>
    <s v="31-60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s v="49-72 Months"/>
    <s v="91+"/>
    <x v="7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s v="13-24 Months"/>
    <s v="91+"/>
    <x v="4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s v="13-24 Months"/>
    <s v="61-90"/>
    <x v="1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s v="25-48 Months"/>
    <s v="61-90"/>
    <x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s v="13-24 Months"/>
    <s v="61-90"/>
    <x v="4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s v="49-72 Months"/>
    <s v="91+"/>
    <x v="4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s v="49-72 Months"/>
    <s v="0-30"/>
    <x v="5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s v="13-24 Months"/>
    <s v="61-90"/>
    <x v="1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0-12 Months"/>
    <s v="0-30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s v="0-12 Months"/>
    <s v="61-90"/>
    <x v="5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s v="0-12 Months"/>
    <s v="31-60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s v="0-12 Months"/>
    <s v="61-90"/>
    <x v="1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s v="0-12 Months"/>
    <s v="0-30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s v="49-72 Months"/>
    <s v="91+"/>
    <x v="7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s v="13-24 Months"/>
    <s v="91+"/>
    <x v="3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s v="13-24 Months"/>
    <s v="0-30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s v="49-72 Months"/>
    <s v="61-90"/>
    <x v="7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s v="0-12 Months"/>
    <s v="91+"/>
    <x v="2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s v="25-48 Months"/>
    <s v="91+"/>
    <x v="7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s v="0-12 Months"/>
    <s v="31-60"/>
    <x v="5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s v="49-72 Months"/>
    <s v="31-60"/>
    <x v="3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s v="0-12 Months"/>
    <s v="61-90"/>
    <x v="5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s v="13-24 Months"/>
    <s v="0-30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s v="25-48 Months"/>
    <s v="91+"/>
    <x v="4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s v="25-48 Months"/>
    <s v="31-60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s v="25-48 Months"/>
    <s v="91+"/>
    <x v="4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s v="49-72 Months"/>
    <s v="61-90"/>
    <x v="1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s v="0-12 Months"/>
    <s v="61-90"/>
    <x v="0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s v="13-24 Months"/>
    <s v="0-30"/>
    <x v="5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s v="25-48 Months"/>
    <s v="0-30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s v="49-72 Months"/>
    <s v="91+"/>
    <x v="7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s v="13-24 Months"/>
    <s v="61-90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s v="25-48 Months"/>
    <s v="31-60"/>
    <x v="5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s v="49-72 Months"/>
    <s v="0-30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s v="0-12 Months"/>
    <s v="0-30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s v="13-24 Months"/>
    <s v="61-90"/>
    <x v="1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s v="49-72 Months"/>
    <s v="0-30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s v="49-72 Months"/>
    <s v="61-90"/>
    <x v="6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s v="25-48 Months"/>
    <s v="0-30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s v="0-3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s v="13-24 Months"/>
    <s v="61-90"/>
    <x v="4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s v="0-12 Months"/>
    <s v="0-30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s v="49-72 Months"/>
    <s v="91+"/>
    <x v="4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s v="49-72 Months"/>
    <s v="31-60"/>
    <x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s v="13-24 Months"/>
    <s v="91+"/>
    <x v="2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s v="49-72 Months"/>
    <s v="91+"/>
    <x v="6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s v="25-48 Months"/>
    <s v="0-30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s v="25-48 Months"/>
    <s v="31-60"/>
    <x v="5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s v="49-72 Months"/>
    <s v="0-30"/>
    <x v="5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s v="0-12 Months"/>
    <s v="61-90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s v="25-48 Months"/>
    <s v="61-90"/>
    <x v="2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s v="13-24 Months"/>
    <s v="91+"/>
    <x v="2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s v="49-72 Months"/>
    <s v="91+"/>
    <x v="2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s v="13-24 Months"/>
    <s v="61-90"/>
    <x v="0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s v="25-48 Months"/>
    <s v="0-30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s v="49-72 Months"/>
    <s v="0-30"/>
    <x v="5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s v="0-12 Months"/>
    <s v="0-3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s v="13-24 Months"/>
    <s v="0-30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s v="13-24 Months"/>
    <s v="91+"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s v="49-72 Months"/>
    <s v="0-30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s v="25-48 Months"/>
    <s v="0-30"/>
    <x v="5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s v="13-24 Months"/>
    <s v="0-30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s v="0-12 Months"/>
    <s v="61-90"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s v="13-24 Months"/>
    <s v="91+"/>
    <x v="3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s v="25-48 Months"/>
    <s v="31-60"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s v="25-48 Months"/>
    <s v="91+"/>
    <x v="7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s v="0-12 Months"/>
    <s v="61-90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s v="49-72 Months"/>
    <s v="91+"/>
    <x v="2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s v="49-72 Months"/>
    <s v="91+"/>
    <x v="2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s v="13-24 Months"/>
    <s v="31-60"/>
    <x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s v="49-72 Months"/>
    <s v="31-60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s v="25-48 Months"/>
    <s v="91+"/>
    <x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s v="49-72 Months"/>
    <s v="91+"/>
    <x v="7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s v="25-48 Months"/>
    <s v="61-90"/>
    <x v="2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s v="0-12 Months"/>
    <s v="0-30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s v="49-72 Months"/>
    <s v="61-90"/>
    <x v="7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s v="25-48 Months"/>
    <s v="61-90"/>
    <x v="3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s v="0-12 Months"/>
    <s v="61-90"/>
    <x v="3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s v="49-72 Months"/>
    <s v="61-90"/>
    <x v="1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s v="49-72 Months"/>
    <s v="61-90"/>
    <x v="7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s v="49-72 Months"/>
    <s v="61-90"/>
    <x v="4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s v="0-12 Months"/>
    <s v="0-3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s v="25-48 Months"/>
    <s v="91+"/>
    <x v="2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s v="49-72 Months"/>
    <s v="0-30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s v="25-48 Months"/>
    <s v="61-90"/>
    <x v="3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s v="61-90"/>
    <x v="0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s v="0-12 Months"/>
    <s v="61-90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s v="13-24 Months"/>
    <s v="61-90"/>
    <x v="5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s v="25-48 Months"/>
    <s v="0-30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s v="49-72 Months"/>
    <s v="61-90"/>
    <x v="7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s v="25-48 Months"/>
    <s v="61-90"/>
    <x v="3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s v="0-12 Months"/>
    <s v="0-30"/>
    <x v="8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s v="25-48 Months"/>
    <s v="0-30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s v="25-48 Months"/>
    <s v="31-60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s v="49-72 Months"/>
    <s v="91+"/>
    <x v="4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s v="13-24 Months"/>
    <s v="91+"/>
    <x v="2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s v="13-24 Months"/>
    <s v="31-60"/>
    <x v="1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s v="49-72 Months"/>
    <s v="91+"/>
    <x v="7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s v="25-48 Months"/>
    <s v="91+"/>
    <x v="4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s v="25-48 Months"/>
    <s v="31-60"/>
    <x v="2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s v="13-24 Months"/>
    <s v="61-90"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s v="0-12 Months"/>
    <s v="61-90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s v="13-24 Months"/>
    <s v="31-60"/>
    <x v="0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s v="13-24 Months"/>
    <s v="61-90"/>
    <x v="1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s v="25-48 Months"/>
    <s v="61-90"/>
    <x v="5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s v="25-48 Months"/>
    <s v="31-60"/>
    <x v="5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s v="0-12 Months"/>
    <s v="61-90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s v="49-72 Months"/>
    <s v="0-30"/>
    <x v="5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s v="13-24 Months"/>
    <s v="61-90"/>
    <x v="3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s v="0-12 Months"/>
    <s v="0-30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s v="49-72 Months"/>
    <s v="0-30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s v="49-72 Months"/>
    <s v="91+"/>
    <x v="7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s v="0-12 Months"/>
    <s v="61-90"/>
    <x v="1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s v="13-24 Months"/>
    <s v="61-90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s v="49-72 Months"/>
    <s v="61-90"/>
    <x v="4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s v="0-12 Months"/>
    <s v="61-90"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s v="25-48 Months"/>
    <s v="91+"/>
    <x v="6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s v="13-24 Months"/>
    <s v="0-30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s v="0-12 Months"/>
    <s v="61-90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s v="0-12 Months"/>
    <s v="31-60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s v="0-12 Months"/>
    <s v="31-60"/>
    <x v="0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s v="49-72 Months"/>
    <s v="91+"/>
    <x v="4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s v="49-72 Months"/>
    <s v="91+"/>
    <x v="6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s v="49-72 Months"/>
    <s v="31-60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s v="49-72 Months"/>
    <s v="0-30"/>
    <x v="5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s v="25-48 Months"/>
    <s v="61-90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s v="13-24 Months"/>
    <s v="0-30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s v="49-72 Months"/>
    <s v="61-90"/>
    <x v="4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0-12 Months"/>
    <s v="61-90"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s v="0-12 Months"/>
    <s v="61-90"/>
    <x v="5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s v="25-48 Months"/>
    <s v="91+"/>
    <x v="3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s v="49-72 Months"/>
    <s v="0-30"/>
    <x v="5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s v="25-48 Months"/>
    <s v="31-60"/>
    <x v="2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s v="25-48 Months"/>
    <s v="0-30"/>
    <x v="5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s v="0-12 Months"/>
    <s v="91+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s v="13-24 Months"/>
    <s v="61-90"/>
    <x v="0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s v="13-24 Months"/>
    <s v="31-60"/>
    <x v="5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s v="49-72 Months"/>
    <s v="91+"/>
    <x v="4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s v="25-48 Months"/>
    <s v="0-30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s v="0-12 Months"/>
    <s v="0-30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s v="0-12 Months"/>
    <s v="31-60"/>
    <x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s v="49-72 Months"/>
    <s v="61-90"/>
    <x v="2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s v="0-12 Months"/>
    <s v="61-90"/>
    <x v="5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s v="49-72 Months"/>
    <s v="31-60"/>
    <x v="5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s v="49-72 Months"/>
    <s v="31-60"/>
    <x v="5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s v="13-24 Months"/>
    <s v="61-90"/>
    <x v="4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s v="25-48 Months"/>
    <s v="61-90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s v="0-12 Months"/>
    <s v="61-90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s v="0-12 Months"/>
    <s v="61-90"/>
    <x v="5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s v="0-12 Months"/>
    <s v="61-90"/>
    <x v="5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s v="49-72 Months"/>
    <s v="91+"/>
    <x v="3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s v="49-72 Months"/>
    <s v="91+"/>
    <x v="7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s v="49-72 Months"/>
    <s v="0-30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s v="13-24 Months"/>
    <s v="61-90"/>
    <x v="0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s v="25-48 Months"/>
    <s v="91+"/>
    <x v="6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s v="13-24 Months"/>
    <s v="61-90"/>
    <x v="0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s v="49-72 Months"/>
    <s v="91+"/>
    <x v="2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s v="13-24 Months"/>
    <s v="31-60"/>
    <x v="5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s v="49-72 Months"/>
    <s v="31-60"/>
    <x v="5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s v="0-12 Months"/>
    <s v="31-60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s v="13-24 Months"/>
    <s v="61-90"/>
    <x v="3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s v="49-72 Months"/>
    <s v="0-30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s v="49-72 Months"/>
    <s v="61-90"/>
    <x v="6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s v="0-12 Months"/>
    <s v="61-90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s v="25-48 Months"/>
    <s v="0-30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s v="13-24 Months"/>
    <s v="61-90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s v="13-24 Months"/>
    <s v="91+"/>
    <x v="3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s v="25-48 Months"/>
    <s v="0-30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s v="0-12 Months"/>
    <s v="0-3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s v="0-12 Months"/>
    <s v="0-3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s v="25-48 Months"/>
    <s v="0-30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s v="0-12 Months"/>
    <s v="31-60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s v="25-48 Months"/>
    <s v="91+"/>
    <x v="2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s v="0-12 Months"/>
    <s v="0-30"/>
    <x v="5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s v="13-24 Months"/>
    <s v="31-60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s v="61-90"/>
    <x v="0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s v="13-24 Months"/>
    <s v="61-90"/>
    <x v="5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s v="0-12 Months"/>
    <s v="91+"/>
    <x v="2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s v="49-72 Months"/>
    <s v="61-90"/>
    <x v="2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s v="0-12 Months"/>
    <s v="61-90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s v="49-72 Months"/>
    <s v="91+"/>
    <x v="4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s v="0-12 Months"/>
    <s v="0-30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s v="25-48 Months"/>
    <s v="61-90"/>
    <x v="3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s v="0-12 Months"/>
    <s v="0-30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s v="25-48 Months"/>
    <s v="61-90"/>
    <x v="4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s v="13-24 Months"/>
    <s v="0-30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s v="13-24 Months"/>
    <s v="0-30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s v="25-48 Months"/>
    <s v="31-60"/>
    <x v="2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s v="13-24 Months"/>
    <s v="0-30"/>
    <x v="5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s v="25-48 Months"/>
    <s v="0-30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s v="13-24 Months"/>
    <s v="31-60"/>
    <x v="5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s v="49-72 Months"/>
    <s v="91+"/>
    <x v="3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s v="49-72 Months"/>
    <s v="31-60"/>
    <x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s v="49-72 Months"/>
    <s v="61-90"/>
    <x v="7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s v="0-12 Months"/>
    <s v="31-60"/>
    <x v="5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s v="0-12 Months"/>
    <s v="31-60"/>
    <x v="5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s v="0-12 Months"/>
    <s v="0-30"/>
    <x v="5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s v="25-48 Months"/>
    <s v="91+"/>
    <x v="2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s v="25-48 Months"/>
    <s v="31-60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s v="49-72 Months"/>
    <s v="0-30"/>
    <x v="5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s v="49-72 Months"/>
    <s v="0-30"/>
    <x v="5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s v="25-48 Months"/>
    <s v="0-30"/>
    <x v="5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s v="49-72 Months"/>
    <s v="61-90"/>
    <x v="5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s v="25-48 Months"/>
    <s v="31-60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s v="49-72 Months"/>
    <s v="61-90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s v="0-12 Months"/>
    <s v="31-60"/>
    <x v="5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s v="49-72 Months"/>
    <s v="91+"/>
    <x v="2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s v="49-72 Months"/>
    <s v="91+"/>
    <x v="2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s v="0-12 Months"/>
    <s v="61-90"/>
    <x v="1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s v="13-24 Months"/>
    <s v="61-90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s v="0-12 Months"/>
    <s v="31-60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s v="0-12 Months"/>
    <s v="0-30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s v="49-72 Months"/>
    <s v="61-90"/>
    <x v="1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s v="0-12 Months"/>
    <s v="61-90"/>
    <x v="1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s v="0-12 Months"/>
    <s v="31-60"/>
    <x v="5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s v="25-48 Months"/>
    <s v="61-90"/>
    <x v="3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s v="25-48 Months"/>
    <s v="61-90"/>
    <x v="3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s v="25-48 Months"/>
    <s v="31-60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s v="49-72 Months"/>
    <s v="0-30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s v="49-72 Months"/>
    <s v="91+"/>
    <x v="6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s v="0-12 Months"/>
    <s v="0-3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s v="49-72 Months"/>
    <s v="0-30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s v="49-72 Months"/>
    <s v="61-90"/>
    <x v="3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s v="25-48 Months"/>
    <s v="61-90"/>
    <x v="5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s v="25-48 Months"/>
    <s v="61-90"/>
    <x v="4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s v="49-72 Months"/>
    <s v="91+"/>
    <x v="4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s v="0-12 Months"/>
    <s v="61-90"/>
    <x v="3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s v="49-72 Months"/>
    <s v="0-30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s v="13-24 Months"/>
    <s v="61-90"/>
    <x v="2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s v="0-12 Months"/>
    <s v="61-90"/>
    <x v="4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s v="49-72 Months"/>
    <s v="0-30"/>
    <x v="5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s v="49-72 Months"/>
    <s v="0-30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s v="49-72 Months"/>
    <s v="61-90"/>
    <x v="2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s v="49-72 Months"/>
    <s v="61-90"/>
    <x v="3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s v="13-24 Months"/>
    <s v="91+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s v="0-12 Months"/>
    <s v="91+"/>
    <x v="3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s v="0-12 Months"/>
    <s v="91+"/>
    <x v="4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s v="25-48 Months"/>
    <s v="91+"/>
    <x v="2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s v="13-24 Months"/>
    <s v="31-60"/>
    <x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s v="25-48 Months"/>
    <s v="0-30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s v="0-12 Months"/>
    <s v="61-90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s v="25-48 Months"/>
    <s v="91+"/>
    <x v="7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s v="13-24 Months"/>
    <s v="31-60"/>
    <x v="5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s v="49-72 Months"/>
    <s v="61-90"/>
    <x v="3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s v="25-48 Months"/>
    <s v="31-60"/>
    <x v="5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s v="0-12 Months"/>
    <s v="31-60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s v="0-12 Months"/>
    <s v="61-90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s v="0-12 Months"/>
    <s v="31-60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s v="49-72 Months"/>
    <s v="91+"/>
    <x v="2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s v="25-48 Months"/>
    <s v="61-90"/>
    <x v="4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s v="25-48 Months"/>
    <s v="0-30"/>
    <x v="5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s v="49-72 Months"/>
    <s v="61-90"/>
    <x v="3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s v="49-72 Months"/>
    <s v="31-60"/>
    <x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s v="0-12 Months"/>
    <s v="0-30"/>
    <x v="8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s v="25-48 Months"/>
    <s v="91+"/>
    <x v="2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s v="0-12 Months"/>
    <s v="0-30"/>
    <x v="5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s v="0-12 Months"/>
    <s v="31-60"/>
    <x v="5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s v="13-24 Months"/>
    <s v="31-60"/>
    <x v="2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s v="49-72 Months"/>
    <s v="61-90"/>
    <x v="2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s v="25-48 Months"/>
    <s v="61-90"/>
    <x v="3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s v="13-24 Months"/>
    <s v="61-90"/>
    <x v="5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s v="0-12 Months"/>
    <s v="31-60"/>
    <x v="5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s v="25-48 Months"/>
    <s v="0-30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s v="49-72 Months"/>
    <s v="61-90"/>
    <x v="1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s v="0-12 Months"/>
    <s v="31-60"/>
    <x v="5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s v="13-24 Months"/>
    <s v="61-90"/>
    <x v="1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s v="13-24 Months"/>
    <s v="61-90"/>
    <x v="4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s v="49-72 Months"/>
    <s v="61-90"/>
    <x v="3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s v="25-48 Months"/>
    <s v="61-90"/>
    <x v="3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s v="25-48 Months"/>
    <s v="91+"/>
    <x v="4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s v="0-12 Months"/>
    <s v="0-30"/>
    <x v="8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s v="0-12 Months"/>
    <s v="61-90"/>
    <x v="2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s v="25-48 Months"/>
    <s v="61-90"/>
    <x v="3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s v="0-12 Months"/>
    <s v="61-90"/>
    <x v="3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s v="49-72 Months"/>
    <s v="0-30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s v="13-24 Months"/>
    <s v="31-60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s v="49-72 Months"/>
    <s v="91+"/>
    <x v="4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s v="0-12 Months"/>
    <s v="0-30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s v="0-12 Months"/>
    <s v="61-90"/>
    <x v="3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s v="25-48 Months"/>
    <s v="31-60"/>
    <x v="5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s v="49-72 Months"/>
    <s v="0-30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s v="25-48 Months"/>
    <s v="61-90"/>
    <x v="3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s v="49-72 Months"/>
    <s v="0-30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s v="13-24 Months"/>
    <s v="61-90"/>
    <x v="4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s v="25-48 Months"/>
    <s v="0-30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s v="13-24 Months"/>
    <s v="0-30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s v="13-24 Months"/>
    <s v="31-60"/>
    <x v="1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s v="13-24 Months"/>
    <s v="61-90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s v="49-72 Months"/>
    <s v="61-90"/>
    <x v="4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s v="0-12 Months"/>
    <s v="61-90"/>
    <x v="5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s v="0-12 Months"/>
    <s v="0-3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s v="0-12 Months"/>
    <s v="0-30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s v="0-12 Months"/>
    <s v="91+"/>
    <x v="3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s v="25-48 Months"/>
    <s v="91+"/>
    <x v="3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s v="13-24 Months"/>
    <s v="91+"/>
    <x v="3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s v="49-72 Months"/>
    <s v="61-90"/>
    <x v="4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s v="0-12 Months"/>
    <s v="61-90"/>
    <x v="5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s v="25-48 Months"/>
    <s v="91+"/>
    <x v="4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s v="49-72 Months"/>
    <s v="91+"/>
    <x v="7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s v="49-72 Months"/>
    <s v="0-30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s v="0-12 Months"/>
    <s v="61-90"/>
    <x v="3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s v="25-48 Months"/>
    <s v="0-30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s v="25-48 Months"/>
    <s v="91+"/>
    <x v="7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s v="49-72 Months"/>
    <s v="0-30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s v="0-12 Months"/>
    <s v="0-30"/>
    <x v="8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s v="0-12 Months"/>
    <s v="61-90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s v="49-72 Months"/>
    <s v="91+"/>
    <x v="6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s v="49-72 Months"/>
    <s v="61-90"/>
    <x v="3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s v="49-72 Months"/>
    <s v="61-90"/>
    <x v="2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s v="13-24 Months"/>
    <s v="31-60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s v="25-48 Months"/>
    <s v="31-60"/>
    <x v="3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s v="13-24 Months"/>
    <s v="0-30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s v="49-72 Months"/>
    <s v="91+"/>
    <x v="4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s v="13-24 Months"/>
    <s v="0-30"/>
    <x v="5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s v="25-48 Months"/>
    <s v="0-30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s v="0-12 Months"/>
    <s v="61-90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s v="49-72 Months"/>
    <s v="91+"/>
    <x v="2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s v="49-72 Months"/>
    <s v="91+"/>
    <x v="3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s v="0-12 Months"/>
    <s v="61-90"/>
    <x v="5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s v="49-72 Months"/>
    <s v="91+"/>
    <x v="7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s v="0-12 Months"/>
    <s v="31-60"/>
    <x v="1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s v="25-48 Months"/>
    <s v="0-30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s v="25-48 Months"/>
    <s v="61-90"/>
    <x v="4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s v="25-48 Months"/>
    <s v="61-90"/>
    <x v="2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s v="13-24 Months"/>
    <s v="0-30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s v="13-24 Months"/>
    <s v="0-30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s v="49-72 Months"/>
    <s v="0-30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s v="0-12 Months"/>
    <s v="91+"/>
    <x v="3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s v="25-48 Months"/>
    <s v="31-60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s v="13-24 Months"/>
    <s v="0-30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s v="25-48 Months"/>
    <s v="0-30"/>
    <x v="5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s v="0-12 Months"/>
    <s v="61-90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s v="0-12 Months"/>
    <s v="91+"/>
    <x v="2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s v="25-48 Months"/>
    <s v="31-60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s v="0-12 Months"/>
    <s v="0-30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s v="49-72 Months"/>
    <s v="91+"/>
    <x v="4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s v="25-48 Months"/>
    <s v="61-90"/>
    <x v="3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s v="0-12 Months"/>
    <s v="0-30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s v="49-72 Months"/>
    <s v="91+"/>
    <x v="7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s v="49-72 Months"/>
    <s v="91+"/>
    <x v="7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s v="49-72 Months"/>
    <s v="91+"/>
    <x v="7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s v="49-72 Months"/>
    <s v="91+"/>
    <x v="6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s v="25-48 Months"/>
    <s v="31-60"/>
    <x v="0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s v="0-12 Months"/>
    <s v="61-90"/>
    <x v="0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s v="0-12 Months"/>
    <s v="0-30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s v="25-48 Months"/>
    <s v="0-30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s v="0-12 Months"/>
    <s v="31-60"/>
    <x v="5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s v="0-12 Months"/>
    <s v="61-90"/>
    <x v="5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s v="25-48 Months"/>
    <s v="0-30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s v="0-12 Months"/>
    <s v="61-90"/>
    <x v="1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s v="13-24 Months"/>
    <s v="61-90"/>
    <x v="3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s v="25-48 Months"/>
    <s v="91+"/>
    <x v="3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s v="25-48 Months"/>
    <s v="0-30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s v="49-72 Months"/>
    <s v="91+"/>
    <x v="4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s v="13-24 Months"/>
    <s v="0-30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s v="25-48 Months"/>
    <s v="61-90"/>
    <x v="4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s v="25-48 Months"/>
    <s v="0-30"/>
    <x v="5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s v="25-48 Months"/>
    <s v="91+"/>
    <x v="2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s v="0-12 Months"/>
    <s v="31-60"/>
    <x v="5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s v="49-72 Months"/>
    <s v="61-90"/>
    <x v="4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s v="13-24 Months"/>
    <s v="61-90"/>
    <x v="1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s v="0-12 Months"/>
    <s v="31-60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s v="25-48 Months"/>
    <s v="31-60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s v="0-12 Months"/>
    <s v="61-90"/>
    <x v="1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s v="25-48 Months"/>
    <s v="31-60"/>
    <x v="5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s v="49-72 Months"/>
    <s v="61-90"/>
    <x v="5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s v="49-72 Months"/>
    <s v="0-30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s v="0-12 Months"/>
    <s v="31-60"/>
    <x v="5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s v="49-72 Months"/>
    <s v="0-30"/>
    <x v="5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s v="0-12 Months"/>
    <s v="91+"/>
    <x v="3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s v="0-12 Months"/>
    <s v="31-60"/>
    <x v="5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s v="0-12 Months"/>
    <s v="31-60"/>
    <x v="0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s v="49-72 Months"/>
    <s v="61-90"/>
    <x v="4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s v="49-72 Months"/>
    <s v="61-90"/>
    <x v="4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s v="49-72 Months"/>
    <s v="91+"/>
    <x v="4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s v="13-24 Months"/>
    <s v="0-30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s v="49-72 Months"/>
    <s v="0-30"/>
    <x v="5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s v="0-12 Months"/>
    <s v="0-30"/>
    <x v="8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s v="0-12 Months"/>
    <s v="61-90"/>
    <x v="3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s v="49-72 Months"/>
    <s v="61-90"/>
    <x v="3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s v="49-72 Months"/>
    <s v="91+"/>
    <x v="6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s v="49-72 Months"/>
    <s v="91+"/>
    <x v="6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s v="25-48 Months"/>
    <s v="31-60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s v="0-12 Months"/>
    <s v="0-30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s v="0-12 Months"/>
    <s v="31-60"/>
    <x v="5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s v="49-72 Months"/>
    <s v="91+"/>
    <x v="2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s v="49-72 Months"/>
    <s v="0-30"/>
    <x v="5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s v="25-48 Months"/>
    <s v="91+"/>
    <x v="3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s v="0-12 Months"/>
    <s v="31-60"/>
    <x v="5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s v="49-72 Months"/>
    <s v="61-90"/>
    <x v="2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s v="25-48 Months"/>
    <s v="31-60"/>
    <x v="5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s v="0-12 Months"/>
    <s v="31-60"/>
    <x v="5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s v="0-12 Months"/>
    <s v="91+"/>
    <x v="3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s v="49-72 Months"/>
    <s v="91+"/>
    <x v="4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s v="0-12 Months"/>
    <s v="61-90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s v="49-72 Months"/>
    <s v="91+"/>
    <x v="4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s v="49-72 Months"/>
    <s v="31-60"/>
    <x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s v="49-72 Months"/>
    <s v="0-30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s v="0-12 Months"/>
    <s v="0-3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s v="0-12 Months"/>
    <s v="61-90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s v="49-72 Months"/>
    <s v="61-90"/>
    <x v="7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s v="13-24 Months"/>
    <s v="61-90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s v="49-72 Months"/>
    <s v="0-30"/>
    <x v="5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s v="25-48 Months"/>
    <s v="91+"/>
    <x v="2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s v="49-72 Months"/>
    <s v="91+"/>
    <x v="7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s v="49-72 Months"/>
    <s v="61-90"/>
    <x v="7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s v="13-24 Months"/>
    <s v="0-30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s v="0-12 Months"/>
    <s v="0-30"/>
    <x v="5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s v="49-72 Months"/>
    <s v="91+"/>
    <x v="7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s v="0-12 Months"/>
    <s v="31-60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s v="0-12 Months"/>
    <s v="0-30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s v="13-24 Months"/>
    <s v="0-30"/>
    <x v="8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s v="0-12 Months"/>
    <s v="31-60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s v="13-24 Months"/>
    <s v="31-60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s v="25-48 Months"/>
    <s v="61-90"/>
    <x v="1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s v="49-72 Months"/>
    <s v="91+"/>
    <x v="4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s v="13-24 Months"/>
    <s v="61-90"/>
    <x v="5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s v="0-12 Months"/>
    <s v="61-90"/>
    <x v="3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s v="49-72 Months"/>
    <s v="91+"/>
    <x v="7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s v="25-48 Months"/>
    <s v="61-90"/>
    <x v="4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s v="49-72 Months"/>
    <s v="0-30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s v="49-72 Months"/>
    <s v="91+"/>
    <x v="6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s v="13-24 Months"/>
    <s v="31-60"/>
    <x v="5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s v="0-12 Months"/>
    <s v="31-60"/>
    <x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s v="0-12 Months"/>
    <s v="0-30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s v="13-24 Months"/>
    <s v="0-30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s v="49-72 Months"/>
    <s v="91+"/>
    <x v="2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s v="49-72 Months"/>
    <s v="31-60"/>
    <x v="3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s v="13-24 Months"/>
    <s v="91+"/>
    <x v="2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s v="13-24 Months"/>
    <s v="91+"/>
    <x v="3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s v="49-72 Months"/>
    <s v="91+"/>
    <x v="7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s v="13-24 Months"/>
    <s v="61-90"/>
    <x v="5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s v="49-72 Months"/>
    <s v="31-60"/>
    <x v="5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s v="49-72 Months"/>
    <s v="61-90"/>
    <x v="2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s v="25-48 Months"/>
    <s v="91+"/>
    <x v="2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s v="49-72 Months"/>
    <s v="31-60"/>
    <x v="3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s v="0-12 Months"/>
    <s v="0-30"/>
    <x v="8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s v="0-12 Months"/>
    <s v="31-60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s v="49-72 Months"/>
    <s v="91+"/>
    <x v="6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s v="25-48 Months"/>
    <s v="0-30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s v="0-12 Months"/>
    <s v="31-60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s v="49-72 Months"/>
    <s v="61-90"/>
    <x v="3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s v="0-12 Months"/>
    <s v="0-3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s v="0-12 Months"/>
    <s v="0-30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s v="49-72 Months"/>
    <s v="91+"/>
    <x v="4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s v="25-48 Months"/>
    <s v="31-60"/>
    <x v="5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s v="49-72 Months"/>
    <s v="0-30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s v="13-24 Months"/>
    <s v="61-90"/>
    <x v="3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s v="49-72 Months"/>
    <s v="31-60"/>
    <x v="2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s v="25-48 Months"/>
    <s v="91+"/>
    <x v="2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s v="25-48 Months"/>
    <s v="91+"/>
    <x v="2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s v="49-72 Months"/>
    <s v="61-90"/>
    <x v="2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s v="0-12 Months"/>
    <s v="0-30"/>
    <x v="8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s v="25-48 Months"/>
    <s v="91+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s v="0-12 Months"/>
    <s v="61-90"/>
    <x v="0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s v="13-24 Months"/>
    <s v="91+"/>
    <x v="3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s v="49-72 Months"/>
    <s v="0-30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s v="49-72 Months"/>
    <s v="91+"/>
    <x v="7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s v="0-12 Months"/>
    <s v="0-30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s v="25-48 Months"/>
    <s v="61-90"/>
    <x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s v="0-12 Months"/>
    <s v="0-30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s v="0-12 Months"/>
    <s v="0-30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s v="0-12 Months"/>
    <s v="0-30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s v="25-48 Months"/>
    <s v="61-90"/>
    <x v="7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s v="0-12 Months"/>
    <s v="61-90"/>
    <x v="5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s v="49-72 Months"/>
    <s v="31-60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s v="13-24 Months"/>
    <s v="61-90"/>
    <x v="3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s v="25-48 Months"/>
    <s v="61-90"/>
    <x v="4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s v="0-12 Months"/>
    <s v="61-90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s v="25-48 Months"/>
    <s v="91+"/>
    <x v="4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s v="25-48 Months"/>
    <s v="91+"/>
    <x v="3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s v="0-12 Months"/>
    <s v="61-90"/>
    <x v="5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s v="0-12 Months"/>
    <s v="31-60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s v="0-12 Months"/>
    <s v="0-3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s v="49-72 Months"/>
    <s v="61-90"/>
    <x v="3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s v="0-12 Months"/>
    <s v="61-90"/>
    <x v="0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s v="25-48 Months"/>
    <s v="91+"/>
    <x v="3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s v="0-12 Months"/>
    <s v="0-30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s v="25-48 Months"/>
    <s v="91+"/>
    <x v="3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s v="25-48 Months"/>
    <s v="61-90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s v="0-12 Months"/>
    <s v="31-60"/>
    <x v="5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s v="49-72 Months"/>
    <s v="0-30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s v="0-12 Months"/>
    <s v="91+"/>
    <x v="3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s v="49-72 Months"/>
    <s v="91+"/>
    <x v="2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s v="49-72 Months"/>
    <s v="91+"/>
    <x v="2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s v="49-72 Months"/>
    <s v="61-90"/>
    <x v="6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s v="25-48 Months"/>
    <s v="31-60"/>
    <x v="3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s v="25-48 Months"/>
    <s v="31-60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s v="49-72 Months"/>
    <s v="91+"/>
    <x v="4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s v="25-48 Months"/>
    <s v="91+"/>
    <x v="7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s v="0-12 Months"/>
    <s v="0-30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s v="13-24 Months"/>
    <s v="0-30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s v="49-72 Months"/>
    <s v="91+"/>
    <x v="6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s v="0-12 Months"/>
    <s v="61-90"/>
    <x v="5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s v="25-48 Months"/>
    <s v="31-60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s v="13-24 Months"/>
    <s v="61-90"/>
    <x v="5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s v="13-24 Months"/>
    <s v="91+"/>
    <x v="4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s v="49-72 Months"/>
    <s v="61-90"/>
    <x v="3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s v="0-12 Months"/>
    <s v="61-90"/>
    <x v="5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s v="49-72 Months"/>
    <s v="91+"/>
    <x v="7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s v="13-24 Months"/>
    <s v="31-60"/>
    <x v="5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s v="25-48 Months"/>
    <s v="0-30"/>
    <x v="5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s v="25-48 Months"/>
    <s v="61-90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s v="49-72 Months"/>
    <s v="0-30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s v="0-12 Months"/>
    <s v="61-90"/>
    <x v="1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s v="13-24 Months"/>
    <s v="61-90"/>
    <x v="4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s v="49-72 Months"/>
    <s v="91+"/>
    <x v="7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s v="13-24 Months"/>
    <s v="0-30"/>
    <x v="8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s v="25-48 Months"/>
    <s v="91+"/>
    <x v="2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s v="49-72 Months"/>
    <s v="91+"/>
    <x v="2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s v="25-48 Months"/>
    <s v="61-90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s v="49-72 Months"/>
    <s v="61-90"/>
    <x v="7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s v="25-48 Months"/>
    <s v="0-30"/>
    <x v="8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s v="25-48 Months"/>
    <s v="31-60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s v="0-12 Months"/>
    <s v="61-90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s v="13-24 Months"/>
    <s v="31-60"/>
    <x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s v="13-24 Months"/>
    <s v="0-30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s v="25-48 Months"/>
    <s v="0-30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s v="0-12 Months"/>
    <s v="91+"/>
    <x v="2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s v="49-72 Months"/>
    <s v="61-90"/>
    <x v="4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s v="49-72 Months"/>
    <s v="61-90"/>
    <x v="1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s v="49-72 Months"/>
    <s v="31-60"/>
    <x v="2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s v="0-12 Months"/>
    <s v="0-30"/>
    <x v="8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s v="0-12 Months"/>
    <s v="31-60"/>
    <x v="2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s v="25-48 Months"/>
    <s v="0-30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s v="49-72 Months"/>
    <s v="61-90"/>
    <x v="3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s v="0-12 Months"/>
    <s v="61-90"/>
    <x v="0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s v="49-72 Months"/>
    <s v="61-90"/>
    <x v="3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s v="49-72 Months"/>
    <s v="91+"/>
    <x v="7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s v="49-72 Months"/>
    <s v="0-30"/>
    <x v="5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s v="0-12 Months"/>
    <s v="31-60"/>
    <x v="0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s v="49-72 Months"/>
    <s v="61-90"/>
    <x v="2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s v="49-72 Months"/>
    <s v="61-90"/>
    <x v="7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s v="0-3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s v="0-12 Months"/>
    <s v="61-90"/>
    <x v="5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s v="0-12 Months"/>
    <s v="91+"/>
    <x v="2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s v="0-12 Months"/>
    <s v="0-30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s v="49-72 Months"/>
    <s v="0-30"/>
    <x v="5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s v="13-24 Months"/>
    <s v="31-60"/>
    <x v="5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s v="25-48 Months"/>
    <s v="91+"/>
    <x v="2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s v="0-12 Months"/>
    <s v="61-90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s v="49-72 Months"/>
    <s v="61-90"/>
    <x v="5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s v="49-72 Months"/>
    <s v="91+"/>
    <x v="2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s v="0-12 Months"/>
    <s v="91+"/>
    <x v="3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s v="0-12 Months"/>
    <s v="31-60"/>
    <x v="5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s v="49-72 Months"/>
    <s v="91+"/>
    <x v="7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s v="49-72 Months"/>
    <s v="61-90"/>
    <x v="7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s v="49-72 Months"/>
    <s v="91+"/>
    <x v="2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s v="49-72 Months"/>
    <s v="61-90"/>
    <x v="4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s v="49-72 Months"/>
    <s v="61-90"/>
    <x v="3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s v="49-72 Months"/>
    <s v="61-90"/>
    <x v="3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s v="49-72 Months"/>
    <s v="61-90"/>
    <x v="2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s v="0-12 Months"/>
    <s v="61-90"/>
    <x v="5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s v="49-72 Months"/>
    <s v="91+"/>
    <x v="2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s v="0-12 Months"/>
    <s v="0-3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s v="49-72 Months"/>
    <s v="31-60"/>
    <x v="5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s v="49-72 Months"/>
    <s v="31-60"/>
    <x v="5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s v="49-72 Months"/>
    <s v="91+"/>
    <x v="2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s v="49-72 Months"/>
    <s v="91+"/>
    <x v="7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s v="0-12 Months"/>
    <s v="31-60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s v="0-12 Months"/>
    <s v="61-90"/>
    <x v="5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s v="0-12 Months"/>
    <s v="0-30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s v="49-72 Months"/>
    <s v="61-90"/>
    <x v="2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s v="13-24 Months"/>
    <s v="31-60"/>
    <x v="5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s v="49-72 Months"/>
    <s v="0-30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s v="25-48 Months"/>
    <s v="91+"/>
    <x v="2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s v="25-48 Months"/>
    <s v="31-60"/>
    <x v="3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s v="25-48 Months"/>
    <s v="91+"/>
    <x v="2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s v="0-12 Months"/>
    <s v="31-60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s v="25-48 Months"/>
    <s v="61-90"/>
    <x v="3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s v="0-12 Months"/>
    <s v="61-90"/>
    <x v="0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s v="13-24 Months"/>
    <s v="0-30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s v="25-48 Months"/>
    <s v="31-60"/>
    <x v="5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s v="25-48 Months"/>
    <s v="0-30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s v="25-48 Months"/>
    <s v="61-90"/>
    <x v="3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s v="49-72 Months"/>
    <s v="61-90"/>
    <x v="3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s v="0-12 Months"/>
    <s v="61-90"/>
    <x v="0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s v="49-72 Months"/>
    <s v="61-90"/>
    <x v="1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s v="49-72 Months"/>
    <s v="61-90"/>
    <x v="4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s v="13-24 Months"/>
    <s v="0-30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s v="0-12 Months"/>
    <s v="0-30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s v="49-72 Months"/>
    <s v="91+"/>
    <x v="4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s v="13-24 Months"/>
    <s v="31-60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s v="13-24 Months"/>
    <s v="31-60"/>
    <x v="5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s v="0-12 Months"/>
    <s v="0-3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s v="0-12 Months"/>
    <s v="0-30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s v="0-12 Months"/>
    <s v="91+"/>
    <x v="2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s v="13-24 Months"/>
    <s v="91+"/>
    <x v="3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s v="25-48 Months"/>
    <s v="31-60"/>
    <x v="3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s v="0-12 Months"/>
    <s v="0-3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s v="25-48 Months"/>
    <s v="61-90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s v="0-12 Months"/>
    <s v="61-90"/>
    <x v="1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s v="49-72 Months"/>
    <s v="91+"/>
    <x v="6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s v="49-72 Months"/>
    <s v="91+"/>
    <x v="3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s v="49-72 Months"/>
    <s v="61-90"/>
    <x v="7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s v="25-48 Months"/>
    <s v="91+"/>
    <x v="2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s v="13-24 Months"/>
    <s v="0-30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s v="0-12 Months"/>
    <s v="0-30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s v="25-48 Months"/>
    <s v="0-30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s v="25-48 Months"/>
    <s v="31-60"/>
    <x v="3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s v="49-72 Months"/>
    <s v="91+"/>
    <x v="6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s v="25-48 Months"/>
    <s v="61-90"/>
    <x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s v="49-72 Months"/>
    <s v="61-90"/>
    <x v="4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s v="49-72 Months"/>
    <s v="0-30"/>
    <x v="5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s v="49-72 Months"/>
    <s v="31-60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s v="0-12 Months"/>
    <s v="61-90"/>
    <x v="5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s v="49-72 Months"/>
    <s v="91+"/>
    <x v="7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s v="0-12 Months"/>
    <s v="61-90"/>
    <x v="5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s v="25-48 Months"/>
    <s v="91+"/>
    <x v="2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s v="49-72 Months"/>
    <s v="91+"/>
    <x v="6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s v="25-48 Months"/>
    <s v="0-30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s v="0-12 Months"/>
    <s v="61-90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s v="49-72 Months"/>
    <s v="0-30"/>
    <x v="5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s v="49-72 Months"/>
    <s v="31-60"/>
    <x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s v="49-72 Months"/>
    <s v="91+"/>
    <x v="2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s v="49-72 Months"/>
    <s v="91+"/>
    <x v="4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s v="0-12 Months"/>
    <s v="91+"/>
    <x v="3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s v="0-12 Months"/>
    <s v="61-90"/>
    <x v="5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s v="25-48 Months"/>
    <s v="61-90"/>
    <x v="2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s v="49-72 Months"/>
    <s v="0-30"/>
    <x v="5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s v="0-12 Months"/>
    <s v="61-90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s v="0-12 Months"/>
    <s v="0-30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s v="49-72 Months"/>
    <s v="0-30"/>
    <x v="8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s v="25-48 Months"/>
    <s v="61-90"/>
    <x v="3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s v="25-48 Months"/>
    <s v="0-30"/>
    <x v="0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s v="0-12 Months"/>
    <s v="61-90"/>
    <x v="5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s v="25-48 Months"/>
    <s v="91+"/>
    <x v="4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s v="0-12 Months"/>
    <s v="61-90"/>
    <x v="5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s v="13-24 Months"/>
    <s v="91+"/>
    <x v="3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s v="49-72 Months"/>
    <s v="31-60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s v="25-48 Months"/>
    <s v="91+"/>
    <x v="3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s v="49-72 Months"/>
    <s v="61-90"/>
    <x v="6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s v="25-48 Months"/>
    <s v="91+"/>
    <x v="4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s v="13-24 Months"/>
    <s v="91+"/>
    <x v="3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s v="25-48 Months"/>
    <s v="31-60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s v="49-72 Months"/>
    <s v="91+"/>
    <x v="4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s v="49-72 Months"/>
    <s v="91+"/>
    <x v="4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s v="49-72 Months"/>
    <s v="91+"/>
    <x v="4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s v="13-24 Months"/>
    <s v="61-90"/>
    <x v="3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s v="49-72 Months"/>
    <s v="61-90"/>
    <x v="5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s v="49-72 Months"/>
    <s v="91+"/>
    <x v="2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0-12 Months"/>
    <s v="0-3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s v="0-12 Months"/>
    <s v="31-60"/>
    <x v="5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s v="13-24 Months"/>
    <s v="91+"/>
    <x v="2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s v="13-24 Months"/>
    <s v="91+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s v="25-48 Months"/>
    <s v="91+"/>
    <x v="4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s v="25-48 Months"/>
    <s v="0-30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s v="25-48 Months"/>
    <s v="61-90"/>
    <x v="5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s v="0-12 Months"/>
    <s v="31-60"/>
    <x v="1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s v="0-12 Months"/>
    <s v="31-60"/>
    <x v="5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s v="13-24 Months"/>
    <s v="61-90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s v="25-48 Months"/>
    <s v="61-90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s v="25-48 Months"/>
    <s v="0-30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s v="0-12 Months"/>
    <s v="0-3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s v="49-72 Months"/>
    <s v="91+"/>
    <x v="4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s v="25-48 Months"/>
    <s v="91+"/>
    <x v="2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s v="0-12 Months"/>
    <s v="31-60"/>
    <x v="1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s v="49-72 Months"/>
    <s v="91+"/>
    <x v="2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s v="49-72 Months"/>
    <s v="91+"/>
    <x v="7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s v="0-12 Months"/>
    <s v="91+"/>
    <x v="2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s v="49-72 Months"/>
    <s v="61-90"/>
    <x v="2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s v="49-72 Months"/>
    <s v="61-90"/>
    <x v="4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s v="49-72 Months"/>
    <s v="61-90"/>
    <x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s v="0-12 Months"/>
    <s v="0-30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s v="0-12 Months"/>
    <s v="61-90"/>
    <x v="3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s v="0-12 Months"/>
    <s v="61-90"/>
    <x v="5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s v="0-12 Months"/>
    <s v="61-90"/>
    <x v="5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s v="25-48 Months"/>
    <s v="0-30"/>
    <x v="5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s v="0-12 Months"/>
    <s v="91+"/>
    <x v="2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s v="49-72 Months"/>
    <s v="61-90"/>
    <x v="2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s v="49-72 Months"/>
    <s v="31-60"/>
    <x v="3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s v="0-12 Months"/>
    <s v="91+"/>
    <x v="3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s v="49-72 Months"/>
    <s v="91+"/>
    <x v="4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s v="25-48 Months"/>
    <s v="61-90"/>
    <x v="3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s v="13-24 Months"/>
    <s v="0-30"/>
    <x v="5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s v="0-12 Months"/>
    <s v="0-30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s v="25-48 Months"/>
    <s v="91+"/>
    <x v="3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s v="49-72 Months"/>
    <s v="0-30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s v="0-12 Months"/>
    <s v="61-90"/>
    <x v="5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s v="49-72 Months"/>
    <s v="0-30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s v="0-12 Months"/>
    <s v="31-60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s v="13-24 Months"/>
    <s v="61-90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s v="0-12 Months"/>
    <s v="61-90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s v="49-72 Months"/>
    <s v="91+"/>
    <x v="4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s v="0-3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s v="25-48 Months"/>
    <s v="61-90"/>
    <x v="4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s v="13-24 Months"/>
    <s v="31-60"/>
    <x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s v="0-12 Months"/>
    <s v="0-3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s v="0-12 Months"/>
    <s v="91+"/>
    <x v="2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s v="49-72 Months"/>
    <s v="61-90"/>
    <x v="7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s v="25-48 Months"/>
    <s v="31-60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s v="0-12 Months"/>
    <s v="0-30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s v="49-72 Months"/>
    <s v="0-30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s v="49-72 Months"/>
    <s v="91+"/>
    <x v="4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s v="25-48 Months"/>
    <s v="61-90"/>
    <x v="4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s v="49-72 Months"/>
    <s v="31-60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s v="25-48 Months"/>
    <s v="91+"/>
    <x v="2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s v="0-12 Months"/>
    <s v="31-60"/>
    <x v="3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s v="25-48 Months"/>
    <s v="91+"/>
    <x v="4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s v="25-48 Months"/>
    <s v="91+"/>
    <x v="3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s v="49-72 Months"/>
    <s v="61-90"/>
    <x v="3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s v="49-72 Months"/>
    <s v="91+"/>
    <x v="4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s v="49-72 Months"/>
    <s v="61-90"/>
    <x v="5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s v="49-72 Months"/>
    <s v="31-60"/>
    <x v="3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s v="0-12 Months"/>
    <s v="31-60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s v="49-72 Months"/>
    <s v="31-60"/>
    <x v="3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s v="49-72 Months"/>
    <s v="91+"/>
    <x v="6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s v="49-72 Months"/>
    <s v="91+"/>
    <x v="7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s v="49-72 Months"/>
    <s v="91+"/>
    <x v="2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s v="25-48 Months"/>
    <s v="31-60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s v="13-24 Months"/>
    <s v="31-60"/>
    <x v="5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s v="49-72 Months"/>
    <s v="91+"/>
    <x v="4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s v="25-48 Months"/>
    <s v="0-30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s v="49-72 Months"/>
    <s v="61-90"/>
    <x v="7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s v="0-12 Months"/>
    <s v="61-90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s v="49-72 Months"/>
    <s v="91+"/>
    <x v="7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s v="25-48 Months"/>
    <s v="91+"/>
    <x v="3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s v="25-48 Months"/>
    <s v="0-30"/>
    <x v="5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s v="49-72 Months"/>
    <s v="31-60"/>
    <x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s v="49-72 Months"/>
    <s v="31-60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s v="49-72 Months"/>
    <s v="61-90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s v="25-48 Months"/>
    <s v="61-90"/>
    <x v="4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s v="49-72 Months"/>
    <s v="61-90"/>
    <x v="3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s v="25-48 Months"/>
    <s v="61-90"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s v="13-24 Months"/>
    <s v="61-90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s v="49-72 Months"/>
    <s v="31-60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s v="49-72 Months"/>
    <s v="0-30"/>
    <x v="5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s v="49-72 Months"/>
    <s v="31-60"/>
    <x v="3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s v="49-72 Months"/>
    <s v="31-60"/>
    <x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s v="25-48 Months"/>
    <s v="31-60"/>
    <x v="5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s v="25-48 Months"/>
    <s v="0-30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s v="0-12 Months"/>
    <s v="61-90"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s v="49-72 Months"/>
    <s v="61-90"/>
    <x v="4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s v="13-24 Months"/>
    <s v="0-30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s v="13-24 Months"/>
    <s v="0-30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s v="25-48 Months"/>
    <s v="61-90"/>
    <x v="3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s v="49-72 Months"/>
    <s v="0-30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s v="0-12 Months"/>
    <s v="31-60"/>
    <x v="5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s v="49-72 Months"/>
    <s v="31-60"/>
    <x v="3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s v="49-72 Months"/>
    <s v="61-90"/>
    <x v="4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s v="13-24 Months"/>
    <s v="0-30"/>
    <x v="5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s v="0-12 Months"/>
    <s v="61-90"/>
    <x v="5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s v="25-48 Months"/>
    <s v="91+"/>
    <x v="4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s v="25-48 Months"/>
    <s v="91+"/>
    <x v="2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s v="13-24 Months"/>
    <s v="31-60"/>
    <x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s v="49-72 Months"/>
    <s v="31-60"/>
    <x v="5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s v="0-12 Months"/>
    <s v="0-30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s v="25-48 Months"/>
    <s v="61-90"/>
    <x v="4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s v="0-12 Months"/>
    <s v="91+"/>
    <x v="3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s v="49-72 Months"/>
    <s v="61-90"/>
    <x v="2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s v="49-72 Months"/>
    <s v="61-90"/>
    <x v="4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s v="49-72 Months"/>
    <s v="91+"/>
    <x v="4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s v="0-3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s v="25-48 Months"/>
    <s v="0-30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s v="49-72 Months"/>
    <s v="91+"/>
    <x v="6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s v="13-24 Months"/>
    <s v="61-90"/>
    <x v="3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s v="25-48 Months"/>
    <s v="91+"/>
    <x v="2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s v="25-48 Months"/>
    <s v="61-90"/>
    <x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s v="49-72 Months"/>
    <s v="31-60"/>
    <x v="5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s v="49-72 Months"/>
    <s v="61-90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s v="13-24 Months"/>
    <s v="31-60"/>
    <x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s v="0-12 Months"/>
    <s v="31-60"/>
    <x v="5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s v="49-72 Months"/>
    <s v="0-30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s v="25-48 Months"/>
    <s v="91+"/>
    <x v="2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s v="49-72 Months"/>
    <s v="61-90"/>
    <x v="1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s v="0-12 Months"/>
    <s v="91+"/>
    <x v="3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s v="49-72 Months"/>
    <s v="61-90"/>
    <x v="2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s v="49-72 Months"/>
    <s v="61-90"/>
    <x v="2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s v="49-72 Months"/>
    <s v="0-30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s v="13-24 Months"/>
    <s v="61-90"/>
    <x v="5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s v="0-12 Months"/>
    <s v="61-90"/>
    <x v="5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s v="13-24 Months"/>
    <s v="31-60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s v="25-48 Months"/>
    <s v="0-30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s v="0-12 Months"/>
    <s v="31-60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s v="13-24 Months"/>
    <s v="0-30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s v="49-72 Months"/>
    <s v="91+"/>
    <x v="2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s v="0-12 Months"/>
    <s v="91+"/>
    <x v="3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s v="0-12 Months"/>
    <s v="0-30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s v="13-24 Months"/>
    <s v="61-90"/>
    <x v="4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s v="49-72 Months"/>
    <s v="61-90"/>
    <x v="2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s v="49-72 Months"/>
    <s v="91+"/>
    <x v="7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s v="49-72 Months"/>
    <s v="91+"/>
    <x v="7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s v="0-12 Months"/>
    <s v="31-60"/>
    <x v="5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s v="13-24 Months"/>
    <s v="31-60"/>
    <x v="1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s v="0-12 Months"/>
    <s v="61-90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s v="0-12 Months"/>
    <s v="91+"/>
    <x v="2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s v="13-24 Months"/>
    <s v="91+"/>
    <x v="3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s v="25-48 Months"/>
    <s v="91+"/>
    <x v="6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s v="49-72 Months"/>
    <s v="61-90"/>
    <x v="5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s v="0-12 Months"/>
    <s v="61-90"/>
    <x v="2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s v="49-72 Months"/>
    <s v="91+"/>
    <x v="2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s v="0-12 Months"/>
    <s v="61-90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s v="0-12 Months"/>
    <s v="0-30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s v="25-48 Months"/>
    <s v="0-30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s v="0-12 Months"/>
    <s v="61-90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s v="13-24 Months"/>
    <s v="0-30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s v="13-24 Months"/>
    <s v="31-60"/>
    <x v="3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s v="25-48 Months"/>
    <s v="0-30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s v="61-90"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s v="25-48 Months"/>
    <s v="91+"/>
    <x v="2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s v="49-72 Months"/>
    <s v="91+"/>
    <x v="4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s v="0-12 Months"/>
    <s v="61-90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s v="0-12 Months"/>
    <s v="0-3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s v="13-24 Months"/>
    <s v="31-60"/>
    <x v="5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s v="49-72 Months"/>
    <s v="91+"/>
    <x v="4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s v="25-48 Months"/>
    <s v="31-60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s v="49-72 Months"/>
    <s v="61-90"/>
    <x v="2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s v="0-12 Months"/>
    <s v="61-90"/>
    <x v="5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s v="49-72 Months"/>
    <s v="31-60"/>
    <x v="3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s v="13-24 Months"/>
    <s v="61-90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s v="49-72 Months"/>
    <s v="91+"/>
    <x v="2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s v="25-48 Months"/>
    <s v="91+"/>
    <x v="3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s v="0-12 Months"/>
    <s v="0-30"/>
    <x v="8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s v="25-48 Months"/>
    <s v="91+"/>
    <x v="4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s v="49-72 Months"/>
    <s v="31-60"/>
    <x v="5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s v="0-12 Months"/>
    <s v="61-90"/>
    <x v="3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s v="13-24 Months"/>
    <s v="31-60"/>
    <x v="3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s v="49-72 Months"/>
    <s v="61-90"/>
    <x v="4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s v="25-48 Months"/>
    <s v="0-30"/>
    <x v="8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s v="0-12 Months"/>
    <s v="31-60"/>
    <x v="5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s v="0-12 Months"/>
    <s v="31-60"/>
    <x v="5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s v="0-12 Months"/>
    <s v="31-60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s v="49-72 Months"/>
    <s v="91+"/>
    <x v="3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s v="0-12 Months"/>
    <s v="61-90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s v="13-24 Months"/>
    <s v="0-30"/>
    <x v="5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s v="25-48 Months"/>
    <s v="31-60"/>
    <x v="5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s v="13-24 Months"/>
    <s v="31-60"/>
    <x v="3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s v="0-12 Months"/>
    <s v="91+"/>
    <x v="3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s v="49-72 Months"/>
    <s v="0-30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s v="49-72 Months"/>
    <s v="91+"/>
    <x v="2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s v="0-12 Months"/>
    <s v="31-60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s v="49-72 Months"/>
    <s v="0-30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s v="0-12 Months"/>
    <s v="61-90"/>
    <x v="5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s v="49-72 Months"/>
    <s v="31-60"/>
    <x v="5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s v="25-48 Months"/>
    <s v="61-90"/>
    <x v="3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s v="13-24 Months"/>
    <s v="0-30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s v="25-48 Months"/>
    <s v="91+"/>
    <x v="4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s v="49-72 Months"/>
    <s v="91+"/>
    <x v="2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s v="25-48 Months"/>
    <s v="91+"/>
    <x v="2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s v="0-12 Months"/>
    <s v="0-30"/>
    <x v="8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s v="49-72 Months"/>
    <s v="91+"/>
    <x v="6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s v="0-12 Months"/>
    <s v="61-90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s v="25-48 Months"/>
    <s v="61-90"/>
    <x v="2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s v="25-48 Months"/>
    <s v="61-90"/>
    <x v="3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s v="13-24 Months"/>
    <s v="0-30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s v="13-24 Months"/>
    <s v="61-90"/>
    <x v="5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s v="49-72 Months"/>
    <s v="31-60"/>
    <x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s v="25-48 Months"/>
    <s v="91+"/>
    <x v="4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s v="0-12 Months"/>
    <s v="61-90"/>
    <x v="2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s v="13-24 Months"/>
    <s v="31-60"/>
    <x v="5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s v="49-72 Months"/>
    <s v="31-60"/>
    <x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s v="25-48 Months"/>
    <s v="31-60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s v="0-12 Months"/>
    <s v="31-60"/>
    <x v="5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s v="13-24 Months"/>
    <s v="91+"/>
    <x v="4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s v="49-72 Months"/>
    <s v="91+"/>
    <x v="3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s v="0-12 Months"/>
    <s v="61-90"/>
    <x v="5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s v="49-72 Months"/>
    <s v="61-90"/>
    <x v="2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s v="0-12 Months"/>
    <s v="61-90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s v="13-24 Months"/>
    <s v="0-30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s v="0-12 Months"/>
    <s v="0-30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s v="25-48 Months"/>
    <s v="91+"/>
    <x v="2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s v="13-24 Months"/>
    <s v="0-30"/>
    <x v="0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s v="49-72 Months"/>
    <s v="91+"/>
    <x v="2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s v="13-24 Months"/>
    <s v="0-30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s v="0-12 Months"/>
    <s v="61-90"/>
    <x v="5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s v="13-24 Months"/>
    <s v="91+"/>
    <x v="2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s v="13-24 Months"/>
    <s v="61-90"/>
    <x v="5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s v="0-12 Months"/>
    <s v="0-3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s v="49-72 Months"/>
    <s v="91+"/>
    <x v="4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s v="49-72 Months"/>
    <s v="91+"/>
    <x v="6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s v="13-24 Months"/>
    <s v="91+"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s v="0-12 Months"/>
    <s v="0-30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s v="0-12 Months"/>
    <s v="0-30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s v="0-12 Months"/>
    <s v="0-3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s v="25-48 Months"/>
    <s v="31-60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s v="49-72 Months"/>
    <s v="91+"/>
    <x v="6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s v="25-48 Months"/>
    <s v="31-60"/>
    <x v="3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s v="0-12 Months"/>
    <s v="91+"/>
    <x v="3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s v="13-24 Months"/>
    <s v="31-60"/>
    <x v="3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s v="0-12 Months"/>
    <s v="0-30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s v="49-72 Months"/>
    <s v="61-90"/>
    <x v="4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s v="0-12 Months"/>
    <s v="61-90"/>
    <x v="4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s v="49-72 Months"/>
    <s v="61-90"/>
    <x v="7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s v="49-72 Months"/>
    <s v="61-90"/>
    <x v="2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s v="49-72 Months"/>
    <s v="61-90"/>
    <x v="2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s v="49-72 Months"/>
    <s v="91+"/>
    <x v="7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s v="13-24 Months"/>
    <s v="0-30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s v="49-72 Months"/>
    <s v="0-30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s v="25-48 Months"/>
    <s v="0-30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s v="25-48 Months"/>
    <s v="0-30"/>
    <x v="5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s v="49-72 Months"/>
    <s v="91+"/>
    <x v="4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s v="13-24 Months"/>
    <s v="0-30"/>
    <x v="5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s v="49-72 Months"/>
    <s v="0-30"/>
    <x v="5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s v="0-12 Months"/>
    <s v="61-90"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s v="0-12 Months"/>
    <s v="61-90"/>
    <x v="0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s v="25-48 Months"/>
    <s v="31-60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s v="49-72 Months"/>
    <s v="31-60"/>
    <x v="3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s v="13-24 Months"/>
    <s v="0-30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s v="49-72 Months"/>
    <s v="61-90"/>
    <x v="4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s v="49-72 Months"/>
    <s v="61-90"/>
    <x v="7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s v="0-12 Months"/>
    <s v="61-90"/>
    <x v="3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s v="49-72 Months"/>
    <s v="61-90"/>
    <x v="4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s v="13-24 Months"/>
    <s v="91+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s v="0-12 Months"/>
    <s v="0-30"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s v="49-72 Months"/>
    <s v="91+"/>
    <x v="7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s v="25-48 Months"/>
    <s v="91+"/>
    <x v="2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s v="13-24 Months"/>
    <s v="61-90"/>
    <x v="3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s v="0-12 Months"/>
    <s v="31-60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s v="49-72 Months"/>
    <s v="91+"/>
    <x v="7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s v="25-48 Months"/>
    <s v="91+"/>
    <x v="4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s v="0-12 Months"/>
    <s v="0-30"/>
    <x v="8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s v="13-24 Months"/>
    <s v="31-60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s v="0-12 Months"/>
    <s v="0-30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s v="0-12 Months"/>
    <s v="61-90"/>
    <x v="5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s v="25-48 Months"/>
    <s v="61-90"/>
    <x v="2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s v="0-12 Months"/>
    <s v="61-90"/>
    <x v="0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s v="0-12 Months"/>
    <s v="0-30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s v="49-72 Months"/>
    <s v="0-30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s v="0-12 Months"/>
    <s v="31-60"/>
    <x v="5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s v="25-48 Months"/>
    <s v="91+"/>
    <x v="2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s v="25-48 Months"/>
    <s v="61-90"/>
    <x v="7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s v="25-48 Months"/>
    <s v="61-90"/>
    <x v="3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s v="0-12 Months"/>
    <s v="0-30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s v="0-12 Months"/>
    <s v="61-90"/>
    <x v="5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s v="25-48 Months"/>
    <s v="0-30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s v="0-12 Months"/>
    <s v="61-90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s v="0-12 Months"/>
    <s v="61-90"/>
    <x v="5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s v="49-72 Months"/>
    <s v="61-90"/>
    <x v="2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s v="0-12 Months"/>
    <s v="91+"/>
    <x v="3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s v="0-12 Months"/>
    <s v="91+"/>
    <x v="3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s v="49-72 Months"/>
    <s v="0-30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s v="0-12 Months"/>
    <s v="91+"/>
    <x v="3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s v="49-72 Months"/>
    <s v="61-90"/>
    <x v="7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s v="13-24 Months"/>
    <s v="61-90"/>
    <x v="5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s v="25-48 Months"/>
    <s v="31-60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s v="25-48 Months"/>
    <s v="61-90"/>
    <x v="2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s v="0-12 Months"/>
    <s v="61-90"/>
    <x v="5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s v="0-12 Months"/>
    <s v="91+"/>
    <x v="4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s v="13-24 Months"/>
    <s v="0-30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s v="0-12 Months"/>
    <s v="61-90"/>
    <x v="2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s v="49-72 Months"/>
    <s v="31-60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s v="49-72 Months"/>
    <s v="0-30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s v="49-72 Months"/>
    <s v="91+"/>
    <x v="4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s v="25-48 Months"/>
    <s v="31-60"/>
    <x v="3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s v="13-24 Months"/>
    <s v="31-60"/>
    <x v="5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s v="25-48 Months"/>
    <s v="61-90"/>
    <x v="4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s v="0-12 Months"/>
    <s v="61-90"/>
    <x v="5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s v="49-72 Months"/>
    <s v="91+"/>
    <x v="3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s v="0-12 Months"/>
    <s v="0-3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s v="49-72 Months"/>
    <s v="0-30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s v="49-72 Months"/>
    <s v="61-90"/>
    <x v="2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s v="13-24 Months"/>
    <s v="0-30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s v="0-12 Months"/>
    <s v="0-30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s v="0-12 Months"/>
    <s v="0-3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s v="25-48 Months"/>
    <s v="61-90"/>
    <x v="2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s v="25-48 Months"/>
    <s v="0-30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s v="25-48 Months"/>
    <s v="0-30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s v="0-12 Months"/>
    <s v="61-90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s v="49-72 Months"/>
    <s v="0-30"/>
    <x v="5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s v="25-48 Months"/>
    <s v="0-30"/>
    <x v="5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s v="49-72 Months"/>
    <s v="0-30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s v="25-48 Months"/>
    <s v="61-90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s v="49-72 Months"/>
    <s v="91+"/>
    <x v="6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s v="0-12 Months"/>
    <s v="61-90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s v="49-72 Months"/>
    <s v="31-60"/>
    <x v="3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s v="25-48 Months"/>
    <s v="31-60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s v="0-12 Months"/>
    <s v="31-60"/>
    <x v="5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s v="25-48 Months"/>
    <s v="91+"/>
    <x v="4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s v="25-48 Months"/>
    <s v="0-30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s v="25-48 Months"/>
    <s v="61-90"/>
    <x v="7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s v="0-12 Months"/>
    <s v="61-90"/>
    <x v="5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s v="25-48 Months"/>
    <s v="91+"/>
    <x v="4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s v="25-48 Months"/>
    <s v="91+"/>
    <x v="2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  <s v="0-12 Months"/>
    <s v="61-90"/>
    <x v="4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s v="49-72 Months"/>
    <s v="91+"/>
    <x v="2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s v="25-48 Months"/>
    <s v="0-30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s v="0-12 Months"/>
    <s v="31-60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s v="0-12 Months"/>
    <s v="0-30"/>
    <x v="5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s v="25-48 Months"/>
    <s v="61-90"/>
    <x v="2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s v="25-48 Months"/>
    <s v="91+"/>
    <x v="2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s v="13-24 Months"/>
    <s v="0-30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s v="13-24 Months"/>
    <s v="0-30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s v="49-72 Months"/>
    <s v="31-60"/>
    <x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s v="25-48 Months"/>
    <s v="91+"/>
    <x v="2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s v="0-12 Months"/>
    <s v="91+"/>
    <x v="3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s v="49-72 Months"/>
    <s v="91+"/>
    <x v="2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s v="25-48 Months"/>
    <s v="31-60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s v="0-12 Months"/>
    <s v="31-60"/>
    <x v="5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s v="25-48 Months"/>
    <s v="31-60"/>
    <x v="5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s v="49-72 Months"/>
    <s v="91+"/>
    <x v="7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s v="0-12 Months"/>
    <s v="61-90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s v="0-12 Months"/>
    <s v="0-30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s v="49-72 Months"/>
    <s v="91+"/>
    <x v="7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s v="25-48 Months"/>
    <s v="91+"/>
    <x v="2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s v="25-48 Months"/>
    <s v="31-60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s v="25-48 Months"/>
    <s v="61-90"/>
    <x v="4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s v="25-48 Months"/>
    <s v="31-60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s v="0-12 Months"/>
    <s v="61-90"/>
    <x v="4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s v="49-72 Months"/>
    <s v="61-90"/>
    <x v="4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s v="0-12 Months"/>
    <s v="91+"/>
    <x v="2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s v="25-48 Months"/>
    <s v="61-90"/>
    <x v="4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s v="25-48 Months"/>
    <s v="61-90"/>
    <x v="3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s v="49-72 Months"/>
    <s v="0-30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s v="49-72 Months"/>
    <s v="91+"/>
    <x v="4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s v="25-48 Months"/>
    <s v="91+"/>
    <x v="2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s v="13-24 Months"/>
    <s v="61-90"/>
    <x v="1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s v="0-12 Months"/>
    <s v="31-60"/>
    <x v="5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s v="49-72 Months"/>
    <s v="91+"/>
    <x v="4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s v="13-24 Months"/>
    <s v="31-60"/>
    <x v="5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s v="0-12 Months"/>
    <s v="0-30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s v="49-72 Months"/>
    <s v="0-30"/>
    <x v="5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s v="13-24 Months"/>
    <s v="61-90"/>
    <x v="5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s v="49-72 Months"/>
    <s v="91+"/>
    <x v="2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s v="25-48 Months"/>
    <s v="61-90"/>
    <x v="2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s v="49-72 Months"/>
    <s v="91+"/>
    <x v="2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s v="25-48 Months"/>
    <s v="61-90"/>
    <x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s v="49-72 Months"/>
    <s v="91+"/>
    <x v="2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s v="13-24 Months"/>
    <s v="91+"/>
    <x v="2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s v="0-12 Months"/>
    <s v="61-90"/>
    <x v="3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s v="0-12 Months"/>
    <s v="61-90"/>
    <x v="5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s v="49-72 Months"/>
    <s v="91+"/>
    <x v="2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s v="0-12 Months"/>
    <s v="61-90"/>
    <x v="5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s v="49-72 Months"/>
    <s v="0-30"/>
    <x v="5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s v="49-72 Months"/>
    <s v="61-90"/>
    <x v="7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s v="49-72 Months"/>
    <s v="61-90"/>
    <x v="4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s v="49-72 Months"/>
    <s v="91+"/>
    <x v="4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s v="25-48 Months"/>
    <s v="0-30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s v="49-72 Months"/>
    <s v="61-90"/>
    <x v="2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s v="25-48 Months"/>
    <s v="0-30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s v="0-12 Months"/>
    <s v="61-90"/>
    <x v="0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s v="13-24 Months"/>
    <s v="31-60"/>
    <x v="5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s v="49-72 Months"/>
    <s v="91+"/>
    <x v="6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s v="49-72 Months"/>
    <s v="61-90"/>
    <x v="2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s v="13-24 Months"/>
    <s v="0-30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s v="13-24 Months"/>
    <s v="0-30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s v="13-24 Months"/>
    <s v="61-90"/>
    <x v="3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s v="25-48 Months"/>
    <s v="31-60"/>
    <x v="5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s v="0-12 Months"/>
    <s v="31-60"/>
    <x v="5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s v="49-72 Months"/>
    <s v="61-90"/>
    <x v="7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s v="49-72 Months"/>
    <s v="0-30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s v="49-72 Months"/>
    <s v="91+"/>
    <x v="7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s v="0-12 Months"/>
    <s v="0-3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s v="0-12 Months"/>
    <s v="31-60"/>
    <x v="5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s v="25-48 Months"/>
    <s v="61-90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s v="0-12 Months"/>
    <s v="91+"/>
    <x v="3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s v="49-72 Months"/>
    <s v="61-90"/>
    <x v="4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s v="0-12 Months"/>
    <s v="0-30"/>
    <x v="5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s v="49-72 Months"/>
    <s v="91+"/>
    <x v="4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s v="49-72 Months"/>
    <s v="91+"/>
    <x v="2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s v="0-12 Months"/>
    <s v="31-60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s v="49-72 Months"/>
    <s v="31-60"/>
    <x v="5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s v="0-12 Months"/>
    <s v="61-90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s v="49-72 Months"/>
    <s v="61-90"/>
    <x v="7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s v="25-48 Months"/>
    <s v="31-60"/>
    <x v="5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s v="49-72 Months"/>
    <s v="0-30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s v="0-12 Months"/>
    <s v="31-60"/>
    <x v="3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s v="49-72 Months"/>
    <s v="61-90"/>
    <x v="2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  <s v="0-12 Months"/>
    <s v="61-90"/>
    <x v="2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s v="25-48 Months"/>
    <s v="61-90"/>
    <x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s v="13-24 Months"/>
    <s v="61-90"/>
    <x v="1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s v="49-72 Months"/>
    <s v="31-60"/>
    <x v="2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s v="25-48 Months"/>
    <s v="0-30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s v="49-72 Months"/>
    <s v="91+"/>
    <x v="2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s v="0-12 Months"/>
    <s v="31-60"/>
    <x v="5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s v="0-12 Months"/>
    <s v="0-30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s v="25-48 Months"/>
    <s v="31-60"/>
    <x v="5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s v="49-72 Months"/>
    <s v="61-90"/>
    <x v="4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s v="0-12 Months"/>
    <s v="61-90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s v="49-72 Months"/>
    <s v="0-30"/>
    <x v="5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s v="13-24 Months"/>
    <s v="0-30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s v="49-72 Months"/>
    <s v="31-60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s v="49-72 Months"/>
    <s v="91+"/>
    <x v="6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s v="25-48 Months"/>
    <s v="0-30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s v="0-12 Months"/>
    <s v="61-90"/>
    <x v="5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s v="25-48 Months"/>
    <s v="0-30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s v="25-48 Months"/>
    <s v="61-90"/>
    <x v="3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s v="25-48 Months"/>
    <s v="91+"/>
    <x v="3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0-12 Months"/>
    <s v="0-30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s v="49-72 Months"/>
    <s v="61-90"/>
    <x v="4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s v="49-72 Months"/>
    <s v="61-90"/>
    <x v="4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s v="0-12 Months"/>
    <s v="0-3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s v="49-72 Months"/>
    <s v="0-30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s v="25-48 Months"/>
    <s v="31-60"/>
    <x v="3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s v="13-24 Months"/>
    <s v="31-60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s v="0-12 Months"/>
    <s v="61-90"/>
    <x v="0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s v="0-12 Months"/>
    <s v="31-60"/>
    <x v="5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s v="13-24 Months"/>
    <s v="31-60"/>
    <x v="2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s v="13-24 Months"/>
    <s v="0-30"/>
    <x v="5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s v="49-72 Months"/>
    <s v="91+"/>
    <x v="7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s v="0-12 Months"/>
    <s v="31-60"/>
    <x v="5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s v="25-48 Months"/>
    <s v="91+"/>
    <x v="7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s v="25-48 Months"/>
    <s v="0-30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0-12 Months"/>
    <s v="0-30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s v="49-72 Months"/>
    <s v="0-30"/>
    <x v="5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s v="13-24 Months"/>
    <s v="31-60"/>
    <x v="5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s v="49-72 Months"/>
    <s v="0-30"/>
    <x v="5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s v="49-72 Months"/>
    <s v="91+"/>
    <x v="7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s v="25-48 Months"/>
    <s v="0-30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s v="49-72 Months"/>
    <s v="61-90"/>
    <x v="3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s v="0-12 Months"/>
    <s v="31-60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s v="25-48 Months"/>
    <s v="61-90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s v="13-24 Months"/>
    <s v="61-90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s v="49-72 Months"/>
    <s v="91+"/>
    <x v="7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s v="13-24 Months"/>
    <s v="91+"/>
    <x v="4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s v="13-24 Months"/>
    <s v="61-90"/>
    <x v="3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s v="13-24 Months"/>
    <s v="61-90"/>
    <x v="3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s v="25-48 Months"/>
    <s v="91+"/>
    <x v="2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s v="0-12 Months"/>
    <s v="91+"/>
    <x v="3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s v="49-72 Months"/>
    <s v="91+"/>
    <x v="4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s v="25-48 Months"/>
    <s v="0-30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s v="0-12 Months"/>
    <s v="0-3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s v="25-48 Months"/>
    <s v="91+"/>
    <x v="2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s v="0-12 Months"/>
    <s v="61-90"/>
    <x v="5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s v="13-24 Months"/>
    <s v="0-30"/>
    <x v="0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s v="0-12 Months"/>
    <s v="31-60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s v="25-48 Months"/>
    <s v="61-90"/>
    <x v="3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s v="49-72 Months"/>
    <s v="31-60"/>
    <x v="3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s v="49-72 Months"/>
    <s v="91+"/>
    <x v="2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s v="49-72 Months"/>
    <s v="61-90"/>
    <x v="4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0-12 Months"/>
    <s v="61-90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s v="49-72 Months"/>
    <s v="0-30"/>
    <x v="5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s v="0-12 Months"/>
    <s v="61-90"/>
    <x v="2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s v="49-72 Months"/>
    <s v="91+"/>
    <x v="2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s v="49-72 Months"/>
    <s v="91+"/>
    <x v="2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s v="13-24 Months"/>
    <s v="91+"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s v="25-48 Months"/>
    <s v="61-90"/>
    <x v="5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s v="0-12 Months"/>
    <s v="31-60"/>
    <x v="5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s v="49-72 Months"/>
    <s v="61-90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s v="25-48 Months"/>
    <s v="61-90"/>
    <x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s v="0-12 Months"/>
    <s v="0-30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s v="49-72 Months"/>
    <s v="61-90"/>
    <x v="4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s v="0-12 Months"/>
    <s v="0-30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s v="0-12 Months"/>
    <s v="0-3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s v="25-48 Months"/>
    <s v="0-30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s v="0-12 Months"/>
    <s v="61-90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s v="49-72 Months"/>
    <s v="0-30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s v="13-24 Months"/>
    <s v="91+"/>
    <x v="4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s v="13-24 Months"/>
    <s v="31-60"/>
    <x v="5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s v="49-72 Months"/>
    <s v="61-90"/>
    <x v="3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s v="0-12 Months"/>
    <s v="61-90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s v="0-12 Months"/>
    <s v="61-90"/>
    <x v="5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s v="13-24 Months"/>
    <s v="91+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s v="0-12 Months"/>
    <s v="91+"/>
    <x v="2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s v="0-12 Months"/>
    <s v="0-30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s v="0-12 Months"/>
    <s v="31-60"/>
    <x v="1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s v="13-24 Months"/>
    <s v="0-30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s v="0-12 Months"/>
    <s v="91+"/>
    <x v="2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s v="25-48 Months"/>
    <s v="61-90"/>
    <x v="3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s v="0-12 Months"/>
    <s v="31-60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s v="0-12 Months"/>
    <s v="61-90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s v="13-24 Months"/>
    <s v="31-60"/>
    <x v="5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s v="0-12 Months"/>
    <s v="61-90"/>
    <x v="3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s v="25-48 Months"/>
    <s v="61-90"/>
    <x v="3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s v="49-72 Months"/>
    <s v="61-90"/>
    <x v="2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s v="25-48 Months"/>
    <s v="91+"/>
    <x v="2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s v="25-48 Months"/>
    <s v="61-90"/>
    <x v="3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s v="49-72 Months"/>
    <s v="91+"/>
    <x v="7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s v="0-12 Months"/>
    <s v="0-30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s v="25-48 Months"/>
    <s v="61-90"/>
    <x v="2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s v="49-72 Months"/>
    <s v="0-30"/>
    <x v="5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s v="49-72 Months"/>
    <s v="91+"/>
    <x v="3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s v="25-48 Months"/>
    <s v="61-90"/>
    <x v="3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s v="49-72 Months"/>
    <s v="91+"/>
    <x v="6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s v="25-48 Months"/>
    <s v="91+"/>
    <x v="4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s v="13-24 Months"/>
    <s v="91+"/>
    <x v="3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s v="0-12 Months"/>
    <s v="61-90"/>
    <x v="3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s v="25-48 Months"/>
    <s v="61-90"/>
    <x v="3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s v="0-12 Months"/>
    <s v="0-30"/>
    <x v="8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s v="0-12 Months"/>
    <s v="61-90"/>
    <x v="3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s v="0-12 Months"/>
    <s v="91+"/>
    <x v="3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s v="49-72 Months"/>
    <s v="0-30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s v="13-24 Months"/>
    <s v="91+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s v="25-48 Months"/>
    <s v="31-60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s v="49-72 Months"/>
    <s v="61-90"/>
    <x v="5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s v="49-72 Months"/>
    <s v="91+"/>
    <x v="2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s v="49-72 Months"/>
    <s v="61-90"/>
    <x v="1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s v="49-72 Months"/>
    <s v="61-90"/>
    <x v="6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s v="25-48 Months"/>
    <s v="31-60"/>
    <x v="5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s v="49-72 Months"/>
    <s v="0-30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s v="49-72 Months"/>
    <s v="91+"/>
    <x v="4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s v="0-12 Months"/>
    <s v="61-90"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s v="0-12 Months"/>
    <s v="61-90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s v="13-24 Months"/>
    <s v="61-90"/>
    <x v="1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s v="49-72 Months"/>
    <s v="0-30"/>
    <x v="5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s v="25-48 Months"/>
    <s v="31-60"/>
    <x v="5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s v="49-72 Months"/>
    <s v="91+"/>
    <x v="4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s v="25-48 Months"/>
    <s v="91+"/>
    <x v="4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s v="0-12 Months"/>
    <s v="31-60"/>
    <x v="0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s v="0-12 Months"/>
    <s v="61-90"/>
    <x v="5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s v="0-12 Months"/>
    <s v="91+"/>
    <x v="2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s v="25-48 Months"/>
    <s v="0-30"/>
    <x v="5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s v="0-12 Months"/>
    <s v="61-90"/>
    <x v="5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s v="0-12 Months"/>
    <s v="61-90"/>
    <x v="3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s v="49-72 Months"/>
    <s v="61-90"/>
    <x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s v="0-12 Months"/>
    <s v="0-30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s v="25-48 Months"/>
    <s v="91+"/>
    <x v="2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s v="0-12 Months"/>
    <s v="31-60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s v="0-12 Months"/>
    <s v="91+"/>
    <x v="4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s v="49-72 Months"/>
    <s v="31-60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s v="0-12 Months"/>
    <s v="31-60"/>
    <x v="0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s v="49-72 Months"/>
    <s v="61-90"/>
    <x v="4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s v="13-24 Months"/>
    <s v="91+"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s v="0-12 Months"/>
    <s v="31-60"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s v="49-72 Months"/>
    <s v="91+"/>
    <x v="3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s v="25-48 Months"/>
    <s v="61-90"/>
    <x v="2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s v="49-72 Months"/>
    <s v="61-90"/>
    <x v="4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s v="25-48 Months"/>
    <s v="61-90"/>
    <x v="2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s v="49-72 Months"/>
    <s v="31-60"/>
    <x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s v="25-48 Months"/>
    <s v="31-60"/>
    <x v="5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s v="25-48 Months"/>
    <s v="0-30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s v="25-48 Months"/>
    <s v="61-90"/>
    <x v="0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s v="0-12 Months"/>
    <s v="31-60"/>
    <x v="5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s v="0-12 Months"/>
    <s v="31-60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s v="49-72 Months"/>
    <s v="91+"/>
    <x v="6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s v="49-72 Months"/>
    <s v="0-30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s v="0-12 Months"/>
    <s v="61-90"/>
    <x v="1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s v="49-72 Months"/>
    <s v="91+"/>
    <x v="7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s v="25-48 Months"/>
    <s v="91+"/>
    <x v="4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s v="49-72 Months"/>
    <s v="91+"/>
    <x v="2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s v="25-48 Months"/>
    <s v="0-30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s v="49-72 Months"/>
    <s v="61-90"/>
    <x v="3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s v="25-48 Months"/>
    <s v="91+"/>
    <x v="4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s v="49-72 Months"/>
    <s v="61-90"/>
    <x v="3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s v="25-48 Months"/>
    <s v="0-30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s v="49-72 Months"/>
    <s v="61-90"/>
    <x v="1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s v="0-12 Months"/>
    <s v="61-90"/>
    <x v="5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s v="49-72 Months"/>
    <s v="61-90"/>
    <x v="4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s v="0-12 Months"/>
    <s v="61-90"/>
    <x v="0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s v="13-24 Months"/>
    <s v="0-30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s v="49-72 Months"/>
    <s v="61-90"/>
    <x v="5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s v="0-12 Months"/>
    <s v="61-90"/>
    <x v="2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s v="25-48 Months"/>
    <s v="31-60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s v="25-48 Months"/>
    <s v="0-30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s v="0-12 Months"/>
    <s v="61-90"/>
    <x v="5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s v="49-72 Months"/>
    <s v="91+"/>
    <x v="2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s v="0-12 Months"/>
    <s v="31-60"/>
    <x v="5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s v="61-90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s v="49-72 Months"/>
    <s v="91+"/>
    <x v="4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s v="49-72 Months"/>
    <s v="91+"/>
    <x v="7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s v="0-12 Months"/>
    <s v="61-90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s v="25-48 Months"/>
    <s v="31-60"/>
    <x v="5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s v="49-72 Months"/>
    <s v="61-90"/>
    <x v="2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s v="25-48 Months"/>
    <s v="61-90"/>
    <x v="3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s v="49-72 Months"/>
    <s v="31-60"/>
    <x v="2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s v="49-72 Months"/>
    <s v="31-60"/>
    <x v="3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s v="49-72 Months"/>
    <s v="0-30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s v="0-12 Months"/>
    <s v="31-60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s v="0-12 Months"/>
    <s v="0-30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s v="49-72 Months"/>
    <s v="91+"/>
    <x v="2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s v="25-48 Months"/>
    <s v="31-60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s v="49-72 Months"/>
    <s v="91+"/>
    <x v="2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s v="25-48 Months"/>
    <s v="91+"/>
    <x v="4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s v="25-48 Months"/>
    <s v="31-60"/>
    <x v="5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s v="0-12 Months"/>
    <s v="31-60"/>
    <x v="5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s v="49-72 Months"/>
    <s v="0-30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s v="25-48 Months"/>
    <s v="91+"/>
    <x v="4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s v="13-24 Months"/>
    <s v="61-90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s v="13-24 Months"/>
    <s v="0-30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s v="0-12 Months"/>
    <s v="31-60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s v="49-72 Months"/>
    <s v="61-90"/>
    <x v="2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s v="0-12 Months"/>
    <s v="61-90"/>
    <x v="1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s v="13-24 Months"/>
    <s v="0-30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s v="25-48 Months"/>
    <s v="61-90"/>
    <x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s v="25-48 Months"/>
    <s v="91+"/>
    <x v="2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s v="13-24 Months"/>
    <s v="61-90"/>
    <x v="5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s v="25-48 Months"/>
    <s v="91+"/>
    <x v="2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s v="0-12 Months"/>
    <s v="91+"/>
    <x v="4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s v="49-72 Months"/>
    <s v="31-60"/>
    <x v="3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s v="49-72 Months"/>
    <s v="91+"/>
    <x v="4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s v="49-72 Months"/>
    <s v="31-60"/>
    <x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s v="25-48 Months"/>
    <s v="61-90"/>
    <x v="3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s v="13-24 Months"/>
    <s v="61-90"/>
    <x v="5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s v="0-12 Months"/>
    <s v="0-30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s v="0-12 Months"/>
    <s v="61-90"/>
    <x v="5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s v="13-24 Months"/>
    <s v="91+"/>
    <x v="2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s v="49-72 Months"/>
    <s v="91+"/>
    <x v="7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s v="49-72 Months"/>
    <s v="91+"/>
    <x v="2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s v="49-72 Months"/>
    <s v="91+"/>
    <x v="2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s v="13-24 Months"/>
    <s v="61-90"/>
    <x v="2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s v="49-72 Months"/>
    <s v="61-90"/>
    <x v="2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s v="13-24 Months"/>
    <s v="31-60"/>
    <x v="5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s v="49-72 Months"/>
    <s v="61-90"/>
    <x v="7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s v="0-12 Months"/>
    <s v="0-30"/>
    <x v="8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s v="13-24 Months"/>
    <s v="31-60"/>
    <x v="5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s v="0-12 Months"/>
    <s v="61-90"/>
    <x v="3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s v="49-72 Months"/>
    <s v="61-90"/>
    <x v="4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s v="13-24 Months"/>
    <s v="61-90"/>
    <x v="3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s v="25-48 Months"/>
    <s v="0-30"/>
    <x v="8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s v="25-48 Months"/>
    <s v="31-60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s v="25-48 Months"/>
    <s v="91+"/>
    <x v="2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s v="25-48 Months"/>
    <s v="91+"/>
    <x v="7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s v="13-24 Months"/>
    <s v="61-90"/>
    <x v="2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s v="13-24 Months"/>
    <s v="61-90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s v="25-48 Months"/>
    <s v="91+"/>
    <x v="3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s v="0-12 Months"/>
    <s v="91+"/>
    <x v="3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s v="49-72 Months"/>
    <s v="91+"/>
    <x v="2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s v="49-72 Months"/>
    <s v="61-90"/>
    <x v="3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s v="25-48 Months"/>
    <s v="0-30"/>
    <x v="5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s v="49-72 Months"/>
    <s v="61-90"/>
    <x v="6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s v="25-48 Months"/>
    <s v="61-90"/>
    <x v="3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s v="25-48 Months"/>
    <s v="61-90"/>
    <x v="5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s v="13-24 Months"/>
    <s v="61-90"/>
    <x v="5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s v="0-12 Months"/>
    <s v="31-60"/>
    <x v="5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s v="49-72 Months"/>
    <s v="0-30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s v="0-12 Months"/>
    <s v="31-60"/>
    <x v="5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s v="49-72 Months"/>
    <s v="91+"/>
    <x v="4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s v="25-48 Months"/>
    <s v="31-60"/>
    <x v="5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s v="25-48 Months"/>
    <s v="91+"/>
    <x v="2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s v="13-24 Months"/>
    <s v="0-30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s v="25-48 Months"/>
    <s v="91+"/>
    <x v="4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s v="49-72 Months"/>
    <s v="61-90"/>
    <x v="4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s v="0-12 Months"/>
    <s v="61-90"/>
    <x v="5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s v="13-24 Months"/>
    <s v="61-90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s v="0-12 Months"/>
    <s v="61-90"/>
    <x v="5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s v="0-12 Months"/>
    <s v="61-90"/>
    <x v="3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s v="49-72 Months"/>
    <s v="61-90"/>
    <x v="7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s v="25-48 Months"/>
    <s v="91+"/>
    <x v="2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s v="25-48 Months"/>
    <s v="61-90"/>
    <x v="3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s v="25-48 Months"/>
    <s v="61-90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s v="0-12 Months"/>
    <s v="31-60"/>
    <x v="5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s v="49-72 Months"/>
    <s v="0-30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s v="0-12 Months"/>
    <s v="61-90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s v="25-48 Months"/>
    <s v="0-30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s v="0-12 Months"/>
    <s v="0-30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s v="0-12 Months"/>
    <s v="31-60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s v="49-72 Months"/>
    <s v="91+"/>
    <x v="4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s v="49-72 Months"/>
    <s v="91+"/>
    <x v="4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s v="25-48 Months"/>
    <s v="61-90"/>
    <x v="3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s v="13-24 Months"/>
    <s v="91+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s v="0-12 Months"/>
    <s v="31-60"/>
    <x v="0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s v="13-24 Months"/>
    <s v="61-90"/>
    <x v="2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s v="49-72 Months"/>
    <s v="61-90"/>
    <x v="3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s v="0-12 Months"/>
    <s v="31-60"/>
    <x v="5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s v="0-12 Months"/>
    <s v="0-3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s v="49-72 Months"/>
    <s v="31-60"/>
    <x v="3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s v="0-12 Months"/>
    <s v="61-90"/>
    <x v="5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s v="25-48 Months"/>
    <s v="61-90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s v="49-72 Months"/>
    <s v="91+"/>
    <x v="4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s v="13-24 Months"/>
    <s v="61-90"/>
    <x v="5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s v="0-12 Months"/>
    <s v="61-90"/>
    <x v="2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s v="49-72 Months"/>
    <s v="0-30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s v="13-24 Months"/>
    <s v="61-90"/>
    <x v="7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s v="49-72 Months"/>
    <s v="91+"/>
    <x v="4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s v="0-12 Months"/>
    <s v="0-30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s v="0-12 Months"/>
    <s v="61-90"/>
    <x v="5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s v="49-72 Months"/>
    <s v="91+"/>
    <x v="4"/>
  </r>
  <r>
    <m/>
    <m/>
    <m/>
    <m/>
    <m/>
    <m/>
    <m/>
    <m/>
    <m/>
    <m/>
    <m/>
    <m/>
    <m/>
    <m/>
    <m/>
    <m/>
    <m/>
    <m/>
    <m/>
    <m/>
    <x v="2"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99EC9-2682-4A12-B6A1-96199AD80C2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 rowPageCount="1" colPageCount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axis="axisRow" showAll="0">
      <items count="11">
        <item x="8"/>
        <item x="0"/>
        <item x="5"/>
        <item x="1"/>
        <item x="3"/>
        <item x="2"/>
        <item x="4"/>
        <item x="7"/>
        <item x="6"/>
        <item x="9"/>
        <item t="default"/>
      </items>
    </pivotField>
  </pivotFields>
  <rowFields count="1">
    <field x="2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Total Customers" fld="0" subtotal="count" baseField="23" baseItem="0"/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053C2-094F-4EF9-9C0A-C832D456AD6A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isk Tier">
  <location ref="A3:B7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multipleItemSelectionAllowed="1"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ustomers" fld="0" subtotal="count" baseField="8" baseItem="0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8" type="button" dataOnly="0" labelOnly="1" outline="0" axis="axisRow" fieldPosition="0"/>
    </format>
    <format dxfId="6">
      <pivotArea dataOnly="0" labelOnly="1" fieldPosition="0">
        <references count="1">
          <reference field="8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DF3DC-89C4-4085-89B2-D05D432C08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CBF33-0BC0-4B99-B4DA-7ECBFDEAD6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24E8B-2554-485D-8C4B-5BCDB1ED00C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25367-2C51-4849-91FA-B94E9AB9BF1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0D531-580C-446C-B4C2-29FC6FF3E0E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2">
    <field x="15"/>
    <field x="8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0FA17-BA20-4A3A-B939-D692BCB1AD7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8" firstHeaderRow="1" firstDataRow="2" firstDataCol="1"/>
  <pivotFields count="23">
    <pivotField dataField="1" showAll="0"/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0AE25-6D4D-49C3-8E83-76DB1009EF4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EAB15-468A-4105-88E1-4754ABA0E94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90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8"/>
  </rowFields>
  <rowItems count="15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E203C-354F-40D8-B60A-F27C9CBB052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A4DD1-A374-4783-A301-319A74B6F75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C9122-A911-4096-8EE8-3107020D614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0DA71-406A-47F3-BDAA-B74E2E59455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2279B-B2B1-4FDC-9DE1-5659279EEAB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4101F-3BD4-410B-BAD1-FF5FFCDD317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782C3-ACEE-4AD2-BE00-9FFB615BAA9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7174B-DFEC-442A-AA86-FDDE936992F7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83D0EF-0A93-4C7B-8A9E-1F518E378866}" name="Table2" displayName="Table2" ref="A1:X7044" totalsRowShown="0">
  <autoFilter ref="A1:X7044" xr:uid="{3383D0EF-0A93-4C7B-8A9E-1F518E378866}"/>
  <tableColumns count="24">
    <tableColumn id="1" xr3:uid="{09B81731-A677-4808-905E-CB89ABC96C90}" name="customerID"/>
    <tableColumn id="2" xr3:uid="{E0786BF2-058A-4ED9-B6C0-819400C4A70D}" name="gender"/>
    <tableColumn id="3" xr3:uid="{93F4C665-F723-412D-A96C-94A101378370}" name="SeniorCitizen"/>
    <tableColumn id="4" xr3:uid="{2B3A2C6C-0773-4D00-A767-9F5B0268E249}" name="Partner"/>
    <tableColumn id="5" xr3:uid="{029B1F84-80EA-4905-AB40-D15D844DCF9C}" name="Dependents"/>
    <tableColumn id="6" xr3:uid="{65BA3B0A-EA13-41AD-BEBD-11F6AF20CD8A}" name="tenure"/>
    <tableColumn id="7" xr3:uid="{E64B81F1-7237-49CB-B493-B33D13DA3380}" name="PhoneService"/>
    <tableColumn id="8" xr3:uid="{16C67D55-AC6C-490E-BA16-C37D05F3807B}" name="MultipleLines"/>
    <tableColumn id="9" xr3:uid="{B273BC4C-2970-45F3-9316-1328BC18DACC}" name="InternetService"/>
    <tableColumn id="10" xr3:uid="{FC29C1A5-80AF-41BB-9210-5C38B9F17369}" name="OnlineSecurity"/>
    <tableColumn id="11" xr3:uid="{795D9042-D98D-4830-9825-A3552063DB92}" name="OnlineBackup"/>
    <tableColumn id="12" xr3:uid="{FFD71B32-83EB-496C-A391-681C72C0ADA3}" name="DeviceProtection"/>
    <tableColumn id="13" xr3:uid="{001F6658-42D2-4C71-9A16-4D170DC50A2B}" name="TechSupport"/>
    <tableColumn id="14" xr3:uid="{D474D7B9-77DC-4A2A-A29B-B1530C3FDFE1}" name="StreamingTV"/>
    <tableColumn id="15" xr3:uid="{267DB78A-6AEC-41FB-B182-41838E218B12}" name="StreamingMovies"/>
    <tableColumn id="16" xr3:uid="{3E758B0B-2BAE-4AC3-97B0-E52AFC778AA2}" name="Contract"/>
    <tableColumn id="17" xr3:uid="{01B96735-9D5D-4BBA-804E-F296018D3DD5}" name="PaperlessBilling"/>
    <tableColumn id="18" xr3:uid="{BAF03E1D-D7F8-4010-B5F6-B7CE94393F49}" name="PaymentMethod"/>
    <tableColumn id="19" xr3:uid="{DB945BE7-9D80-4D28-84C5-26407629E327}" name="MonthlyCharges"/>
    <tableColumn id="20" xr3:uid="{C1CB9D91-71E2-4A97-BF93-9B4A9B2091CE}" name="TotalCharges"/>
    <tableColumn id="21" xr3:uid="{F25725BD-87E5-43FC-8D19-97610042C68B}" name="Churn"/>
    <tableColumn id="22" xr3:uid="{A341F7B9-98C0-4A0A-9D0A-1AFF1C7A1A99}" name="TenureGroup" dataDxfId="18">
      <calculatedColumnFormula>IF(F2&lt;=12,"0-12 Months",IF(F2&lt;=24,"13-24 Months",IF(F2&lt;=48,"25-48 Months","49-72 Months")))</calculatedColumnFormula>
    </tableColumn>
    <tableColumn id="23" xr3:uid="{00B1A518-2639-4B5F-8D9D-7F4A2C4DA090}" name="Monthly Charge Group" dataDxfId="17">
      <calculatedColumnFormula>IF(S2&lt;=30,"0-30",IF(S2&lt;=60,"31-60",IF(S2&lt;=90,"61-90","91+")))</calculatedColumnFormula>
    </tableColumn>
    <tableColumn id="24" xr3:uid="{8E8533B8-4515-4FC5-8810-A19E0BCD1118}" name="Service Count" dataDxfId="16">
      <calculatedColumnFormula>COUNTIF(G2:O2,"Yes")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8D901F-72A0-40EF-BF09-DB5A3DD73286}" name="Table4" displayName="Table4" ref="D3:E13" totalsRowShown="0">
  <autoFilter ref="D3:E13" xr:uid="{098D901F-72A0-40EF-BF09-DB5A3DD73286}"/>
  <tableColumns count="2">
    <tableColumn id="1" xr3:uid="{6BD84B8F-C952-42DC-AB5E-C42BCEC0C848}" name="Total Customers"/>
    <tableColumn id="2" xr3:uid="{F23A8A17-2340-4F89-9C59-9E78461C1D66}" name="Churn Rate %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CE962E-EBE5-4FA1-BE68-A7913A3AE207}" name="Table7" displayName="Table7" ref="A1:B9" totalsRowShown="0" headerRowDxfId="14" dataDxfId="13">
  <autoFilter ref="A1:B9" xr:uid="{BACE962E-EBE5-4FA1-BE68-A7913A3AE207}"/>
  <tableColumns count="2">
    <tableColumn id="1" xr3:uid="{34EC0CF1-DA4F-430C-B61A-1F3BCF49FFFD}" name="Metric" dataDxfId="12"/>
    <tableColumn id="2" xr3:uid="{8B48229B-3071-4E6F-A02B-27FF49492FD6}" name="Value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353E0D-45F9-40F0-90E8-9AD82B100D74}" name="Table3" displayName="Table3" ref="A1:C5" totalsRowShown="0">
  <autoFilter ref="A1:C5" xr:uid="{4B353E0D-45F9-40F0-90E8-9AD82B100D74}"/>
  <tableColumns count="3">
    <tableColumn id="1" xr3:uid="{4597B61D-5DA2-40D3-B11A-0B77366CDA9A}" name="Tenure Group"/>
    <tableColumn id="2" xr3:uid="{CBFE2314-EDB7-4E0A-8712-7E88915FE407}" name="Churned Customers"/>
    <tableColumn id="3" xr3:uid="{1F984285-8F7C-4579-B0DD-7C01E16E750D}" name="Churn Rate %" dataDxfId="10">
      <calculatedColumnFormula>B2/1594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67FAC-AD18-4B58-9530-2A5AA3CD8E60}" name="Table1" displayName="Table1" ref="C3:D7" totalsRowShown="0" headerRowDxfId="3" dataDxfId="2">
  <autoFilter ref="C3:D7" xr:uid="{11067FAC-AD18-4B58-9530-2A5AA3CD8E60}"/>
  <tableColumns count="2">
    <tableColumn id="1" xr3:uid="{9282C26C-18A4-47AE-A383-FD1C72945322}" name="Churned Customers" dataDxfId="1"/>
    <tableColumn id="2" xr3:uid="{0244AFEC-59F3-4E01-BBD6-039E25C8DA80}" name="Churn Rate %" dataDxfId="0">
      <calculatedColumnFormula>C4/B4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64F4-B1EC-47C2-BFC1-614B895592A6}">
  <dimension ref="A1:X7044"/>
  <sheetViews>
    <sheetView workbookViewId="0">
      <selection activeCell="O13" sqref="O13"/>
    </sheetView>
  </sheetViews>
  <sheetFormatPr defaultRowHeight="14.4" x14ac:dyDescent="0.3"/>
  <cols>
    <col min="1" max="1" width="12.5546875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4.109375" customWidth="1"/>
    <col min="9" max="9" width="15.6640625" customWidth="1"/>
    <col min="10" max="10" width="15.21875" customWidth="1"/>
    <col min="11" max="11" width="14.5546875" customWidth="1"/>
    <col min="12" max="12" width="17.21875" customWidth="1"/>
    <col min="13" max="14" width="13.44140625" customWidth="1"/>
    <col min="15" max="15" width="17.21875" customWidth="1"/>
    <col min="16" max="16" width="10.109375" customWidth="1"/>
    <col min="17" max="17" width="16.33203125" customWidth="1"/>
    <col min="18" max="18" width="16.44140625" customWidth="1"/>
    <col min="19" max="19" width="16.109375" customWidth="1"/>
    <col min="20" max="20" width="13.66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7084</v>
      </c>
      <c r="W1" t="s">
        <v>7089</v>
      </c>
      <c r="X1" t="s">
        <v>7105</v>
      </c>
    </row>
    <row r="2" spans="1:24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 t="shared" ref="V2:V65" si="0">IF(F2&lt;=12,"0-12 Months",IF(F2&lt;=24,"13-24 Months",IF(F2&lt;=48,"25-48 Months","49-72 Months")))</f>
        <v>0-12 Months</v>
      </c>
      <c r="W2" t="str">
        <f t="shared" ref="W2:W65" si="1">IF(S2&lt;=30,"0-30",IF(S2&lt;=60,"31-60",IF(S2&lt;=90,"61-90","91+")))</f>
        <v>0-30</v>
      </c>
      <c r="X2">
        <f t="shared" ref="X2:X65" si="2">COUNTIF(G2:O2,"Yes")</f>
        <v>1</v>
      </c>
    </row>
    <row r="3" spans="1:24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si="0"/>
        <v>25-48 Months</v>
      </c>
      <c r="W3" t="str">
        <f t="shared" si="1"/>
        <v>31-60</v>
      </c>
      <c r="X3">
        <f t="shared" si="2"/>
        <v>3</v>
      </c>
    </row>
    <row r="4" spans="1:24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0-12 Months</v>
      </c>
      <c r="W4" t="str">
        <f t="shared" si="1"/>
        <v>31-60</v>
      </c>
      <c r="X4">
        <f t="shared" si="2"/>
        <v>3</v>
      </c>
    </row>
    <row r="5" spans="1:24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25-48 Months</v>
      </c>
      <c r="W5" t="str">
        <f t="shared" si="1"/>
        <v>31-60</v>
      </c>
      <c r="X5">
        <f t="shared" si="2"/>
        <v>3</v>
      </c>
    </row>
    <row r="6" spans="1:24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0-12 Months</v>
      </c>
      <c r="W6" t="str">
        <f t="shared" si="1"/>
        <v>61-90</v>
      </c>
      <c r="X6">
        <f t="shared" si="2"/>
        <v>1</v>
      </c>
    </row>
    <row r="7" spans="1:24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0-12 Months</v>
      </c>
      <c r="W7" t="str">
        <f t="shared" si="1"/>
        <v>91+</v>
      </c>
      <c r="X7">
        <f t="shared" si="2"/>
        <v>5</v>
      </c>
    </row>
    <row r="8" spans="1:24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13-24 Months</v>
      </c>
      <c r="W8" t="str">
        <f t="shared" si="1"/>
        <v>61-90</v>
      </c>
      <c r="X8">
        <f t="shared" si="2"/>
        <v>4</v>
      </c>
    </row>
    <row r="9" spans="1:24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0-12 Months</v>
      </c>
      <c r="W9" t="str">
        <f t="shared" si="1"/>
        <v>0-30</v>
      </c>
      <c r="X9">
        <f t="shared" si="2"/>
        <v>1</v>
      </c>
    </row>
    <row r="10" spans="1:24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25-48 Months</v>
      </c>
      <c r="W10" t="str">
        <f t="shared" si="1"/>
        <v>91+</v>
      </c>
      <c r="X10">
        <f t="shared" si="2"/>
        <v>6</v>
      </c>
    </row>
    <row r="11" spans="1:24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49-72 Months</v>
      </c>
      <c r="W11" t="str">
        <f t="shared" si="1"/>
        <v>31-60</v>
      </c>
      <c r="X11">
        <f t="shared" si="2"/>
        <v>3</v>
      </c>
    </row>
    <row r="12" spans="1:24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13-24 Months</v>
      </c>
      <c r="W12" t="str">
        <f t="shared" si="1"/>
        <v>31-60</v>
      </c>
      <c r="X12">
        <f t="shared" si="2"/>
        <v>2</v>
      </c>
    </row>
    <row r="13" spans="1:24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13-24 Months</v>
      </c>
      <c r="W13" t="str">
        <f t="shared" si="1"/>
        <v>0-30</v>
      </c>
      <c r="X13">
        <f t="shared" si="2"/>
        <v>1</v>
      </c>
    </row>
    <row r="14" spans="1:24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49-72 Months</v>
      </c>
      <c r="W14" t="str">
        <f t="shared" si="1"/>
        <v>91+</v>
      </c>
      <c r="X14">
        <f t="shared" si="2"/>
        <v>5</v>
      </c>
    </row>
    <row r="15" spans="1:24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49-72 Months</v>
      </c>
      <c r="W15" t="str">
        <f t="shared" si="1"/>
        <v>91+</v>
      </c>
      <c r="X15">
        <f t="shared" si="2"/>
        <v>6</v>
      </c>
    </row>
    <row r="16" spans="1:24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25-48 Months</v>
      </c>
      <c r="W16" t="str">
        <f t="shared" si="1"/>
        <v>91+</v>
      </c>
      <c r="X16">
        <f t="shared" si="2"/>
        <v>6</v>
      </c>
    </row>
    <row r="17" spans="1:24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49-72 Months</v>
      </c>
      <c r="W17" t="str">
        <f t="shared" si="1"/>
        <v>91+</v>
      </c>
      <c r="X17">
        <f t="shared" si="2"/>
        <v>8</v>
      </c>
    </row>
    <row r="18" spans="1:24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49-72 Months</v>
      </c>
      <c r="W18" t="str">
        <f t="shared" si="1"/>
        <v>0-30</v>
      </c>
      <c r="X18">
        <f t="shared" si="2"/>
        <v>1</v>
      </c>
    </row>
    <row r="19" spans="1:24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49-72 Months</v>
      </c>
      <c r="W19" t="str">
        <f t="shared" si="1"/>
        <v>91+</v>
      </c>
      <c r="X19">
        <f t="shared" si="2"/>
        <v>6</v>
      </c>
    </row>
    <row r="20" spans="1:24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0-12 Months</v>
      </c>
      <c r="W20" t="str">
        <f t="shared" si="1"/>
        <v>31-60</v>
      </c>
      <c r="X20">
        <f t="shared" si="2"/>
        <v>3</v>
      </c>
    </row>
    <row r="21" spans="1:24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13-24 Months</v>
      </c>
      <c r="W21" t="str">
        <f t="shared" si="1"/>
        <v>91+</v>
      </c>
      <c r="X21">
        <f t="shared" si="2"/>
        <v>4</v>
      </c>
    </row>
    <row r="22" spans="1:24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0-12 Months</v>
      </c>
      <c r="W22" t="str">
        <f t="shared" si="1"/>
        <v>31-60</v>
      </c>
      <c r="X22">
        <f t="shared" si="2"/>
        <v>2</v>
      </c>
    </row>
    <row r="23" spans="1:24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0-12 Months</v>
      </c>
      <c r="W23" t="str">
        <f t="shared" si="1"/>
        <v>0-30</v>
      </c>
      <c r="X23">
        <f t="shared" si="2"/>
        <v>1</v>
      </c>
    </row>
    <row r="24" spans="1:24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0-12 Months</v>
      </c>
      <c r="W24" t="str">
        <f t="shared" si="1"/>
        <v>0-30</v>
      </c>
      <c r="X24">
        <f t="shared" si="2"/>
        <v>1</v>
      </c>
    </row>
    <row r="25" spans="1:24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49-72 Months</v>
      </c>
      <c r="W25" t="str">
        <f t="shared" si="1"/>
        <v>31-60</v>
      </c>
      <c r="X25">
        <f t="shared" si="2"/>
        <v>4</v>
      </c>
    </row>
    <row r="26" spans="1:24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49-72 Months</v>
      </c>
      <c r="W26" t="str">
        <f t="shared" si="1"/>
        <v>31-60</v>
      </c>
      <c r="X26">
        <f t="shared" si="2"/>
        <v>4</v>
      </c>
    </row>
    <row r="27" spans="1:24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25-48 Months</v>
      </c>
      <c r="W27" t="str">
        <f t="shared" si="1"/>
        <v>31-60</v>
      </c>
      <c r="X27">
        <f t="shared" si="2"/>
        <v>3</v>
      </c>
    </row>
    <row r="28" spans="1:24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25-48 Months</v>
      </c>
      <c r="W28" t="str">
        <f t="shared" si="1"/>
        <v>91+</v>
      </c>
      <c r="X28">
        <f t="shared" si="2"/>
        <v>5</v>
      </c>
    </row>
    <row r="29" spans="1:24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0-12 Months</v>
      </c>
      <c r="W29" t="str">
        <f t="shared" si="1"/>
        <v>31-60</v>
      </c>
      <c r="X29">
        <f t="shared" si="2"/>
        <v>1</v>
      </c>
    </row>
    <row r="30" spans="1:24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49-72 Months</v>
      </c>
      <c r="W30" t="str">
        <f t="shared" si="1"/>
        <v>91+</v>
      </c>
      <c r="X30">
        <f t="shared" si="2"/>
        <v>8</v>
      </c>
    </row>
    <row r="31" spans="1:24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13-24 Months</v>
      </c>
      <c r="W31" t="str">
        <f t="shared" si="1"/>
        <v>61-90</v>
      </c>
      <c r="X31">
        <f t="shared" si="2"/>
        <v>3</v>
      </c>
    </row>
    <row r="32" spans="1:24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49-72 Months</v>
      </c>
      <c r="W32" t="str">
        <f t="shared" si="1"/>
        <v>91+</v>
      </c>
      <c r="X32">
        <f t="shared" si="2"/>
        <v>6</v>
      </c>
    </row>
    <row r="33" spans="1:24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0-12 Months</v>
      </c>
      <c r="W33" t="str">
        <f t="shared" si="1"/>
        <v>91+</v>
      </c>
      <c r="X33">
        <f t="shared" si="2"/>
        <v>4</v>
      </c>
    </row>
    <row r="34" spans="1:24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25-48 Months</v>
      </c>
      <c r="W34" t="str">
        <f t="shared" si="1"/>
        <v>61-90</v>
      </c>
      <c r="X34">
        <f t="shared" si="2"/>
        <v>5</v>
      </c>
    </row>
    <row r="35" spans="1:24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0-12 Months</v>
      </c>
      <c r="W35" t="str">
        <f t="shared" si="1"/>
        <v>0-30</v>
      </c>
      <c r="X35">
        <f t="shared" si="2"/>
        <v>1</v>
      </c>
    </row>
    <row r="36" spans="1:24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0-12 Months</v>
      </c>
      <c r="W36" t="str">
        <f t="shared" si="1"/>
        <v>31-60</v>
      </c>
      <c r="X36">
        <f t="shared" si="2"/>
        <v>1</v>
      </c>
    </row>
    <row r="37" spans="1:24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49-72 Months</v>
      </c>
      <c r="W37" t="str">
        <f t="shared" si="1"/>
        <v>91+</v>
      </c>
      <c r="X37">
        <f t="shared" si="2"/>
        <v>6</v>
      </c>
    </row>
    <row r="38" spans="1:24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0-12 Months</v>
      </c>
      <c r="W38" t="str">
        <f t="shared" si="1"/>
        <v>61-90</v>
      </c>
      <c r="X38">
        <f t="shared" si="2"/>
        <v>1</v>
      </c>
    </row>
    <row r="39" spans="1:24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25-48 Months</v>
      </c>
      <c r="W39" t="str">
        <f t="shared" si="1"/>
        <v>61-90</v>
      </c>
      <c r="X39">
        <f t="shared" si="2"/>
        <v>2</v>
      </c>
    </row>
    <row r="40" spans="1:24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25-48 Months</v>
      </c>
      <c r="W40" t="str">
        <f t="shared" si="1"/>
        <v>91+</v>
      </c>
      <c r="X40">
        <f t="shared" si="2"/>
        <v>6</v>
      </c>
    </row>
    <row r="41" spans="1:24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0-12 Months</v>
      </c>
      <c r="W41" t="str">
        <f t="shared" si="1"/>
        <v>91+</v>
      </c>
      <c r="X41">
        <f t="shared" si="2"/>
        <v>5</v>
      </c>
    </row>
    <row r="42" spans="1:24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0-12 Months</v>
      </c>
      <c r="W42" t="str">
        <f t="shared" si="1"/>
        <v>31-60</v>
      </c>
      <c r="X42">
        <f t="shared" si="2"/>
        <v>2</v>
      </c>
    </row>
    <row r="43" spans="1:24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49-72 Months</v>
      </c>
      <c r="W43" t="str">
        <f t="shared" si="1"/>
        <v>61-90</v>
      </c>
      <c r="X43">
        <f t="shared" si="2"/>
        <v>5</v>
      </c>
    </row>
    <row r="44" spans="1:24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13-24 Months</v>
      </c>
      <c r="W44" t="str">
        <f t="shared" si="1"/>
        <v>0-30</v>
      </c>
      <c r="X44">
        <f t="shared" si="2"/>
        <v>1</v>
      </c>
    </row>
    <row r="45" spans="1:24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49-72 Months</v>
      </c>
      <c r="W45" t="str">
        <f t="shared" si="1"/>
        <v>61-90</v>
      </c>
      <c r="X45">
        <f t="shared" si="2"/>
        <v>7</v>
      </c>
    </row>
    <row r="46" spans="1:24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13-24 Months</v>
      </c>
      <c r="W46" t="str">
        <f t="shared" si="1"/>
        <v>61-90</v>
      </c>
      <c r="X46">
        <f t="shared" si="2"/>
        <v>6</v>
      </c>
    </row>
    <row r="47" spans="1:24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49-72 Months</v>
      </c>
      <c r="W47" t="str">
        <f t="shared" si="1"/>
        <v>61-90</v>
      </c>
      <c r="X47">
        <f t="shared" si="2"/>
        <v>3</v>
      </c>
    </row>
    <row r="48" spans="1:24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0-12 Months</v>
      </c>
      <c r="W48" t="str">
        <f t="shared" si="1"/>
        <v>31-60</v>
      </c>
      <c r="X48">
        <f t="shared" si="2"/>
        <v>2</v>
      </c>
    </row>
    <row r="49" spans="1:24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0-12 Months</v>
      </c>
      <c r="W49" t="str">
        <f t="shared" si="1"/>
        <v>61-90</v>
      </c>
      <c r="X49">
        <f t="shared" si="2"/>
        <v>2</v>
      </c>
    </row>
    <row r="50" spans="1:24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49-72 Months</v>
      </c>
      <c r="W50" t="str">
        <f t="shared" si="1"/>
        <v>61-90</v>
      </c>
      <c r="X50">
        <f t="shared" si="2"/>
        <v>6</v>
      </c>
    </row>
    <row r="51" spans="1:24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49-72 Months</v>
      </c>
      <c r="W51" t="str">
        <f t="shared" si="1"/>
        <v>61-90</v>
      </c>
      <c r="X51">
        <f t="shared" si="2"/>
        <v>5</v>
      </c>
    </row>
    <row r="52" spans="1:24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25-48 Months</v>
      </c>
      <c r="W52" t="str">
        <f t="shared" si="1"/>
        <v>91+</v>
      </c>
      <c r="X52">
        <f t="shared" si="2"/>
        <v>4</v>
      </c>
    </row>
    <row r="53" spans="1:24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13-24 Months</v>
      </c>
      <c r="W53" t="str">
        <f t="shared" si="1"/>
        <v>91+</v>
      </c>
      <c r="X53">
        <f t="shared" si="2"/>
        <v>5</v>
      </c>
    </row>
    <row r="54" spans="1:24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25-48 Months</v>
      </c>
      <c r="W54" t="str">
        <f t="shared" si="1"/>
        <v>61-90</v>
      </c>
      <c r="X54">
        <f t="shared" si="2"/>
        <v>5</v>
      </c>
    </row>
    <row r="55" spans="1:24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0-12 Months</v>
      </c>
      <c r="W55" t="str">
        <f t="shared" si="1"/>
        <v>61-90</v>
      </c>
      <c r="X55">
        <f t="shared" si="2"/>
        <v>3</v>
      </c>
    </row>
    <row r="56" spans="1:24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49-72 Months</v>
      </c>
      <c r="W56" t="str">
        <f t="shared" si="1"/>
        <v>61-90</v>
      </c>
      <c r="X56">
        <f t="shared" si="2"/>
        <v>6</v>
      </c>
    </row>
    <row r="57" spans="1:24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13-24 Months</v>
      </c>
      <c r="W57" t="str">
        <f t="shared" si="1"/>
        <v>91+</v>
      </c>
      <c r="X57">
        <f t="shared" si="2"/>
        <v>4</v>
      </c>
    </row>
    <row r="58" spans="1:24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49-72 Months</v>
      </c>
      <c r="W58" t="str">
        <f t="shared" si="1"/>
        <v>91+</v>
      </c>
      <c r="X58">
        <f t="shared" si="2"/>
        <v>5</v>
      </c>
    </row>
    <row r="59" spans="1:24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49-72 Months</v>
      </c>
      <c r="W59" t="str">
        <f t="shared" si="1"/>
        <v>91+</v>
      </c>
      <c r="X59">
        <f t="shared" si="2"/>
        <v>7</v>
      </c>
    </row>
    <row r="60" spans="1:24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25-48 Months</v>
      </c>
      <c r="W60" t="str">
        <f t="shared" si="1"/>
        <v>0-30</v>
      </c>
      <c r="X60">
        <f t="shared" si="2"/>
        <v>2</v>
      </c>
    </row>
    <row r="61" spans="1:24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49-72 Months</v>
      </c>
      <c r="W61" t="str">
        <f t="shared" si="1"/>
        <v>91+</v>
      </c>
      <c r="X61">
        <f t="shared" si="2"/>
        <v>6</v>
      </c>
    </row>
    <row r="62" spans="1:24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25-48 Months</v>
      </c>
      <c r="W62" t="str">
        <f t="shared" si="1"/>
        <v>91+</v>
      </c>
      <c r="X62">
        <f t="shared" si="2"/>
        <v>5</v>
      </c>
    </row>
    <row r="63" spans="1:24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49-72 Months</v>
      </c>
      <c r="W63" t="str">
        <f t="shared" si="1"/>
        <v>61-90</v>
      </c>
      <c r="X63">
        <f t="shared" si="2"/>
        <v>4</v>
      </c>
    </row>
    <row r="64" spans="1:24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49-72 Months</v>
      </c>
      <c r="W64" t="str">
        <f t="shared" si="1"/>
        <v>31-60</v>
      </c>
      <c r="X64">
        <f t="shared" si="2"/>
        <v>3</v>
      </c>
    </row>
    <row r="65" spans="1:24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13-24 Months</v>
      </c>
      <c r="W65" t="str">
        <f t="shared" si="1"/>
        <v>31-60</v>
      </c>
      <c r="X65">
        <f t="shared" si="2"/>
        <v>3</v>
      </c>
    </row>
    <row r="66" spans="1:24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ref="V66:V129" si="3">IF(F66&lt;=12,"0-12 Months",IF(F66&lt;=24,"13-24 Months",IF(F66&lt;=48,"25-48 Months","49-72 Months")))</f>
        <v>0-12 Months</v>
      </c>
      <c r="W66" t="str">
        <f t="shared" ref="W66:W129" si="4">IF(S66&lt;=30,"0-30",IF(S66&lt;=60,"31-60",IF(S66&lt;=90,"61-90","91+")))</f>
        <v>91+</v>
      </c>
      <c r="X66">
        <f t="shared" ref="X66:X129" si="5">COUNTIF(G66:O66,"Yes")</f>
        <v>4</v>
      </c>
    </row>
    <row r="67" spans="1:24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si="3"/>
        <v>0-12 Months</v>
      </c>
      <c r="W67" t="str">
        <f t="shared" si="4"/>
        <v>61-90</v>
      </c>
      <c r="X67">
        <f t="shared" si="5"/>
        <v>5</v>
      </c>
    </row>
    <row r="68" spans="1:24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3"/>
        <v>25-48 Months</v>
      </c>
      <c r="W68" t="str">
        <f t="shared" si="4"/>
        <v>61-90</v>
      </c>
      <c r="X68">
        <f t="shared" si="5"/>
        <v>3</v>
      </c>
    </row>
    <row r="69" spans="1:24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3"/>
        <v>25-48 Months</v>
      </c>
      <c r="W69" t="str">
        <f t="shared" si="4"/>
        <v>61-90</v>
      </c>
      <c r="X69">
        <f t="shared" si="5"/>
        <v>6</v>
      </c>
    </row>
    <row r="70" spans="1:24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3"/>
        <v>49-72 Months</v>
      </c>
      <c r="W70" t="str">
        <f t="shared" si="4"/>
        <v>0-30</v>
      </c>
      <c r="X70">
        <f t="shared" si="5"/>
        <v>1</v>
      </c>
    </row>
    <row r="71" spans="1:24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3"/>
        <v>0-12 Months</v>
      </c>
      <c r="W71" t="str">
        <f t="shared" si="4"/>
        <v>61-90</v>
      </c>
      <c r="X71">
        <f t="shared" si="5"/>
        <v>3</v>
      </c>
    </row>
    <row r="72" spans="1:24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3"/>
        <v>0-12 Months</v>
      </c>
      <c r="W72" t="str">
        <f t="shared" si="4"/>
        <v>31-60</v>
      </c>
      <c r="X72">
        <f t="shared" si="5"/>
        <v>2</v>
      </c>
    </row>
    <row r="73" spans="1:24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3"/>
        <v>49-72 Months</v>
      </c>
      <c r="W73" t="str">
        <f t="shared" si="4"/>
        <v>0-30</v>
      </c>
      <c r="X73">
        <f t="shared" si="5"/>
        <v>1</v>
      </c>
    </row>
    <row r="74" spans="1:24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3"/>
        <v>49-72 Months</v>
      </c>
      <c r="W74" t="str">
        <f t="shared" si="4"/>
        <v>91+</v>
      </c>
      <c r="X74">
        <f t="shared" si="5"/>
        <v>7</v>
      </c>
    </row>
    <row r="75" spans="1:24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3"/>
        <v>49-72 Months</v>
      </c>
      <c r="W75" t="str">
        <f t="shared" si="4"/>
        <v>0-30</v>
      </c>
      <c r="X75">
        <f t="shared" si="5"/>
        <v>2</v>
      </c>
    </row>
    <row r="76" spans="1:24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3"/>
        <v>0-12 Months</v>
      </c>
      <c r="W76" t="str">
        <f t="shared" si="4"/>
        <v>61-90</v>
      </c>
      <c r="X76">
        <f t="shared" si="5"/>
        <v>4</v>
      </c>
    </row>
    <row r="77" spans="1:24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3"/>
        <v>49-72 Months</v>
      </c>
      <c r="W77" t="str">
        <f t="shared" si="4"/>
        <v>91+</v>
      </c>
      <c r="X77">
        <f t="shared" si="5"/>
        <v>7</v>
      </c>
    </row>
    <row r="78" spans="1:24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3"/>
        <v>25-48 Months</v>
      </c>
      <c r="W78" t="str">
        <f t="shared" si="4"/>
        <v>31-60</v>
      </c>
      <c r="X78">
        <f t="shared" si="5"/>
        <v>2</v>
      </c>
    </row>
    <row r="79" spans="1:24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3"/>
        <v>0-12 Months</v>
      </c>
      <c r="W79" t="str">
        <f t="shared" si="4"/>
        <v>31-60</v>
      </c>
      <c r="X79">
        <f t="shared" si="5"/>
        <v>3</v>
      </c>
    </row>
    <row r="80" spans="1:24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3"/>
        <v>25-48 Months</v>
      </c>
      <c r="W80" t="str">
        <f t="shared" si="4"/>
        <v>61-90</v>
      </c>
      <c r="X80">
        <f t="shared" si="5"/>
        <v>5</v>
      </c>
    </row>
    <row r="81" spans="1:24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3"/>
        <v>25-48 Months</v>
      </c>
      <c r="W81" t="str">
        <f t="shared" si="4"/>
        <v>0-30</v>
      </c>
      <c r="X81">
        <f t="shared" si="5"/>
        <v>2</v>
      </c>
    </row>
    <row r="82" spans="1:24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3"/>
        <v>0-12 Months</v>
      </c>
      <c r="W82" t="str">
        <f t="shared" si="4"/>
        <v>61-90</v>
      </c>
      <c r="X82">
        <f t="shared" si="5"/>
        <v>2</v>
      </c>
    </row>
    <row r="83" spans="1:24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3"/>
        <v>0-12 Months</v>
      </c>
      <c r="W83" t="str">
        <f t="shared" si="4"/>
        <v>31-60</v>
      </c>
      <c r="X83">
        <f t="shared" si="5"/>
        <v>3</v>
      </c>
    </row>
    <row r="84" spans="1:24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3"/>
        <v>0-12 Months</v>
      </c>
      <c r="W84" t="str">
        <f t="shared" si="4"/>
        <v>61-90</v>
      </c>
      <c r="X84">
        <f t="shared" si="5"/>
        <v>2</v>
      </c>
    </row>
    <row r="85" spans="1:24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3"/>
        <v>25-48 Months</v>
      </c>
      <c r="W85" t="str">
        <f t="shared" si="4"/>
        <v>91+</v>
      </c>
      <c r="X85">
        <f t="shared" si="5"/>
        <v>6</v>
      </c>
    </row>
    <row r="86" spans="1:24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3"/>
        <v>49-72 Months</v>
      </c>
      <c r="W86" t="str">
        <f t="shared" si="4"/>
        <v>0-30</v>
      </c>
      <c r="X86">
        <f t="shared" si="5"/>
        <v>1</v>
      </c>
    </row>
    <row r="87" spans="1:24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3"/>
        <v>0-12 Months</v>
      </c>
      <c r="W87" t="str">
        <f t="shared" si="4"/>
        <v>91+</v>
      </c>
      <c r="X87">
        <f t="shared" si="5"/>
        <v>5</v>
      </c>
    </row>
    <row r="88" spans="1:24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3"/>
        <v>25-48 Months</v>
      </c>
      <c r="W88" t="str">
        <f t="shared" si="4"/>
        <v>61-90</v>
      </c>
      <c r="X88">
        <f t="shared" si="5"/>
        <v>3</v>
      </c>
    </row>
    <row r="89" spans="1:24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3"/>
        <v>25-48 Months</v>
      </c>
      <c r="W89" t="str">
        <f t="shared" si="4"/>
        <v>0-30</v>
      </c>
      <c r="X89">
        <f t="shared" si="5"/>
        <v>1</v>
      </c>
    </row>
    <row r="90" spans="1:24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3"/>
        <v>25-48 Months</v>
      </c>
      <c r="W90" t="str">
        <f t="shared" si="4"/>
        <v>0-30</v>
      </c>
      <c r="X90">
        <f t="shared" si="5"/>
        <v>1</v>
      </c>
    </row>
    <row r="91" spans="1:24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3"/>
        <v>25-48 Months</v>
      </c>
      <c r="W91" t="str">
        <f t="shared" si="4"/>
        <v>31-60</v>
      </c>
      <c r="X91">
        <f t="shared" si="5"/>
        <v>1</v>
      </c>
    </row>
    <row r="92" spans="1:24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3"/>
        <v>25-48 Months</v>
      </c>
      <c r="W92" t="str">
        <f t="shared" si="4"/>
        <v>61-90</v>
      </c>
      <c r="X92">
        <f t="shared" si="5"/>
        <v>3</v>
      </c>
    </row>
    <row r="93" spans="1:24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3"/>
        <v>0-12 Months</v>
      </c>
      <c r="W93" t="str">
        <f t="shared" si="4"/>
        <v>61-90</v>
      </c>
      <c r="X93">
        <f t="shared" si="5"/>
        <v>2</v>
      </c>
    </row>
    <row r="94" spans="1:24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3"/>
        <v>49-72 Months</v>
      </c>
      <c r="W94" t="str">
        <f t="shared" si="4"/>
        <v>61-90</v>
      </c>
      <c r="X94">
        <f t="shared" si="5"/>
        <v>7</v>
      </c>
    </row>
    <row r="95" spans="1:24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3"/>
        <v>49-72 Months</v>
      </c>
      <c r="W95" t="str">
        <f t="shared" si="4"/>
        <v>91+</v>
      </c>
      <c r="X95">
        <f t="shared" si="5"/>
        <v>7</v>
      </c>
    </row>
    <row r="96" spans="1:24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3"/>
        <v>49-72 Months</v>
      </c>
      <c r="W96" t="str">
        <f t="shared" si="4"/>
        <v>91+</v>
      </c>
      <c r="X96">
        <f t="shared" si="5"/>
        <v>6</v>
      </c>
    </row>
    <row r="97" spans="1:24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3"/>
        <v>0-12 Months</v>
      </c>
      <c r="W97" t="str">
        <f t="shared" si="4"/>
        <v>61-90</v>
      </c>
      <c r="X97">
        <f t="shared" si="5"/>
        <v>3</v>
      </c>
    </row>
    <row r="98" spans="1:24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3"/>
        <v>49-72 Months</v>
      </c>
      <c r="W98" t="str">
        <f t="shared" si="4"/>
        <v>61-90</v>
      </c>
      <c r="X98">
        <f t="shared" si="5"/>
        <v>5</v>
      </c>
    </row>
    <row r="99" spans="1:24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3"/>
        <v>0-12 Months</v>
      </c>
      <c r="W99" t="str">
        <f t="shared" si="4"/>
        <v>0-30</v>
      </c>
      <c r="X99">
        <f t="shared" si="5"/>
        <v>1</v>
      </c>
    </row>
    <row r="100" spans="1:24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3"/>
        <v>49-72 Months</v>
      </c>
      <c r="W100" t="str">
        <f t="shared" si="4"/>
        <v>0-30</v>
      </c>
      <c r="X100">
        <f t="shared" si="5"/>
        <v>1</v>
      </c>
    </row>
    <row r="101" spans="1:24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3"/>
        <v>25-48 Months</v>
      </c>
      <c r="W101" t="str">
        <f t="shared" si="4"/>
        <v>91+</v>
      </c>
      <c r="X101">
        <f t="shared" si="5"/>
        <v>5</v>
      </c>
    </row>
    <row r="102" spans="1:24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3"/>
        <v>0-12 Months</v>
      </c>
      <c r="W102" t="str">
        <f t="shared" si="4"/>
        <v>0-30</v>
      </c>
      <c r="X102">
        <f t="shared" si="5"/>
        <v>1</v>
      </c>
    </row>
    <row r="103" spans="1:24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3"/>
        <v>0-12 Months</v>
      </c>
      <c r="W103" t="str">
        <f t="shared" si="4"/>
        <v>0-30</v>
      </c>
      <c r="X103">
        <f t="shared" si="5"/>
        <v>1</v>
      </c>
    </row>
    <row r="104" spans="1:24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3"/>
        <v>25-48 Months</v>
      </c>
      <c r="W104" t="str">
        <f t="shared" si="4"/>
        <v>91+</v>
      </c>
      <c r="X104">
        <f t="shared" si="5"/>
        <v>5</v>
      </c>
    </row>
    <row r="105" spans="1:24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3"/>
        <v>49-72 Months</v>
      </c>
      <c r="W105" t="str">
        <f t="shared" si="4"/>
        <v>31-60</v>
      </c>
      <c r="X105">
        <f t="shared" si="5"/>
        <v>3</v>
      </c>
    </row>
    <row r="106" spans="1:24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3"/>
        <v>49-72 Months</v>
      </c>
      <c r="W106" t="str">
        <f t="shared" si="4"/>
        <v>91+</v>
      </c>
      <c r="X106">
        <f t="shared" si="5"/>
        <v>7</v>
      </c>
    </row>
    <row r="107" spans="1:24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3"/>
        <v>0-12 Months</v>
      </c>
      <c r="W107" t="str">
        <f t="shared" si="4"/>
        <v>0-30</v>
      </c>
      <c r="X107">
        <f t="shared" si="5"/>
        <v>0</v>
      </c>
    </row>
    <row r="108" spans="1:24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3"/>
        <v>49-72 Months</v>
      </c>
      <c r="W108" t="str">
        <f t="shared" si="4"/>
        <v>91+</v>
      </c>
      <c r="X108">
        <f t="shared" si="5"/>
        <v>6</v>
      </c>
    </row>
    <row r="109" spans="1:24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3"/>
        <v>25-48 Months</v>
      </c>
      <c r="W109" t="str">
        <f t="shared" si="4"/>
        <v>31-60</v>
      </c>
      <c r="X109">
        <f t="shared" si="5"/>
        <v>1</v>
      </c>
    </row>
    <row r="110" spans="1:24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3"/>
        <v>25-48 Months</v>
      </c>
      <c r="W110" t="str">
        <f t="shared" si="4"/>
        <v>91+</v>
      </c>
      <c r="X110">
        <f t="shared" si="5"/>
        <v>4</v>
      </c>
    </row>
    <row r="111" spans="1:24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3"/>
        <v>49-72 Months</v>
      </c>
      <c r="W111" t="str">
        <f t="shared" si="4"/>
        <v>0-30</v>
      </c>
      <c r="X111">
        <f t="shared" si="5"/>
        <v>1</v>
      </c>
    </row>
    <row r="112" spans="1:24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3"/>
        <v>49-72 Months</v>
      </c>
      <c r="W112" t="str">
        <f t="shared" si="4"/>
        <v>91+</v>
      </c>
      <c r="X112">
        <f t="shared" si="5"/>
        <v>5</v>
      </c>
    </row>
    <row r="113" spans="1:24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3"/>
        <v>49-72 Months</v>
      </c>
      <c r="W113" t="str">
        <f t="shared" si="4"/>
        <v>31-60</v>
      </c>
      <c r="X113">
        <f t="shared" si="5"/>
        <v>4</v>
      </c>
    </row>
    <row r="114" spans="1:24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3"/>
        <v>25-48 Months</v>
      </c>
      <c r="W114" t="str">
        <f t="shared" si="4"/>
        <v>91+</v>
      </c>
      <c r="X114">
        <f t="shared" si="5"/>
        <v>4</v>
      </c>
    </row>
    <row r="115" spans="1:24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3"/>
        <v>25-48 Months</v>
      </c>
      <c r="W115" t="str">
        <f t="shared" si="4"/>
        <v>61-90</v>
      </c>
      <c r="X115">
        <f t="shared" si="5"/>
        <v>2</v>
      </c>
    </row>
    <row r="116" spans="1:24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3"/>
        <v>49-72 Months</v>
      </c>
      <c r="W116" t="str">
        <f t="shared" si="4"/>
        <v>31-60</v>
      </c>
      <c r="X116">
        <f t="shared" si="5"/>
        <v>4</v>
      </c>
    </row>
    <row r="117" spans="1:24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3"/>
        <v>0-12 Months</v>
      </c>
      <c r="W117" t="str">
        <f t="shared" si="4"/>
        <v>61-90</v>
      </c>
      <c r="X117">
        <f t="shared" si="5"/>
        <v>4</v>
      </c>
    </row>
    <row r="118" spans="1:24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3"/>
        <v>25-48 Months</v>
      </c>
      <c r="W118" t="str">
        <f t="shared" si="4"/>
        <v>31-60</v>
      </c>
      <c r="X118">
        <f t="shared" si="5"/>
        <v>1</v>
      </c>
    </row>
    <row r="119" spans="1:24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3"/>
        <v>0-12 Months</v>
      </c>
      <c r="W119" t="str">
        <f t="shared" si="4"/>
        <v>91+</v>
      </c>
      <c r="X119">
        <f t="shared" si="5"/>
        <v>5</v>
      </c>
    </row>
    <row r="120" spans="1:24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3"/>
        <v>25-48 Months</v>
      </c>
      <c r="W120" t="str">
        <f t="shared" si="4"/>
        <v>0-30</v>
      </c>
      <c r="X120">
        <f t="shared" si="5"/>
        <v>1</v>
      </c>
    </row>
    <row r="121" spans="1:24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3"/>
        <v>25-48 Months</v>
      </c>
      <c r="W121" t="str">
        <f t="shared" si="4"/>
        <v>61-90</v>
      </c>
      <c r="X121">
        <f t="shared" si="5"/>
        <v>4</v>
      </c>
    </row>
    <row r="122" spans="1:24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3"/>
        <v>49-72 Months</v>
      </c>
      <c r="W122" t="str">
        <f t="shared" si="4"/>
        <v>91+</v>
      </c>
      <c r="X122">
        <f t="shared" si="5"/>
        <v>5</v>
      </c>
    </row>
    <row r="123" spans="1:24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3"/>
        <v>0-12 Months</v>
      </c>
      <c r="W123" t="str">
        <f t="shared" si="4"/>
        <v>0-30</v>
      </c>
      <c r="X123">
        <f t="shared" si="5"/>
        <v>1</v>
      </c>
    </row>
    <row r="124" spans="1:24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3"/>
        <v>0-12 Months</v>
      </c>
      <c r="W124" t="str">
        <f t="shared" si="4"/>
        <v>61-90</v>
      </c>
      <c r="X124">
        <f t="shared" si="5"/>
        <v>2</v>
      </c>
    </row>
    <row r="125" spans="1:24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3"/>
        <v>0-12 Months</v>
      </c>
      <c r="W125" t="str">
        <f t="shared" si="4"/>
        <v>31-60</v>
      </c>
      <c r="X125">
        <f t="shared" si="5"/>
        <v>2</v>
      </c>
    </row>
    <row r="126" spans="1:24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3"/>
        <v>0-12 Months</v>
      </c>
      <c r="W126" t="str">
        <f t="shared" si="4"/>
        <v>0-30</v>
      </c>
      <c r="X126">
        <f t="shared" si="5"/>
        <v>1</v>
      </c>
    </row>
    <row r="127" spans="1:24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3"/>
        <v>25-48 Months</v>
      </c>
      <c r="W127" t="str">
        <f t="shared" si="4"/>
        <v>61-90</v>
      </c>
      <c r="X127">
        <f t="shared" si="5"/>
        <v>4</v>
      </c>
    </row>
    <row r="128" spans="1:24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3"/>
        <v>25-48 Months</v>
      </c>
      <c r="W128" t="str">
        <f t="shared" si="4"/>
        <v>61-90</v>
      </c>
      <c r="X128">
        <f t="shared" si="5"/>
        <v>3</v>
      </c>
    </row>
    <row r="129" spans="1:24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3"/>
        <v>49-72 Months</v>
      </c>
      <c r="W129" t="str">
        <f t="shared" si="4"/>
        <v>0-30</v>
      </c>
      <c r="X129">
        <f t="shared" si="5"/>
        <v>2</v>
      </c>
    </row>
    <row r="130" spans="1:24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ref="V130:V193" si="6">IF(F130&lt;=12,"0-12 Months",IF(F130&lt;=24,"13-24 Months",IF(F130&lt;=48,"25-48 Months","49-72 Months")))</f>
        <v>0-12 Months</v>
      </c>
      <c r="W130" t="str">
        <f t="shared" ref="W130:W193" si="7">IF(S130&lt;=30,"0-30",IF(S130&lt;=60,"31-60",IF(S130&lt;=90,"61-90","91+")))</f>
        <v>0-30</v>
      </c>
      <c r="X130">
        <f t="shared" ref="X130:X193" si="8">COUNTIF(G130:O130,"Yes")</f>
        <v>1</v>
      </c>
    </row>
    <row r="131" spans="1:24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si="6"/>
        <v>49-72 Months</v>
      </c>
      <c r="W131" t="str">
        <f t="shared" si="7"/>
        <v>31-60</v>
      </c>
      <c r="X131">
        <f t="shared" si="8"/>
        <v>4</v>
      </c>
    </row>
    <row r="132" spans="1:24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6"/>
        <v>13-24 Months</v>
      </c>
      <c r="W132" t="str">
        <f t="shared" si="7"/>
        <v>61-90</v>
      </c>
      <c r="X132">
        <f t="shared" si="8"/>
        <v>3</v>
      </c>
    </row>
    <row r="133" spans="1:24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6"/>
        <v>25-48 Months</v>
      </c>
      <c r="W133" t="str">
        <f t="shared" si="7"/>
        <v>31-60</v>
      </c>
      <c r="X133">
        <f t="shared" si="8"/>
        <v>5</v>
      </c>
    </row>
    <row r="134" spans="1:24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6"/>
        <v>49-72 Months</v>
      </c>
      <c r="W134" t="str">
        <f t="shared" si="7"/>
        <v>31-60</v>
      </c>
      <c r="X134">
        <f t="shared" si="8"/>
        <v>2</v>
      </c>
    </row>
    <row r="135" spans="1:24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6"/>
        <v>0-12 Months</v>
      </c>
      <c r="W135" t="str">
        <f t="shared" si="7"/>
        <v>31-60</v>
      </c>
      <c r="X135">
        <f t="shared" si="8"/>
        <v>1</v>
      </c>
    </row>
    <row r="136" spans="1:24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6"/>
        <v>0-12 Months</v>
      </c>
      <c r="W136" t="str">
        <f t="shared" si="7"/>
        <v>31-60</v>
      </c>
      <c r="X136">
        <f t="shared" si="8"/>
        <v>1</v>
      </c>
    </row>
    <row r="137" spans="1:24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6"/>
        <v>25-48 Months</v>
      </c>
      <c r="W137" t="str">
        <f t="shared" si="7"/>
        <v>0-30</v>
      </c>
      <c r="X137">
        <f t="shared" si="8"/>
        <v>2</v>
      </c>
    </row>
    <row r="138" spans="1:24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6"/>
        <v>13-24 Months</v>
      </c>
      <c r="W138" t="str">
        <f t="shared" si="7"/>
        <v>61-90</v>
      </c>
      <c r="X138">
        <f t="shared" si="8"/>
        <v>2</v>
      </c>
    </row>
    <row r="139" spans="1:24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6"/>
        <v>49-72 Months</v>
      </c>
      <c r="W139" t="str">
        <f t="shared" si="7"/>
        <v>0-30</v>
      </c>
      <c r="X139">
        <f t="shared" si="8"/>
        <v>1</v>
      </c>
    </row>
    <row r="140" spans="1:24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6"/>
        <v>49-72 Months</v>
      </c>
      <c r="W140" t="str">
        <f t="shared" si="7"/>
        <v>0-30</v>
      </c>
      <c r="X140">
        <f t="shared" si="8"/>
        <v>1</v>
      </c>
    </row>
    <row r="141" spans="1:24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6"/>
        <v>0-12 Months</v>
      </c>
      <c r="W141" t="str">
        <f t="shared" si="7"/>
        <v>61-90</v>
      </c>
      <c r="X141">
        <f t="shared" si="8"/>
        <v>1</v>
      </c>
    </row>
    <row r="142" spans="1:24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6"/>
        <v>49-72 Months</v>
      </c>
      <c r="W142" t="str">
        <f t="shared" si="7"/>
        <v>61-90</v>
      </c>
      <c r="X142">
        <f t="shared" si="8"/>
        <v>8</v>
      </c>
    </row>
    <row r="143" spans="1:24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6"/>
        <v>0-12 Months</v>
      </c>
      <c r="W143" t="str">
        <f t="shared" si="7"/>
        <v>61-90</v>
      </c>
      <c r="X143">
        <f t="shared" si="8"/>
        <v>5</v>
      </c>
    </row>
    <row r="144" spans="1:24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6"/>
        <v>49-72 Months</v>
      </c>
      <c r="W144" t="str">
        <f t="shared" si="7"/>
        <v>91+</v>
      </c>
      <c r="X144">
        <f t="shared" si="8"/>
        <v>5</v>
      </c>
    </row>
    <row r="145" spans="1:24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6"/>
        <v>49-72 Months</v>
      </c>
      <c r="W145" t="str">
        <f t="shared" si="7"/>
        <v>61-90</v>
      </c>
      <c r="X145">
        <f t="shared" si="8"/>
        <v>4</v>
      </c>
    </row>
    <row r="146" spans="1:24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6"/>
        <v>49-72 Months</v>
      </c>
      <c r="W146" t="str">
        <f t="shared" si="7"/>
        <v>0-30</v>
      </c>
      <c r="X146">
        <f t="shared" si="8"/>
        <v>2</v>
      </c>
    </row>
    <row r="147" spans="1:24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6"/>
        <v>49-72 Months</v>
      </c>
      <c r="W147" t="str">
        <f t="shared" si="7"/>
        <v>91+</v>
      </c>
      <c r="X147">
        <f t="shared" si="8"/>
        <v>6</v>
      </c>
    </row>
    <row r="148" spans="1:24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6"/>
        <v>0-12 Months</v>
      </c>
      <c r="W148" t="str">
        <f t="shared" si="7"/>
        <v>0-30</v>
      </c>
      <c r="X148">
        <f t="shared" si="8"/>
        <v>1</v>
      </c>
    </row>
    <row r="149" spans="1:24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6"/>
        <v>0-12 Months</v>
      </c>
      <c r="W149" t="str">
        <f t="shared" si="7"/>
        <v>31-60</v>
      </c>
      <c r="X149">
        <f t="shared" si="8"/>
        <v>1</v>
      </c>
    </row>
    <row r="150" spans="1:24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6"/>
        <v>25-48 Months</v>
      </c>
      <c r="W150" t="str">
        <f t="shared" si="7"/>
        <v>61-90</v>
      </c>
      <c r="X150">
        <f t="shared" si="8"/>
        <v>4</v>
      </c>
    </row>
    <row r="151" spans="1:24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6"/>
        <v>13-24 Months</v>
      </c>
      <c r="W151" t="str">
        <f t="shared" si="7"/>
        <v>61-90</v>
      </c>
      <c r="X151">
        <f t="shared" si="8"/>
        <v>5</v>
      </c>
    </row>
    <row r="152" spans="1:24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6"/>
        <v>0-12 Months</v>
      </c>
      <c r="W152" t="str">
        <f t="shared" si="7"/>
        <v>61-90</v>
      </c>
      <c r="X152">
        <f t="shared" si="8"/>
        <v>4</v>
      </c>
    </row>
    <row r="153" spans="1:24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6"/>
        <v>0-12 Months</v>
      </c>
      <c r="W153" t="str">
        <f t="shared" si="7"/>
        <v>91+</v>
      </c>
      <c r="X153">
        <f t="shared" si="8"/>
        <v>4</v>
      </c>
    </row>
    <row r="154" spans="1:24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6"/>
        <v>49-72 Months</v>
      </c>
      <c r="W154" t="str">
        <f t="shared" si="7"/>
        <v>91+</v>
      </c>
      <c r="X154">
        <f t="shared" si="8"/>
        <v>7</v>
      </c>
    </row>
    <row r="155" spans="1:24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6"/>
        <v>49-72 Months</v>
      </c>
      <c r="W155" t="str">
        <f t="shared" si="7"/>
        <v>61-90</v>
      </c>
      <c r="X155">
        <f t="shared" si="8"/>
        <v>7</v>
      </c>
    </row>
    <row r="156" spans="1:24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6"/>
        <v>0-12 Months</v>
      </c>
      <c r="W156" t="str">
        <f t="shared" si="7"/>
        <v>0-30</v>
      </c>
      <c r="X156">
        <f t="shared" si="8"/>
        <v>1</v>
      </c>
    </row>
    <row r="157" spans="1:24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6"/>
        <v>13-24 Months</v>
      </c>
      <c r="W157" t="str">
        <f t="shared" si="7"/>
        <v>61-90</v>
      </c>
      <c r="X157">
        <f t="shared" si="8"/>
        <v>2</v>
      </c>
    </row>
    <row r="158" spans="1:24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6"/>
        <v>13-24 Months</v>
      </c>
      <c r="W158" t="str">
        <f t="shared" si="7"/>
        <v>61-90</v>
      </c>
      <c r="X158">
        <f t="shared" si="8"/>
        <v>3</v>
      </c>
    </row>
    <row r="159" spans="1:24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6"/>
        <v>13-24 Months</v>
      </c>
      <c r="W159" t="str">
        <f t="shared" si="7"/>
        <v>0-30</v>
      </c>
      <c r="X159">
        <f t="shared" si="8"/>
        <v>1</v>
      </c>
    </row>
    <row r="160" spans="1:24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6"/>
        <v>13-24 Months</v>
      </c>
      <c r="W160" t="str">
        <f t="shared" si="7"/>
        <v>61-90</v>
      </c>
      <c r="X160">
        <f t="shared" si="8"/>
        <v>4</v>
      </c>
    </row>
    <row r="161" spans="1:24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6"/>
        <v>0-12 Months</v>
      </c>
      <c r="W161" t="str">
        <f t="shared" si="7"/>
        <v>0-30</v>
      </c>
      <c r="X161">
        <f t="shared" si="8"/>
        <v>2</v>
      </c>
    </row>
    <row r="162" spans="1:24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6"/>
        <v>13-24 Months</v>
      </c>
      <c r="W162" t="str">
        <f t="shared" si="7"/>
        <v>31-60</v>
      </c>
      <c r="X162">
        <f t="shared" si="8"/>
        <v>3</v>
      </c>
    </row>
    <row r="163" spans="1:24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6"/>
        <v>13-24 Months</v>
      </c>
      <c r="W163" t="str">
        <f t="shared" si="7"/>
        <v>61-90</v>
      </c>
      <c r="X163">
        <f t="shared" si="8"/>
        <v>3</v>
      </c>
    </row>
    <row r="164" spans="1:24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6"/>
        <v>0-12 Months</v>
      </c>
      <c r="W164" t="str">
        <f t="shared" si="7"/>
        <v>61-90</v>
      </c>
      <c r="X164">
        <f t="shared" si="8"/>
        <v>1</v>
      </c>
    </row>
    <row r="165" spans="1:24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6"/>
        <v>49-72 Months</v>
      </c>
      <c r="W165" t="str">
        <f t="shared" si="7"/>
        <v>61-90</v>
      </c>
      <c r="X165">
        <f t="shared" si="8"/>
        <v>6</v>
      </c>
    </row>
    <row r="166" spans="1:24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6"/>
        <v>0-12 Months</v>
      </c>
      <c r="W166" t="str">
        <f t="shared" si="7"/>
        <v>0-30</v>
      </c>
      <c r="X166">
        <f t="shared" si="8"/>
        <v>1</v>
      </c>
    </row>
    <row r="167" spans="1:24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6"/>
        <v>49-72 Months</v>
      </c>
      <c r="W167" t="str">
        <f t="shared" si="7"/>
        <v>0-30</v>
      </c>
      <c r="X167">
        <f t="shared" si="8"/>
        <v>1</v>
      </c>
    </row>
    <row r="168" spans="1:24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6"/>
        <v>0-12 Months</v>
      </c>
      <c r="W168" t="str">
        <f t="shared" si="7"/>
        <v>61-90</v>
      </c>
      <c r="X168">
        <f t="shared" si="8"/>
        <v>1</v>
      </c>
    </row>
    <row r="169" spans="1:24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6"/>
        <v>49-72 Months</v>
      </c>
      <c r="W169" t="str">
        <f t="shared" si="7"/>
        <v>61-90</v>
      </c>
      <c r="X169">
        <f t="shared" si="8"/>
        <v>8</v>
      </c>
    </row>
    <row r="170" spans="1:24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6"/>
        <v>49-72 Months</v>
      </c>
      <c r="W170" t="str">
        <f t="shared" si="7"/>
        <v>31-60</v>
      </c>
      <c r="X170">
        <f t="shared" si="8"/>
        <v>3</v>
      </c>
    </row>
    <row r="171" spans="1:24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6"/>
        <v>13-24 Months</v>
      </c>
      <c r="W171" t="str">
        <f t="shared" si="7"/>
        <v>0-30</v>
      </c>
      <c r="X171">
        <f t="shared" si="8"/>
        <v>1</v>
      </c>
    </row>
    <row r="172" spans="1:24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6"/>
        <v>25-48 Months</v>
      </c>
      <c r="W172" t="str">
        <f t="shared" si="7"/>
        <v>61-90</v>
      </c>
      <c r="X172">
        <f t="shared" si="8"/>
        <v>4</v>
      </c>
    </row>
    <row r="173" spans="1:24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6"/>
        <v>0-12 Months</v>
      </c>
      <c r="W173" t="str">
        <f t="shared" si="7"/>
        <v>91+</v>
      </c>
      <c r="X173">
        <f t="shared" si="8"/>
        <v>6</v>
      </c>
    </row>
    <row r="174" spans="1:24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6"/>
        <v>13-24 Months</v>
      </c>
      <c r="W174" t="str">
        <f t="shared" si="7"/>
        <v>61-90</v>
      </c>
      <c r="X174">
        <f t="shared" si="8"/>
        <v>6</v>
      </c>
    </row>
    <row r="175" spans="1:24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6"/>
        <v>49-72 Months</v>
      </c>
      <c r="W175" t="str">
        <f t="shared" si="7"/>
        <v>91+</v>
      </c>
      <c r="X175">
        <f t="shared" si="8"/>
        <v>4</v>
      </c>
    </row>
    <row r="176" spans="1:24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6"/>
        <v>25-48 Months</v>
      </c>
      <c r="W176" t="str">
        <f t="shared" si="7"/>
        <v>0-30</v>
      </c>
      <c r="X176">
        <f t="shared" si="8"/>
        <v>1</v>
      </c>
    </row>
    <row r="177" spans="1:24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6"/>
        <v>25-48 Months</v>
      </c>
      <c r="W177" t="str">
        <f t="shared" si="7"/>
        <v>0-30</v>
      </c>
      <c r="X177">
        <f t="shared" si="8"/>
        <v>2</v>
      </c>
    </row>
    <row r="178" spans="1:24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6"/>
        <v>13-24 Months</v>
      </c>
      <c r="W178" t="str">
        <f t="shared" si="7"/>
        <v>61-90</v>
      </c>
      <c r="X178">
        <f t="shared" si="8"/>
        <v>2</v>
      </c>
    </row>
    <row r="179" spans="1:24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6"/>
        <v>0-12 Months</v>
      </c>
      <c r="W179" t="str">
        <f t="shared" si="7"/>
        <v>61-90</v>
      </c>
      <c r="X179">
        <f t="shared" si="8"/>
        <v>2</v>
      </c>
    </row>
    <row r="180" spans="1:24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6"/>
        <v>13-24 Months</v>
      </c>
      <c r="W180" t="str">
        <f t="shared" si="7"/>
        <v>91+</v>
      </c>
      <c r="X180">
        <f t="shared" si="8"/>
        <v>6</v>
      </c>
    </row>
    <row r="181" spans="1:24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6"/>
        <v>49-72 Months</v>
      </c>
      <c r="W181" t="str">
        <f t="shared" si="7"/>
        <v>0-30</v>
      </c>
      <c r="X181">
        <f t="shared" si="8"/>
        <v>1</v>
      </c>
    </row>
    <row r="182" spans="1:24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6"/>
        <v>0-12 Months</v>
      </c>
      <c r="W182" t="str">
        <f t="shared" si="7"/>
        <v>0-30</v>
      </c>
      <c r="X182">
        <f t="shared" si="8"/>
        <v>1</v>
      </c>
    </row>
    <row r="183" spans="1:24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6"/>
        <v>0-12 Months</v>
      </c>
      <c r="W183" t="str">
        <f t="shared" si="7"/>
        <v>31-60</v>
      </c>
      <c r="X183">
        <f t="shared" si="8"/>
        <v>1</v>
      </c>
    </row>
    <row r="184" spans="1:24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6"/>
        <v>0-12 Months</v>
      </c>
      <c r="W184" t="str">
        <f t="shared" si="7"/>
        <v>61-90</v>
      </c>
      <c r="X184">
        <f t="shared" si="8"/>
        <v>3</v>
      </c>
    </row>
    <row r="185" spans="1:24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6"/>
        <v>25-48 Months</v>
      </c>
      <c r="W185" t="str">
        <f t="shared" si="7"/>
        <v>61-90</v>
      </c>
      <c r="X185">
        <f t="shared" si="8"/>
        <v>5</v>
      </c>
    </row>
    <row r="186" spans="1:24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6"/>
        <v>13-24 Months</v>
      </c>
      <c r="W186" t="str">
        <f t="shared" si="7"/>
        <v>61-90</v>
      </c>
      <c r="X186">
        <f t="shared" si="8"/>
        <v>3</v>
      </c>
    </row>
    <row r="187" spans="1:24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6"/>
        <v>0-12 Months</v>
      </c>
      <c r="W187" t="str">
        <f t="shared" si="7"/>
        <v>0-30</v>
      </c>
      <c r="X187">
        <f t="shared" si="8"/>
        <v>0</v>
      </c>
    </row>
    <row r="188" spans="1:24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6"/>
        <v>13-24 Months</v>
      </c>
      <c r="W188" t="str">
        <f t="shared" si="7"/>
        <v>31-60</v>
      </c>
      <c r="X188">
        <f t="shared" si="8"/>
        <v>2</v>
      </c>
    </row>
    <row r="189" spans="1:24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6"/>
        <v>0-12 Months</v>
      </c>
      <c r="W189" t="str">
        <f t="shared" si="7"/>
        <v>31-60</v>
      </c>
      <c r="X189">
        <f t="shared" si="8"/>
        <v>1</v>
      </c>
    </row>
    <row r="190" spans="1:24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6"/>
        <v>13-24 Months</v>
      </c>
      <c r="W190" t="str">
        <f t="shared" si="7"/>
        <v>0-30</v>
      </c>
      <c r="X190">
        <f t="shared" si="8"/>
        <v>1</v>
      </c>
    </row>
    <row r="191" spans="1:24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6"/>
        <v>25-48 Months</v>
      </c>
      <c r="W191" t="str">
        <f t="shared" si="7"/>
        <v>31-60</v>
      </c>
      <c r="X191">
        <f t="shared" si="8"/>
        <v>3</v>
      </c>
    </row>
    <row r="192" spans="1:24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6"/>
        <v>25-48 Months</v>
      </c>
      <c r="W192" t="str">
        <f t="shared" si="7"/>
        <v>61-90</v>
      </c>
      <c r="X192">
        <f t="shared" si="8"/>
        <v>5</v>
      </c>
    </row>
    <row r="193" spans="1:24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6"/>
        <v>0-12 Months</v>
      </c>
      <c r="W193" t="str">
        <f t="shared" si="7"/>
        <v>91+</v>
      </c>
      <c r="X193">
        <f t="shared" si="8"/>
        <v>4</v>
      </c>
    </row>
    <row r="194" spans="1:24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ref="V194:V257" si="9">IF(F194&lt;=12,"0-12 Months",IF(F194&lt;=24,"13-24 Months",IF(F194&lt;=48,"25-48 Months","49-72 Months")))</f>
        <v>49-72 Months</v>
      </c>
      <c r="W194" t="str">
        <f t="shared" ref="W194:W257" si="10">IF(S194&lt;=30,"0-30",IF(S194&lt;=60,"31-60",IF(S194&lt;=90,"61-90","91+")))</f>
        <v>0-30</v>
      </c>
      <c r="X194">
        <f t="shared" ref="X194:X257" si="11">COUNTIF(G194:O194,"Yes")</f>
        <v>1</v>
      </c>
    </row>
    <row r="195" spans="1:24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si="9"/>
        <v>49-72 Months</v>
      </c>
      <c r="W195" t="str">
        <f t="shared" si="10"/>
        <v>91+</v>
      </c>
      <c r="X195">
        <f t="shared" si="11"/>
        <v>7</v>
      </c>
    </row>
    <row r="196" spans="1:24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9"/>
        <v>49-72 Months</v>
      </c>
      <c r="W196" t="str">
        <f t="shared" si="10"/>
        <v>0-30</v>
      </c>
      <c r="X196">
        <f t="shared" si="11"/>
        <v>1</v>
      </c>
    </row>
    <row r="197" spans="1:24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9"/>
        <v>13-24 Months</v>
      </c>
      <c r="W197" t="str">
        <f t="shared" si="10"/>
        <v>91+</v>
      </c>
      <c r="X197">
        <f t="shared" si="11"/>
        <v>5</v>
      </c>
    </row>
    <row r="198" spans="1:24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9"/>
        <v>13-24 Months</v>
      </c>
      <c r="W198" t="str">
        <f t="shared" si="10"/>
        <v>0-30</v>
      </c>
      <c r="X198">
        <f t="shared" si="11"/>
        <v>2</v>
      </c>
    </row>
    <row r="199" spans="1:24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9"/>
        <v>49-72 Months</v>
      </c>
      <c r="W199" t="str">
        <f t="shared" si="10"/>
        <v>91+</v>
      </c>
      <c r="X199">
        <f t="shared" si="11"/>
        <v>7</v>
      </c>
    </row>
    <row r="200" spans="1:24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9"/>
        <v>49-72 Months</v>
      </c>
      <c r="W200" t="str">
        <f t="shared" si="10"/>
        <v>91+</v>
      </c>
      <c r="X200">
        <f t="shared" si="11"/>
        <v>7</v>
      </c>
    </row>
    <row r="201" spans="1:24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9"/>
        <v>0-12 Months</v>
      </c>
      <c r="W201" t="str">
        <f t="shared" si="10"/>
        <v>0-30</v>
      </c>
      <c r="X201">
        <f t="shared" si="11"/>
        <v>1</v>
      </c>
    </row>
    <row r="202" spans="1:24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9"/>
        <v>25-48 Months</v>
      </c>
      <c r="W202" t="str">
        <f t="shared" si="10"/>
        <v>91+</v>
      </c>
      <c r="X202">
        <f t="shared" si="11"/>
        <v>5</v>
      </c>
    </row>
    <row r="203" spans="1:24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9"/>
        <v>13-24 Months</v>
      </c>
      <c r="W203" t="str">
        <f t="shared" si="10"/>
        <v>61-90</v>
      </c>
      <c r="X203">
        <f t="shared" si="11"/>
        <v>3</v>
      </c>
    </row>
    <row r="204" spans="1:24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9"/>
        <v>49-72 Months</v>
      </c>
      <c r="W204" t="str">
        <f t="shared" si="10"/>
        <v>91+</v>
      </c>
      <c r="X204">
        <f t="shared" si="11"/>
        <v>6</v>
      </c>
    </row>
    <row r="205" spans="1:24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9"/>
        <v>13-24 Months</v>
      </c>
      <c r="W205" t="str">
        <f t="shared" si="10"/>
        <v>61-90</v>
      </c>
      <c r="X205">
        <f t="shared" si="11"/>
        <v>2</v>
      </c>
    </row>
    <row r="206" spans="1:24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9"/>
        <v>25-48 Months</v>
      </c>
      <c r="W206" t="str">
        <f t="shared" si="10"/>
        <v>61-90</v>
      </c>
      <c r="X206">
        <f t="shared" si="11"/>
        <v>1</v>
      </c>
    </row>
    <row r="207" spans="1:24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9"/>
        <v>25-48 Months</v>
      </c>
      <c r="W207" t="str">
        <f t="shared" si="10"/>
        <v>61-90</v>
      </c>
      <c r="X207">
        <f t="shared" si="11"/>
        <v>3</v>
      </c>
    </row>
    <row r="208" spans="1:24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9"/>
        <v>49-72 Months</v>
      </c>
      <c r="W208" t="str">
        <f t="shared" si="10"/>
        <v>31-60</v>
      </c>
      <c r="X208">
        <f t="shared" si="11"/>
        <v>5</v>
      </c>
    </row>
    <row r="209" spans="1:24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9"/>
        <v>0-12 Months</v>
      </c>
      <c r="W209" t="str">
        <f t="shared" si="10"/>
        <v>61-90</v>
      </c>
      <c r="X209">
        <f t="shared" si="11"/>
        <v>2</v>
      </c>
    </row>
    <row r="210" spans="1:24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9"/>
        <v>13-24 Months</v>
      </c>
      <c r="W210" t="str">
        <f t="shared" si="10"/>
        <v>91+</v>
      </c>
      <c r="X210">
        <f t="shared" si="11"/>
        <v>6</v>
      </c>
    </row>
    <row r="211" spans="1:24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9"/>
        <v>49-72 Months</v>
      </c>
      <c r="W211" t="str">
        <f t="shared" si="10"/>
        <v>91+</v>
      </c>
      <c r="X211">
        <f t="shared" si="11"/>
        <v>6</v>
      </c>
    </row>
    <row r="212" spans="1:24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9"/>
        <v>0-12 Months</v>
      </c>
      <c r="W212" t="str">
        <f t="shared" si="10"/>
        <v>31-60</v>
      </c>
      <c r="X212">
        <f t="shared" si="11"/>
        <v>1</v>
      </c>
    </row>
    <row r="213" spans="1:24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9"/>
        <v>0-12 Months</v>
      </c>
      <c r="W213" t="str">
        <f t="shared" si="10"/>
        <v>0-30</v>
      </c>
      <c r="X213">
        <f t="shared" si="11"/>
        <v>0</v>
      </c>
    </row>
    <row r="214" spans="1:24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9"/>
        <v>49-72 Months</v>
      </c>
      <c r="W214" t="str">
        <f t="shared" si="10"/>
        <v>0-30</v>
      </c>
      <c r="X214">
        <f t="shared" si="11"/>
        <v>1</v>
      </c>
    </row>
    <row r="215" spans="1:24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9"/>
        <v>25-48 Months</v>
      </c>
      <c r="W215" t="str">
        <f t="shared" si="10"/>
        <v>0-30</v>
      </c>
      <c r="X215">
        <f t="shared" si="11"/>
        <v>1</v>
      </c>
    </row>
    <row r="216" spans="1:24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9"/>
        <v>13-24 Months</v>
      </c>
      <c r="W216" t="str">
        <f t="shared" si="10"/>
        <v>61-90</v>
      </c>
      <c r="X216">
        <f t="shared" si="11"/>
        <v>3</v>
      </c>
    </row>
    <row r="217" spans="1:24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9"/>
        <v>49-72 Months</v>
      </c>
      <c r="W217" t="str">
        <f t="shared" si="10"/>
        <v>31-60</v>
      </c>
      <c r="X217">
        <f t="shared" si="11"/>
        <v>5</v>
      </c>
    </row>
    <row r="218" spans="1:24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9"/>
        <v>49-72 Months</v>
      </c>
      <c r="W218" t="str">
        <f t="shared" si="10"/>
        <v>31-60</v>
      </c>
      <c r="X218">
        <f t="shared" si="11"/>
        <v>4</v>
      </c>
    </row>
    <row r="219" spans="1:24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9"/>
        <v>49-72 Months</v>
      </c>
      <c r="W219" t="str">
        <f t="shared" si="10"/>
        <v>31-60</v>
      </c>
      <c r="X219">
        <f t="shared" si="11"/>
        <v>5</v>
      </c>
    </row>
    <row r="220" spans="1:24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9"/>
        <v>49-72 Months</v>
      </c>
      <c r="W220" t="str">
        <f t="shared" si="10"/>
        <v>61-90</v>
      </c>
      <c r="X220">
        <f t="shared" si="11"/>
        <v>7</v>
      </c>
    </row>
    <row r="221" spans="1:24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9"/>
        <v>0-12 Months</v>
      </c>
      <c r="W221" t="str">
        <f t="shared" si="10"/>
        <v>61-90</v>
      </c>
      <c r="X221">
        <f t="shared" si="11"/>
        <v>2</v>
      </c>
    </row>
    <row r="222" spans="1:24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9"/>
        <v>0-12 Months</v>
      </c>
      <c r="W222" t="str">
        <f t="shared" si="10"/>
        <v>61-90</v>
      </c>
      <c r="X222">
        <f t="shared" si="11"/>
        <v>1</v>
      </c>
    </row>
    <row r="223" spans="1:24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9"/>
        <v>49-72 Months</v>
      </c>
      <c r="W223" t="str">
        <f t="shared" si="10"/>
        <v>0-30</v>
      </c>
      <c r="X223">
        <f t="shared" si="11"/>
        <v>2</v>
      </c>
    </row>
    <row r="224" spans="1:24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9"/>
        <v>0-12 Months</v>
      </c>
      <c r="W224" t="str">
        <f t="shared" si="10"/>
        <v>0-30</v>
      </c>
      <c r="X224">
        <f t="shared" si="11"/>
        <v>1</v>
      </c>
    </row>
    <row r="225" spans="1:24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9"/>
        <v>0-12 Months</v>
      </c>
      <c r="W225" t="str">
        <f t="shared" si="10"/>
        <v>31-60</v>
      </c>
      <c r="X225">
        <f t="shared" si="11"/>
        <v>2</v>
      </c>
    </row>
    <row r="226" spans="1:24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9"/>
        <v>0-12 Months</v>
      </c>
      <c r="W226" t="str">
        <f t="shared" si="10"/>
        <v>0-30</v>
      </c>
      <c r="X226">
        <f t="shared" si="11"/>
        <v>1</v>
      </c>
    </row>
    <row r="227" spans="1:24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9"/>
        <v>13-24 Months</v>
      </c>
      <c r="W227" t="str">
        <f t="shared" si="10"/>
        <v>31-60</v>
      </c>
      <c r="X227">
        <f t="shared" si="11"/>
        <v>3</v>
      </c>
    </row>
    <row r="228" spans="1:24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9"/>
        <v>25-48 Months</v>
      </c>
      <c r="W228" t="str">
        <f t="shared" si="10"/>
        <v>61-90</v>
      </c>
      <c r="X228">
        <f t="shared" si="11"/>
        <v>6</v>
      </c>
    </row>
    <row r="229" spans="1:24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9"/>
        <v>0-12 Months</v>
      </c>
      <c r="W229" t="str">
        <f t="shared" si="10"/>
        <v>31-60</v>
      </c>
      <c r="X229">
        <f t="shared" si="11"/>
        <v>2</v>
      </c>
    </row>
    <row r="230" spans="1:24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9"/>
        <v>25-48 Months</v>
      </c>
      <c r="W230" t="str">
        <f t="shared" si="10"/>
        <v>61-90</v>
      </c>
      <c r="X230">
        <f t="shared" si="11"/>
        <v>4</v>
      </c>
    </row>
    <row r="231" spans="1:24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9"/>
        <v>25-48 Months</v>
      </c>
      <c r="W231" t="str">
        <f t="shared" si="10"/>
        <v>61-90</v>
      </c>
      <c r="X231">
        <f t="shared" si="11"/>
        <v>7</v>
      </c>
    </row>
    <row r="232" spans="1:24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9"/>
        <v>49-72 Months</v>
      </c>
      <c r="W232" t="str">
        <f t="shared" si="10"/>
        <v>91+</v>
      </c>
      <c r="X232">
        <f t="shared" si="11"/>
        <v>7</v>
      </c>
    </row>
    <row r="233" spans="1:24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9"/>
        <v>49-72 Months</v>
      </c>
      <c r="W233" t="str">
        <f t="shared" si="10"/>
        <v>91+</v>
      </c>
      <c r="X233">
        <f t="shared" si="11"/>
        <v>5</v>
      </c>
    </row>
    <row r="234" spans="1:24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9"/>
        <v>0-12 Months</v>
      </c>
      <c r="W234" t="str">
        <f t="shared" si="10"/>
        <v>61-90</v>
      </c>
      <c r="X234">
        <f t="shared" si="11"/>
        <v>3</v>
      </c>
    </row>
    <row r="235" spans="1:24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9"/>
        <v>49-72 Months</v>
      </c>
      <c r="W235" t="str">
        <f t="shared" si="10"/>
        <v>0-30</v>
      </c>
      <c r="X235">
        <f t="shared" si="11"/>
        <v>1</v>
      </c>
    </row>
    <row r="236" spans="1:24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9"/>
        <v>25-48 Months</v>
      </c>
      <c r="W236" t="str">
        <f t="shared" si="10"/>
        <v>0-30</v>
      </c>
      <c r="X236">
        <f t="shared" si="11"/>
        <v>2</v>
      </c>
    </row>
    <row r="237" spans="1:24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9"/>
        <v>0-12 Months</v>
      </c>
      <c r="W237" t="str">
        <f t="shared" si="10"/>
        <v>31-60</v>
      </c>
      <c r="X237">
        <f t="shared" si="11"/>
        <v>3</v>
      </c>
    </row>
    <row r="238" spans="1:24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9"/>
        <v>0-12 Months</v>
      </c>
      <c r="W238" t="str">
        <f t="shared" si="10"/>
        <v>0-30</v>
      </c>
      <c r="X238">
        <f t="shared" si="11"/>
        <v>1</v>
      </c>
    </row>
    <row r="239" spans="1:24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9"/>
        <v>13-24 Months</v>
      </c>
      <c r="W239" t="str">
        <f t="shared" si="10"/>
        <v>61-90</v>
      </c>
      <c r="X239">
        <f t="shared" si="11"/>
        <v>2</v>
      </c>
    </row>
    <row r="240" spans="1:24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9"/>
        <v>0-12 Months</v>
      </c>
      <c r="W240" t="str">
        <f t="shared" si="10"/>
        <v>91+</v>
      </c>
      <c r="X240">
        <f t="shared" si="11"/>
        <v>4</v>
      </c>
    </row>
    <row r="241" spans="1:24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9"/>
        <v>13-24 Months</v>
      </c>
      <c r="W241" t="str">
        <f t="shared" si="10"/>
        <v>0-30</v>
      </c>
      <c r="X241">
        <f t="shared" si="11"/>
        <v>1</v>
      </c>
    </row>
    <row r="242" spans="1:24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9"/>
        <v>49-72 Months</v>
      </c>
      <c r="W242" t="str">
        <f t="shared" si="10"/>
        <v>61-90</v>
      </c>
      <c r="X242">
        <f t="shared" si="11"/>
        <v>7</v>
      </c>
    </row>
    <row r="243" spans="1:24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9"/>
        <v>49-72 Months</v>
      </c>
      <c r="W243" t="str">
        <f t="shared" si="10"/>
        <v>91+</v>
      </c>
      <c r="X243">
        <f t="shared" si="11"/>
        <v>7</v>
      </c>
    </row>
    <row r="244" spans="1:24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9"/>
        <v>25-48 Months</v>
      </c>
      <c r="W244" t="str">
        <f t="shared" si="10"/>
        <v>61-90</v>
      </c>
      <c r="X244">
        <f t="shared" si="11"/>
        <v>5</v>
      </c>
    </row>
    <row r="245" spans="1:24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9"/>
        <v>49-72 Months</v>
      </c>
      <c r="W245" t="str">
        <f t="shared" si="10"/>
        <v>91+</v>
      </c>
      <c r="X245">
        <f t="shared" si="11"/>
        <v>5</v>
      </c>
    </row>
    <row r="246" spans="1:24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9"/>
        <v>13-24 Months</v>
      </c>
      <c r="W246" t="str">
        <f t="shared" si="10"/>
        <v>31-60</v>
      </c>
      <c r="X246">
        <f t="shared" si="11"/>
        <v>3</v>
      </c>
    </row>
    <row r="247" spans="1:24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9"/>
        <v>0-12 Months</v>
      </c>
      <c r="W247" t="str">
        <f t="shared" si="10"/>
        <v>61-90</v>
      </c>
      <c r="X247">
        <f t="shared" si="11"/>
        <v>2</v>
      </c>
    </row>
    <row r="248" spans="1:24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9"/>
        <v>25-48 Months</v>
      </c>
      <c r="W248" t="str">
        <f t="shared" si="10"/>
        <v>61-90</v>
      </c>
      <c r="X248">
        <f t="shared" si="11"/>
        <v>4</v>
      </c>
    </row>
    <row r="249" spans="1:24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9"/>
        <v>13-24 Months</v>
      </c>
      <c r="W249" t="str">
        <f t="shared" si="10"/>
        <v>61-90</v>
      </c>
      <c r="X249">
        <f t="shared" si="11"/>
        <v>2</v>
      </c>
    </row>
    <row r="250" spans="1:24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9"/>
        <v>0-12 Months</v>
      </c>
      <c r="W250" t="str">
        <f t="shared" si="10"/>
        <v>31-60</v>
      </c>
      <c r="X250">
        <f t="shared" si="11"/>
        <v>2</v>
      </c>
    </row>
    <row r="251" spans="1:24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9"/>
        <v>25-48 Months</v>
      </c>
      <c r="W251" t="str">
        <f t="shared" si="10"/>
        <v>91+</v>
      </c>
      <c r="X251">
        <f t="shared" si="11"/>
        <v>6</v>
      </c>
    </row>
    <row r="252" spans="1:24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9"/>
        <v>49-72 Months</v>
      </c>
      <c r="W252" t="str">
        <f t="shared" si="10"/>
        <v>91+</v>
      </c>
      <c r="X252">
        <f t="shared" si="11"/>
        <v>5</v>
      </c>
    </row>
    <row r="253" spans="1:24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9"/>
        <v>0-12 Months</v>
      </c>
      <c r="W253" t="str">
        <f t="shared" si="10"/>
        <v>61-90</v>
      </c>
      <c r="X253">
        <f t="shared" si="11"/>
        <v>1</v>
      </c>
    </row>
    <row r="254" spans="1:24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9"/>
        <v>0-12 Months</v>
      </c>
      <c r="W254" t="str">
        <f t="shared" si="10"/>
        <v>31-60</v>
      </c>
      <c r="X254">
        <f t="shared" si="11"/>
        <v>2</v>
      </c>
    </row>
    <row r="255" spans="1:24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9"/>
        <v>25-48 Months</v>
      </c>
      <c r="W255" t="str">
        <f t="shared" si="10"/>
        <v>61-90</v>
      </c>
      <c r="X255">
        <f t="shared" si="11"/>
        <v>7</v>
      </c>
    </row>
    <row r="256" spans="1:24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9"/>
        <v>0-12 Months</v>
      </c>
      <c r="W256" t="str">
        <f t="shared" si="10"/>
        <v>0-30</v>
      </c>
      <c r="X256">
        <f t="shared" si="11"/>
        <v>1</v>
      </c>
    </row>
    <row r="257" spans="1:24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9"/>
        <v>49-72 Months</v>
      </c>
      <c r="W257" t="str">
        <f t="shared" si="10"/>
        <v>31-60</v>
      </c>
      <c r="X257">
        <f t="shared" si="11"/>
        <v>5</v>
      </c>
    </row>
    <row r="258" spans="1:24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ref="V258:V321" si="12">IF(F258&lt;=12,"0-12 Months",IF(F258&lt;=24,"13-24 Months",IF(F258&lt;=48,"25-48 Months","49-72 Months")))</f>
        <v>49-72 Months</v>
      </c>
      <c r="W258" t="str">
        <f t="shared" ref="W258:W321" si="13">IF(S258&lt;=30,"0-30",IF(S258&lt;=60,"31-60",IF(S258&lt;=90,"61-90","91+")))</f>
        <v>91+</v>
      </c>
      <c r="X258">
        <f t="shared" ref="X258:X321" si="14">COUNTIF(G258:O258,"Yes")</f>
        <v>8</v>
      </c>
    </row>
    <row r="259" spans="1:24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si="12"/>
        <v>49-72 Months</v>
      </c>
      <c r="W259" t="str">
        <f t="shared" si="13"/>
        <v>91+</v>
      </c>
      <c r="X259">
        <f t="shared" si="14"/>
        <v>8</v>
      </c>
    </row>
    <row r="260" spans="1:24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12"/>
        <v>0-12 Months</v>
      </c>
      <c r="W260" t="str">
        <f t="shared" si="13"/>
        <v>31-60</v>
      </c>
      <c r="X260">
        <f t="shared" si="14"/>
        <v>1</v>
      </c>
    </row>
    <row r="261" spans="1:24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12"/>
        <v>25-48 Months</v>
      </c>
      <c r="W261" t="str">
        <f t="shared" si="13"/>
        <v>31-60</v>
      </c>
      <c r="X261">
        <f t="shared" si="14"/>
        <v>3</v>
      </c>
    </row>
    <row r="262" spans="1:24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12"/>
        <v>0-12 Months</v>
      </c>
      <c r="W262" t="str">
        <f t="shared" si="13"/>
        <v>31-60</v>
      </c>
      <c r="X262">
        <f t="shared" si="14"/>
        <v>2</v>
      </c>
    </row>
    <row r="263" spans="1:24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12"/>
        <v>13-24 Months</v>
      </c>
      <c r="W263" t="str">
        <f t="shared" si="13"/>
        <v>91+</v>
      </c>
      <c r="X263">
        <f t="shared" si="14"/>
        <v>6</v>
      </c>
    </row>
    <row r="264" spans="1:24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12"/>
        <v>49-72 Months</v>
      </c>
      <c r="W264" t="str">
        <f t="shared" si="13"/>
        <v>61-90</v>
      </c>
      <c r="X264">
        <f t="shared" si="14"/>
        <v>4</v>
      </c>
    </row>
    <row r="265" spans="1:24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12"/>
        <v>25-48 Months</v>
      </c>
      <c r="W265" t="str">
        <f t="shared" si="13"/>
        <v>31-60</v>
      </c>
      <c r="X265">
        <f t="shared" si="14"/>
        <v>4</v>
      </c>
    </row>
    <row r="266" spans="1:24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12"/>
        <v>25-48 Months</v>
      </c>
      <c r="W266" t="str">
        <f t="shared" si="13"/>
        <v>91+</v>
      </c>
      <c r="X266">
        <f t="shared" si="14"/>
        <v>8</v>
      </c>
    </row>
    <row r="267" spans="1:24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12"/>
        <v>49-72 Months</v>
      </c>
      <c r="W267" t="str">
        <f t="shared" si="13"/>
        <v>61-90</v>
      </c>
      <c r="X267">
        <f t="shared" si="14"/>
        <v>8</v>
      </c>
    </row>
    <row r="268" spans="1:24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12"/>
        <v>49-72 Months</v>
      </c>
      <c r="W268" t="str">
        <f t="shared" si="13"/>
        <v>0-30</v>
      </c>
      <c r="X268">
        <f t="shared" si="14"/>
        <v>2</v>
      </c>
    </row>
    <row r="269" spans="1:24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12"/>
        <v>13-24 Months</v>
      </c>
      <c r="W269" t="str">
        <f t="shared" si="13"/>
        <v>91+</v>
      </c>
      <c r="X269">
        <f t="shared" si="14"/>
        <v>6</v>
      </c>
    </row>
    <row r="270" spans="1:24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12"/>
        <v>49-72 Months</v>
      </c>
      <c r="W270" t="str">
        <f t="shared" si="13"/>
        <v>0-30</v>
      </c>
      <c r="X270">
        <f t="shared" si="14"/>
        <v>1</v>
      </c>
    </row>
    <row r="271" spans="1:24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12"/>
        <v>49-72 Months</v>
      </c>
      <c r="W271" t="str">
        <f t="shared" si="13"/>
        <v>0-30</v>
      </c>
      <c r="X271">
        <f t="shared" si="14"/>
        <v>2</v>
      </c>
    </row>
    <row r="272" spans="1:24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12"/>
        <v>13-24 Months</v>
      </c>
      <c r="W272" t="str">
        <f t="shared" si="13"/>
        <v>91+</v>
      </c>
      <c r="X272">
        <f t="shared" si="14"/>
        <v>4</v>
      </c>
    </row>
    <row r="273" spans="1:24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12"/>
        <v>49-72 Months</v>
      </c>
      <c r="W273" t="str">
        <f t="shared" si="13"/>
        <v>31-60</v>
      </c>
      <c r="X273">
        <f t="shared" si="14"/>
        <v>4</v>
      </c>
    </row>
    <row r="274" spans="1:24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12"/>
        <v>0-12 Months</v>
      </c>
      <c r="W274" t="str">
        <f t="shared" si="13"/>
        <v>0-30</v>
      </c>
      <c r="X274">
        <f t="shared" si="14"/>
        <v>0</v>
      </c>
    </row>
    <row r="275" spans="1:24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12"/>
        <v>13-24 Months</v>
      </c>
      <c r="W275" t="str">
        <f t="shared" si="13"/>
        <v>91+</v>
      </c>
      <c r="X275">
        <f t="shared" si="14"/>
        <v>6</v>
      </c>
    </row>
    <row r="276" spans="1:24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12"/>
        <v>0-12 Months</v>
      </c>
      <c r="W276" t="str">
        <f t="shared" si="13"/>
        <v>61-90</v>
      </c>
      <c r="X276">
        <f t="shared" si="14"/>
        <v>1</v>
      </c>
    </row>
    <row r="277" spans="1:24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12"/>
        <v>0-12 Months</v>
      </c>
      <c r="W277" t="str">
        <f t="shared" si="13"/>
        <v>61-90</v>
      </c>
      <c r="X277">
        <f t="shared" si="14"/>
        <v>4</v>
      </c>
    </row>
    <row r="278" spans="1:24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12"/>
        <v>49-72 Months</v>
      </c>
      <c r="W278" t="str">
        <f t="shared" si="13"/>
        <v>91+</v>
      </c>
      <c r="X278">
        <f t="shared" si="14"/>
        <v>6</v>
      </c>
    </row>
    <row r="279" spans="1:24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12"/>
        <v>13-24 Months</v>
      </c>
      <c r="W279" t="str">
        <f t="shared" si="13"/>
        <v>61-90</v>
      </c>
      <c r="X279">
        <f t="shared" si="14"/>
        <v>4</v>
      </c>
    </row>
    <row r="280" spans="1:24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12"/>
        <v>13-24 Months</v>
      </c>
      <c r="W280" t="str">
        <f t="shared" si="13"/>
        <v>31-60</v>
      </c>
      <c r="X280">
        <f t="shared" si="14"/>
        <v>4</v>
      </c>
    </row>
    <row r="281" spans="1:24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12"/>
        <v>0-12 Months</v>
      </c>
      <c r="W281" t="str">
        <f t="shared" si="13"/>
        <v>31-60</v>
      </c>
      <c r="X281">
        <f t="shared" si="14"/>
        <v>2</v>
      </c>
    </row>
    <row r="282" spans="1:24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12"/>
        <v>0-12 Months</v>
      </c>
      <c r="W282" t="str">
        <f t="shared" si="13"/>
        <v>31-60</v>
      </c>
      <c r="X282">
        <f t="shared" si="14"/>
        <v>3</v>
      </c>
    </row>
    <row r="283" spans="1:24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12"/>
        <v>0-12 Months</v>
      </c>
      <c r="W283" t="str">
        <f t="shared" si="13"/>
        <v>31-60</v>
      </c>
      <c r="X283">
        <f t="shared" si="14"/>
        <v>2</v>
      </c>
    </row>
    <row r="284" spans="1:24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12"/>
        <v>0-12 Months</v>
      </c>
      <c r="W284" t="str">
        <f t="shared" si="13"/>
        <v>0-30</v>
      </c>
      <c r="X284">
        <f t="shared" si="14"/>
        <v>2</v>
      </c>
    </row>
    <row r="285" spans="1:24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12"/>
        <v>49-72 Months</v>
      </c>
      <c r="W285" t="str">
        <f t="shared" si="13"/>
        <v>31-60</v>
      </c>
      <c r="X285">
        <f t="shared" si="14"/>
        <v>3</v>
      </c>
    </row>
    <row r="286" spans="1:24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12"/>
        <v>13-24 Months</v>
      </c>
      <c r="W286" t="str">
        <f t="shared" si="13"/>
        <v>91+</v>
      </c>
      <c r="X286">
        <f t="shared" si="14"/>
        <v>4</v>
      </c>
    </row>
    <row r="287" spans="1:24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12"/>
        <v>13-24 Months</v>
      </c>
      <c r="W287" t="str">
        <f t="shared" si="13"/>
        <v>61-90</v>
      </c>
      <c r="X287">
        <f t="shared" si="14"/>
        <v>2</v>
      </c>
    </row>
    <row r="288" spans="1:24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12"/>
        <v>13-24 Months</v>
      </c>
      <c r="W288" t="str">
        <f t="shared" si="13"/>
        <v>31-60</v>
      </c>
      <c r="X288">
        <f t="shared" si="14"/>
        <v>1</v>
      </c>
    </row>
    <row r="289" spans="1:24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12"/>
        <v>0-12 Months</v>
      </c>
      <c r="W289" t="str">
        <f t="shared" si="13"/>
        <v>61-90</v>
      </c>
      <c r="X289">
        <f t="shared" si="14"/>
        <v>1</v>
      </c>
    </row>
    <row r="290" spans="1:24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12"/>
        <v>0-12 Months</v>
      </c>
      <c r="W290" t="str">
        <f t="shared" si="13"/>
        <v>61-90</v>
      </c>
      <c r="X290">
        <f t="shared" si="14"/>
        <v>2</v>
      </c>
    </row>
    <row r="291" spans="1:24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12"/>
        <v>0-12 Months</v>
      </c>
      <c r="W291" t="str">
        <f t="shared" si="13"/>
        <v>31-60</v>
      </c>
      <c r="X291">
        <f t="shared" si="14"/>
        <v>1</v>
      </c>
    </row>
    <row r="292" spans="1:24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12"/>
        <v>13-24 Months</v>
      </c>
      <c r="W292" t="str">
        <f t="shared" si="13"/>
        <v>61-90</v>
      </c>
      <c r="X292">
        <f t="shared" si="14"/>
        <v>2</v>
      </c>
    </row>
    <row r="293" spans="1:24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12"/>
        <v>25-48 Months</v>
      </c>
      <c r="W293" t="str">
        <f t="shared" si="13"/>
        <v>61-90</v>
      </c>
      <c r="X293">
        <f t="shared" si="14"/>
        <v>4</v>
      </c>
    </row>
    <row r="294" spans="1:24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12"/>
        <v>13-24 Months</v>
      </c>
      <c r="W294" t="str">
        <f t="shared" si="13"/>
        <v>61-90</v>
      </c>
      <c r="X294">
        <f t="shared" si="14"/>
        <v>4</v>
      </c>
    </row>
    <row r="295" spans="1:24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12"/>
        <v>0-12 Months</v>
      </c>
      <c r="W295" t="str">
        <f t="shared" si="13"/>
        <v>61-90</v>
      </c>
      <c r="X295">
        <f t="shared" si="14"/>
        <v>3</v>
      </c>
    </row>
    <row r="296" spans="1:24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12"/>
        <v>0-12 Months</v>
      </c>
      <c r="W296" t="str">
        <f t="shared" si="13"/>
        <v>0-30</v>
      </c>
      <c r="X296">
        <f t="shared" si="14"/>
        <v>1</v>
      </c>
    </row>
    <row r="297" spans="1:24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12"/>
        <v>0-12 Months</v>
      </c>
      <c r="W297" t="str">
        <f t="shared" si="13"/>
        <v>0-30</v>
      </c>
      <c r="X297">
        <f t="shared" si="14"/>
        <v>1</v>
      </c>
    </row>
    <row r="298" spans="1:24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12"/>
        <v>49-72 Months</v>
      </c>
      <c r="W298" t="str">
        <f t="shared" si="13"/>
        <v>61-90</v>
      </c>
      <c r="X298">
        <f t="shared" si="14"/>
        <v>2</v>
      </c>
    </row>
    <row r="299" spans="1:24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12"/>
        <v>25-48 Months</v>
      </c>
      <c r="W299" t="str">
        <f t="shared" si="13"/>
        <v>91+</v>
      </c>
      <c r="X299">
        <f t="shared" si="14"/>
        <v>5</v>
      </c>
    </row>
    <row r="300" spans="1:24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12"/>
        <v>25-48 Months</v>
      </c>
      <c r="W300" t="str">
        <f t="shared" si="13"/>
        <v>61-90</v>
      </c>
      <c r="X300">
        <f t="shared" si="14"/>
        <v>5</v>
      </c>
    </row>
    <row r="301" spans="1:24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12"/>
        <v>0-12 Months</v>
      </c>
      <c r="W301" t="str">
        <f t="shared" si="13"/>
        <v>61-90</v>
      </c>
      <c r="X301">
        <f t="shared" si="14"/>
        <v>2</v>
      </c>
    </row>
    <row r="302" spans="1:24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12"/>
        <v>13-24 Months</v>
      </c>
      <c r="W302" t="str">
        <f t="shared" si="13"/>
        <v>61-90</v>
      </c>
      <c r="X302">
        <f t="shared" si="14"/>
        <v>3</v>
      </c>
    </row>
    <row r="303" spans="1:24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12"/>
        <v>0-12 Months</v>
      </c>
      <c r="W303" t="str">
        <f t="shared" si="13"/>
        <v>91+</v>
      </c>
      <c r="X303">
        <f t="shared" si="14"/>
        <v>4</v>
      </c>
    </row>
    <row r="304" spans="1:24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12"/>
        <v>0-12 Months</v>
      </c>
      <c r="W304" t="str">
        <f t="shared" si="13"/>
        <v>91+</v>
      </c>
      <c r="X304">
        <f t="shared" si="14"/>
        <v>4</v>
      </c>
    </row>
    <row r="305" spans="1:24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12"/>
        <v>49-72 Months</v>
      </c>
      <c r="W305" t="str">
        <f t="shared" si="13"/>
        <v>61-90</v>
      </c>
      <c r="X305">
        <f t="shared" si="14"/>
        <v>5</v>
      </c>
    </row>
    <row r="306" spans="1:24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12"/>
        <v>25-48 Months</v>
      </c>
      <c r="W306" t="str">
        <f t="shared" si="13"/>
        <v>61-90</v>
      </c>
      <c r="X306">
        <f t="shared" si="14"/>
        <v>3</v>
      </c>
    </row>
    <row r="307" spans="1:24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12"/>
        <v>49-72 Months</v>
      </c>
      <c r="W307" t="str">
        <f t="shared" si="13"/>
        <v>0-30</v>
      </c>
      <c r="X307">
        <f t="shared" si="14"/>
        <v>2</v>
      </c>
    </row>
    <row r="308" spans="1:24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12"/>
        <v>25-48 Months</v>
      </c>
      <c r="W308" t="str">
        <f t="shared" si="13"/>
        <v>61-90</v>
      </c>
      <c r="X308">
        <f t="shared" si="14"/>
        <v>2</v>
      </c>
    </row>
    <row r="309" spans="1:24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12"/>
        <v>25-48 Months</v>
      </c>
      <c r="W309" t="str">
        <f t="shared" si="13"/>
        <v>61-90</v>
      </c>
      <c r="X309">
        <f t="shared" si="14"/>
        <v>5</v>
      </c>
    </row>
    <row r="310" spans="1:24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12"/>
        <v>25-48 Months</v>
      </c>
      <c r="W310" t="str">
        <f t="shared" si="13"/>
        <v>91+</v>
      </c>
      <c r="X310">
        <f t="shared" si="14"/>
        <v>5</v>
      </c>
    </row>
    <row r="311" spans="1:24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12"/>
        <v>25-48 Months</v>
      </c>
      <c r="W311" t="str">
        <f t="shared" si="13"/>
        <v>61-90</v>
      </c>
      <c r="X311">
        <f t="shared" si="14"/>
        <v>6</v>
      </c>
    </row>
    <row r="312" spans="1:24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12"/>
        <v>0-12 Months</v>
      </c>
      <c r="W312" t="str">
        <f t="shared" si="13"/>
        <v>0-30</v>
      </c>
      <c r="X312">
        <f t="shared" si="14"/>
        <v>1</v>
      </c>
    </row>
    <row r="313" spans="1:24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12"/>
        <v>13-24 Months</v>
      </c>
      <c r="W313" t="str">
        <f t="shared" si="13"/>
        <v>61-90</v>
      </c>
      <c r="X313">
        <f t="shared" si="14"/>
        <v>4</v>
      </c>
    </row>
    <row r="314" spans="1:24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12"/>
        <v>25-48 Months</v>
      </c>
      <c r="W314" t="str">
        <f t="shared" si="13"/>
        <v>91+</v>
      </c>
      <c r="X314">
        <f t="shared" si="14"/>
        <v>8</v>
      </c>
    </row>
    <row r="315" spans="1:24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12"/>
        <v>0-12 Months</v>
      </c>
      <c r="W315" t="str">
        <f t="shared" si="13"/>
        <v>61-90</v>
      </c>
      <c r="X315">
        <f t="shared" si="14"/>
        <v>1</v>
      </c>
    </row>
    <row r="316" spans="1:24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12"/>
        <v>0-12 Months</v>
      </c>
      <c r="W316" t="str">
        <f t="shared" si="13"/>
        <v>61-90</v>
      </c>
      <c r="X316">
        <f t="shared" si="14"/>
        <v>2</v>
      </c>
    </row>
    <row r="317" spans="1:24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12"/>
        <v>49-72 Months</v>
      </c>
      <c r="W317" t="str">
        <f t="shared" si="13"/>
        <v>91+</v>
      </c>
      <c r="X317">
        <f t="shared" si="14"/>
        <v>7</v>
      </c>
    </row>
    <row r="318" spans="1:24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12"/>
        <v>49-72 Months</v>
      </c>
      <c r="W318" t="str">
        <f t="shared" si="13"/>
        <v>0-30</v>
      </c>
      <c r="X318">
        <f t="shared" si="14"/>
        <v>1</v>
      </c>
    </row>
    <row r="319" spans="1:24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12"/>
        <v>25-48 Months</v>
      </c>
      <c r="W319" t="str">
        <f t="shared" si="13"/>
        <v>61-90</v>
      </c>
      <c r="X319">
        <f t="shared" si="14"/>
        <v>6</v>
      </c>
    </row>
    <row r="320" spans="1:24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12"/>
        <v>13-24 Months</v>
      </c>
      <c r="W320" t="str">
        <f t="shared" si="13"/>
        <v>91+</v>
      </c>
      <c r="X320">
        <f t="shared" si="14"/>
        <v>4</v>
      </c>
    </row>
    <row r="321" spans="1:24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12"/>
        <v>25-48 Months</v>
      </c>
      <c r="W321" t="str">
        <f t="shared" si="13"/>
        <v>91+</v>
      </c>
      <c r="X321">
        <f t="shared" si="14"/>
        <v>4</v>
      </c>
    </row>
    <row r="322" spans="1:24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ref="V322:V385" si="15">IF(F322&lt;=12,"0-12 Months",IF(F322&lt;=24,"13-24 Months",IF(F322&lt;=48,"25-48 Months","49-72 Months")))</f>
        <v>49-72 Months</v>
      </c>
      <c r="W322" t="str">
        <f t="shared" ref="W322:W385" si="16">IF(S322&lt;=30,"0-30",IF(S322&lt;=60,"31-60",IF(S322&lt;=90,"61-90","91+")))</f>
        <v>61-90</v>
      </c>
      <c r="X322">
        <f t="shared" ref="X322:X385" si="17">COUNTIF(G322:O322,"Yes")</f>
        <v>7</v>
      </c>
    </row>
    <row r="323" spans="1:24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si="15"/>
        <v>49-72 Months</v>
      </c>
      <c r="W323" t="str">
        <f t="shared" si="16"/>
        <v>31-60</v>
      </c>
      <c r="X323">
        <f t="shared" si="17"/>
        <v>5</v>
      </c>
    </row>
    <row r="324" spans="1:24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15"/>
        <v>0-12 Months</v>
      </c>
      <c r="W324" t="str">
        <f t="shared" si="16"/>
        <v>31-60</v>
      </c>
      <c r="X324">
        <f t="shared" si="17"/>
        <v>1</v>
      </c>
    </row>
    <row r="325" spans="1:24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15"/>
        <v>0-12 Months</v>
      </c>
      <c r="W325" t="str">
        <f t="shared" si="16"/>
        <v>31-60</v>
      </c>
      <c r="X325">
        <f t="shared" si="17"/>
        <v>2</v>
      </c>
    </row>
    <row r="326" spans="1:24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15"/>
        <v>49-72 Months</v>
      </c>
      <c r="W326" t="str">
        <f t="shared" si="16"/>
        <v>61-90</v>
      </c>
      <c r="X326">
        <f t="shared" si="17"/>
        <v>5</v>
      </c>
    </row>
    <row r="327" spans="1:24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15"/>
        <v>49-72 Months</v>
      </c>
      <c r="W327" t="str">
        <f t="shared" si="16"/>
        <v>91+</v>
      </c>
      <c r="X327">
        <f t="shared" si="17"/>
        <v>6</v>
      </c>
    </row>
    <row r="328" spans="1:24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15"/>
        <v>0-12 Months</v>
      </c>
      <c r="W328" t="str">
        <f t="shared" si="16"/>
        <v>61-90</v>
      </c>
      <c r="X328">
        <f t="shared" si="17"/>
        <v>3</v>
      </c>
    </row>
    <row r="329" spans="1:24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15"/>
        <v>0-12 Months</v>
      </c>
      <c r="W329" t="str">
        <f t="shared" si="16"/>
        <v>61-90</v>
      </c>
      <c r="X329">
        <f t="shared" si="17"/>
        <v>1</v>
      </c>
    </row>
    <row r="330" spans="1:24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15"/>
        <v>25-48 Months</v>
      </c>
      <c r="W330" t="str">
        <f t="shared" si="16"/>
        <v>31-60</v>
      </c>
      <c r="X330">
        <f t="shared" si="17"/>
        <v>1</v>
      </c>
    </row>
    <row r="331" spans="1:24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15"/>
        <v>13-24 Months</v>
      </c>
      <c r="W331" t="str">
        <f t="shared" si="16"/>
        <v>61-90</v>
      </c>
      <c r="X331">
        <f t="shared" si="17"/>
        <v>3</v>
      </c>
    </row>
    <row r="332" spans="1:24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15"/>
        <v>25-48 Months</v>
      </c>
      <c r="W332" t="str">
        <f t="shared" si="16"/>
        <v>0-30</v>
      </c>
      <c r="X332">
        <f t="shared" si="17"/>
        <v>1</v>
      </c>
    </row>
    <row r="333" spans="1:24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15"/>
        <v>0-12 Months</v>
      </c>
      <c r="W333" t="str">
        <f t="shared" si="16"/>
        <v>0-30</v>
      </c>
      <c r="X333">
        <f t="shared" si="17"/>
        <v>1</v>
      </c>
    </row>
    <row r="334" spans="1:24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15"/>
        <v>25-48 Months</v>
      </c>
      <c r="W334" t="str">
        <f t="shared" si="16"/>
        <v>91+</v>
      </c>
      <c r="X334">
        <f t="shared" si="17"/>
        <v>5</v>
      </c>
    </row>
    <row r="335" spans="1:24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15"/>
        <v>0-12 Months</v>
      </c>
      <c r="W335" t="str">
        <f t="shared" si="16"/>
        <v>61-90</v>
      </c>
      <c r="X335">
        <f t="shared" si="17"/>
        <v>2</v>
      </c>
    </row>
    <row r="336" spans="1:24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15"/>
        <v>0-12 Months</v>
      </c>
      <c r="W336" t="str">
        <f t="shared" si="16"/>
        <v>61-90</v>
      </c>
      <c r="X336">
        <f t="shared" si="17"/>
        <v>3</v>
      </c>
    </row>
    <row r="337" spans="1:24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15"/>
        <v>49-72 Months</v>
      </c>
      <c r="W337" t="str">
        <f t="shared" si="16"/>
        <v>61-90</v>
      </c>
      <c r="X337">
        <f t="shared" si="17"/>
        <v>6</v>
      </c>
    </row>
    <row r="338" spans="1:24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15"/>
        <v>25-48 Months</v>
      </c>
      <c r="W338" t="str">
        <f t="shared" si="16"/>
        <v>91+</v>
      </c>
      <c r="X338">
        <f t="shared" si="17"/>
        <v>6</v>
      </c>
    </row>
    <row r="339" spans="1:24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15"/>
        <v>49-72 Months</v>
      </c>
      <c r="W339" t="str">
        <f t="shared" si="16"/>
        <v>61-90</v>
      </c>
      <c r="X339">
        <f t="shared" si="17"/>
        <v>8</v>
      </c>
    </row>
    <row r="340" spans="1:24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15"/>
        <v>25-48 Months</v>
      </c>
      <c r="W340" t="str">
        <f t="shared" si="16"/>
        <v>91+</v>
      </c>
      <c r="X340">
        <f t="shared" si="17"/>
        <v>4</v>
      </c>
    </row>
    <row r="341" spans="1:24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15"/>
        <v>49-72 Months</v>
      </c>
      <c r="W341" t="str">
        <f t="shared" si="16"/>
        <v>91+</v>
      </c>
      <c r="X341">
        <f t="shared" si="17"/>
        <v>6</v>
      </c>
    </row>
    <row r="342" spans="1:24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15"/>
        <v>25-48 Months</v>
      </c>
      <c r="W342" t="str">
        <f t="shared" si="16"/>
        <v>31-60</v>
      </c>
      <c r="X342">
        <f t="shared" si="17"/>
        <v>3</v>
      </c>
    </row>
    <row r="343" spans="1:24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15"/>
        <v>49-72 Months</v>
      </c>
      <c r="W343" t="str">
        <f t="shared" si="16"/>
        <v>61-90</v>
      </c>
      <c r="X343">
        <f t="shared" si="17"/>
        <v>8</v>
      </c>
    </row>
    <row r="344" spans="1:24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15"/>
        <v>49-72 Months</v>
      </c>
      <c r="W344" t="str">
        <f t="shared" si="16"/>
        <v>61-90</v>
      </c>
      <c r="X344">
        <f t="shared" si="17"/>
        <v>5</v>
      </c>
    </row>
    <row r="345" spans="1:24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15"/>
        <v>49-72 Months</v>
      </c>
      <c r="W345" t="str">
        <f t="shared" si="16"/>
        <v>0-30</v>
      </c>
      <c r="X345">
        <f t="shared" si="17"/>
        <v>1</v>
      </c>
    </row>
    <row r="346" spans="1:24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15"/>
        <v>25-48 Months</v>
      </c>
      <c r="W346" t="str">
        <f t="shared" si="16"/>
        <v>0-30</v>
      </c>
      <c r="X346">
        <f t="shared" si="17"/>
        <v>1</v>
      </c>
    </row>
    <row r="347" spans="1:24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15"/>
        <v>0-12 Months</v>
      </c>
      <c r="W347" t="str">
        <f t="shared" si="16"/>
        <v>61-90</v>
      </c>
      <c r="X347">
        <f t="shared" si="17"/>
        <v>2</v>
      </c>
    </row>
    <row r="348" spans="1:24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15"/>
        <v>0-12 Months</v>
      </c>
      <c r="W348" t="str">
        <f t="shared" si="16"/>
        <v>91+</v>
      </c>
      <c r="X348">
        <f t="shared" si="17"/>
        <v>3</v>
      </c>
    </row>
    <row r="349" spans="1:24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15"/>
        <v>49-72 Months</v>
      </c>
      <c r="W349" t="str">
        <f t="shared" si="16"/>
        <v>0-30</v>
      </c>
      <c r="X349">
        <f t="shared" si="17"/>
        <v>1</v>
      </c>
    </row>
    <row r="350" spans="1:24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15"/>
        <v>13-24 Months</v>
      </c>
      <c r="W350" t="str">
        <f t="shared" si="16"/>
        <v>31-60</v>
      </c>
      <c r="X350">
        <f t="shared" si="17"/>
        <v>2</v>
      </c>
    </row>
    <row r="351" spans="1:24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15"/>
        <v>49-72 Months</v>
      </c>
      <c r="W351" t="str">
        <f t="shared" si="16"/>
        <v>91+</v>
      </c>
      <c r="X351">
        <f t="shared" si="17"/>
        <v>5</v>
      </c>
    </row>
    <row r="352" spans="1:24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15"/>
        <v>25-48 Months</v>
      </c>
      <c r="W352" t="str">
        <f t="shared" si="16"/>
        <v>61-90</v>
      </c>
      <c r="X352">
        <f t="shared" si="17"/>
        <v>5</v>
      </c>
    </row>
    <row r="353" spans="1:24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15"/>
        <v>13-24 Months</v>
      </c>
      <c r="W353" t="str">
        <f t="shared" si="16"/>
        <v>31-60</v>
      </c>
      <c r="X353">
        <f t="shared" si="17"/>
        <v>1</v>
      </c>
    </row>
    <row r="354" spans="1:24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15"/>
        <v>0-12 Months</v>
      </c>
      <c r="W354" t="str">
        <f t="shared" si="16"/>
        <v>61-90</v>
      </c>
      <c r="X354">
        <f t="shared" si="17"/>
        <v>3</v>
      </c>
    </row>
    <row r="355" spans="1:24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15"/>
        <v>0-12 Months</v>
      </c>
      <c r="W355" t="str">
        <f t="shared" si="16"/>
        <v>61-90</v>
      </c>
      <c r="X355">
        <f t="shared" si="17"/>
        <v>4</v>
      </c>
    </row>
    <row r="356" spans="1:24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15"/>
        <v>13-24 Months</v>
      </c>
      <c r="W356" t="str">
        <f t="shared" si="16"/>
        <v>31-60</v>
      </c>
      <c r="X356">
        <f t="shared" si="17"/>
        <v>2</v>
      </c>
    </row>
    <row r="357" spans="1:24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15"/>
        <v>0-12 Months</v>
      </c>
      <c r="W357" t="str">
        <f t="shared" si="16"/>
        <v>61-90</v>
      </c>
      <c r="X357">
        <f t="shared" si="17"/>
        <v>2</v>
      </c>
    </row>
    <row r="358" spans="1:24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15"/>
        <v>13-24 Months</v>
      </c>
      <c r="W358" t="str">
        <f t="shared" si="16"/>
        <v>31-60</v>
      </c>
      <c r="X358">
        <f t="shared" si="17"/>
        <v>3</v>
      </c>
    </row>
    <row r="359" spans="1:24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15"/>
        <v>49-72 Months</v>
      </c>
      <c r="W359" t="str">
        <f t="shared" si="16"/>
        <v>91+</v>
      </c>
      <c r="X359">
        <f t="shared" si="17"/>
        <v>6</v>
      </c>
    </row>
    <row r="360" spans="1:24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15"/>
        <v>25-48 Months</v>
      </c>
      <c r="W360" t="str">
        <f t="shared" si="16"/>
        <v>31-60</v>
      </c>
      <c r="X360">
        <f t="shared" si="17"/>
        <v>1</v>
      </c>
    </row>
    <row r="361" spans="1:24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15"/>
        <v>25-48 Months</v>
      </c>
      <c r="W361" t="str">
        <f t="shared" si="16"/>
        <v>91+</v>
      </c>
      <c r="X361">
        <f t="shared" si="17"/>
        <v>5</v>
      </c>
    </row>
    <row r="362" spans="1:24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15"/>
        <v>0-12 Months</v>
      </c>
      <c r="W362" t="str">
        <f t="shared" si="16"/>
        <v>0-30</v>
      </c>
      <c r="X362">
        <f t="shared" si="17"/>
        <v>1</v>
      </c>
    </row>
    <row r="363" spans="1:24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15"/>
        <v>25-48 Months</v>
      </c>
      <c r="W363" t="str">
        <f t="shared" si="16"/>
        <v>91+</v>
      </c>
      <c r="X363">
        <f t="shared" si="17"/>
        <v>5</v>
      </c>
    </row>
    <row r="364" spans="1:24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15"/>
        <v>49-72 Months</v>
      </c>
      <c r="W364" t="str">
        <f t="shared" si="16"/>
        <v>31-60</v>
      </c>
      <c r="X364">
        <f t="shared" si="17"/>
        <v>2</v>
      </c>
    </row>
    <row r="365" spans="1:24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15"/>
        <v>25-48 Months</v>
      </c>
      <c r="W365" t="str">
        <f t="shared" si="16"/>
        <v>0-30</v>
      </c>
      <c r="X365">
        <f t="shared" si="17"/>
        <v>1</v>
      </c>
    </row>
    <row r="366" spans="1:24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15"/>
        <v>13-24 Months</v>
      </c>
      <c r="W366" t="str">
        <f t="shared" si="16"/>
        <v>61-90</v>
      </c>
      <c r="X366">
        <f t="shared" si="17"/>
        <v>2</v>
      </c>
    </row>
    <row r="367" spans="1:24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15"/>
        <v>0-12 Months</v>
      </c>
      <c r="W367" t="str">
        <f t="shared" si="16"/>
        <v>91+</v>
      </c>
      <c r="X367">
        <f t="shared" si="17"/>
        <v>4</v>
      </c>
    </row>
    <row r="368" spans="1:24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15"/>
        <v>13-24 Months</v>
      </c>
      <c r="W368" t="str">
        <f t="shared" si="16"/>
        <v>31-60</v>
      </c>
      <c r="X368">
        <f t="shared" si="17"/>
        <v>3</v>
      </c>
    </row>
    <row r="369" spans="1:24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15"/>
        <v>0-12 Months</v>
      </c>
      <c r="W369" t="str">
        <f t="shared" si="16"/>
        <v>0-30</v>
      </c>
      <c r="X369">
        <f t="shared" si="17"/>
        <v>1</v>
      </c>
    </row>
    <row r="370" spans="1:24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15"/>
        <v>49-72 Months</v>
      </c>
      <c r="W370" t="str">
        <f t="shared" si="16"/>
        <v>91+</v>
      </c>
      <c r="X370">
        <f t="shared" si="17"/>
        <v>5</v>
      </c>
    </row>
    <row r="371" spans="1:24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15"/>
        <v>49-72 Months</v>
      </c>
      <c r="W371" t="str">
        <f t="shared" si="16"/>
        <v>91+</v>
      </c>
      <c r="X371">
        <f t="shared" si="17"/>
        <v>8</v>
      </c>
    </row>
    <row r="372" spans="1:24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15"/>
        <v>25-48 Months</v>
      </c>
      <c r="W372" t="str">
        <f t="shared" si="16"/>
        <v>0-30</v>
      </c>
      <c r="X372">
        <f t="shared" si="17"/>
        <v>1</v>
      </c>
    </row>
    <row r="373" spans="1:24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15"/>
        <v>0-12 Months</v>
      </c>
      <c r="W373" t="str">
        <f t="shared" si="16"/>
        <v>61-90</v>
      </c>
      <c r="X373">
        <f t="shared" si="17"/>
        <v>3</v>
      </c>
    </row>
    <row r="374" spans="1:24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15"/>
        <v>13-24 Months</v>
      </c>
      <c r="W374" t="str">
        <f t="shared" si="16"/>
        <v>31-60</v>
      </c>
      <c r="X374">
        <f t="shared" si="17"/>
        <v>2</v>
      </c>
    </row>
    <row r="375" spans="1:24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15"/>
        <v>49-72 Months</v>
      </c>
      <c r="W375" t="str">
        <f t="shared" si="16"/>
        <v>91+</v>
      </c>
      <c r="X375">
        <f t="shared" si="17"/>
        <v>6</v>
      </c>
    </row>
    <row r="376" spans="1:24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15"/>
        <v>25-48 Months</v>
      </c>
      <c r="W376" t="str">
        <f t="shared" si="16"/>
        <v>91+</v>
      </c>
      <c r="X376">
        <f t="shared" si="17"/>
        <v>4</v>
      </c>
    </row>
    <row r="377" spans="1:24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15"/>
        <v>25-48 Months</v>
      </c>
      <c r="W377" t="str">
        <f t="shared" si="16"/>
        <v>61-90</v>
      </c>
      <c r="X377">
        <f t="shared" si="17"/>
        <v>7</v>
      </c>
    </row>
    <row r="378" spans="1:24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15"/>
        <v>0-12 Months</v>
      </c>
      <c r="W378" t="str">
        <f t="shared" si="16"/>
        <v>0-30</v>
      </c>
      <c r="X378">
        <f t="shared" si="17"/>
        <v>0</v>
      </c>
    </row>
    <row r="379" spans="1:24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15"/>
        <v>25-48 Months</v>
      </c>
      <c r="W379" t="str">
        <f t="shared" si="16"/>
        <v>91+</v>
      </c>
      <c r="X379">
        <f t="shared" si="17"/>
        <v>6</v>
      </c>
    </row>
    <row r="380" spans="1:24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15"/>
        <v>49-72 Months</v>
      </c>
      <c r="W380" t="str">
        <f t="shared" si="16"/>
        <v>61-90</v>
      </c>
      <c r="X380">
        <f t="shared" si="17"/>
        <v>8</v>
      </c>
    </row>
    <row r="381" spans="1:24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15"/>
        <v>13-24 Months</v>
      </c>
      <c r="W381" t="str">
        <f t="shared" si="16"/>
        <v>61-90</v>
      </c>
      <c r="X381">
        <f t="shared" si="17"/>
        <v>4</v>
      </c>
    </row>
    <row r="382" spans="1:24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15"/>
        <v>25-48 Months</v>
      </c>
      <c r="W382" t="str">
        <f t="shared" si="16"/>
        <v>61-90</v>
      </c>
      <c r="X382">
        <f t="shared" si="17"/>
        <v>4</v>
      </c>
    </row>
    <row r="383" spans="1:24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15"/>
        <v>0-12 Months</v>
      </c>
      <c r="W383" t="str">
        <f t="shared" si="16"/>
        <v>31-60</v>
      </c>
      <c r="X383">
        <f t="shared" si="17"/>
        <v>2</v>
      </c>
    </row>
    <row r="384" spans="1:24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15"/>
        <v>49-72 Months</v>
      </c>
      <c r="W384" t="str">
        <f t="shared" si="16"/>
        <v>61-90</v>
      </c>
      <c r="X384">
        <f t="shared" si="17"/>
        <v>6</v>
      </c>
    </row>
    <row r="385" spans="1:24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15"/>
        <v>0-12 Months</v>
      </c>
      <c r="W385" t="str">
        <f t="shared" si="16"/>
        <v>91+</v>
      </c>
      <c r="X385">
        <f t="shared" si="17"/>
        <v>4</v>
      </c>
    </row>
    <row r="386" spans="1:24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ref="V386:V449" si="18">IF(F386&lt;=12,"0-12 Months",IF(F386&lt;=24,"13-24 Months",IF(F386&lt;=48,"25-48 Months","49-72 Months")))</f>
        <v>25-48 Months</v>
      </c>
      <c r="W386" t="str">
        <f t="shared" ref="W386:W449" si="19">IF(S386&lt;=30,"0-30",IF(S386&lt;=60,"31-60",IF(S386&lt;=90,"61-90","91+")))</f>
        <v>91+</v>
      </c>
      <c r="X386">
        <f t="shared" ref="X386:X449" si="20">COUNTIF(G386:O386,"Yes")</f>
        <v>6</v>
      </c>
    </row>
    <row r="387" spans="1:24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si="18"/>
        <v>0-12 Months</v>
      </c>
      <c r="W387" t="str">
        <f t="shared" si="19"/>
        <v>0-30</v>
      </c>
      <c r="X387">
        <f t="shared" si="20"/>
        <v>1</v>
      </c>
    </row>
    <row r="388" spans="1:24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18"/>
        <v>49-72 Months</v>
      </c>
      <c r="W388" t="str">
        <f t="shared" si="19"/>
        <v>61-90</v>
      </c>
      <c r="X388">
        <f t="shared" si="20"/>
        <v>4</v>
      </c>
    </row>
    <row r="389" spans="1:24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18"/>
        <v>25-48 Months</v>
      </c>
      <c r="W389" t="str">
        <f t="shared" si="19"/>
        <v>31-60</v>
      </c>
      <c r="X389">
        <f t="shared" si="20"/>
        <v>5</v>
      </c>
    </row>
    <row r="390" spans="1:24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18"/>
        <v>25-48 Months</v>
      </c>
      <c r="W390" t="str">
        <f t="shared" si="19"/>
        <v>91+</v>
      </c>
      <c r="X390">
        <f t="shared" si="20"/>
        <v>4</v>
      </c>
    </row>
    <row r="391" spans="1:24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18"/>
        <v>0-12 Months</v>
      </c>
      <c r="W391" t="str">
        <f t="shared" si="19"/>
        <v>31-60</v>
      </c>
      <c r="X391">
        <f t="shared" si="20"/>
        <v>1</v>
      </c>
    </row>
    <row r="392" spans="1:24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18"/>
        <v>25-48 Months</v>
      </c>
      <c r="W392" t="str">
        <f t="shared" si="19"/>
        <v>91+</v>
      </c>
      <c r="X392">
        <f t="shared" si="20"/>
        <v>4</v>
      </c>
    </row>
    <row r="393" spans="1:24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18"/>
        <v>25-48 Months</v>
      </c>
      <c r="W393" t="str">
        <f t="shared" si="19"/>
        <v>61-90</v>
      </c>
      <c r="X393">
        <f t="shared" si="20"/>
        <v>7</v>
      </c>
    </row>
    <row r="394" spans="1:24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18"/>
        <v>0-12 Months</v>
      </c>
      <c r="W394" t="str">
        <f t="shared" si="19"/>
        <v>31-60</v>
      </c>
      <c r="X394">
        <f t="shared" si="20"/>
        <v>1</v>
      </c>
    </row>
    <row r="395" spans="1:24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18"/>
        <v>13-24 Months</v>
      </c>
      <c r="W395" t="str">
        <f t="shared" si="19"/>
        <v>0-30</v>
      </c>
      <c r="X395">
        <f t="shared" si="20"/>
        <v>1</v>
      </c>
    </row>
    <row r="396" spans="1:24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18"/>
        <v>25-48 Months</v>
      </c>
      <c r="W396" t="str">
        <f t="shared" si="19"/>
        <v>91+</v>
      </c>
      <c r="X396">
        <f t="shared" si="20"/>
        <v>4</v>
      </c>
    </row>
    <row r="397" spans="1:24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18"/>
        <v>49-72 Months</v>
      </c>
      <c r="W397" t="str">
        <f t="shared" si="19"/>
        <v>91+</v>
      </c>
      <c r="X397">
        <f t="shared" si="20"/>
        <v>8</v>
      </c>
    </row>
    <row r="398" spans="1:24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18"/>
        <v>25-48 Months</v>
      </c>
      <c r="W398" t="str">
        <f t="shared" si="19"/>
        <v>91+</v>
      </c>
      <c r="X398">
        <f t="shared" si="20"/>
        <v>7</v>
      </c>
    </row>
    <row r="399" spans="1:24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18"/>
        <v>25-48 Months</v>
      </c>
      <c r="W399" t="str">
        <f t="shared" si="19"/>
        <v>61-90</v>
      </c>
      <c r="X399">
        <f t="shared" si="20"/>
        <v>2</v>
      </c>
    </row>
    <row r="400" spans="1:24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18"/>
        <v>25-48 Months</v>
      </c>
      <c r="W400" t="str">
        <f t="shared" si="19"/>
        <v>31-60</v>
      </c>
      <c r="X400">
        <f t="shared" si="20"/>
        <v>4</v>
      </c>
    </row>
    <row r="401" spans="1:24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18"/>
        <v>13-24 Months</v>
      </c>
      <c r="W401" t="str">
        <f t="shared" si="19"/>
        <v>0-30</v>
      </c>
      <c r="X401">
        <f t="shared" si="20"/>
        <v>1</v>
      </c>
    </row>
    <row r="402" spans="1:24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18"/>
        <v>25-48 Months</v>
      </c>
      <c r="W402" t="str">
        <f t="shared" si="19"/>
        <v>0-30</v>
      </c>
      <c r="X402">
        <f t="shared" si="20"/>
        <v>1</v>
      </c>
    </row>
    <row r="403" spans="1:24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18"/>
        <v>0-12 Months</v>
      </c>
      <c r="W403" t="str">
        <f t="shared" si="19"/>
        <v>0-30</v>
      </c>
      <c r="X403">
        <f t="shared" si="20"/>
        <v>1</v>
      </c>
    </row>
    <row r="404" spans="1:24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18"/>
        <v>49-72 Months</v>
      </c>
      <c r="W404" t="str">
        <f t="shared" si="19"/>
        <v>91+</v>
      </c>
      <c r="X404">
        <f t="shared" si="20"/>
        <v>5</v>
      </c>
    </row>
    <row r="405" spans="1:24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18"/>
        <v>49-72 Months</v>
      </c>
      <c r="W405" t="str">
        <f t="shared" si="19"/>
        <v>31-60</v>
      </c>
      <c r="X405">
        <f t="shared" si="20"/>
        <v>3</v>
      </c>
    </row>
    <row r="406" spans="1:24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18"/>
        <v>13-24 Months</v>
      </c>
      <c r="W406" t="str">
        <f t="shared" si="19"/>
        <v>0-30</v>
      </c>
      <c r="X406">
        <f t="shared" si="20"/>
        <v>1</v>
      </c>
    </row>
    <row r="407" spans="1:24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18"/>
        <v>49-72 Months</v>
      </c>
      <c r="W407" t="str">
        <f t="shared" si="19"/>
        <v>0-30</v>
      </c>
      <c r="X407">
        <f t="shared" si="20"/>
        <v>1</v>
      </c>
    </row>
    <row r="408" spans="1:24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18"/>
        <v>49-72 Months</v>
      </c>
      <c r="W408" t="str">
        <f t="shared" si="19"/>
        <v>91+</v>
      </c>
      <c r="X408">
        <f t="shared" si="20"/>
        <v>5</v>
      </c>
    </row>
    <row r="409" spans="1:24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18"/>
        <v>25-48 Months</v>
      </c>
      <c r="W409" t="str">
        <f t="shared" si="19"/>
        <v>91+</v>
      </c>
      <c r="X409">
        <f t="shared" si="20"/>
        <v>4</v>
      </c>
    </row>
    <row r="410" spans="1:24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18"/>
        <v>0-12 Months</v>
      </c>
      <c r="W410" t="str">
        <f t="shared" si="19"/>
        <v>0-30</v>
      </c>
      <c r="X410">
        <f t="shared" si="20"/>
        <v>1</v>
      </c>
    </row>
    <row r="411" spans="1:24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18"/>
        <v>0-12 Months</v>
      </c>
      <c r="W411" t="str">
        <f t="shared" si="19"/>
        <v>0-30</v>
      </c>
      <c r="X411">
        <f t="shared" si="20"/>
        <v>1</v>
      </c>
    </row>
    <row r="412" spans="1:24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18"/>
        <v>0-12 Months</v>
      </c>
      <c r="W412" t="str">
        <f t="shared" si="19"/>
        <v>61-90</v>
      </c>
      <c r="X412">
        <f t="shared" si="20"/>
        <v>3</v>
      </c>
    </row>
    <row r="413" spans="1:24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18"/>
        <v>25-48 Months</v>
      </c>
      <c r="W413" t="str">
        <f t="shared" si="19"/>
        <v>0-30</v>
      </c>
      <c r="X413">
        <f t="shared" si="20"/>
        <v>2</v>
      </c>
    </row>
    <row r="414" spans="1:24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18"/>
        <v>25-48 Months</v>
      </c>
      <c r="W414" t="str">
        <f t="shared" si="19"/>
        <v>61-90</v>
      </c>
      <c r="X414">
        <f t="shared" si="20"/>
        <v>2</v>
      </c>
    </row>
    <row r="415" spans="1:24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18"/>
        <v>49-72 Months</v>
      </c>
      <c r="W415" t="str">
        <f t="shared" si="19"/>
        <v>61-90</v>
      </c>
      <c r="X415">
        <f t="shared" si="20"/>
        <v>5</v>
      </c>
    </row>
    <row r="416" spans="1:24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18"/>
        <v>25-48 Months</v>
      </c>
      <c r="W416" t="str">
        <f t="shared" si="19"/>
        <v>61-90</v>
      </c>
      <c r="X416">
        <f t="shared" si="20"/>
        <v>1</v>
      </c>
    </row>
    <row r="417" spans="1:24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18"/>
        <v>13-24 Months</v>
      </c>
      <c r="W417" t="str">
        <f t="shared" si="19"/>
        <v>61-90</v>
      </c>
      <c r="X417">
        <f t="shared" si="20"/>
        <v>2</v>
      </c>
    </row>
    <row r="418" spans="1:24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18"/>
        <v>49-72 Months</v>
      </c>
      <c r="W418" t="str">
        <f t="shared" si="19"/>
        <v>91+</v>
      </c>
      <c r="X418">
        <f t="shared" si="20"/>
        <v>6</v>
      </c>
    </row>
    <row r="419" spans="1:24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18"/>
        <v>25-48 Months</v>
      </c>
      <c r="W419" t="str">
        <f t="shared" si="19"/>
        <v>0-30</v>
      </c>
      <c r="X419">
        <f t="shared" si="20"/>
        <v>2</v>
      </c>
    </row>
    <row r="420" spans="1:24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18"/>
        <v>13-24 Months</v>
      </c>
      <c r="W420" t="str">
        <f t="shared" si="19"/>
        <v>61-90</v>
      </c>
      <c r="X420">
        <f t="shared" si="20"/>
        <v>3</v>
      </c>
    </row>
    <row r="421" spans="1:24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18"/>
        <v>0-12 Months</v>
      </c>
      <c r="W421" t="str">
        <f t="shared" si="19"/>
        <v>61-90</v>
      </c>
      <c r="X421">
        <f t="shared" si="20"/>
        <v>2</v>
      </c>
    </row>
    <row r="422" spans="1:24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18"/>
        <v>0-12 Months</v>
      </c>
      <c r="W422" t="str">
        <f t="shared" si="19"/>
        <v>0-30</v>
      </c>
      <c r="X422">
        <f t="shared" si="20"/>
        <v>2</v>
      </c>
    </row>
    <row r="423" spans="1:24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18"/>
        <v>0-12 Months</v>
      </c>
      <c r="W423" t="str">
        <f t="shared" si="19"/>
        <v>61-90</v>
      </c>
      <c r="X423">
        <f t="shared" si="20"/>
        <v>1</v>
      </c>
    </row>
    <row r="424" spans="1:24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18"/>
        <v>25-48 Months</v>
      </c>
      <c r="W424" t="str">
        <f t="shared" si="19"/>
        <v>91+</v>
      </c>
      <c r="X424">
        <f t="shared" si="20"/>
        <v>6</v>
      </c>
    </row>
    <row r="425" spans="1:24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18"/>
        <v>25-48 Months</v>
      </c>
      <c r="W425" t="str">
        <f t="shared" si="19"/>
        <v>0-30</v>
      </c>
      <c r="X425">
        <f t="shared" si="20"/>
        <v>2</v>
      </c>
    </row>
    <row r="426" spans="1:24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18"/>
        <v>0-12 Months</v>
      </c>
      <c r="W426" t="str">
        <f t="shared" si="19"/>
        <v>31-60</v>
      </c>
      <c r="X426">
        <f t="shared" si="20"/>
        <v>3</v>
      </c>
    </row>
    <row r="427" spans="1:24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18"/>
        <v>49-72 Months</v>
      </c>
      <c r="W427" t="str">
        <f t="shared" si="19"/>
        <v>31-60</v>
      </c>
      <c r="X427">
        <f t="shared" si="20"/>
        <v>2</v>
      </c>
    </row>
    <row r="428" spans="1:24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18"/>
        <v>49-72 Months</v>
      </c>
      <c r="W428" t="str">
        <f t="shared" si="19"/>
        <v>91+</v>
      </c>
      <c r="X428">
        <f t="shared" si="20"/>
        <v>6</v>
      </c>
    </row>
    <row r="429" spans="1:24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18"/>
        <v>0-12 Months</v>
      </c>
      <c r="W429" t="str">
        <f t="shared" si="19"/>
        <v>61-90</v>
      </c>
      <c r="X429">
        <f t="shared" si="20"/>
        <v>3</v>
      </c>
    </row>
    <row r="430" spans="1:24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18"/>
        <v>13-24 Months</v>
      </c>
      <c r="W430" t="str">
        <f t="shared" si="19"/>
        <v>61-90</v>
      </c>
      <c r="X430">
        <f t="shared" si="20"/>
        <v>2</v>
      </c>
    </row>
    <row r="431" spans="1:24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18"/>
        <v>49-72 Months</v>
      </c>
      <c r="W431" t="str">
        <f t="shared" si="19"/>
        <v>31-60</v>
      </c>
      <c r="X431">
        <f t="shared" si="20"/>
        <v>4</v>
      </c>
    </row>
    <row r="432" spans="1:24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18"/>
        <v>49-72 Months</v>
      </c>
      <c r="W432" t="str">
        <f t="shared" si="19"/>
        <v>0-30</v>
      </c>
      <c r="X432">
        <f t="shared" si="20"/>
        <v>1</v>
      </c>
    </row>
    <row r="433" spans="1:24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18"/>
        <v>49-72 Months</v>
      </c>
      <c r="W433" t="str">
        <f t="shared" si="19"/>
        <v>61-90</v>
      </c>
      <c r="X433">
        <f t="shared" si="20"/>
        <v>6</v>
      </c>
    </row>
    <row r="434" spans="1:24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18"/>
        <v>0-12 Months</v>
      </c>
      <c r="W434" t="str">
        <f t="shared" si="19"/>
        <v>31-60</v>
      </c>
      <c r="X434">
        <f t="shared" si="20"/>
        <v>3</v>
      </c>
    </row>
    <row r="435" spans="1:24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18"/>
        <v>0-12 Months</v>
      </c>
      <c r="W435" t="str">
        <f t="shared" si="19"/>
        <v>31-60</v>
      </c>
      <c r="X435">
        <f t="shared" si="20"/>
        <v>1</v>
      </c>
    </row>
    <row r="436" spans="1:24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18"/>
        <v>25-48 Months</v>
      </c>
      <c r="W436" t="str">
        <f t="shared" si="19"/>
        <v>0-30</v>
      </c>
      <c r="X436">
        <f t="shared" si="20"/>
        <v>1</v>
      </c>
    </row>
    <row r="437" spans="1:24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18"/>
        <v>25-48 Months</v>
      </c>
      <c r="W437" t="str">
        <f t="shared" si="19"/>
        <v>31-60</v>
      </c>
      <c r="X437">
        <f t="shared" si="20"/>
        <v>3</v>
      </c>
    </row>
    <row r="438" spans="1:24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18"/>
        <v>25-48 Months</v>
      </c>
      <c r="W438" t="str">
        <f t="shared" si="19"/>
        <v>0-30</v>
      </c>
      <c r="X438">
        <f t="shared" si="20"/>
        <v>1</v>
      </c>
    </row>
    <row r="439" spans="1:24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18"/>
        <v>49-72 Months</v>
      </c>
      <c r="W439" t="str">
        <f t="shared" si="19"/>
        <v>91+</v>
      </c>
      <c r="X439">
        <f t="shared" si="20"/>
        <v>8</v>
      </c>
    </row>
    <row r="440" spans="1:24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18"/>
        <v>25-48 Months</v>
      </c>
      <c r="W440" t="str">
        <f t="shared" si="19"/>
        <v>61-90</v>
      </c>
      <c r="X440">
        <f t="shared" si="20"/>
        <v>4</v>
      </c>
    </row>
    <row r="441" spans="1:24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18"/>
        <v>0-12 Months</v>
      </c>
      <c r="W441" t="str">
        <f t="shared" si="19"/>
        <v>31-60</v>
      </c>
      <c r="X441">
        <f t="shared" si="20"/>
        <v>3</v>
      </c>
    </row>
    <row r="442" spans="1:24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18"/>
        <v>13-24 Months</v>
      </c>
      <c r="W442" t="str">
        <f t="shared" si="19"/>
        <v>91+</v>
      </c>
      <c r="X442">
        <f t="shared" si="20"/>
        <v>7</v>
      </c>
    </row>
    <row r="443" spans="1:24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18"/>
        <v>49-72 Months</v>
      </c>
      <c r="W443" t="str">
        <f t="shared" si="19"/>
        <v>91+</v>
      </c>
      <c r="X443">
        <f t="shared" si="20"/>
        <v>5</v>
      </c>
    </row>
    <row r="444" spans="1:24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18"/>
        <v>49-72 Months</v>
      </c>
      <c r="W444" t="str">
        <f t="shared" si="19"/>
        <v>91+</v>
      </c>
      <c r="X444">
        <f t="shared" si="20"/>
        <v>8</v>
      </c>
    </row>
    <row r="445" spans="1:24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18"/>
        <v>13-24 Months</v>
      </c>
      <c r="W445" t="str">
        <f t="shared" si="19"/>
        <v>61-90</v>
      </c>
      <c r="X445">
        <f t="shared" si="20"/>
        <v>4</v>
      </c>
    </row>
    <row r="446" spans="1:24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18"/>
        <v>25-48 Months</v>
      </c>
      <c r="W446" t="str">
        <f t="shared" si="19"/>
        <v>61-90</v>
      </c>
      <c r="X446">
        <f t="shared" si="20"/>
        <v>2</v>
      </c>
    </row>
    <row r="447" spans="1:24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18"/>
        <v>49-72 Months</v>
      </c>
      <c r="W447" t="str">
        <f t="shared" si="19"/>
        <v>91+</v>
      </c>
      <c r="X447">
        <f t="shared" si="20"/>
        <v>6</v>
      </c>
    </row>
    <row r="448" spans="1:24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18"/>
        <v>0-12 Months</v>
      </c>
      <c r="W448" t="str">
        <f t="shared" si="19"/>
        <v>61-90</v>
      </c>
      <c r="X448">
        <f t="shared" si="20"/>
        <v>1</v>
      </c>
    </row>
    <row r="449" spans="1:24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18"/>
        <v>49-72 Months</v>
      </c>
      <c r="W449" t="str">
        <f t="shared" si="19"/>
        <v>0-30</v>
      </c>
      <c r="X449">
        <f t="shared" si="20"/>
        <v>2</v>
      </c>
    </row>
    <row r="450" spans="1:24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ref="V450:V513" si="21">IF(F450&lt;=12,"0-12 Months",IF(F450&lt;=24,"13-24 Months",IF(F450&lt;=48,"25-48 Months","49-72 Months")))</f>
        <v>0-12 Months</v>
      </c>
      <c r="W450" t="str">
        <f t="shared" ref="W450:W513" si="22">IF(S450&lt;=30,"0-30",IF(S450&lt;=60,"31-60",IF(S450&lt;=90,"61-90","91+")))</f>
        <v>91+</v>
      </c>
      <c r="X450">
        <f t="shared" ref="X450:X513" si="23">COUNTIF(G450:O450,"Yes")</f>
        <v>4</v>
      </c>
    </row>
    <row r="451" spans="1:24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si="21"/>
        <v>49-72 Months</v>
      </c>
      <c r="W451" t="str">
        <f t="shared" si="22"/>
        <v>91+</v>
      </c>
      <c r="X451">
        <f t="shared" si="23"/>
        <v>6</v>
      </c>
    </row>
    <row r="452" spans="1:24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21"/>
        <v>49-72 Months</v>
      </c>
      <c r="W452" t="str">
        <f t="shared" si="22"/>
        <v>0-30</v>
      </c>
      <c r="X452">
        <f t="shared" si="23"/>
        <v>2</v>
      </c>
    </row>
    <row r="453" spans="1:24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21"/>
        <v>13-24 Months</v>
      </c>
      <c r="W453" t="str">
        <f t="shared" si="22"/>
        <v>61-90</v>
      </c>
      <c r="X453">
        <f t="shared" si="23"/>
        <v>5</v>
      </c>
    </row>
    <row r="454" spans="1:24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21"/>
        <v>49-72 Months</v>
      </c>
      <c r="W454" t="str">
        <f t="shared" si="22"/>
        <v>61-90</v>
      </c>
      <c r="X454">
        <f t="shared" si="23"/>
        <v>5</v>
      </c>
    </row>
    <row r="455" spans="1:24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21"/>
        <v>25-48 Months</v>
      </c>
      <c r="W455" t="str">
        <f t="shared" si="22"/>
        <v>61-90</v>
      </c>
      <c r="X455">
        <f t="shared" si="23"/>
        <v>2</v>
      </c>
    </row>
    <row r="456" spans="1:24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21"/>
        <v>49-72 Months</v>
      </c>
      <c r="W456" t="str">
        <f t="shared" si="22"/>
        <v>0-30</v>
      </c>
      <c r="X456">
        <f t="shared" si="23"/>
        <v>2</v>
      </c>
    </row>
    <row r="457" spans="1:24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21"/>
        <v>13-24 Months</v>
      </c>
      <c r="W457" t="str">
        <f t="shared" si="22"/>
        <v>91+</v>
      </c>
      <c r="X457">
        <f t="shared" si="23"/>
        <v>6</v>
      </c>
    </row>
    <row r="458" spans="1:24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21"/>
        <v>25-48 Months</v>
      </c>
      <c r="W458" t="str">
        <f t="shared" si="22"/>
        <v>91+</v>
      </c>
      <c r="X458">
        <f t="shared" si="23"/>
        <v>5</v>
      </c>
    </row>
    <row r="459" spans="1:24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21"/>
        <v>25-48 Months</v>
      </c>
      <c r="W459" t="str">
        <f t="shared" si="22"/>
        <v>61-90</v>
      </c>
      <c r="X459">
        <f t="shared" si="23"/>
        <v>6</v>
      </c>
    </row>
    <row r="460" spans="1:24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21"/>
        <v>0-12 Months</v>
      </c>
      <c r="W460" t="str">
        <f t="shared" si="22"/>
        <v>0-30</v>
      </c>
      <c r="X460">
        <f t="shared" si="23"/>
        <v>1</v>
      </c>
    </row>
    <row r="461" spans="1:24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21"/>
        <v>0-12 Months</v>
      </c>
      <c r="W461" t="str">
        <f t="shared" si="22"/>
        <v>61-90</v>
      </c>
      <c r="X461">
        <f t="shared" si="23"/>
        <v>2</v>
      </c>
    </row>
    <row r="462" spans="1:24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21"/>
        <v>0-12 Months</v>
      </c>
      <c r="W462" t="str">
        <f t="shared" si="22"/>
        <v>0-30</v>
      </c>
      <c r="X462">
        <f t="shared" si="23"/>
        <v>1</v>
      </c>
    </row>
    <row r="463" spans="1:24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21"/>
        <v>13-24 Months</v>
      </c>
      <c r="W463" t="str">
        <f t="shared" si="22"/>
        <v>61-90</v>
      </c>
      <c r="X463">
        <f t="shared" si="23"/>
        <v>4</v>
      </c>
    </row>
    <row r="464" spans="1:24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21"/>
        <v>0-12 Months</v>
      </c>
      <c r="W464" t="str">
        <f t="shared" si="22"/>
        <v>91+</v>
      </c>
      <c r="X464">
        <f t="shared" si="23"/>
        <v>5</v>
      </c>
    </row>
    <row r="465" spans="1:24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21"/>
        <v>0-12 Months</v>
      </c>
      <c r="W465" t="str">
        <f t="shared" si="22"/>
        <v>91+</v>
      </c>
      <c r="X465">
        <f t="shared" si="23"/>
        <v>5</v>
      </c>
    </row>
    <row r="466" spans="1:24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21"/>
        <v>49-72 Months</v>
      </c>
      <c r="W466" t="str">
        <f t="shared" si="22"/>
        <v>91+</v>
      </c>
      <c r="X466">
        <f t="shared" si="23"/>
        <v>8</v>
      </c>
    </row>
    <row r="467" spans="1:24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21"/>
        <v>49-72 Months</v>
      </c>
      <c r="W467" t="str">
        <f t="shared" si="22"/>
        <v>31-60</v>
      </c>
      <c r="X467">
        <f t="shared" si="23"/>
        <v>2</v>
      </c>
    </row>
    <row r="468" spans="1:24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21"/>
        <v>49-72 Months</v>
      </c>
      <c r="W468" t="str">
        <f t="shared" si="22"/>
        <v>91+</v>
      </c>
      <c r="X468">
        <f t="shared" si="23"/>
        <v>6</v>
      </c>
    </row>
    <row r="469" spans="1:24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21"/>
        <v>49-72 Months</v>
      </c>
      <c r="W469" t="str">
        <f t="shared" si="22"/>
        <v>61-90</v>
      </c>
      <c r="X469">
        <f t="shared" si="23"/>
        <v>4</v>
      </c>
    </row>
    <row r="470" spans="1:24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21"/>
        <v>25-48 Months</v>
      </c>
      <c r="W470" t="str">
        <f t="shared" si="22"/>
        <v>0-30</v>
      </c>
      <c r="X470">
        <f t="shared" si="23"/>
        <v>1</v>
      </c>
    </row>
    <row r="471" spans="1:24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21"/>
        <v>13-24 Months</v>
      </c>
      <c r="W471" t="str">
        <f t="shared" si="22"/>
        <v>31-60</v>
      </c>
      <c r="X471">
        <f t="shared" si="23"/>
        <v>2</v>
      </c>
    </row>
    <row r="472" spans="1:24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21"/>
        <v>13-24 Months</v>
      </c>
      <c r="W472" t="str">
        <f t="shared" si="22"/>
        <v>0-30</v>
      </c>
      <c r="X472">
        <f t="shared" si="23"/>
        <v>1</v>
      </c>
    </row>
    <row r="473" spans="1:24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21"/>
        <v>0-12 Months</v>
      </c>
      <c r="W473" t="str">
        <f t="shared" si="22"/>
        <v>31-60</v>
      </c>
      <c r="X473">
        <f t="shared" si="23"/>
        <v>2</v>
      </c>
    </row>
    <row r="474" spans="1:24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21"/>
        <v>0-12 Months</v>
      </c>
      <c r="W474" t="str">
        <f t="shared" si="22"/>
        <v>61-90</v>
      </c>
      <c r="X474">
        <f t="shared" si="23"/>
        <v>4</v>
      </c>
    </row>
    <row r="475" spans="1:24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21"/>
        <v>13-24 Months</v>
      </c>
      <c r="W475" t="str">
        <f t="shared" si="22"/>
        <v>31-60</v>
      </c>
      <c r="X475">
        <f t="shared" si="23"/>
        <v>3</v>
      </c>
    </row>
    <row r="476" spans="1:24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21"/>
        <v>0-12 Months</v>
      </c>
      <c r="W476" t="str">
        <f t="shared" si="22"/>
        <v>61-90</v>
      </c>
      <c r="X476">
        <f t="shared" si="23"/>
        <v>2</v>
      </c>
    </row>
    <row r="477" spans="1:24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21"/>
        <v>13-24 Months</v>
      </c>
      <c r="W477" t="str">
        <f t="shared" si="22"/>
        <v>61-90</v>
      </c>
      <c r="X477">
        <f t="shared" si="23"/>
        <v>3</v>
      </c>
    </row>
    <row r="478" spans="1:24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21"/>
        <v>25-48 Months</v>
      </c>
      <c r="W478" t="str">
        <f t="shared" si="22"/>
        <v>61-90</v>
      </c>
      <c r="X478">
        <f t="shared" si="23"/>
        <v>5</v>
      </c>
    </row>
    <row r="479" spans="1:24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21"/>
        <v>0-12 Months</v>
      </c>
      <c r="W479" t="str">
        <f t="shared" si="22"/>
        <v>61-90</v>
      </c>
      <c r="X479">
        <f t="shared" si="23"/>
        <v>6</v>
      </c>
    </row>
    <row r="480" spans="1:24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21"/>
        <v>0-12 Months</v>
      </c>
      <c r="W480" t="str">
        <f t="shared" si="22"/>
        <v>91+</v>
      </c>
      <c r="X480">
        <f t="shared" si="23"/>
        <v>4</v>
      </c>
    </row>
    <row r="481" spans="1:24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21"/>
        <v>13-24 Months</v>
      </c>
      <c r="W481" t="str">
        <f t="shared" si="22"/>
        <v>61-90</v>
      </c>
      <c r="X481">
        <f t="shared" si="23"/>
        <v>1</v>
      </c>
    </row>
    <row r="482" spans="1:24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21"/>
        <v>0-12 Months</v>
      </c>
      <c r="W482" t="str">
        <f t="shared" si="22"/>
        <v>0-30</v>
      </c>
      <c r="X482">
        <f t="shared" si="23"/>
        <v>1</v>
      </c>
    </row>
    <row r="483" spans="1:24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21"/>
        <v>25-48 Months</v>
      </c>
      <c r="W483" t="str">
        <f t="shared" si="22"/>
        <v>31-60</v>
      </c>
      <c r="X483">
        <f t="shared" si="23"/>
        <v>3</v>
      </c>
    </row>
    <row r="484" spans="1:24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21"/>
        <v>13-24 Months</v>
      </c>
      <c r="W484" t="str">
        <f t="shared" si="22"/>
        <v>61-90</v>
      </c>
      <c r="X484">
        <f t="shared" si="23"/>
        <v>2</v>
      </c>
    </row>
    <row r="485" spans="1:24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21"/>
        <v>49-72 Months</v>
      </c>
      <c r="W485" t="str">
        <f t="shared" si="22"/>
        <v>91+</v>
      </c>
      <c r="X485">
        <f t="shared" si="23"/>
        <v>7</v>
      </c>
    </row>
    <row r="486" spans="1:24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21"/>
        <v>0-12 Months</v>
      </c>
      <c r="W486" t="str">
        <f t="shared" si="22"/>
        <v>61-90</v>
      </c>
      <c r="X486">
        <f t="shared" si="23"/>
        <v>3</v>
      </c>
    </row>
    <row r="487" spans="1:24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21"/>
        <v>49-72 Months</v>
      </c>
      <c r="W487" t="str">
        <f t="shared" si="22"/>
        <v>61-90</v>
      </c>
      <c r="X487">
        <f t="shared" si="23"/>
        <v>3</v>
      </c>
    </row>
    <row r="488" spans="1:24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21"/>
        <v>13-24 Months</v>
      </c>
      <c r="W488" t="str">
        <f t="shared" si="22"/>
        <v>91+</v>
      </c>
      <c r="X488">
        <f t="shared" si="23"/>
        <v>5</v>
      </c>
    </row>
    <row r="489" spans="1:24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21"/>
        <v>49-72 Months</v>
      </c>
      <c r="W489" t="str">
        <f t="shared" si="22"/>
        <v>61-90</v>
      </c>
      <c r="X489">
        <f t="shared" si="23"/>
        <v>7</v>
      </c>
    </row>
    <row r="490" spans="1:24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 t="str">
        <f t="shared" si="21"/>
        <v>0-12 Months</v>
      </c>
      <c r="W490" t="str">
        <f t="shared" si="22"/>
        <v>31-60</v>
      </c>
      <c r="X490">
        <f t="shared" si="23"/>
        <v>4</v>
      </c>
    </row>
    <row r="491" spans="1:24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21"/>
        <v>0-12 Months</v>
      </c>
      <c r="W491" t="str">
        <f t="shared" si="22"/>
        <v>61-90</v>
      </c>
      <c r="X491">
        <f t="shared" si="23"/>
        <v>2</v>
      </c>
    </row>
    <row r="492" spans="1:24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21"/>
        <v>49-72 Months</v>
      </c>
      <c r="W492" t="str">
        <f t="shared" si="22"/>
        <v>91+</v>
      </c>
      <c r="X492">
        <f t="shared" si="23"/>
        <v>6</v>
      </c>
    </row>
    <row r="493" spans="1:24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21"/>
        <v>0-12 Months</v>
      </c>
      <c r="W493" t="str">
        <f t="shared" si="22"/>
        <v>31-60</v>
      </c>
      <c r="X493">
        <f t="shared" si="23"/>
        <v>3</v>
      </c>
    </row>
    <row r="494" spans="1:24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21"/>
        <v>0-12 Months</v>
      </c>
      <c r="W494" t="str">
        <f t="shared" si="22"/>
        <v>61-90</v>
      </c>
      <c r="X494">
        <f t="shared" si="23"/>
        <v>2</v>
      </c>
    </row>
    <row r="495" spans="1:24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21"/>
        <v>49-72 Months</v>
      </c>
      <c r="W495" t="str">
        <f t="shared" si="22"/>
        <v>61-90</v>
      </c>
      <c r="X495">
        <f t="shared" si="23"/>
        <v>4</v>
      </c>
    </row>
    <row r="496" spans="1:24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21"/>
        <v>0-12 Months</v>
      </c>
      <c r="W496" t="str">
        <f t="shared" si="22"/>
        <v>0-30</v>
      </c>
      <c r="X496">
        <f t="shared" si="23"/>
        <v>1</v>
      </c>
    </row>
    <row r="497" spans="1:24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21"/>
        <v>13-24 Months</v>
      </c>
      <c r="W497" t="str">
        <f t="shared" si="22"/>
        <v>31-60</v>
      </c>
      <c r="X497">
        <f t="shared" si="23"/>
        <v>3</v>
      </c>
    </row>
    <row r="498" spans="1:24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21"/>
        <v>25-48 Months</v>
      </c>
      <c r="W498" t="str">
        <f t="shared" si="22"/>
        <v>61-90</v>
      </c>
      <c r="X498">
        <f t="shared" si="23"/>
        <v>4</v>
      </c>
    </row>
    <row r="499" spans="1:24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21"/>
        <v>49-72 Months</v>
      </c>
      <c r="W499" t="str">
        <f t="shared" si="22"/>
        <v>0-30</v>
      </c>
      <c r="X499">
        <f t="shared" si="23"/>
        <v>1</v>
      </c>
    </row>
    <row r="500" spans="1:24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21"/>
        <v>0-12 Months</v>
      </c>
      <c r="W500" t="str">
        <f t="shared" si="22"/>
        <v>0-30</v>
      </c>
      <c r="X500">
        <f t="shared" si="23"/>
        <v>1</v>
      </c>
    </row>
    <row r="501" spans="1:24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21"/>
        <v>0-12 Months</v>
      </c>
      <c r="W501" t="str">
        <f t="shared" si="22"/>
        <v>91+</v>
      </c>
      <c r="X501">
        <f t="shared" si="23"/>
        <v>6</v>
      </c>
    </row>
    <row r="502" spans="1:24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21"/>
        <v>25-48 Months</v>
      </c>
      <c r="W502" t="str">
        <f t="shared" si="22"/>
        <v>91+</v>
      </c>
      <c r="X502">
        <f t="shared" si="23"/>
        <v>8</v>
      </c>
    </row>
    <row r="503" spans="1:24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21"/>
        <v>49-72 Months</v>
      </c>
      <c r="W503" t="str">
        <f t="shared" si="22"/>
        <v>61-90</v>
      </c>
      <c r="X503">
        <f t="shared" si="23"/>
        <v>3</v>
      </c>
    </row>
    <row r="504" spans="1:24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21"/>
        <v>49-72 Months</v>
      </c>
      <c r="W504" t="str">
        <f t="shared" si="22"/>
        <v>61-90</v>
      </c>
      <c r="X504">
        <f t="shared" si="23"/>
        <v>4</v>
      </c>
    </row>
    <row r="505" spans="1:24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21"/>
        <v>49-72 Months</v>
      </c>
      <c r="W505" t="str">
        <f t="shared" si="22"/>
        <v>61-90</v>
      </c>
      <c r="X505">
        <f t="shared" si="23"/>
        <v>4</v>
      </c>
    </row>
    <row r="506" spans="1:24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21"/>
        <v>49-72 Months</v>
      </c>
      <c r="W506" t="str">
        <f t="shared" si="22"/>
        <v>61-90</v>
      </c>
      <c r="X506">
        <f t="shared" si="23"/>
        <v>7</v>
      </c>
    </row>
    <row r="507" spans="1:24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21"/>
        <v>13-24 Months</v>
      </c>
      <c r="W507" t="str">
        <f t="shared" si="22"/>
        <v>91+</v>
      </c>
      <c r="X507">
        <f t="shared" si="23"/>
        <v>5</v>
      </c>
    </row>
    <row r="508" spans="1:24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21"/>
        <v>0-12 Months</v>
      </c>
      <c r="W508" t="str">
        <f t="shared" si="22"/>
        <v>61-90</v>
      </c>
      <c r="X508">
        <f t="shared" si="23"/>
        <v>3</v>
      </c>
    </row>
    <row r="509" spans="1:24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21"/>
        <v>0-12 Months</v>
      </c>
      <c r="W509" t="str">
        <f t="shared" si="22"/>
        <v>91+</v>
      </c>
      <c r="X509">
        <f t="shared" si="23"/>
        <v>4</v>
      </c>
    </row>
    <row r="510" spans="1:24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21"/>
        <v>0-12 Months</v>
      </c>
      <c r="W510" t="str">
        <f t="shared" si="22"/>
        <v>61-90</v>
      </c>
      <c r="X510">
        <f t="shared" si="23"/>
        <v>3</v>
      </c>
    </row>
    <row r="511" spans="1:24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21"/>
        <v>0-12 Months</v>
      </c>
      <c r="W511" t="str">
        <f t="shared" si="22"/>
        <v>0-30</v>
      </c>
      <c r="X511">
        <f t="shared" si="23"/>
        <v>1</v>
      </c>
    </row>
    <row r="512" spans="1:24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21"/>
        <v>13-24 Months</v>
      </c>
      <c r="W512" t="str">
        <f t="shared" si="22"/>
        <v>91+</v>
      </c>
      <c r="X512">
        <f t="shared" si="23"/>
        <v>5</v>
      </c>
    </row>
    <row r="513" spans="1:24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21"/>
        <v>49-72 Months</v>
      </c>
      <c r="W513" t="str">
        <f t="shared" si="22"/>
        <v>91+</v>
      </c>
      <c r="X513">
        <f t="shared" si="23"/>
        <v>6</v>
      </c>
    </row>
    <row r="514" spans="1:24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ref="V514:V577" si="24">IF(F514&lt;=12,"0-12 Months",IF(F514&lt;=24,"13-24 Months",IF(F514&lt;=48,"25-48 Months","49-72 Months")))</f>
        <v>0-12 Months</v>
      </c>
      <c r="W514" t="str">
        <f t="shared" ref="W514:W577" si="25">IF(S514&lt;=30,"0-30",IF(S514&lt;=60,"31-60",IF(S514&lt;=90,"61-90","91+")))</f>
        <v>61-90</v>
      </c>
      <c r="X514">
        <f t="shared" ref="X514:X577" si="26">COUNTIF(G514:O514,"Yes")</f>
        <v>2</v>
      </c>
    </row>
    <row r="515" spans="1:24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si="24"/>
        <v>49-72 Months</v>
      </c>
      <c r="W515" t="str">
        <f t="shared" si="25"/>
        <v>91+</v>
      </c>
      <c r="X515">
        <f t="shared" si="26"/>
        <v>6</v>
      </c>
    </row>
    <row r="516" spans="1:24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24"/>
        <v>25-48 Months</v>
      </c>
      <c r="W516" t="str">
        <f t="shared" si="25"/>
        <v>91+</v>
      </c>
      <c r="X516">
        <f t="shared" si="26"/>
        <v>6</v>
      </c>
    </row>
    <row r="517" spans="1:24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24"/>
        <v>25-48 Months</v>
      </c>
      <c r="W517" t="str">
        <f t="shared" si="25"/>
        <v>91+</v>
      </c>
      <c r="X517">
        <f t="shared" si="26"/>
        <v>6</v>
      </c>
    </row>
    <row r="518" spans="1:24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24"/>
        <v>25-48 Months</v>
      </c>
      <c r="W518" t="str">
        <f t="shared" si="25"/>
        <v>31-60</v>
      </c>
      <c r="X518">
        <f t="shared" si="26"/>
        <v>3</v>
      </c>
    </row>
    <row r="519" spans="1:24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24"/>
        <v>0-12 Months</v>
      </c>
      <c r="W519" t="str">
        <f t="shared" si="25"/>
        <v>61-90</v>
      </c>
      <c r="X519">
        <f t="shared" si="26"/>
        <v>1</v>
      </c>
    </row>
    <row r="520" spans="1:24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24"/>
        <v>25-48 Months</v>
      </c>
      <c r="W520" t="str">
        <f t="shared" si="25"/>
        <v>61-90</v>
      </c>
      <c r="X520">
        <f t="shared" si="26"/>
        <v>2</v>
      </c>
    </row>
    <row r="521" spans="1:24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24"/>
        <v>0-12 Months</v>
      </c>
      <c r="W521" t="str">
        <f t="shared" si="25"/>
        <v>0-30</v>
      </c>
      <c r="X521">
        <f t="shared" si="26"/>
        <v>1</v>
      </c>
    </row>
    <row r="522" spans="1:24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24"/>
        <v>49-72 Months</v>
      </c>
      <c r="W522" t="str">
        <f t="shared" si="25"/>
        <v>91+</v>
      </c>
      <c r="X522">
        <f t="shared" si="26"/>
        <v>6</v>
      </c>
    </row>
    <row r="523" spans="1:24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24"/>
        <v>25-48 Months</v>
      </c>
      <c r="W523" t="str">
        <f t="shared" si="25"/>
        <v>31-60</v>
      </c>
      <c r="X523">
        <f t="shared" si="26"/>
        <v>2</v>
      </c>
    </row>
    <row r="524" spans="1:24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24"/>
        <v>49-72 Months</v>
      </c>
      <c r="W524" t="str">
        <f t="shared" si="25"/>
        <v>61-90</v>
      </c>
      <c r="X524">
        <f t="shared" si="26"/>
        <v>3</v>
      </c>
    </row>
    <row r="525" spans="1:24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24"/>
        <v>13-24 Months</v>
      </c>
      <c r="W525" t="str">
        <f t="shared" si="25"/>
        <v>61-90</v>
      </c>
      <c r="X525">
        <f t="shared" si="26"/>
        <v>2</v>
      </c>
    </row>
    <row r="526" spans="1:24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24"/>
        <v>25-48 Months</v>
      </c>
      <c r="W526" t="str">
        <f t="shared" si="25"/>
        <v>91+</v>
      </c>
      <c r="X526">
        <f t="shared" si="26"/>
        <v>5</v>
      </c>
    </row>
    <row r="527" spans="1:24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24"/>
        <v>49-72 Months</v>
      </c>
      <c r="W527" t="str">
        <f t="shared" si="25"/>
        <v>91+</v>
      </c>
      <c r="X527">
        <f t="shared" si="26"/>
        <v>4</v>
      </c>
    </row>
    <row r="528" spans="1:24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24"/>
        <v>49-72 Months</v>
      </c>
      <c r="W528" t="str">
        <f t="shared" si="25"/>
        <v>91+</v>
      </c>
      <c r="X528">
        <f t="shared" si="26"/>
        <v>8</v>
      </c>
    </row>
    <row r="529" spans="1:24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24"/>
        <v>49-72 Months</v>
      </c>
      <c r="W529" t="str">
        <f t="shared" si="25"/>
        <v>91+</v>
      </c>
      <c r="X529">
        <f t="shared" si="26"/>
        <v>5</v>
      </c>
    </row>
    <row r="530" spans="1:24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24"/>
        <v>25-48 Months</v>
      </c>
      <c r="W530" t="str">
        <f t="shared" si="25"/>
        <v>0-30</v>
      </c>
      <c r="X530">
        <f t="shared" si="26"/>
        <v>1</v>
      </c>
    </row>
    <row r="531" spans="1:24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24"/>
        <v>49-72 Months</v>
      </c>
      <c r="W531" t="str">
        <f t="shared" si="25"/>
        <v>91+</v>
      </c>
      <c r="X531">
        <f t="shared" si="26"/>
        <v>6</v>
      </c>
    </row>
    <row r="532" spans="1:24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24"/>
        <v>13-24 Months</v>
      </c>
      <c r="W532" t="str">
        <f t="shared" si="25"/>
        <v>0-30</v>
      </c>
      <c r="X532">
        <f t="shared" si="26"/>
        <v>1</v>
      </c>
    </row>
    <row r="533" spans="1:24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24"/>
        <v>49-72 Months</v>
      </c>
      <c r="W533" t="str">
        <f t="shared" si="25"/>
        <v>0-30</v>
      </c>
      <c r="X533">
        <f t="shared" si="26"/>
        <v>1</v>
      </c>
    </row>
    <row r="534" spans="1:24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24"/>
        <v>0-12 Months</v>
      </c>
      <c r="W534" t="str">
        <f t="shared" si="25"/>
        <v>61-90</v>
      </c>
      <c r="X534">
        <f t="shared" si="26"/>
        <v>2</v>
      </c>
    </row>
    <row r="535" spans="1:24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24"/>
        <v>49-72 Months</v>
      </c>
      <c r="W535" t="str">
        <f t="shared" si="25"/>
        <v>91+</v>
      </c>
      <c r="X535">
        <f t="shared" si="26"/>
        <v>6</v>
      </c>
    </row>
    <row r="536" spans="1:24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24"/>
        <v>0-12 Months</v>
      </c>
      <c r="W536" t="str">
        <f t="shared" si="25"/>
        <v>61-90</v>
      </c>
      <c r="X536">
        <f t="shared" si="26"/>
        <v>3</v>
      </c>
    </row>
    <row r="537" spans="1:24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24"/>
        <v>0-12 Months</v>
      </c>
      <c r="W537" t="str">
        <f t="shared" si="25"/>
        <v>61-90</v>
      </c>
      <c r="X537">
        <f t="shared" si="26"/>
        <v>4</v>
      </c>
    </row>
    <row r="538" spans="1:24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24"/>
        <v>49-72 Months</v>
      </c>
      <c r="W538" t="str">
        <f t="shared" si="25"/>
        <v>61-90</v>
      </c>
      <c r="X538">
        <f t="shared" si="26"/>
        <v>3</v>
      </c>
    </row>
    <row r="539" spans="1:24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24"/>
        <v>25-48 Months</v>
      </c>
      <c r="W539" t="str">
        <f t="shared" si="25"/>
        <v>31-60</v>
      </c>
      <c r="X539">
        <f t="shared" si="26"/>
        <v>4</v>
      </c>
    </row>
    <row r="540" spans="1:24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24"/>
        <v>49-72 Months</v>
      </c>
      <c r="W540" t="str">
        <f t="shared" si="25"/>
        <v>91+</v>
      </c>
      <c r="X540">
        <f t="shared" si="26"/>
        <v>4</v>
      </c>
    </row>
    <row r="541" spans="1:24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24"/>
        <v>49-72 Months</v>
      </c>
      <c r="W541" t="str">
        <f t="shared" si="25"/>
        <v>61-90</v>
      </c>
      <c r="X541">
        <f t="shared" si="26"/>
        <v>6</v>
      </c>
    </row>
    <row r="542" spans="1:24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24"/>
        <v>49-72 Months</v>
      </c>
      <c r="W542" t="str">
        <f t="shared" si="25"/>
        <v>91+</v>
      </c>
      <c r="X542">
        <f t="shared" si="26"/>
        <v>8</v>
      </c>
    </row>
    <row r="543" spans="1:24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24"/>
        <v>0-12 Months</v>
      </c>
      <c r="W543" t="str">
        <f t="shared" si="25"/>
        <v>31-60</v>
      </c>
      <c r="X543">
        <f t="shared" si="26"/>
        <v>3</v>
      </c>
    </row>
    <row r="544" spans="1:24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24"/>
        <v>0-12 Months</v>
      </c>
      <c r="W544" t="str">
        <f t="shared" si="25"/>
        <v>0-30</v>
      </c>
      <c r="X544">
        <f t="shared" si="26"/>
        <v>1</v>
      </c>
    </row>
    <row r="545" spans="1:24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24"/>
        <v>0-12 Months</v>
      </c>
      <c r="W545" t="str">
        <f t="shared" si="25"/>
        <v>61-90</v>
      </c>
      <c r="X545">
        <f t="shared" si="26"/>
        <v>3</v>
      </c>
    </row>
    <row r="546" spans="1:24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24"/>
        <v>13-24 Months</v>
      </c>
      <c r="W546" t="str">
        <f t="shared" si="25"/>
        <v>31-60</v>
      </c>
      <c r="X546">
        <f t="shared" si="26"/>
        <v>3</v>
      </c>
    </row>
    <row r="547" spans="1:24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24"/>
        <v>25-48 Months</v>
      </c>
      <c r="W547" t="str">
        <f t="shared" si="25"/>
        <v>61-90</v>
      </c>
      <c r="X547">
        <f t="shared" si="26"/>
        <v>2</v>
      </c>
    </row>
    <row r="548" spans="1:24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24"/>
        <v>25-48 Months</v>
      </c>
      <c r="W548" t="str">
        <f t="shared" si="25"/>
        <v>61-90</v>
      </c>
      <c r="X548">
        <f t="shared" si="26"/>
        <v>3</v>
      </c>
    </row>
    <row r="549" spans="1:24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24"/>
        <v>49-72 Months</v>
      </c>
      <c r="W549" t="str">
        <f t="shared" si="25"/>
        <v>91+</v>
      </c>
      <c r="X549">
        <f t="shared" si="26"/>
        <v>6</v>
      </c>
    </row>
    <row r="550" spans="1:24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24"/>
        <v>49-72 Months</v>
      </c>
      <c r="W550" t="str">
        <f t="shared" si="25"/>
        <v>91+</v>
      </c>
      <c r="X550">
        <f t="shared" si="26"/>
        <v>6</v>
      </c>
    </row>
    <row r="551" spans="1:24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24"/>
        <v>13-24 Months</v>
      </c>
      <c r="W551" t="str">
        <f t="shared" si="25"/>
        <v>0-30</v>
      </c>
      <c r="X551">
        <f t="shared" si="26"/>
        <v>1</v>
      </c>
    </row>
    <row r="552" spans="1:24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24"/>
        <v>49-72 Months</v>
      </c>
      <c r="W552" t="str">
        <f t="shared" si="25"/>
        <v>91+</v>
      </c>
      <c r="X552">
        <f t="shared" si="26"/>
        <v>7</v>
      </c>
    </row>
    <row r="553" spans="1:24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24"/>
        <v>49-72 Months</v>
      </c>
      <c r="W553" t="str">
        <f t="shared" si="25"/>
        <v>91+</v>
      </c>
      <c r="X553">
        <f t="shared" si="26"/>
        <v>8</v>
      </c>
    </row>
    <row r="554" spans="1:24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24"/>
        <v>49-72 Months</v>
      </c>
      <c r="W554" t="str">
        <f t="shared" si="25"/>
        <v>0-30</v>
      </c>
      <c r="X554">
        <f t="shared" si="26"/>
        <v>1</v>
      </c>
    </row>
    <row r="555" spans="1:24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24"/>
        <v>13-24 Months</v>
      </c>
      <c r="W555" t="str">
        <f t="shared" si="25"/>
        <v>0-30</v>
      </c>
      <c r="X555">
        <f t="shared" si="26"/>
        <v>2</v>
      </c>
    </row>
    <row r="556" spans="1:24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24"/>
        <v>25-48 Months</v>
      </c>
      <c r="W556" t="str">
        <f t="shared" si="25"/>
        <v>61-90</v>
      </c>
      <c r="X556">
        <f t="shared" si="26"/>
        <v>3</v>
      </c>
    </row>
    <row r="557" spans="1:24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24"/>
        <v>49-72 Months</v>
      </c>
      <c r="W557" t="str">
        <f t="shared" si="25"/>
        <v>61-90</v>
      </c>
      <c r="X557">
        <f t="shared" si="26"/>
        <v>5</v>
      </c>
    </row>
    <row r="558" spans="1:24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24"/>
        <v>0-12 Months</v>
      </c>
      <c r="W558" t="str">
        <f t="shared" si="25"/>
        <v>0-30</v>
      </c>
      <c r="X558">
        <f t="shared" si="26"/>
        <v>1</v>
      </c>
    </row>
    <row r="559" spans="1:24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24"/>
        <v>25-48 Months</v>
      </c>
      <c r="W559" t="str">
        <f t="shared" si="25"/>
        <v>61-90</v>
      </c>
      <c r="X559">
        <f t="shared" si="26"/>
        <v>5</v>
      </c>
    </row>
    <row r="560" spans="1:24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24"/>
        <v>0-12 Months</v>
      </c>
      <c r="W560" t="str">
        <f t="shared" si="25"/>
        <v>61-90</v>
      </c>
      <c r="X560">
        <f t="shared" si="26"/>
        <v>1</v>
      </c>
    </row>
    <row r="561" spans="1:24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24"/>
        <v>0-12 Months</v>
      </c>
      <c r="W561" t="str">
        <f t="shared" si="25"/>
        <v>31-60</v>
      </c>
      <c r="X561">
        <f t="shared" si="26"/>
        <v>2</v>
      </c>
    </row>
    <row r="562" spans="1:24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24"/>
        <v>49-72 Months</v>
      </c>
      <c r="W562" t="str">
        <f t="shared" si="25"/>
        <v>91+</v>
      </c>
      <c r="X562">
        <f t="shared" si="26"/>
        <v>6</v>
      </c>
    </row>
    <row r="563" spans="1:24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24"/>
        <v>0-12 Months</v>
      </c>
      <c r="W563" t="str">
        <f t="shared" si="25"/>
        <v>0-30</v>
      </c>
      <c r="X563">
        <f t="shared" si="26"/>
        <v>2</v>
      </c>
    </row>
    <row r="564" spans="1:24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24"/>
        <v>0-12 Months</v>
      </c>
      <c r="W564" t="str">
        <f t="shared" si="25"/>
        <v>61-90</v>
      </c>
      <c r="X564">
        <f t="shared" si="26"/>
        <v>4</v>
      </c>
    </row>
    <row r="565" spans="1:24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24"/>
        <v>49-72 Months</v>
      </c>
      <c r="W565" t="str">
        <f t="shared" si="25"/>
        <v>91+</v>
      </c>
      <c r="X565">
        <f t="shared" si="26"/>
        <v>5</v>
      </c>
    </row>
    <row r="566" spans="1:24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24"/>
        <v>0-12 Months</v>
      </c>
      <c r="W566" t="str">
        <f t="shared" si="25"/>
        <v>61-90</v>
      </c>
      <c r="X566">
        <f t="shared" si="26"/>
        <v>4</v>
      </c>
    </row>
    <row r="567" spans="1:24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24"/>
        <v>49-72 Months</v>
      </c>
      <c r="W567" t="str">
        <f t="shared" si="25"/>
        <v>61-90</v>
      </c>
      <c r="X567">
        <f t="shared" si="26"/>
        <v>5</v>
      </c>
    </row>
    <row r="568" spans="1:24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24"/>
        <v>13-24 Months</v>
      </c>
      <c r="W568" t="str">
        <f t="shared" si="25"/>
        <v>91+</v>
      </c>
      <c r="X568">
        <f t="shared" si="26"/>
        <v>5</v>
      </c>
    </row>
    <row r="569" spans="1:24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24"/>
        <v>49-72 Months</v>
      </c>
      <c r="W569" t="str">
        <f t="shared" si="25"/>
        <v>61-90</v>
      </c>
      <c r="X569">
        <f t="shared" si="26"/>
        <v>6</v>
      </c>
    </row>
    <row r="570" spans="1:24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24"/>
        <v>25-48 Months</v>
      </c>
      <c r="W570" t="str">
        <f t="shared" si="25"/>
        <v>91+</v>
      </c>
      <c r="X570">
        <f t="shared" si="26"/>
        <v>5</v>
      </c>
    </row>
    <row r="571" spans="1:24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24"/>
        <v>0-12 Months</v>
      </c>
      <c r="W571" t="str">
        <f t="shared" si="25"/>
        <v>31-60</v>
      </c>
      <c r="X571">
        <f t="shared" si="26"/>
        <v>3</v>
      </c>
    </row>
    <row r="572" spans="1:24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24"/>
        <v>49-72 Months</v>
      </c>
      <c r="W572" t="str">
        <f t="shared" si="25"/>
        <v>0-30</v>
      </c>
      <c r="X572">
        <f t="shared" si="26"/>
        <v>1</v>
      </c>
    </row>
    <row r="573" spans="1:24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24"/>
        <v>25-48 Months</v>
      </c>
      <c r="W573" t="str">
        <f t="shared" si="25"/>
        <v>31-60</v>
      </c>
      <c r="X573">
        <f t="shared" si="26"/>
        <v>4</v>
      </c>
    </row>
    <row r="574" spans="1:24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24"/>
        <v>0-12 Months</v>
      </c>
      <c r="W574" t="str">
        <f t="shared" si="25"/>
        <v>61-90</v>
      </c>
      <c r="X574">
        <f t="shared" si="26"/>
        <v>4</v>
      </c>
    </row>
    <row r="575" spans="1:24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24"/>
        <v>49-72 Months</v>
      </c>
      <c r="W575" t="str">
        <f t="shared" si="25"/>
        <v>91+</v>
      </c>
      <c r="X575">
        <f t="shared" si="26"/>
        <v>5</v>
      </c>
    </row>
    <row r="576" spans="1:24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24"/>
        <v>25-48 Months</v>
      </c>
      <c r="W576" t="str">
        <f t="shared" si="25"/>
        <v>91+</v>
      </c>
      <c r="X576">
        <f t="shared" si="26"/>
        <v>7</v>
      </c>
    </row>
    <row r="577" spans="1:24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24"/>
        <v>49-72 Months</v>
      </c>
      <c r="W577" t="str">
        <f t="shared" si="25"/>
        <v>61-90</v>
      </c>
      <c r="X577">
        <f t="shared" si="26"/>
        <v>6</v>
      </c>
    </row>
    <row r="578" spans="1:24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ref="V578:V641" si="27">IF(F578&lt;=12,"0-12 Months",IF(F578&lt;=24,"13-24 Months",IF(F578&lt;=48,"25-48 Months","49-72 Months")))</f>
        <v>25-48 Months</v>
      </c>
      <c r="W578" t="str">
        <f t="shared" ref="W578:W641" si="28">IF(S578&lt;=30,"0-30",IF(S578&lt;=60,"31-60",IF(S578&lt;=90,"61-90","91+")))</f>
        <v>91+</v>
      </c>
      <c r="X578">
        <f t="shared" ref="X578:X641" si="29">COUNTIF(G578:O578,"Yes")</f>
        <v>5</v>
      </c>
    </row>
    <row r="579" spans="1:24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si="27"/>
        <v>0-12 Months</v>
      </c>
      <c r="W579" t="str">
        <f t="shared" si="28"/>
        <v>61-90</v>
      </c>
      <c r="X579">
        <f t="shared" si="29"/>
        <v>1</v>
      </c>
    </row>
    <row r="580" spans="1:24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27"/>
        <v>25-48 Months</v>
      </c>
      <c r="W580" t="str">
        <f t="shared" si="28"/>
        <v>91+</v>
      </c>
      <c r="X580">
        <f t="shared" si="29"/>
        <v>5</v>
      </c>
    </row>
    <row r="581" spans="1:24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27"/>
        <v>0-12 Months</v>
      </c>
      <c r="W581" t="str">
        <f t="shared" si="28"/>
        <v>0-30</v>
      </c>
      <c r="X581">
        <f t="shared" si="29"/>
        <v>1</v>
      </c>
    </row>
    <row r="582" spans="1:24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27"/>
        <v>0-12 Months</v>
      </c>
      <c r="W582" t="str">
        <f t="shared" si="28"/>
        <v>0-30</v>
      </c>
      <c r="X582">
        <f t="shared" si="29"/>
        <v>1</v>
      </c>
    </row>
    <row r="583" spans="1:24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27"/>
        <v>0-12 Months</v>
      </c>
      <c r="W583" t="str">
        <f t="shared" si="28"/>
        <v>61-90</v>
      </c>
      <c r="X583">
        <f t="shared" si="29"/>
        <v>2</v>
      </c>
    </row>
    <row r="584" spans="1:24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27"/>
        <v>0-12 Months</v>
      </c>
      <c r="W584" t="str">
        <f t="shared" si="28"/>
        <v>61-90</v>
      </c>
      <c r="X584">
        <f t="shared" si="29"/>
        <v>4</v>
      </c>
    </row>
    <row r="585" spans="1:24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27"/>
        <v>0-12 Months</v>
      </c>
      <c r="W585" t="str">
        <f t="shared" si="28"/>
        <v>0-30</v>
      </c>
      <c r="X585">
        <f t="shared" si="29"/>
        <v>1</v>
      </c>
    </row>
    <row r="586" spans="1:24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27"/>
        <v>0-12 Months</v>
      </c>
      <c r="W586" t="str">
        <f t="shared" si="28"/>
        <v>0-30</v>
      </c>
      <c r="X586">
        <f t="shared" si="29"/>
        <v>1</v>
      </c>
    </row>
    <row r="587" spans="1:24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27"/>
        <v>0-12 Months</v>
      </c>
      <c r="W587" t="str">
        <f t="shared" si="28"/>
        <v>61-90</v>
      </c>
      <c r="X587">
        <f t="shared" si="29"/>
        <v>3</v>
      </c>
    </row>
    <row r="588" spans="1:24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27"/>
        <v>49-72 Months</v>
      </c>
      <c r="W588" t="str">
        <f t="shared" si="28"/>
        <v>61-90</v>
      </c>
      <c r="X588">
        <f t="shared" si="29"/>
        <v>4</v>
      </c>
    </row>
    <row r="589" spans="1:24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27"/>
        <v>0-12 Months</v>
      </c>
      <c r="W589" t="str">
        <f t="shared" si="28"/>
        <v>0-30</v>
      </c>
      <c r="X589">
        <f t="shared" si="29"/>
        <v>1</v>
      </c>
    </row>
    <row r="590" spans="1:24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27"/>
        <v>49-72 Months</v>
      </c>
      <c r="W590" t="str">
        <f t="shared" si="28"/>
        <v>91+</v>
      </c>
      <c r="X590">
        <f t="shared" si="29"/>
        <v>6</v>
      </c>
    </row>
    <row r="591" spans="1:24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27"/>
        <v>49-72 Months</v>
      </c>
      <c r="W591" t="str">
        <f t="shared" si="28"/>
        <v>91+</v>
      </c>
      <c r="X591">
        <f t="shared" si="29"/>
        <v>8</v>
      </c>
    </row>
    <row r="592" spans="1:24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27"/>
        <v>49-72 Months</v>
      </c>
      <c r="W592" t="str">
        <f t="shared" si="28"/>
        <v>91+</v>
      </c>
      <c r="X592">
        <f t="shared" si="29"/>
        <v>7</v>
      </c>
    </row>
    <row r="593" spans="1:24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27"/>
        <v>25-48 Months</v>
      </c>
      <c r="W593" t="str">
        <f t="shared" si="28"/>
        <v>0-30</v>
      </c>
      <c r="X593">
        <f t="shared" si="29"/>
        <v>2</v>
      </c>
    </row>
    <row r="594" spans="1:24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27"/>
        <v>49-72 Months</v>
      </c>
      <c r="W594" t="str">
        <f t="shared" si="28"/>
        <v>61-90</v>
      </c>
      <c r="X594">
        <f t="shared" si="29"/>
        <v>7</v>
      </c>
    </row>
    <row r="595" spans="1:24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27"/>
        <v>25-48 Months</v>
      </c>
      <c r="W595" t="str">
        <f t="shared" si="28"/>
        <v>61-90</v>
      </c>
      <c r="X595">
        <f t="shared" si="29"/>
        <v>4</v>
      </c>
    </row>
    <row r="596" spans="1:24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27"/>
        <v>0-12 Months</v>
      </c>
      <c r="W596" t="str">
        <f t="shared" si="28"/>
        <v>31-60</v>
      </c>
      <c r="X596">
        <f t="shared" si="29"/>
        <v>1</v>
      </c>
    </row>
    <row r="597" spans="1:24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27"/>
        <v>0-12 Months</v>
      </c>
      <c r="W597" t="str">
        <f t="shared" si="28"/>
        <v>61-90</v>
      </c>
      <c r="X597">
        <f t="shared" si="29"/>
        <v>5</v>
      </c>
    </row>
    <row r="598" spans="1:24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27"/>
        <v>13-24 Months</v>
      </c>
      <c r="W598" t="str">
        <f t="shared" si="28"/>
        <v>31-60</v>
      </c>
      <c r="X598">
        <f t="shared" si="29"/>
        <v>5</v>
      </c>
    </row>
    <row r="599" spans="1:24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27"/>
        <v>0-12 Months</v>
      </c>
      <c r="W599" t="str">
        <f t="shared" si="28"/>
        <v>61-90</v>
      </c>
      <c r="X599">
        <f t="shared" si="29"/>
        <v>4</v>
      </c>
    </row>
    <row r="600" spans="1:24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27"/>
        <v>49-72 Months</v>
      </c>
      <c r="W600" t="str">
        <f t="shared" si="28"/>
        <v>91+</v>
      </c>
      <c r="X600">
        <f t="shared" si="29"/>
        <v>4</v>
      </c>
    </row>
    <row r="601" spans="1:24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27"/>
        <v>49-72 Months</v>
      </c>
      <c r="W601" t="str">
        <f t="shared" si="28"/>
        <v>0-30</v>
      </c>
      <c r="X601">
        <f t="shared" si="29"/>
        <v>1</v>
      </c>
    </row>
    <row r="602" spans="1:24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27"/>
        <v>13-24 Months</v>
      </c>
      <c r="W602" t="str">
        <f t="shared" si="28"/>
        <v>61-90</v>
      </c>
      <c r="X602">
        <f t="shared" si="29"/>
        <v>2</v>
      </c>
    </row>
    <row r="603" spans="1:24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27"/>
        <v>0-12 Months</v>
      </c>
      <c r="W603" t="str">
        <f t="shared" si="28"/>
        <v>0-30</v>
      </c>
      <c r="X603">
        <f t="shared" si="29"/>
        <v>1</v>
      </c>
    </row>
    <row r="604" spans="1:24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27"/>
        <v>49-72 Months</v>
      </c>
      <c r="W604" t="str">
        <f t="shared" si="28"/>
        <v>61-90</v>
      </c>
      <c r="X604">
        <f t="shared" si="29"/>
        <v>2</v>
      </c>
    </row>
    <row r="605" spans="1:24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27"/>
        <v>25-48 Months</v>
      </c>
      <c r="W605" t="str">
        <f t="shared" si="28"/>
        <v>91+</v>
      </c>
      <c r="X605">
        <f t="shared" si="29"/>
        <v>7</v>
      </c>
    </row>
    <row r="606" spans="1:24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27"/>
        <v>25-48 Months</v>
      </c>
      <c r="W606" t="str">
        <f t="shared" si="28"/>
        <v>91+</v>
      </c>
      <c r="X606">
        <f t="shared" si="29"/>
        <v>7</v>
      </c>
    </row>
    <row r="607" spans="1:24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27"/>
        <v>49-72 Months</v>
      </c>
      <c r="W607" t="str">
        <f t="shared" si="28"/>
        <v>61-90</v>
      </c>
      <c r="X607">
        <f t="shared" si="29"/>
        <v>7</v>
      </c>
    </row>
    <row r="608" spans="1:24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27"/>
        <v>25-48 Months</v>
      </c>
      <c r="W608" t="str">
        <f t="shared" si="28"/>
        <v>61-90</v>
      </c>
      <c r="X608">
        <f t="shared" si="29"/>
        <v>6</v>
      </c>
    </row>
    <row r="609" spans="1:24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27"/>
        <v>49-72 Months</v>
      </c>
      <c r="W609" t="str">
        <f t="shared" si="28"/>
        <v>31-60</v>
      </c>
      <c r="X609">
        <f t="shared" si="29"/>
        <v>2</v>
      </c>
    </row>
    <row r="610" spans="1:24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27"/>
        <v>49-72 Months</v>
      </c>
      <c r="W610" t="str">
        <f t="shared" si="28"/>
        <v>91+</v>
      </c>
      <c r="X610">
        <f t="shared" si="29"/>
        <v>8</v>
      </c>
    </row>
    <row r="611" spans="1:24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27"/>
        <v>49-72 Months</v>
      </c>
      <c r="W611" t="str">
        <f t="shared" si="28"/>
        <v>91+</v>
      </c>
      <c r="X611">
        <f t="shared" si="29"/>
        <v>6</v>
      </c>
    </row>
    <row r="612" spans="1:24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27"/>
        <v>0-12 Months</v>
      </c>
      <c r="W612" t="str">
        <f t="shared" si="28"/>
        <v>0-30</v>
      </c>
      <c r="X612">
        <f t="shared" si="29"/>
        <v>1</v>
      </c>
    </row>
    <row r="613" spans="1:24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27"/>
        <v>0-12 Months</v>
      </c>
      <c r="W613" t="str">
        <f t="shared" si="28"/>
        <v>61-90</v>
      </c>
      <c r="X613">
        <f t="shared" si="29"/>
        <v>5</v>
      </c>
    </row>
    <row r="614" spans="1:24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27"/>
        <v>49-72 Months</v>
      </c>
      <c r="W614" t="str">
        <f t="shared" si="28"/>
        <v>0-30</v>
      </c>
      <c r="X614">
        <f t="shared" si="29"/>
        <v>1</v>
      </c>
    </row>
    <row r="615" spans="1:24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27"/>
        <v>25-48 Months</v>
      </c>
      <c r="W615" t="str">
        <f t="shared" si="28"/>
        <v>91+</v>
      </c>
      <c r="X615">
        <f t="shared" si="29"/>
        <v>7</v>
      </c>
    </row>
    <row r="616" spans="1:24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27"/>
        <v>49-72 Months</v>
      </c>
      <c r="W616" t="str">
        <f t="shared" si="28"/>
        <v>61-90</v>
      </c>
      <c r="X616">
        <f t="shared" si="29"/>
        <v>5</v>
      </c>
    </row>
    <row r="617" spans="1:24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27"/>
        <v>13-24 Months</v>
      </c>
      <c r="W617" t="str">
        <f t="shared" si="28"/>
        <v>31-60</v>
      </c>
      <c r="X617">
        <f t="shared" si="29"/>
        <v>2</v>
      </c>
    </row>
    <row r="618" spans="1:24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27"/>
        <v>0-12 Months</v>
      </c>
      <c r="W618" t="str">
        <f t="shared" si="28"/>
        <v>0-30</v>
      </c>
      <c r="X618">
        <f t="shared" si="29"/>
        <v>0</v>
      </c>
    </row>
    <row r="619" spans="1:24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27"/>
        <v>49-72 Months</v>
      </c>
      <c r="W619" t="str">
        <f t="shared" si="28"/>
        <v>91+</v>
      </c>
      <c r="X619">
        <f t="shared" si="29"/>
        <v>6</v>
      </c>
    </row>
    <row r="620" spans="1:24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27"/>
        <v>49-72 Months</v>
      </c>
      <c r="W620" t="str">
        <f t="shared" si="28"/>
        <v>61-90</v>
      </c>
      <c r="X620">
        <f t="shared" si="29"/>
        <v>5</v>
      </c>
    </row>
    <row r="621" spans="1:24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27"/>
        <v>0-12 Months</v>
      </c>
      <c r="W621" t="str">
        <f t="shared" si="28"/>
        <v>61-90</v>
      </c>
      <c r="X621">
        <f t="shared" si="29"/>
        <v>3</v>
      </c>
    </row>
    <row r="622" spans="1:24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27"/>
        <v>0-12 Months</v>
      </c>
      <c r="W622" t="str">
        <f t="shared" si="28"/>
        <v>31-60</v>
      </c>
      <c r="X622">
        <f t="shared" si="29"/>
        <v>1</v>
      </c>
    </row>
    <row r="623" spans="1:24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27"/>
        <v>49-72 Months</v>
      </c>
      <c r="W623" t="str">
        <f t="shared" si="28"/>
        <v>91+</v>
      </c>
      <c r="X623">
        <f t="shared" si="29"/>
        <v>5</v>
      </c>
    </row>
    <row r="624" spans="1:24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27"/>
        <v>25-48 Months</v>
      </c>
      <c r="W624" t="str">
        <f t="shared" si="28"/>
        <v>61-90</v>
      </c>
      <c r="X624">
        <f t="shared" si="29"/>
        <v>3</v>
      </c>
    </row>
    <row r="625" spans="1:24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27"/>
        <v>13-24 Months</v>
      </c>
      <c r="W625" t="str">
        <f t="shared" si="28"/>
        <v>0-30</v>
      </c>
      <c r="X625">
        <f t="shared" si="29"/>
        <v>1</v>
      </c>
    </row>
    <row r="626" spans="1:24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27"/>
        <v>0-12 Months</v>
      </c>
      <c r="W626" t="str">
        <f t="shared" si="28"/>
        <v>0-30</v>
      </c>
      <c r="X626">
        <f t="shared" si="29"/>
        <v>1</v>
      </c>
    </row>
    <row r="627" spans="1:24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27"/>
        <v>25-48 Months</v>
      </c>
      <c r="W627" t="str">
        <f t="shared" si="28"/>
        <v>91+</v>
      </c>
      <c r="X627">
        <f t="shared" si="29"/>
        <v>4</v>
      </c>
    </row>
    <row r="628" spans="1:24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27"/>
        <v>13-24 Months</v>
      </c>
      <c r="W628" t="str">
        <f t="shared" si="28"/>
        <v>61-90</v>
      </c>
      <c r="X628">
        <f t="shared" si="29"/>
        <v>4</v>
      </c>
    </row>
    <row r="629" spans="1:24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27"/>
        <v>49-72 Months</v>
      </c>
      <c r="W629" t="str">
        <f t="shared" si="28"/>
        <v>91+</v>
      </c>
      <c r="X629">
        <f t="shared" si="29"/>
        <v>6</v>
      </c>
    </row>
    <row r="630" spans="1:24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27"/>
        <v>49-72 Months</v>
      </c>
      <c r="W630" t="str">
        <f t="shared" si="28"/>
        <v>91+</v>
      </c>
      <c r="X630">
        <f t="shared" si="29"/>
        <v>7</v>
      </c>
    </row>
    <row r="631" spans="1:24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27"/>
        <v>49-72 Months</v>
      </c>
      <c r="W631" t="str">
        <f t="shared" si="28"/>
        <v>91+</v>
      </c>
      <c r="X631">
        <f t="shared" si="29"/>
        <v>4</v>
      </c>
    </row>
    <row r="632" spans="1:24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27"/>
        <v>25-48 Months</v>
      </c>
      <c r="W632" t="str">
        <f t="shared" si="28"/>
        <v>91+</v>
      </c>
      <c r="X632">
        <f t="shared" si="29"/>
        <v>7</v>
      </c>
    </row>
    <row r="633" spans="1:24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27"/>
        <v>25-48 Months</v>
      </c>
      <c r="W633" t="str">
        <f t="shared" si="28"/>
        <v>31-60</v>
      </c>
      <c r="X633">
        <f t="shared" si="29"/>
        <v>3</v>
      </c>
    </row>
    <row r="634" spans="1:24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27"/>
        <v>49-72 Months</v>
      </c>
      <c r="W634" t="str">
        <f t="shared" si="28"/>
        <v>61-90</v>
      </c>
      <c r="X634">
        <f t="shared" si="29"/>
        <v>8</v>
      </c>
    </row>
    <row r="635" spans="1:24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27"/>
        <v>0-12 Months</v>
      </c>
      <c r="W635" t="str">
        <f t="shared" si="28"/>
        <v>0-30</v>
      </c>
      <c r="X635">
        <f t="shared" si="29"/>
        <v>1</v>
      </c>
    </row>
    <row r="636" spans="1:24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27"/>
        <v>25-48 Months</v>
      </c>
      <c r="W636" t="str">
        <f t="shared" si="28"/>
        <v>31-60</v>
      </c>
      <c r="X636">
        <f t="shared" si="29"/>
        <v>4</v>
      </c>
    </row>
    <row r="637" spans="1:24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27"/>
        <v>49-72 Months</v>
      </c>
      <c r="W637" t="str">
        <f t="shared" si="28"/>
        <v>91+</v>
      </c>
      <c r="X637">
        <f t="shared" si="29"/>
        <v>6</v>
      </c>
    </row>
    <row r="638" spans="1:24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27"/>
        <v>25-48 Months</v>
      </c>
      <c r="W638" t="str">
        <f t="shared" si="28"/>
        <v>91+</v>
      </c>
      <c r="X638">
        <f t="shared" si="29"/>
        <v>5</v>
      </c>
    </row>
    <row r="639" spans="1:24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27"/>
        <v>49-72 Months</v>
      </c>
      <c r="W639" t="str">
        <f t="shared" si="28"/>
        <v>61-90</v>
      </c>
      <c r="X639">
        <f t="shared" si="29"/>
        <v>6</v>
      </c>
    </row>
    <row r="640" spans="1:24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27"/>
        <v>49-72 Months</v>
      </c>
      <c r="W640" t="str">
        <f t="shared" si="28"/>
        <v>91+</v>
      </c>
      <c r="X640">
        <f t="shared" si="29"/>
        <v>6</v>
      </c>
    </row>
    <row r="641" spans="1:24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27"/>
        <v>0-12 Months</v>
      </c>
      <c r="W641" t="str">
        <f t="shared" si="28"/>
        <v>61-90</v>
      </c>
      <c r="X641">
        <f t="shared" si="29"/>
        <v>3</v>
      </c>
    </row>
    <row r="642" spans="1:24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ref="V642:V705" si="30">IF(F642&lt;=12,"0-12 Months",IF(F642&lt;=24,"13-24 Months",IF(F642&lt;=48,"25-48 Months","49-72 Months")))</f>
        <v>49-72 Months</v>
      </c>
      <c r="W642" t="str">
        <f t="shared" ref="W642:W705" si="31">IF(S642&lt;=30,"0-30",IF(S642&lt;=60,"31-60",IF(S642&lt;=90,"61-90","91+")))</f>
        <v>0-30</v>
      </c>
      <c r="X642">
        <f t="shared" ref="X642:X705" si="32">COUNTIF(G642:O642,"Yes")</f>
        <v>2</v>
      </c>
    </row>
    <row r="643" spans="1:24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si="30"/>
        <v>25-48 Months</v>
      </c>
      <c r="W643" t="str">
        <f t="shared" si="31"/>
        <v>31-60</v>
      </c>
      <c r="X643">
        <f t="shared" si="32"/>
        <v>2</v>
      </c>
    </row>
    <row r="644" spans="1:24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30"/>
        <v>0-12 Months</v>
      </c>
      <c r="W644" t="str">
        <f t="shared" si="31"/>
        <v>61-90</v>
      </c>
      <c r="X644">
        <f t="shared" si="32"/>
        <v>3</v>
      </c>
    </row>
    <row r="645" spans="1:24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30"/>
        <v>49-72 Months</v>
      </c>
      <c r="W645" t="str">
        <f t="shared" si="31"/>
        <v>61-90</v>
      </c>
      <c r="X645">
        <f t="shared" si="32"/>
        <v>4</v>
      </c>
    </row>
    <row r="646" spans="1:24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30"/>
        <v>13-24 Months</v>
      </c>
      <c r="W646" t="str">
        <f t="shared" si="31"/>
        <v>0-30</v>
      </c>
      <c r="X646">
        <f t="shared" si="32"/>
        <v>2</v>
      </c>
    </row>
    <row r="647" spans="1:24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30"/>
        <v>13-24 Months</v>
      </c>
      <c r="W647" t="str">
        <f t="shared" si="31"/>
        <v>91+</v>
      </c>
      <c r="X647">
        <f t="shared" si="32"/>
        <v>4</v>
      </c>
    </row>
    <row r="648" spans="1:24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30"/>
        <v>0-12 Months</v>
      </c>
      <c r="W648" t="str">
        <f t="shared" si="31"/>
        <v>31-60</v>
      </c>
      <c r="X648">
        <f t="shared" si="32"/>
        <v>1</v>
      </c>
    </row>
    <row r="649" spans="1:24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30"/>
        <v>49-72 Months</v>
      </c>
      <c r="W649" t="str">
        <f t="shared" si="31"/>
        <v>61-90</v>
      </c>
      <c r="X649">
        <f t="shared" si="32"/>
        <v>5</v>
      </c>
    </row>
    <row r="650" spans="1:24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30"/>
        <v>0-12 Months</v>
      </c>
      <c r="W650" t="str">
        <f t="shared" si="31"/>
        <v>61-90</v>
      </c>
      <c r="X650">
        <f t="shared" si="32"/>
        <v>4</v>
      </c>
    </row>
    <row r="651" spans="1:24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30"/>
        <v>13-24 Months</v>
      </c>
      <c r="W651" t="str">
        <f t="shared" si="31"/>
        <v>61-90</v>
      </c>
      <c r="X651">
        <f t="shared" si="32"/>
        <v>1</v>
      </c>
    </row>
    <row r="652" spans="1:24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30"/>
        <v>0-12 Months</v>
      </c>
      <c r="W652" t="str">
        <f t="shared" si="31"/>
        <v>61-90</v>
      </c>
      <c r="X652">
        <f t="shared" si="32"/>
        <v>1</v>
      </c>
    </row>
    <row r="653" spans="1:24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30"/>
        <v>0-12 Months</v>
      </c>
      <c r="W653" t="str">
        <f t="shared" si="31"/>
        <v>61-90</v>
      </c>
      <c r="X653">
        <f t="shared" si="32"/>
        <v>2</v>
      </c>
    </row>
    <row r="654" spans="1:24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30"/>
        <v>25-48 Months</v>
      </c>
      <c r="W654" t="str">
        <f t="shared" si="31"/>
        <v>0-30</v>
      </c>
      <c r="X654">
        <f t="shared" si="32"/>
        <v>1</v>
      </c>
    </row>
    <row r="655" spans="1:24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30"/>
        <v>13-24 Months</v>
      </c>
      <c r="W655" t="str">
        <f t="shared" si="31"/>
        <v>0-30</v>
      </c>
      <c r="X655">
        <f t="shared" si="32"/>
        <v>2</v>
      </c>
    </row>
    <row r="656" spans="1:24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30"/>
        <v>0-12 Months</v>
      </c>
      <c r="W656" t="str">
        <f t="shared" si="31"/>
        <v>0-30</v>
      </c>
      <c r="X656">
        <f t="shared" si="32"/>
        <v>1</v>
      </c>
    </row>
    <row r="657" spans="1:24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30"/>
        <v>0-12 Months</v>
      </c>
      <c r="W657" t="str">
        <f t="shared" si="31"/>
        <v>91+</v>
      </c>
      <c r="X657">
        <f t="shared" si="32"/>
        <v>4</v>
      </c>
    </row>
    <row r="658" spans="1:24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30"/>
        <v>49-72 Months</v>
      </c>
      <c r="W658" t="str">
        <f t="shared" si="31"/>
        <v>61-90</v>
      </c>
      <c r="X658">
        <f t="shared" si="32"/>
        <v>8</v>
      </c>
    </row>
    <row r="659" spans="1:24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30"/>
        <v>25-48 Months</v>
      </c>
      <c r="W659" t="str">
        <f t="shared" si="31"/>
        <v>61-90</v>
      </c>
      <c r="X659">
        <f t="shared" si="32"/>
        <v>6</v>
      </c>
    </row>
    <row r="660" spans="1:24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30"/>
        <v>0-12 Months</v>
      </c>
      <c r="W660" t="str">
        <f t="shared" si="31"/>
        <v>0-30</v>
      </c>
      <c r="X660">
        <f t="shared" si="32"/>
        <v>1</v>
      </c>
    </row>
    <row r="661" spans="1:24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30"/>
        <v>25-48 Months</v>
      </c>
      <c r="W661" t="str">
        <f t="shared" si="31"/>
        <v>0-30</v>
      </c>
      <c r="X661">
        <f t="shared" si="32"/>
        <v>1</v>
      </c>
    </row>
    <row r="662" spans="1:24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30"/>
        <v>0-12 Months</v>
      </c>
      <c r="W662" t="str">
        <f t="shared" si="31"/>
        <v>0-30</v>
      </c>
      <c r="X662">
        <f t="shared" si="32"/>
        <v>0</v>
      </c>
    </row>
    <row r="663" spans="1:24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30"/>
        <v>0-12 Months</v>
      </c>
      <c r="W663" t="str">
        <f t="shared" si="31"/>
        <v>31-60</v>
      </c>
      <c r="X663">
        <f t="shared" si="32"/>
        <v>1</v>
      </c>
    </row>
    <row r="664" spans="1:24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30"/>
        <v>0-12 Months</v>
      </c>
      <c r="W664" t="str">
        <f t="shared" si="31"/>
        <v>0-30</v>
      </c>
      <c r="X664">
        <f t="shared" si="32"/>
        <v>1</v>
      </c>
    </row>
    <row r="665" spans="1:24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30"/>
        <v>49-72 Months</v>
      </c>
      <c r="W665" t="str">
        <f t="shared" si="31"/>
        <v>61-90</v>
      </c>
      <c r="X665">
        <f t="shared" si="32"/>
        <v>5</v>
      </c>
    </row>
    <row r="666" spans="1:24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30"/>
        <v>49-72 Months</v>
      </c>
      <c r="W666" t="str">
        <f t="shared" si="31"/>
        <v>0-30</v>
      </c>
      <c r="X666">
        <f t="shared" si="32"/>
        <v>1</v>
      </c>
    </row>
    <row r="667" spans="1:24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30"/>
        <v>0-12 Months</v>
      </c>
      <c r="W667" t="str">
        <f t="shared" si="31"/>
        <v>61-90</v>
      </c>
      <c r="X667">
        <f t="shared" si="32"/>
        <v>2</v>
      </c>
    </row>
    <row r="668" spans="1:24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30"/>
        <v>0-12 Months</v>
      </c>
      <c r="W668" t="str">
        <f t="shared" si="31"/>
        <v>61-90</v>
      </c>
      <c r="X668">
        <f t="shared" si="32"/>
        <v>1</v>
      </c>
    </row>
    <row r="669" spans="1:24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30"/>
        <v>49-72 Months</v>
      </c>
      <c r="W669" t="str">
        <f t="shared" si="31"/>
        <v>31-60</v>
      </c>
      <c r="X669">
        <f t="shared" si="32"/>
        <v>1</v>
      </c>
    </row>
    <row r="670" spans="1:24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30"/>
        <v>0-12 Months</v>
      </c>
      <c r="W670" t="str">
        <f t="shared" si="31"/>
        <v>31-60</v>
      </c>
      <c r="X670">
        <f t="shared" si="32"/>
        <v>1</v>
      </c>
    </row>
    <row r="671" spans="1:24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30"/>
        <v>49-72 Months</v>
      </c>
      <c r="W671" t="str">
        <f t="shared" si="31"/>
        <v>31-60</v>
      </c>
      <c r="X671">
        <f t="shared" si="32"/>
        <v>5</v>
      </c>
    </row>
    <row r="672" spans="1:24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30"/>
        <v>49-72 Months</v>
      </c>
      <c r="W672" t="str">
        <f t="shared" si="31"/>
        <v>0-30</v>
      </c>
      <c r="X672">
        <f t="shared" si="32"/>
        <v>1</v>
      </c>
    </row>
    <row r="673" spans="1:24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30"/>
        <v>49-72 Months</v>
      </c>
      <c r="W673" t="str">
        <f t="shared" si="31"/>
        <v>0-30</v>
      </c>
      <c r="X673">
        <f t="shared" si="32"/>
        <v>2</v>
      </c>
    </row>
    <row r="674" spans="1:24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30"/>
        <v>0-12 Months</v>
      </c>
      <c r="W674" t="str">
        <f t="shared" si="31"/>
        <v>61-90</v>
      </c>
      <c r="X674">
        <f t="shared" si="32"/>
        <v>2</v>
      </c>
    </row>
    <row r="675" spans="1:24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30"/>
        <v>13-24 Months</v>
      </c>
      <c r="W675" t="str">
        <f t="shared" si="31"/>
        <v>0-30</v>
      </c>
      <c r="X675">
        <f t="shared" si="32"/>
        <v>2</v>
      </c>
    </row>
    <row r="676" spans="1:24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30"/>
        <v>49-72 Months</v>
      </c>
      <c r="W676" t="str">
        <f t="shared" si="31"/>
        <v>31-60</v>
      </c>
      <c r="X676">
        <f t="shared" si="32"/>
        <v>3</v>
      </c>
    </row>
    <row r="677" spans="1:24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30"/>
        <v>49-72 Months</v>
      </c>
      <c r="W677" t="str">
        <f t="shared" si="31"/>
        <v>91+</v>
      </c>
      <c r="X677">
        <f t="shared" si="32"/>
        <v>7</v>
      </c>
    </row>
    <row r="678" spans="1:24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30"/>
        <v>25-48 Months</v>
      </c>
      <c r="W678" t="str">
        <f t="shared" si="31"/>
        <v>0-30</v>
      </c>
      <c r="X678">
        <f t="shared" si="32"/>
        <v>2</v>
      </c>
    </row>
    <row r="679" spans="1:24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30"/>
        <v>0-12 Months</v>
      </c>
      <c r="W679" t="str">
        <f t="shared" si="31"/>
        <v>31-60</v>
      </c>
      <c r="X679">
        <f t="shared" si="32"/>
        <v>1</v>
      </c>
    </row>
    <row r="680" spans="1:24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30"/>
        <v>0-12 Months</v>
      </c>
      <c r="W680" t="str">
        <f t="shared" si="31"/>
        <v>91+</v>
      </c>
      <c r="X680">
        <f t="shared" si="32"/>
        <v>6</v>
      </c>
    </row>
    <row r="681" spans="1:24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30"/>
        <v>25-48 Months</v>
      </c>
      <c r="W681" t="str">
        <f t="shared" si="31"/>
        <v>61-90</v>
      </c>
      <c r="X681">
        <f t="shared" si="32"/>
        <v>3</v>
      </c>
    </row>
    <row r="682" spans="1:24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30"/>
        <v>0-12 Months</v>
      </c>
      <c r="W682" t="str">
        <f t="shared" si="31"/>
        <v>61-90</v>
      </c>
      <c r="X682">
        <f t="shared" si="32"/>
        <v>2</v>
      </c>
    </row>
    <row r="683" spans="1:24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30"/>
        <v>49-72 Months</v>
      </c>
      <c r="W683" t="str">
        <f t="shared" si="31"/>
        <v>61-90</v>
      </c>
      <c r="X683">
        <f t="shared" si="32"/>
        <v>5</v>
      </c>
    </row>
    <row r="684" spans="1:24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30"/>
        <v>0-12 Months</v>
      </c>
      <c r="W684" t="str">
        <f t="shared" si="31"/>
        <v>61-90</v>
      </c>
      <c r="X684">
        <f t="shared" si="32"/>
        <v>4</v>
      </c>
    </row>
    <row r="685" spans="1:24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30"/>
        <v>25-48 Months</v>
      </c>
      <c r="W685" t="str">
        <f t="shared" si="31"/>
        <v>91+</v>
      </c>
      <c r="X685">
        <f t="shared" si="32"/>
        <v>6</v>
      </c>
    </row>
    <row r="686" spans="1:24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30"/>
        <v>0-12 Months</v>
      </c>
      <c r="W686" t="str">
        <f t="shared" si="31"/>
        <v>61-90</v>
      </c>
      <c r="X686">
        <f t="shared" si="32"/>
        <v>1</v>
      </c>
    </row>
    <row r="687" spans="1:24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30"/>
        <v>0-12 Months</v>
      </c>
      <c r="W687" t="str">
        <f t="shared" si="31"/>
        <v>31-60</v>
      </c>
      <c r="X687">
        <f t="shared" si="32"/>
        <v>2</v>
      </c>
    </row>
    <row r="688" spans="1:24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30"/>
        <v>49-72 Months</v>
      </c>
      <c r="W688" t="str">
        <f t="shared" si="31"/>
        <v>0-30</v>
      </c>
      <c r="X688">
        <f t="shared" si="32"/>
        <v>2</v>
      </c>
    </row>
    <row r="689" spans="1:24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30"/>
        <v>0-12 Months</v>
      </c>
      <c r="W689" t="str">
        <f t="shared" si="31"/>
        <v>31-60</v>
      </c>
      <c r="X689">
        <f t="shared" si="32"/>
        <v>2</v>
      </c>
    </row>
    <row r="690" spans="1:24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30"/>
        <v>49-72 Months</v>
      </c>
      <c r="W690" t="str">
        <f t="shared" si="31"/>
        <v>31-60</v>
      </c>
      <c r="X690">
        <f t="shared" si="32"/>
        <v>1</v>
      </c>
    </row>
    <row r="691" spans="1:24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30"/>
        <v>49-72 Months</v>
      </c>
      <c r="W691" t="str">
        <f t="shared" si="31"/>
        <v>61-90</v>
      </c>
      <c r="X691">
        <f t="shared" si="32"/>
        <v>3</v>
      </c>
    </row>
    <row r="692" spans="1:24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30"/>
        <v>0-12 Months</v>
      </c>
      <c r="W692" t="str">
        <f t="shared" si="31"/>
        <v>0-30</v>
      </c>
      <c r="X692">
        <f t="shared" si="32"/>
        <v>1</v>
      </c>
    </row>
    <row r="693" spans="1:24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30"/>
        <v>25-48 Months</v>
      </c>
      <c r="W693" t="str">
        <f t="shared" si="31"/>
        <v>61-90</v>
      </c>
      <c r="X693">
        <f t="shared" si="32"/>
        <v>6</v>
      </c>
    </row>
    <row r="694" spans="1:24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30"/>
        <v>25-48 Months</v>
      </c>
      <c r="W694" t="str">
        <f t="shared" si="31"/>
        <v>0-30</v>
      </c>
      <c r="X694">
        <f t="shared" si="32"/>
        <v>1</v>
      </c>
    </row>
    <row r="695" spans="1:24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30"/>
        <v>0-12 Months</v>
      </c>
      <c r="W695" t="str">
        <f t="shared" si="31"/>
        <v>61-90</v>
      </c>
      <c r="X695">
        <f t="shared" si="32"/>
        <v>2</v>
      </c>
    </row>
    <row r="696" spans="1:24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30"/>
        <v>13-24 Months</v>
      </c>
      <c r="W696" t="str">
        <f t="shared" si="31"/>
        <v>0-30</v>
      </c>
      <c r="X696">
        <f t="shared" si="32"/>
        <v>1</v>
      </c>
    </row>
    <row r="697" spans="1:24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30"/>
        <v>0-12 Months</v>
      </c>
      <c r="W697" t="str">
        <f t="shared" si="31"/>
        <v>0-30</v>
      </c>
      <c r="X697">
        <f t="shared" si="32"/>
        <v>1</v>
      </c>
    </row>
    <row r="698" spans="1:24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30"/>
        <v>49-72 Months</v>
      </c>
      <c r="W698" t="str">
        <f t="shared" si="31"/>
        <v>61-90</v>
      </c>
      <c r="X698">
        <f t="shared" si="32"/>
        <v>7</v>
      </c>
    </row>
    <row r="699" spans="1:24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30"/>
        <v>0-12 Months</v>
      </c>
      <c r="W699" t="str">
        <f t="shared" si="31"/>
        <v>31-60</v>
      </c>
      <c r="X699">
        <f t="shared" si="32"/>
        <v>2</v>
      </c>
    </row>
    <row r="700" spans="1:24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30"/>
        <v>25-48 Months</v>
      </c>
      <c r="W700" t="str">
        <f t="shared" si="31"/>
        <v>61-90</v>
      </c>
      <c r="X700">
        <f t="shared" si="32"/>
        <v>3</v>
      </c>
    </row>
    <row r="701" spans="1:24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30"/>
        <v>49-72 Months</v>
      </c>
      <c r="W701" t="str">
        <f t="shared" si="31"/>
        <v>61-90</v>
      </c>
      <c r="X701">
        <f t="shared" si="32"/>
        <v>5</v>
      </c>
    </row>
    <row r="702" spans="1:24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30"/>
        <v>49-72 Months</v>
      </c>
      <c r="W702" t="str">
        <f t="shared" si="31"/>
        <v>61-90</v>
      </c>
      <c r="X702">
        <f t="shared" si="32"/>
        <v>4</v>
      </c>
    </row>
    <row r="703" spans="1:24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30"/>
        <v>25-48 Months</v>
      </c>
      <c r="W703" t="str">
        <f t="shared" si="31"/>
        <v>61-90</v>
      </c>
      <c r="X703">
        <f t="shared" si="32"/>
        <v>3</v>
      </c>
    </row>
    <row r="704" spans="1:24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30"/>
        <v>25-48 Months</v>
      </c>
      <c r="W704" t="str">
        <f t="shared" si="31"/>
        <v>61-90</v>
      </c>
      <c r="X704">
        <f t="shared" si="32"/>
        <v>3</v>
      </c>
    </row>
    <row r="705" spans="1:24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30"/>
        <v>0-12 Months</v>
      </c>
      <c r="W705" t="str">
        <f t="shared" si="31"/>
        <v>0-30</v>
      </c>
      <c r="X705">
        <f t="shared" si="32"/>
        <v>1</v>
      </c>
    </row>
    <row r="706" spans="1:24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ref="V706:V769" si="33">IF(F706&lt;=12,"0-12 Months",IF(F706&lt;=24,"13-24 Months",IF(F706&lt;=48,"25-48 Months","49-72 Months")))</f>
        <v>0-12 Months</v>
      </c>
      <c r="W706" t="str">
        <f t="shared" ref="W706:W769" si="34">IF(S706&lt;=30,"0-30",IF(S706&lt;=60,"31-60",IF(S706&lt;=90,"61-90","91+")))</f>
        <v>31-60</v>
      </c>
      <c r="X706">
        <f t="shared" ref="X706:X769" si="35">COUNTIF(G706:O706,"Yes")</f>
        <v>2</v>
      </c>
    </row>
    <row r="707" spans="1:24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si="33"/>
        <v>25-48 Months</v>
      </c>
      <c r="W707" t="str">
        <f t="shared" si="34"/>
        <v>61-90</v>
      </c>
      <c r="X707">
        <f t="shared" si="35"/>
        <v>3</v>
      </c>
    </row>
    <row r="708" spans="1:24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33"/>
        <v>49-72 Months</v>
      </c>
      <c r="W708" t="str">
        <f t="shared" si="34"/>
        <v>31-60</v>
      </c>
      <c r="X708">
        <f t="shared" si="35"/>
        <v>4</v>
      </c>
    </row>
    <row r="709" spans="1:24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33"/>
        <v>25-48 Months</v>
      </c>
      <c r="W709" t="str">
        <f t="shared" si="34"/>
        <v>91+</v>
      </c>
      <c r="X709">
        <f t="shared" si="35"/>
        <v>6</v>
      </c>
    </row>
    <row r="710" spans="1:24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33"/>
        <v>25-48 Months</v>
      </c>
      <c r="W710" t="str">
        <f t="shared" si="34"/>
        <v>61-90</v>
      </c>
      <c r="X710">
        <f t="shared" si="35"/>
        <v>2</v>
      </c>
    </row>
    <row r="711" spans="1:24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33"/>
        <v>25-48 Months</v>
      </c>
      <c r="W711" t="str">
        <f t="shared" si="34"/>
        <v>61-90</v>
      </c>
      <c r="X711">
        <f t="shared" si="35"/>
        <v>6</v>
      </c>
    </row>
    <row r="712" spans="1:24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33"/>
        <v>0-12 Months</v>
      </c>
      <c r="W712" t="str">
        <f t="shared" si="34"/>
        <v>0-30</v>
      </c>
      <c r="X712">
        <f t="shared" si="35"/>
        <v>1</v>
      </c>
    </row>
    <row r="713" spans="1:24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33"/>
        <v>13-24 Months</v>
      </c>
      <c r="W713" t="str">
        <f t="shared" si="34"/>
        <v>61-90</v>
      </c>
      <c r="X713">
        <f t="shared" si="35"/>
        <v>3</v>
      </c>
    </row>
    <row r="714" spans="1:24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33"/>
        <v>49-72 Months</v>
      </c>
      <c r="W714" t="str">
        <f t="shared" si="34"/>
        <v>0-30</v>
      </c>
      <c r="X714">
        <f t="shared" si="35"/>
        <v>2</v>
      </c>
    </row>
    <row r="715" spans="1:24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33"/>
        <v>13-24 Months</v>
      </c>
      <c r="W715" t="str">
        <f t="shared" si="34"/>
        <v>61-90</v>
      </c>
      <c r="X715">
        <f t="shared" si="35"/>
        <v>4</v>
      </c>
    </row>
    <row r="716" spans="1:24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33"/>
        <v>49-72 Months</v>
      </c>
      <c r="W716" t="str">
        <f t="shared" si="34"/>
        <v>0-30</v>
      </c>
      <c r="X716">
        <f t="shared" si="35"/>
        <v>2</v>
      </c>
    </row>
    <row r="717" spans="1:24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33"/>
        <v>25-48 Months</v>
      </c>
      <c r="W717" t="str">
        <f t="shared" si="34"/>
        <v>61-90</v>
      </c>
      <c r="X717">
        <f t="shared" si="35"/>
        <v>4</v>
      </c>
    </row>
    <row r="718" spans="1:24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33"/>
        <v>49-72 Months</v>
      </c>
      <c r="W718" t="str">
        <f t="shared" si="34"/>
        <v>31-60</v>
      </c>
      <c r="X718">
        <f t="shared" si="35"/>
        <v>5</v>
      </c>
    </row>
    <row r="719" spans="1:24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33"/>
        <v>25-48 Months</v>
      </c>
      <c r="W719" t="str">
        <f t="shared" si="34"/>
        <v>61-90</v>
      </c>
      <c r="X719">
        <f t="shared" si="35"/>
        <v>3</v>
      </c>
    </row>
    <row r="720" spans="1:24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33"/>
        <v>25-48 Months</v>
      </c>
      <c r="W720" t="str">
        <f t="shared" si="34"/>
        <v>31-60</v>
      </c>
      <c r="X720">
        <f t="shared" si="35"/>
        <v>3</v>
      </c>
    </row>
    <row r="721" spans="1:24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33"/>
        <v>49-72 Months</v>
      </c>
      <c r="W721" t="str">
        <f t="shared" si="34"/>
        <v>61-90</v>
      </c>
      <c r="X721">
        <f t="shared" si="35"/>
        <v>3</v>
      </c>
    </row>
    <row r="722" spans="1:24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33"/>
        <v>0-12 Months</v>
      </c>
      <c r="W722" t="str">
        <f t="shared" si="34"/>
        <v>0-30</v>
      </c>
      <c r="X722">
        <f t="shared" si="35"/>
        <v>1</v>
      </c>
    </row>
    <row r="723" spans="1:24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33"/>
        <v>49-72 Months</v>
      </c>
      <c r="W723" t="str">
        <f t="shared" si="34"/>
        <v>0-30</v>
      </c>
      <c r="X723">
        <f t="shared" si="35"/>
        <v>1</v>
      </c>
    </row>
    <row r="724" spans="1:24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33"/>
        <v>0-12 Months</v>
      </c>
      <c r="W724" t="str">
        <f t="shared" si="34"/>
        <v>61-90</v>
      </c>
      <c r="X724">
        <f t="shared" si="35"/>
        <v>3</v>
      </c>
    </row>
    <row r="725" spans="1:24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33"/>
        <v>0-12 Months</v>
      </c>
      <c r="W725" t="str">
        <f t="shared" si="34"/>
        <v>31-60</v>
      </c>
      <c r="X725">
        <f t="shared" si="35"/>
        <v>1</v>
      </c>
    </row>
    <row r="726" spans="1:24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33"/>
        <v>25-48 Months</v>
      </c>
      <c r="W726" t="str">
        <f t="shared" si="34"/>
        <v>91+</v>
      </c>
      <c r="X726">
        <f t="shared" si="35"/>
        <v>4</v>
      </c>
    </row>
    <row r="727" spans="1:24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33"/>
        <v>0-12 Months</v>
      </c>
      <c r="W727" t="str">
        <f t="shared" si="34"/>
        <v>0-30</v>
      </c>
      <c r="X727">
        <f t="shared" si="35"/>
        <v>1</v>
      </c>
    </row>
    <row r="728" spans="1:24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33"/>
        <v>13-24 Months</v>
      </c>
      <c r="W728" t="str">
        <f t="shared" si="34"/>
        <v>0-30</v>
      </c>
      <c r="X728">
        <f t="shared" si="35"/>
        <v>2</v>
      </c>
    </row>
    <row r="729" spans="1:24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33"/>
        <v>0-12 Months</v>
      </c>
      <c r="W729" t="str">
        <f t="shared" si="34"/>
        <v>61-90</v>
      </c>
      <c r="X729">
        <f t="shared" si="35"/>
        <v>2</v>
      </c>
    </row>
    <row r="730" spans="1:24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33"/>
        <v>25-48 Months</v>
      </c>
      <c r="W730" t="str">
        <f t="shared" si="34"/>
        <v>91+</v>
      </c>
      <c r="X730">
        <f t="shared" si="35"/>
        <v>5</v>
      </c>
    </row>
    <row r="731" spans="1:24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33"/>
        <v>49-72 Months</v>
      </c>
      <c r="W731" t="str">
        <f t="shared" si="34"/>
        <v>61-90</v>
      </c>
      <c r="X731">
        <f t="shared" si="35"/>
        <v>6</v>
      </c>
    </row>
    <row r="732" spans="1:24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33"/>
        <v>25-48 Months</v>
      </c>
      <c r="W732" t="str">
        <f t="shared" si="34"/>
        <v>61-90</v>
      </c>
      <c r="X732">
        <f t="shared" si="35"/>
        <v>4</v>
      </c>
    </row>
    <row r="733" spans="1:24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33"/>
        <v>0-12 Months</v>
      </c>
      <c r="W733" t="str">
        <f t="shared" si="34"/>
        <v>0-30</v>
      </c>
      <c r="X733">
        <f t="shared" si="35"/>
        <v>1</v>
      </c>
    </row>
    <row r="734" spans="1:24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33"/>
        <v>25-48 Months</v>
      </c>
      <c r="W734" t="str">
        <f t="shared" si="34"/>
        <v>61-90</v>
      </c>
      <c r="X734">
        <f t="shared" si="35"/>
        <v>2</v>
      </c>
    </row>
    <row r="735" spans="1:24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33"/>
        <v>49-72 Months</v>
      </c>
      <c r="W735" t="str">
        <f t="shared" si="34"/>
        <v>61-90</v>
      </c>
      <c r="X735">
        <f t="shared" si="35"/>
        <v>3</v>
      </c>
    </row>
    <row r="736" spans="1:24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33"/>
        <v>25-48 Months</v>
      </c>
      <c r="W736" t="str">
        <f t="shared" si="34"/>
        <v>91+</v>
      </c>
      <c r="X736">
        <f t="shared" si="35"/>
        <v>4</v>
      </c>
    </row>
    <row r="737" spans="1:24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33"/>
        <v>25-48 Months</v>
      </c>
      <c r="W737" t="str">
        <f t="shared" si="34"/>
        <v>31-60</v>
      </c>
      <c r="X737">
        <f t="shared" si="35"/>
        <v>3</v>
      </c>
    </row>
    <row r="738" spans="1:24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33"/>
        <v>25-48 Months</v>
      </c>
      <c r="W738" t="str">
        <f t="shared" si="34"/>
        <v>91+</v>
      </c>
      <c r="X738">
        <f t="shared" si="35"/>
        <v>7</v>
      </c>
    </row>
    <row r="739" spans="1:24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33"/>
        <v>49-72 Months</v>
      </c>
      <c r="W739" t="str">
        <f t="shared" si="34"/>
        <v>91+</v>
      </c>
      <c r="X739">
        <f t="shared" si="35"/>
        <v>6</v>
      </c>
    </row>
    <row r="740" spans="1:24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33"/>
        <v>25-48 Months</v>
      </c>
      <c r="W740" t="str">
        <f t="shared" si="34"/>
        <v>61-90</v>
      </c>
      <c r="X740">
        <f t="shared" si="35"/>
        <v>3</v>
      </c>
    </row>
    <row r="741" spans="1:24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33"/>
        <v>49-72 Months</v>
      </c>
      <c r="W741" t="str">
        <f t="shared" si="34"/>
        <v>61-90</v>
      </c>
      <c r="X741">
        <f t="shared" si="35"/>
        <v>8</v>
      </c>
    </row>
    <row r="742" spans="1:24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33"/>
        <v>25-48 Months</v>
      </c>
      <c r="W742" t="str">
        <f t="shared" si="34"/>
        <v>61-90</v>
      </c>
      <c r="X742">
        <f t="shared" si="35"/>
        <v>5</v>
      </c>
    </row>
    <row r="743" spans="1:24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33"/>
        <v>0-12 Months</v>
      </c>
      <c r="W743" t="str">
        <f t="shared" si="34"/>
        <v>61-90</v>
      </c>
      <c r="X743">
        <f t="shared" si="35"/>
        <v>3</v>
      </c>
    </row>
    <row r="744" spans="1:24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33"/>
        <v>0-12 Months</v>
      </c>
      <c r="W744" t="str">
        <f t="shared" si="34"/>
        <v>91+</v>
      </c>
      <c r="X744">
        <f t="shared" si="35"/>
        <v>5</v>
      </c>
    </row>
    <row r="745" spans="1:24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33"/>
        <v>49-72 Months</v>
      </c>
      <c r="W745" t="str">
        <f t="shared" si="34"/>
        <v>0-30</v>
      </c>
      <c r="X745">
        <f t="shared" si="35"/>
        <v>2</v>
      </c>
    </row>
    <row r="746" spans="1:24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33"/>
        <v>0-12 Months</v>
      </c>
      <c r="W746" t="str">
        <f t="shared" si="34"/>
        <v>31-60</v>
      </c>
      <c r="X746">
        <f t="shared" si="35"/>
        <v>1</v>
      </c>
    </row>
    <row r="747" spans="1:24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33"/>
        <v>49-72 Months</v>
      </c>
      <c r="W747" t="str">
        <f t="shared" si="34"/>
        <v>91+</v>
      </c>
      <c r="X747">
        <f t="shared" si="35"/>
        <v>7</v>
      </c>
    </row>
    <row r="748" spans="1:24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33"/>
        <v>49-72 Months</v>
      </c>
      <c r="W748" t="str">
        <f t="shared" si="34"/>
        <v>91+</v>
      </c>
      <c r="X748">
        <f t="shared" si="35"/>
        <v>8</v>
      </c>
    </row>
    <row r="749" spans="1:24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33"/>
        <v>0-12 Months</v>
      </c>
      <c r="W749" t="str">
        <f t="shared" si="34"/>
        <v>61-90</v>
      </c>
      <c r="X749">
        <f t="shared" si="35"/>
        <v>2</v>
      </c>
    </row>
    <row r="750" spans="1:24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33"/>
        <v>25-48 Months</v>
      </c>
      <c r="W750" t="str">
        <f t="shared" si="34"/>
        <v>0-30</v>
      </c>
      <c r="X750">
        <f t="shared" si="35"/>
        <v>1</v>
      </c>
    </row>
    <row r="751" spans="1:24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33"/>
        <v>49-72 Months</v>
      </c>
      <c r="W751" t="str">
        <f t="shared" si="34"/>
        <v>91+</v>
      </c>
      <c r="X751">
        <f t="shared" si="35"/>
        <v>4</v>
      </c>
    </row>
    <row r="752" spans="1:24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33"/>
        <v>25-48 Months</v>
      </c>
      <c r="W752" t="str">
        <f t="shared" si="34"/>
        <v>31-60</v>
      </c>
      <c r="X752">
        <f t="shared" si="35"/>
        <v>3</v>
      </c>
    </row>
    <row r="753" spans="1:24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33"/>
        <v>49-72 Months</v>
      </c>
      <c r="W753" t="str">
        <f t="shared" si="34"/>
        <v>61-90</v>
      </c>
      <c r="X753">
        <f t="shared" si="35"/>
        <v>6</v>
      </c>
    </row>
    <row r="754" spans="1:24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33"/>
        <v>0-12 Months</v>
      </c>
      <c r="W754" t="str">
        <f t="shared" si="34"/>
        <v>61-90</v>
      </c>
      <c r="X754">
        <f t="shared" si="35"/>
        <v>5</v>
      </c>
    </row>
    <row r="755" spans="1:24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 t="str">
        <f t="shared" si="33"/>
        <v>0-12 Months</v>
      </c>
      <c r="W755" t="str">
        <f t="shared" si="34"/>
        <v>0-30</v>
      </c>
      <c r="X755">
        <f t="shared" si="35"/>
        <v>1</v>
      </c>
    </row>
    <row r="756" spans="1:24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33"/>
        <v>0-12 Months</v>
      </c>
      <c r="W756" t="str">
        <f t="shared" si="34"/>
        <v>91+</v>
      </c>
      <c r="X756">
        <f t="shared" si="35"/>
        <v>4</v>
      </c>
    </row>
    <row r="757" spans="1:24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33"/>
        <v>13-24 Months</v>
      </c>
      <c r="W757" t="str">
        <f t="shared" si="34"/>
        <v>91+</v>
      </c>
      <c r="X757">
        <f t="shared" si="35"/>
        <v>5</v>
      </c>
    </row>
    <row r="758" spans="1:24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33"/>
        <v>49-72 Months</v>
      </c>
      <c r="W758" t="str">
        <f t="shared" si="34"/>
        <v>0-30</v>
      </c>
      <c r="X758">
        <f t="shared" si="35"/>
        <v>1</v>
      </c>
    </row>
    <row r="759" spans="1:24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33"/>
        <v>0-12 Months</v>
      </c>
      <c r="W759" t="str">
        <f t="shared" si="34"/>
        <v>0-30</v>
      </c>
      <c r="X759">
        <f t="shared" si="35"/>
        <v>1</v>
      </c>
    </row>
    <row r="760" spans="1:24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33"/>
        <v>13-24 Months</v>
      </c>
      <c r="W760" t="str">
        <f t="shared" si="34"/>
        <v>61-90</v>
      </c>
      <c r="X760">
        <f t="shared" si="35"/>
        <v>3</v>
      </c>
    </row>
    <row r="761" spans="1:24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33"/>
        <v>49-72 Months</v>
      </c>
      <c r="W761" t="str">
        <f t="shared" si="34"/>
        <v>91+</v>
      </c>
      <c r="X761">
        <f t="shared" si="35"/>
        <v>5</v>
      </c>
    </row>
    <row r="762" spans="1:24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33"/>
        <v>0-12 Months</v>
      </c>
      <c r="W762" t="str">
        <f t="shared" si="34"/>
        <v>0-30</v>
      </c>
      <c r="X762">
        <f t="shared" si="35"/>
        <v>1</v>
      </c>
    </row>
    <row r="763" spans="1:24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33"/>
        <v>13-24 Months</v>
      </c>
      <c r="W763" t="str">
        <f t="shared" si="34"/>
        <v>61-90</v>
      </c>
      <c r="X763">
        <f t="shared" si="35"/>
        <v>3</v>
      </c>
    </row>
    <row r="764" spans="1:24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33"/>
        <v>0-12 Months</v>
      </c>
      <c r="W764" t="str">
        <f t="shared" si="34"/>
        <v>61-90</v>
      </c>
      <c r="X764">
        <f t="shared" si="35"/>
        <v>1</v>
      </c>
    </row>
    <row r="765" spans="1:24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33"/>
        <v>49-72 Months</v>
      </c>
      <c r="W765" t="str">
        <f t="shared" si="34"/>
        <v>61-90</v>
      </c>
      <c r="X765">
        <f t="shared" si="35"/>
        <v>5</v>
      </c>
    </row>
    <row r="766" spans="1:24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33"/>
        <v>49-72 Months</v>
      </c>
      <c r="W766" t="str">
        <f t="shared" si="34"/>
        <v>0-30</v>
      </c>
      <c r="X766">
        <f t="shared" si="35"/>
        <v>1</v>
      </c>
    </row>
    <row r="767" spans="1:24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33"/>
        <v>0-12 Months</v>
      </c>
      <c r="W767" t="str">
        <f t="shared" si="34"/>
        <v>31-60</v>
      </c>
      <c r="X767">
        <f t="shared" si="35"/>
        <v>1</v>
      </c>
    </row>
    <row r="768" spans="1:24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33"/>
        <v>13-24 Months</v>
      </c>
      <c r="W768" t="str">
        <f t="shared" si="34"/>
        <v>61-90</v>
      </c>
      <c r="X768">
        <f t="shared" si="35"/>
        <v>3</v>
      </c>
    </row>
    <row r="769" spans="1:24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33"/>
        <v>13-24 Months</v>
      </c>
      <c r="W769" t="str">
        <f t="shared" si="34"/>
        <v>0-30</v>
      </c>
      <c r="X769">
        <f t="shared" si="35"/>
        <v>1</v>
      </c>
    </row>
    <row r="770" spans="1:24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ref="V770:V833" si="36">IF(F770&lt;=12,"0-12 Months",IF(F770&lt;=24,"13-24 Months",IF(F770&lt;=48,"25-48 Months","49-72 Months")))</f>
        <v>25-48 Months</v>
      </c>
      <c r="W770" t="str">
        <f t="shared" ref="W770:W833" si="37">IF(S770&lt;=30,"0-30",IF(S770&lt;=60,"31-60",IF(S770&lt;=90,"61-90","91+")))</f>
        <v>61-90</v>
      </c>
      <c r="X770">
        <f t="shared" ref="X770:X833" si="38">COUNTIF(G770:O770,"Yes")</f>
        <v>2</v>
      </c>
    </row>
    <row r="771" spans="1:24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si="36"/>
        <v>13-24 Months</v>
      </c>
      <c r="W771" t="str">
        <f t="shared" si="37"/>
        <v>61-90</v>
      </c>
      <c r="X771">
        <f t="shared" si="38"/>
        <v>4</v>
      </c>
    </row>
    <row r="772" spans="1:24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36"/>
        <v>0-12 Months</v>
      </c>
      <c r="W772" t="str">
        <f t="shared" si="37"/>
        <v>0-30</v>
      </c>
      <c r="X772">
        <f t="shared" si="38"/>
        <v>1</v>
      </c>
    </row>
    <row r="773" spans="1:24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36"/>
        <v>13-24 Months</v>
      </c>
      <c r="W773" t="str">
        <f t="shared" si="37"/>
        <v>91+</v>
      </c>
      <c r="X773">
        <f t="shared" si="38"/>
        <v>4</v>
      </c>
    </row>
    <row r="774" spans="1:24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36"/>
        <v>0-12 Months</v>
      </c>
      <c r="W774" t="str">
        <f t="shared" si="37"/>
        <v>0-30</v>
      </c>
      <c r="X774">
        <f t="shared" si="38"/>
        <v>1</v>
      </c>
    </row>
    <row r="775" spans="1:24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36"/>
        <v>0-12 Months</v>
      </c>
      <c r="W775" t="str">
        <f t="shared" si="37"/>
        <v>61-90</v>
      </c>
      <c r="X775">
        <f t="shared" si="38"/>
        <v>4</v>
      </c>
    </row>
    <row r="776" spans="1:24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36"/>
        <v>25-48 Months</v>
      </c>
      <c r="W776" t="str">
        <f t="shared" si="37"/>
        <v>91+</v>
      </c>
      <c r="X776">
        <f t="shared" si="38"/>
        <v>4</v>
      </c>
    </row>
    <row r="777" spans="1:24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36"/>
        <v>49-72 Months</v>
      </c>
      <c r="W777" t="str">
        <f t="shared" si="37"/>
        <v>91+</v>
      </c>
      <c r="X777">
        <f t="shared" si="38"/>
        <v>7</v>
      </c>
    </row>
    <row r="778" spans="1:24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36"/>
        <v>0-12 Months</v>
      </c>
      <c r="W778" t="str">
        <f t="shared" si="37"/>
        <v>31-60</v>
      </c>
      <c r="X778">
        <f t="shared" si="38"/>
        <v>2</v>
      </c>
    </row>
    <row r="779" spans="1:24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36"/>
        <v>0-12 Months</v>
      </c>
      <c r="W779" t="str">
        <f t="shared" si="37"/>
        <v>61-90</v>
      </c>
      <c r="X779">
        <f t="shared" si="38"/>
        <v>3</v>
      </c>
    </row>
    <row r="780" spans="1:24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36"/>
        <v>49-72 Months</v>
      </c>
      <c r="W780" t="str">
        <f t="shared" si="37"/>
        <v>91+</v>
      </c>
      <c r="X780">
        <f t="shared" si="38"/>
        <v>7</v>
      </c>
    </row>
    <row r="781" spans="1:24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36"/>
        <v>0-12 Months</v>
      </c>
      <c r="W781" t="str">
        <f t="shared" si="37"/>
        <v>31-60</v>
      </c>
      <c r="X781">
        <f t="shared" si="38"/>
        <v>1</v>
      </c>
    </row>
    <row r="782" spans="1:24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36"/>
        <v>49-72 Months</v>
      </c>
      <c r="W782" t="str">
        <f t="shared" si="37"/>
        <v>61-90</v>
      </c>
      <c r="X782">
        <f t="shared" si="38"/>
        <v>5</v>
      </c>
    </row>
    <row r="783" spans="1:24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36"/>
        <v>0-12 Months</v>
      </c>
      <c r="W783" t="str">
        <f t="shared" si="37"/>
        <v>31-60</v>
      </c>
      <c r="X783">
        <f t="shared" si="38"/>
        <v>1</v>
      </c>
    </row>
    <row r="784" spans="1:24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36"/>
        <v>25-48 Months</v>
      </c>
      <c r="W784" t="str">
        <f t="shared" si="37"/>
        <v>31-60</v>
      </c>
      <c r="X784">
        <f t="shared" si="38"/>
        <v>3</v>
      </c>
    </row>
    <row r="785" spans="1:24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36"/>
        <v>0-12 Months</v>
      </c>
      <c r="W785" t="str">
        <f t="shared" si="37"/>
        <v>31-60</v>
      </c>
      <c r="X785">
        <f t="shared" si="38"/>
        <v>2</v>
      </c>
    </row>
    <row r="786" spans="1:24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36"/>
        <v>49-72 Months</v>
      </c>
      <c r="W786" t="str">
        <f t="shared" si="37"/>
        <v>31-60</v>
      </c>
      <c r="X786">
        <f t="shared" si="38"/>
        <v>3</v>
      </c>
    </row>
    <row r="787" spans="1:24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36"/>
        <v>25-48 Months</v>
      </c>
      <c r="W787" t="str">
        <f t="shared" si="37"/>
        <v>91+</v>
      </c>
      <c r="X787">
        <f t="shared" si="38"/>
        <v>7</v>
      </c>
    </row>
    <row r="788" spans="1:24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36"/>
        <v>49-72 Months</v>
      </c>
      <c r="W788" t="str">
        <f t="shared" si="37"/>
        <v>31-60</v>
      </c>
      <c r="X788">
        <f t="shared" si="38"/>
        <v>3</v>
      </c>
    </row>
    <row r="789" spans="1:24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36"/>
        <v>25-48 Months</v>
      </c>
      <c r="W789" t="str">
        <f t="shared" si="37"/>
        <v>61-90</v>
      </c>
      <c r="X789">
        <f t="shared" si="38"/>
        <v>4</v>
      </c>
    </row>
    <row r="790" spans="1:24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36"/>
        <v>13-24 Months</v>
      </c>
      <c r="W790" t="str">
        <f t="shared" si="37"/>
        <v>61-90</v>
      </c>
      <c r="X790">
        <f t="shared" si="38"/>
        <v>6</v>
      </c>
    </row>
    <row r="791" spans="1:24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36"/>
        <v>49-72 Months</v>
      </c>
      <c r="W791" t="str">
        <f t="shared" si="37"/>
        <v>61-90</v>
      </c>
      <c r="X791">
        <f t="shared" si="38"/>
        <v>6</v>
      </c>
    </row>
    <row r="792" spans="1:24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36"/>
        <v>49-72 Months</v>
      </c>
      <c r="W792" t="str">
        <f t="shared" si="37"/>
        <v>31-60</v>
      </c>
      <c r="X792">
        <f t="shared" si="38"/>
        <v>5</v>
      </c>
    </row>
    <row r="793" spans="1:24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36"/>
        <v>49-72 Months</v>
      </c>
      <c r="W793" t="str">
        <f t="shared" si="37"/>
        <v>61-90</v>
      </c>
      <c r="X793">
        <f t="shared" si="38"/>
        <v>6</v>
      </c>
    </row>
    <row r="794" spans="1:24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36"/>
        <v>0-12 Months</v>
      </c>
      <c r="W794" t="str">
        <f t="shared" si="37"/>
        <v>0-30</v>
      </c>
      <c r="X794">
        <f t="shared" si="38"/>
        <v>1</v>
      </c>
    </row>
    <row r="795" spans="1:24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36"/>
        <v>25-48 Months</v>
      </c>
      <c r="W795" t="str">
        <f t="shared" si="37"/>
        <v>61-90</v>
      </c>
      <c r="X795">
        <f t="shared" si="38"/>
        <v>5</v>
      </c>
    </row>
    <row r="796" spans="1:24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36"/>
        <v>0-12 Months</v>
      </c>
      <c r="W796" t="str">
        <f t="shared" si="37"/>
        <v>31-60</v>
      </c>
      <c r="X796">
        <f t="shared" si="38"/>
        <v>2</v>
      </c>
    </row>
    <row r="797" spans="1:24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36"/>
        <v>0-12 Months</v>
      </c>
      <c r="W797" t="str">
        <f t="shared" si="37"/>
        <v>61-90</v>
      </c>
      <c r="X797">
        <f t="shared" si="38"/>
        <v>4</v>
      </c>
    </row>
    <row r="798" spans="1:24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36"/>
        <v>25-48 Months</v>
      </c>
      <c r="W798" t="str">
        <f t="shared" si="37"/>
        <v>61-90</v>
      </c>
      <c r="X798">
        <f t="shared" si="38"/>
        <v>3</v>
      </c>
    </row>
    <row r="799" spans="1:24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36"/>
        <v>13-24 Months</v>
      </c>
      <c r="W799" t="str">
        <f t="shared" si="37"/>
        <v>0-30</v>
      </c>
      <c r="X799">
        <f t="shared" si="38"/>
        <v>2</v>
      </c>
    </row>
    <row r="800" spans="1:24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36"/>
        <v>0-12 Months</v>
      </c>
      <c r="W800" t="str">
        <f t="shared" si="37"/>
        <v>0-30</v>
      </c>
      <c r="X800">
        <f t="shared" si="38"/>
        <v>1</v>
      </c>
    </row>
    <row r="801" spans="1:24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36"/>
        <v>49-72 Months</v>
      </c>
      <c r="W801" t="str">
        <f t="shared" si="37"/>
        <v>91+</v>
      </c>
      <c r="X801">
        <f t="shared" si="38"/>
        <v>5</v>
      </c>
    </row>
    <row r="802" spans="1:24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36"/>
        <v>49-72 Months</v>
      </c>
      <c r="W802" t="str">
        <f t="shared" si="37"/>
        <v>61-90</v>
      </c>
      <c r="X802">
        <f t="shared" si="38"/>
        <v>2</v>
      </c>
    </row>
    <row r="803" spans="1:24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36"/>
        <v>0-12 Months</v>
      </c>
      <c r="W803" t="str">
        <f t="shared" si="37"/>
        <v>91+</v>
      </c>
      <c r="X803">
        <f t="shared" si="38"/>
        <v>5</v>
      </c>
    </row>
    <row r="804" spans="1:24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36"/>
        <v>25-48 Months</v>
      </c>
      <c r="W804" t="str">
        <f t="shared" si="37"/>
        <v>0-30</v>
      </c>
      <c r="X804">
        <f t="shared" si="38"/>
        <v>2</v>
      </c>
    </row>
    <row r="805" spans="1:24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36"/>
        <v>25-48 Months</v>
      </c>
      <c r="W805" t="str">
        <f t="shared" si="37"/>
        <v>61-90</v>
      </c>
      <c r="X805">
        <f t="shared" si="38"/>
        <v>4</v>
      </c>
    </row>
    <row r="806" spans="1:24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36"/>
        <v>0-12 Months</v>
      </c>
      <c r="W806" t="str">
        <f t="shared" si="37"/>
        <v>61-90</v>
      </c>
      <c r="X806">
        <f t="shared" si="38"/>
        <v>3</v>
      </c>
    </row>
    <row r="807" spans="1:24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36"/>
        <v>49-72 Months</v>
      </c>
      <c r="W807" t="str">
        <f t="shared" si="37"/>
        <v>61-90</v>
      </c>
      <c r="X807">
        <f t="shared" si="38"/>
        <v>5</v>
      </c>
    </row>
    <row r="808" spans="1:24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36"/>
        <v>13-24 Months</v>
      </c>
      <c r="W808" t="str">
        <f t="shared" si="37"/>
        <v>31-60</v>
      </c>
      <c r="X808">
        <f t="shared" si="38"/>
        <v>3</v>
      </c>
    </row>
    <row r="809" spans="1:24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36"/>
        <v>49-72 Months</v>
      </c>
      <c r="W809" t="str">
        <f t="shared" si="37"/>
        <v>91+</v>
      </c>
      <c r="X809">
        <f t="shared" si="38"/>
        <v>7</v>
      </c>
    </row>
    <row r="810" spans="1:24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36"/>
        <v>25-48 Months</v>
      </c>
      <c r="W810" t="str">
        <f t="shared" si="37"/>
        <v>91+</v>
      </c>
      <c r="X810">
        <f t="shared" si="38"/>
        <v>5</v>
      </c>
    </row>
    <row r="811" spans="1:24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36"/>
        <v>0-12 Months</v>
      </c>
      <c r="W811" t="str">
        <f t="shared" si="37"/>
        <v>61-90</v>
      </c>
      <c r="X811">
        <f t="shared" si="38"/>
        <v>1</v>
      </c>
    </row>
    <row r="812" spans="1:24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36"/>
        <v>49-72 Months</v>
      </c>
      <c r="W812" t="str">
        <f t="shared" si="37"/>
        <v>91+</v>
      </c>
      <c r="X812">
        <f t="shared" si="38"/>
        <v>6</v>
      </c>
    </row>
    <row r="813" spans="1:24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36"/>
        <v>49-72 Months</v>
      </c>
      <c r="W813" t="str">
        <f t="shared" si="37"/>
        <v>91+</v>
      </c>
      <c r="X813">
        <f t="shared" si="38"/>
        <v>6</v>
      </c>
    </row>
    <row r="814" spans="1:24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36"/>
        <v>25-48 Months</v>
      </c>
      <c r="W814" t="str">
        <f t="shared" si="37"/>
        <v>0-30</v>
      </c>
      <c r="X814">
        <f t="shared" si="38"/>
        <v>2</v>
      </c>
    </row>
    <row r="815" spans="1:24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36"/>
        <v>25-48 Months</v>
      </c>
      <c r="W815" t="str">
        <f t="shared" si="37"/>
        <v>31-60</v>
      </c>
      <c r="X815">
        <f t="shared" si="38"/>
        <v>1</v>
      </c>
    </row>
    <row r="816" spans="1:24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36"/>
        <v>0-12 Months</v>
      </c>
      <c r="W816" t="str">
        <f t="shared" si="37"/>
        <v>0-30</v>
      </c>
      <c r="X816">
        <f t="shared" si="38"/>
        <v>1</v>
      </c>
    </row>
    <row r="817" spans="1:24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36"/>
        <v>25-48 Months</v>
      </c>
      <c r="W817" t="str">
        <f t="shared" si="37"/>
        <v>61-90</v>
      </c>
      <c r="X817">
        <f t="shared" si="38"/>
        <v>3</v>
      </c>
    </row>
    <row r="818" spans="1:24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36"/>
        <v>0-12 Months</v>
      </c>
      <c r="W818" t="str">
        <f t="shared" si="37"/>
        <v>61-90</v>
      </c>
      <c r="X818">
        <f t="shared" si="38"/>
        <v>3</v>
      </c>
    </row>
    <row r="819" spans="1:24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36"/>
        <v>49-72 Months</v>
      </c>
      <c r="W819" t="str">
        <f t="shared" si="37"/>
        <v>91+</v>
      </c>
      <c r="X819">
        <f t="shared" si="38"/>
        <v>6</v>
      </c>
    </row>
    <row r="820" spans="1:24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36"/>
        <v>13-24 Months</v>
      </c>
      <c r="W820" t="str">
        <f t="shared" si="37"/>
        <v>91+</v>
      </c>
      <c r="X820">
        <f t="shared" si="38"/>
        <v>7</v>
      </c>
    </row>
    <row r="821" spans="1:24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36"/>
        <v>49-72 Months</v>
      </c>
      <c r="W821" t="str">
        <f t="shared" si="37"/>
        <v>61-90</v>
      </c>
      <c r="X821">
        <f t="shared" si="38"/>
        <v>5</v>
      </c>
    </row>
    <row r="822" spans="1:24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36"/>
        <v>49-72 Months</v>
      </c>
      <c r="W822" t="str">
        <f t="shared" si="37"/>
        <v>91+</v>
      </c>
      <c r="X822">
        <f t="shared" si="38"/>
        <v>6</v>
      </c>
    </row>
    <row r="823" spans="1:24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36"/>
        <v>25-48 Months</v>
      </c>
      <c r="W823" t="str">
        <f t="shared" si="37"/>
        <v>61-90</v>
      </c>
      <c r="X823">
        <f t="shared" si="38"/>
        <v>6</v>
      </c>
    </row>
    <row r="824" spans="1:24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36"/>
        <v>25-48 Months</v>
      </c>
      <c r="W824" t="str">
        <f t="shared" si="37"/>
        <v>91+</v>
      </c>
      <c r="X824">
        <f t="shared" si="38"/>
        <v>6</v>
      </c>
    </row>
    <row r="825" spans="1:24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36"/>
        <v>0-12 Months</v>
      </c>
      <c r="W825" t="str">
        <f t="shared" si="37"/>
        <v>61-90</v>
      </c>
      <c r="X825">
        <f t="shared" si="38"/>
        <v>4</v>
      </c>
    </row>
    <row r="826" spans="1:24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36"/>
        <v>49-72 Months</v>
      </c>
      <c r="W826" t="str">
        <f t="shared" si="37"/>
        <v>0-30</v>
      </c>
      <c r="X826">
        <f t="shared" si="38"/>
        <v>2</v>
      </c>
    </row>
    <row r="827" spans="1:24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36"/>
        <v>13-24 Months</v>
      </c>
      <c r="W827" t="str">
        <f t="shared" si="37"/>
        <v>61-90</v>
      </c>
      <c r="X827">
        <f t="shared" si="38"/>
        <v>4</v>
      </c>
    </row>
    <row r="828" spans="1:24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36"/>
        <v>0-12 Months</v>
      </c>
      <c r="W828" t="str">
        <f t="shared" si="37"/>
        <v>91+</v>
      </c>
      <c r="X828">
        <f t="shared" si="38"/>
        <v>4</v>
      </c>
    </row>
    <row r="829" spans="1:24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36"/>
        <v>13-24 Months</v>
      </c>
      <c r="W829" t="str">
        <f t="shared" si="37"/>
        <v>0-30</v>
      </c>
      <c r="X829">
        <f t="shared" si="38"/>
        <v>2</v>
      </c>
    </row>
    <row r="830" spans="1:24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36"/>
        <v>49-72 Months</v>
      </c>
      <c r="W830" t="str">
        <f t="shared" si="37"/>
        <v>91+</v>
      </c>
      <c r="X830">
        <f t="shared" si="38"/>
        <v>4</v>
      </c>
    </row>
    <row r="831" spans="1:24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36"/>
        <v>25-48 Months</v>
      </c>
      <c r="W831" t="str">
        <f t="shared" si="37"/>
        <v>31-60</v>
      </c>
      <c r="X831">
        <f t="shared" si="38"/>
        <v>3</v>
      </c>
    </row>
    <row r="832" spans="1:24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36"/>
        <v>49-72 Months</v>
      </c>
      <c r="W832" t="str">
        <f t="shared" si="37"/>
        <v>91+</v>
      </c>
      <c r="X832">
        <f t="shared" si="38"/>
        <v>7</v>
      </c>
    </row>
    <row r="833" spans="1:24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36"/>
        <v>25-48 Months</v>
      </c>
      <c r="W833" t="str">
        <f t="shared" si="37"/>
        <v>0-30</v>
      </c>
      <c r="X833">
        <f t="shared" si="38"/>
        <v>2</v>
      </c>
    </row>
    <row r="834" spans="1:24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ref="V834:V897" si="39">IF(F834&lt;=12,"0-12 Months",IF(F834&lt;=24,"13-24 Months",IF(F834&lt;=48,"25-48 Months","49-72 Months")))</f>
        <v>49-72 Months</v>
      </c>
      <c r="W834" t="str">
        <f t="shared" ref="W834:W897" si="40">IF(S834&lt;=30,"0-30",IF(S834&lt;=60,"31-60",IF(S834&lt;=90,"61-90","91+")))</f>
        <v>61-90</v>
      </c>
      <c r="X834">
        <f t="shared" ref="X834:X897" si="41">COUNTIF(G834:O834,"Yes")</f>
        <v>6</v>
      </c>
    </row>
    <row r="835" spans="1:24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si="39"/>
        <v>25-48 Months</v>
      </c>
      <c r="W835" t="str">
        <f t="shared" si="40"/>
        <v>61-90</v>
      </c>
      <c r="X835">
        <f t="shared" si="41"/>
        <v>4</v>
      </c>
    </row>
    <row r="836" spans="1:24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39"/>
        <v>0-12 Months</v>
      </c>
      <c r="W836" t="str">
        <f t="shared" si="40"/>
        <v>61-90</v>
      </c>
      <c r="X836">
        <f t="shared" si="41"/>
        <v>2</v>
      </c>
    </row>
    <row r="837" spans="1:24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39"/>
        <v>49-72 Months</v>
      </c>
      <c r="W837" t="str">
        <f t="shared" si="40"/>
        <v>91+</v>
      </c>
      <c r="X837">
        <f t="shared" si="41"/>
        <v>5</v>
      </c>
    </row>
    <row r="838" spans="1:24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39"/>
        <v>49-72 Months</v>
      </c>
      <c r="W838" t="str">
        <f t="shared" si="40"/>
        <v>61-90</v>
      </c>
      <c r="X838">
        <f t="shared" si="41"/>
        <v>5</v>
      </c>
    </row>
    <row r="839" spans="1:24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39"/>
        <v>0-12 Months</v>
      </c>
      <c r="W839" t="str">
        <f t="shared" si="40"/>
        <v>31-60</v>
      </c>
      <c r="X839">
        <f t="shared" si="41"/>
        <v>1</v>
      </c>
    </row>
    <row r="840" spans="1:24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39"/>
        <v>25-48 Months</v>
      </c>
      <c r="W840" t="str">
        <f t="shared" si="40"/>
        <v>61-90</v>
      </c>
      <c r="X840">
        <f t="shared" si="41"/>
        <v>6</v>
      </c>
    </row>
    <row r="841" spans="1:24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39"/>
        <v>25-48 Months</v>
      </c>
      <c r="W841" t="str">
        <f t="shared" si="40"/>
        <v>0-30</v>
      </c>
      <c r="X841">
        <f t="shared" si="41"/>
        <v>1</v>
      </c>
    </row>
    <row r="842" spans="1:24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39"/>
        <v>49-72 Months</v>
      </c>
      <c r="W842" t="str">
        <f t="shared" si="40"/>
        <v>91+</v>
      </c>
      <c r="X842">
        <f t="shared" si="41"/>
        <v>5</v>
      </c>
    </row>
    <row r="843" spans="1:24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39"/>
        <v>49-72 Months</v>
      </c>
      <c r="W843" t="str">
        <f t="shared" si="40"/>
        <v>91+</v>
      </c>
      <c r="X843">
        <f t="shared" si="41"/>
        <v>6</v>
      </c>
    </row>
    <row r="844" spans="1:24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39"/>
        <v>0-12 Months</v>
      </c>
      <c r="W844" t="str">
        <f t="shared" si="40"/>
        <v>0-30</v>
      </c>
      <c r="X844">
        <f t="shared" si="41"/>
        <v>1</v>
      </c>
    </row>
    <row r="845" spans="1:24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39"/>
        <v>13-24 Months</v>
      </c>
      <c r="W845" t="str">
        <f t="shared" si="40"/>
        <v>31-60</v>
      </c>
      <c r="X845">
        <f t="shared" si="41"/>
        <v>1</v>
      </c>
    </row>
    <row r="846" spans="1:24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39"/>
        <v>0-12 Months</v>
      </c>
      <c r="W846" t="str">
        <f t="shared" si="40"/>
        <v>61-90</v>
      </c>
      <c r="X846">
        <f t="shared" si="41"/>
        <v>3</v>
      </c>
    </row>
    <row r="847" spans="1:24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39"/>
        <v>13-24 Months</v>
      </c>
      <c r="W847" t="str">
        <f t="shared" si="40"/>
        <v>0-30</v>
      </c>
      <c r="X847">
        <f t="shared" si="41"/>
        <v>1</v>
      </c>
    </row>
    <row r="848" spans="1:24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39"/>
        <v>49-72 Months</v>
      </c>
      <c r="W848" t="str">
        <f t="shared" si="40"/>
        <v>61-90</v>
      </c>
      <c r="X848">
        <f t="shared" si="41"/>
        <v>7</v>
      </c>
    </row>
    <row r="849" spans="1:24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39"/>
        <v>0-12 Months</v>
      </c>
      <c r="W849" t="str">
        <f t="shared" si="40"/>
        <v>31-60</v>
      </c>
      <c r="X849">
        <f t="shared" si="41"/>
        <v>2</v>
      </c>
    </row>
    <row r="850" spans="1:24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39"/>
        <v>49-72 Months</v>
      </c>
      <c r="W850" t="str">
        <f t="shared" si="40"/>
        <v>91+</v>
      </c>
      <c r="X850">
        <f t="shared" si="41"/>
        <v>8</v>
      </c>
    </row>
    <row r="851" spans="1:24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39"/>
        <v>49-72 Months</v>
      </c>
      <c r="W851" t="str">
        <f t="shared" si="40"/>
        <v>61-90</v>
      </c>
      <c r="X851">
        <f t="shared" si="41"/>
        <v>8</v>
      </c>
    </row>
    <row r="852" spans="1:24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39"/>
        <v>49-72 Months</v>
      </c>
      <c r="W852" t="str">
        <f t="shared" si="40"/>
        <v>91+</v>
      </c>
      <c r="X852">
        <f t="shared" si="41"/>
        <v>8</v>
      </c>
    </row>
    <row r="853" spans="1:24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39"/>
        <v>49-72 Months</v>
      </c>
      <c r="W853" t="str">
        <f t="shared" si="40"/>
        <v>61-90</v>
      </c>
      <c r="X853">
        <f t="shared" si="41"/>
        <v>7</v>
      </c>
    </row>
    <row r="854" spans="1:24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39"/>
        <v>0-12 Months</v>
      </c>
      <c r="W854" t="str">
        <f t="shared" si="40"/>
        <v>0-30</v>
      </c>
      <c r="X854">
        <f t="shared" si="41"/>
        <v>2</v>
      </c>
    </row>
    <row r="855" spans="1:24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39"/>
        <v>0-12 Months</v>
      </c>
      <c r="W855" t="str">
        <f t="shared" si="40"/>
        <v>61-90</v>
      </c>
      <c r="X855">
        <f t="shared" si="41"/>
        <v>4</v>
      </c>
    </row>
    <row r="856" spans="1:24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39"/>
        <v>49-72 Months</v>
      </c>
      <c r="W856" t="str">
        <f t="shared" si="40"/>
        <v>0-30</v>
      </c>
      <c r="X856">
        <f t="shared" si="41"/>
        <v>1</v>
      </c>
    </row>
    <row r="857" spans="1:24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39"/>
        <v>49-72 Months</v>
      </c>
      <c r="W857" t="str">
        <f t="shared" si="40"/>
        <v>91+</v>
      </c>
      <c r="X857">
        <f t="shared" si="41"/>
        <v>5</v>
      </c>
    </row>
    <row r="858" spans="1:24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39"/>
        <v>49-72 Months</v>
      </c>
      <c r="W858" t="str">
        <f t="shared" si="40"/>
        <v>61-90</v>
      </c>
      <c r="X858">
        <f t="shared" si="41"/>
        <v>7</v>
      </c>
    </row>
    <row r="859" spans="1:24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39"/>
        <v>0-12 Months</v>
      </c>
      <c r="W859" t="str">
        <f t="shared" si="40"/>
        <v>31-60</v>
      </c>
      <c r="X859">
        <f t="shared" si="41"/>
        <v>2</v>
      </c>
    </row>
    <row r="860" spans="1:24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39"/>
        <v>49-72 Months</v>
      </c>
      <c r="W860" t="str">
        <f t="shared" si="40"/>
        <v>61-90</v>
      </c>
      <c r="X860">
        <f t="shared" si="41"/>
        <v>5</v>
      </c>
    </row>
    <row r="861" spans="1:24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39"/>
        <v>49-72 Months</v>
      </c>
      <c r="W861" t="str">
        <f t="shared" si="40"/>
        <v>61-90</v>
      </c>
      <c r="X861">
        <f t="shared" si="41"/>
        <v>6</v>
      </c>
    </row>
    <row r="862" spans="1:24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39"/>
        <v>25-48 Months</v>
      </c>
      <c r="W862" t="str">
        <f t="shared" si="40"/>
        <v>0-30</v>
      </c>
      <c r="X862">
        <f t="shared" si="41"/>
        <v>1</v>
      </c>
    </row>
    <row r="863" spans="1:24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39"/>
        <v>49-72 Months</v>
      </c>
      <c r="W863" t="str">
        <f t="shared" si="40"/>
        <v>91+</v>
      </c>
      <c r="X863">
        <f t="shared" si="41"/>
        <v>5</v>
      </c>
    </row>
    <row r="864" spans="1:24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39"/>
        <v>13-24 Months</v>
      </c>
      <c r="W864" t="str">
        <f t="shared" si="40"/>
        <v>61-90</v>
      </c>
      <c r="X864">
        <f t="shared" si="41"/>
        <v>2</v>
      </c>
    </row>
    <row r="865" spans="1:24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39"/>
        <v>0-12 Months</v>
      </c>
      <c r="W865" t="str">
        <f t="shared" si="40"/>
        <v>91+</v>
      </c>
      <c r="X865">
        <f t="shared" si="41"/>
        <v>4</v>
      </c>
    </row>
    <row r="866" spans="1:24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39"/>
        <v>13-24 Months</v>
      </c>
      <c r="W866" t="str">
        <f t="shared" si="40"/>
        <v>91+</v>
      </c>
      <c r="X866">
        <f t="shared" si="41"/>
        <v>4</v>
      </c>
    </row>
    <row r="867" spans="1:24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39"/>
        <v>0-12 Months</v>
      </c>
      <c r="W867" t="str">
        <f t="shared" si="40"/>
        <v>61-90</v>
      </c>
      <c r="X867">
        <f t="shared" si="41"/>
        <v>3</v>
      </c>
    </row>
    <row r="868" spans="1:24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39"/>
        <v>49-72 Months</v>
      </c>
      <c r="W868" t="str">
        <f t="shared" si="40"/>
        <v>31-60</v>
      </c>
      <c r="X868">
        <f t="shared" si="41"/>
        <v>2</v>
      </c>
    </row>
    <row r="869" spans="1:24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39"/>
        <v>0-12 Months</v>
      </c>
      <c r="W869" t="str">
        <f t="shared" si="40"/>
        <v>0-30</v>
      </c>
      <c r="X869">
        <f t="shared" si="41"/>
        <v>1</v>
      </c>
    </row>
    <row r="870" spans="1:24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39"/>
        <v>49-72 Months</v>
      </c>
      <c r="W870" t="str">
        <f t="shared" si="40"/>
        <v>61-90</v>
      </c>
      <c r="X870">
        <f t="shared" si="41"/>
        <v>3</v>
      </c>
    </row>
    <row r="871" spans="1:24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39"/>
        <v>0-12 Months</v>
      </c>
      <c r="W871" t="str">
        <f t="shared" si="40"/>
        <v>0-30</v>
      </c>
      <c r="X871">
        <f t="shared" si="41"/>
        <v>2</v>
      </c>
    </row>
    <row r="872" spans="1:24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39"/>
        <v>49-72 Months</v>
      </c>
      <c r="W872" t="str">
        <f t="shared" si="40"/>
        <v>91+</v>
      </c>
      <c r="X872">
        <f t="shared" si="41"/>
        <v>6</v>
      </c>
    </row>
    <row r="873" spans="1:24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39"/>
        <v>49-72 Months</v>
      </c>
      <c r="W873" t="str">
        <f t="shared" si="40"/>
        <v>91+</v>
      </c>
      <c r="X873">
        <f t="shared" si="41"/>
        <v>5</v>
      </c>
    </row>
    <row r="874" spans="1:24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39"/>
        <v>49-72 Months</v>
      </c>
      <c r="W874" t="str">
        <f t="shared" si="40"/>
        <v>0-30</v>
      </c>
      <c r="X874">
        <f t="shared" si="41"/>
        <v>1</v>
      </c>
    </row>
    <row r="875" spans="1:24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39"/>
        <v>49-72 Months</v>
      </c>
      <c r="W875" t="str">
        <f t="shared" si="40"/>
        <v>31-60</v>
      </c>
      <c r="X875">
        <f t="shared" si="41"/>
        <v>3</v>
      </c>
    </row>
    <row r="876" spans="1:24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39"/>
        <v>25-48 Months</v>
      </c>
      <c r="W876" t="str">
        <f t="shared" si="40"/>
        <v>91+</v>
      </c>
      <c r="X876">
        <f t="shared" si="41"/>
        <v>5</v>
      </c>
    </row>
    <row r="877" spans="1:24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39"/>
        <v>0-12 Months</v>
      </c>
      <c r="W877" t="str">
        <f t="shared" si="40"/>
        <v>31-60</v>
      </c>
      <c r="X877">
        <f t="shared" si="41"/>
        <v>1</v>
      </c>
    </row>
    <row r="878" spans="1:24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39"/>
        <v>13-24 Months</v>
      </c>
      <c r="W878" t="str">
        <f t="shared" si="40"/>
        <v>91+</v>
      </c>
      <c r="X878">
        <f t="shared" si="41"/>
        <v>6</v>
      </c>
    </row>
    <row r="879" spans="1:24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39"/>
        <v>49-72 Months</v>
      </c>
      <c r="W879" t="str">
        <f t="shared" si="40"/>
        <v>61-90</v>
      </c>
      <c r="X879">
        <f t="shared" si="41"/>
        <v>5</v>
      </c>
    </row>
    <row r="880" spans="1:24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39"/>
        <v>49-72 Months</v>
      </c>
      <c r="W880" t="str">
        <f t="shared" si="40"/>
        <v>61-90</v>
      </c>
      <c r="X880">
        <f t="shared" si="41"/>
        <v>5</v>
      </c>
    </row>
    <row r="881" spans="1:24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39"/>
        <v>25-48 Months</v>
      </c>
      <c r="W881" t="str">
        <f t="shared" si="40"/>
        <v>31-60</v>
      </c>
      <c r="X881">
        <f t="shared" si="41"/>
        <v>3</v>
      </c>
    </row>
    <row r="882" spans="1:24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39"/>
        <v>0-12 Months</v>
      </c>
      <c r="W882" t="str">
        <f t="shared" si="40"/>
        <v>91+</v>
      </c>
      <c r="X882">
        <f t="shared" si="41"/>
        <v>7</v>
      </c>
    </row>
    <row r="883" spans="1:24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39"/>
        <v>25-48 Months</v>
      </c>
      <c r="W883" t="str">
        <f t="shared" si="40"/>
        <v>0-30</v>
      </c>
      <c r="X883">
        <f t="shared" si="41"/>
        <v>1</v>
      </c>
    </row>
    <row r="884" spans="1:24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39"/>
        <v>0-12 Months</v>
      </c>
      <c r="W884" t="str">
        <f t="shared" si="40"/>
        <v>61-90</v>
      </c>
      <c r="X884">
        <f t="shared" si="41"/>
        <v>3</v>
      </c>
    </row>
    <row r="885" spans="1:24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39"/>
        <v>49-72 Months</v>
      </c>
      <c r="W885" t="str">
        <f t="shared" si="40"/>
        <v>91+</v>
      </c>
      <c r="X885">
        <f t="shared" si="41"/>
        <v>7</v>
      </c>
    </row>
    <row r="886" spans="1:24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39"/>
        <v>49-72 Months</v>
      </c>
      <c r="W886" t="str">
        <f t="shared" si="40"/>
        <v>31-60</v>
      </c>
      <c r="X886">
        <f t="shared" si="41"/>
        <v>2</v>
      </c>
    </row>
    <row r="887" spans="1:24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39"/>
        <v>0-12 Months</v>
      </c>
      <c r="W887" t="str">
        <f t="shared" si="40"/>
        <v>0-30</v>
      </c>
      <c r="X887">
        <f t="shared" si="41"/>
        <v>1</v>
      </c>
    </row>
    <row r="888" spans="1:24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39"/>
        <v>0-12 Months</v>
      </c>
      <c r="W888" t="str">
        <f t="shared" si="40"/>
        <v>61-90</v>
      </c>
      <c r="X888">
        <f t="shared" si="41"/>
        <v>3</v>
      </c>
    </row>
    <row r="889" spans="1:24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39"/>
        <v>25-48 Months</v>
      </c>
      <c r="W889" t="str">
        <f t="shared" si="40"/>
        <v>91+</v>
      </c>
      <c r="X889">
        <f t="shared" si="41"/>
        <v>7</v>
      </c>
    </row>
    <row r="890" spans="1:24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39"/>
        <v>25-48 Months</v>
      </c>
      <c r="W890" t="str">
        <f t="shared" si="40"/>
        <v>91+</v>
      </c>
      <c r="X890">
        <f t="shared" si="41"/>
        <v>3</v>
      </c>
    </row>
    <row r="891" spans="1:24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39"/>
        <v>49-72 Months</v>
      </c>
      <c r="W891" t="str">
        <f t="shared" si="40"/>
        <v>91+</v>
      </c>
      <c r="X891">
        <f t="shared" si="41"/>
        <v>6</v>
      </c>
    </row>
    <row r="892" spans="1:24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39"/>
        <v>25-48 Months</v>
      </c>
      <c r="W892" t="str">
        <f t="shared" si="40"/>
        <v>61-90</v>
      </c>
      <c r="X892">
        <f t="shared" si="41"/>
        <v>5</v>
      </c>
    </row>
    <row r="893" spans="1:24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39"/>
        <v>49-72 Months</v>
      </c>
      <c r="W893" t="str">
        <f t="shared" si="40"/>
        <v>91+</v>
      </c>
      <c r="X893">
        <f t="shared" si="41"/>
        <v>6</v>
      </c>
    </row>
    <row r="894" spans="1:24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39"/>
        <v>25-48 Months</v>
      </c>
      <c r="W894" t="str">
        <f t="shared" si="40"/>
        <v>61-90</v>
      </c>
      <c r="X894">
        <f t="shared" si="41"/>
        <v>3</v>
      </c>
    </row>
    <row r="895" spans="1:24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39"/>
        <v>0-12 Months</v>
      </c>
      <c r="W895" t="str">
        <f t="shared" si="40"/>
        <v>0-30</v>
      </c>
      <c r="X895">
        <f t="shared" si="41"/>
        <v>0</v>
      </c>
    </row>
    <row r="896" spans="1:24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39"/>
        <v>49-72 Months</v>
      </c>
      <c r="W896" t="str">
        <f t="shared" si="40"/>
        <v>61-90</v>
      </c>
      <c r="X896">
        <f t="shared" si="41"/>
        <v>3</v>
      </c>
    </row>
    <row r="897" spans="1:24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39"/>
        <v>25-48 Months</v>
      </c>
      <c r="W897" t="str">
        <f t="shared" si="40"/>
        <v>91+</v>
      </c>
      <c r="X897">
        <f t="shared" si="41"/>
        <v>5</v>
      </c>
    </row>
    <row r="898" spans="1:24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ref="V898:V961" si="42">IF(F898&lt;=12,"0-12 Months",IF(F898&lt;=24,"13-24 Months",IF(F898&lt;=48,"25-48 Months","49-72 Months")))</f>
        <v>49-72 Months</v>
      </c>
      <c r="W898" t="str">
        <f t="shared" ref="W898:W961" si="43">IF(S898&lt;=30,"0-30",IF(S898&lt;=60,"31-60",IF(S898&lt;=90,"61-90","91+")))</f>
        <v>91+</v>
      </c>
      <c r="X898">
        <f t="shared" ref="X898:X961" si="44">COUNTIF(G898:O898,"Yes")</f>
        <v>8</v>
      </c>
    </row>
    <row r="899" spans="1:24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si="42"/>
        <v>49-72 Months</v>
      </c>
      <c r="W899" t="str">
        <f t="shared" si="43"/>
        <v>91+</v>
      </c>
      <c r="X899">
        <f t="shared" si="44"/>
        <v>6</v>
      </c>
    </row>
    <row r="900" spans="1:24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42"/>
        <v>0-12 Months</v>
      </c>
      <c r="W900" t="str">
        <f t="shared" si="43"/>
        <v>91+</v>
      </c>
      <c r="X900">
        <f t="shared" si="44"/>
        <v>5</v>
      </c>
    </row>
    <row r="901" spans="1:24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42"/>
        <v>49-72 Months</v>
      </c>
      <c r="W901" t="str">
        <f t="shared" si="43"/>
        <v>91+</v>
      </c>
      <c r="X901">
        <f t="shared" si="44"/>
        <v>5</v>
      </c>
    </row>
    <row r="902" spans="1:24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42"/>
        <v>0-12 Months</v>
      </c>
      <c r="W902" t="str">
        <f t="shared" si="43"/>
        <v>0-30</v>
      </c>
      <c r="X902">
        <f t="shared" si="44"/>
        <v>1</v>
      </c>
    </row>
    <row r="903" spans="1:24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42"/>
        <v>0-12 Months</v>
      </c>
      <c r="W903" t="str">
        <f t="shared" si="43"/>
        <v>91+</v>
      </c>
      <c r="X903">
        <f t="shared" si="44"/>
        <v>5</v>
      </c>
    </row>
    <row r="904" spans="1:24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42"/>
        <v>13-24 Months</v>
      </c>
      <c r="W904" t="str">
        <f t="shared" si="43"/>
        <v>91+</v>
      </c>
      <c r="X904">
        <f t="shared" si="44"/>
        <v>4</v>
      </c>
    </row>
    <row r="905" spans="1:24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42"/>
        <v>49-72 Months</v>
      </c>
      <c r="W905" t="str">
        <f t="shared" si="43"/>
        <v>91+</v>
      </c>
      <c r="X905">
        <f t="shared" si="44"/>
        <v>6</v>
      </c>
    </row>
    <row r="906" spans="1:24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42"/>
        <v>49-72 Months</v>
      </c>
      <c r="W906" t="str">
        <f t="shared" si="43"/>
        <v>61-90</v>
      </c>
      <c r="X906">
        <f t="shared" si="44"/>
        <v>6</v>
      </c>
    </row>
    <row r="907" spans="1:24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42"/>
        <v>0-12 Months</v>
      </c>
      <c r="W907" t="str">
        <f t="shared" si="43"/>
        <v>91+</v>
      </c>
      <c r="X907">
        <f t="shared" si="44"/>
        <v>5</v>
      </c>
    </row>
    <row r="908" spans="1:24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42"/>
        <v>0-12 Months</v>
      </c>
      <c r="W908" t="str">
        <f t="shared" si="43"/>
        <v>31-60</v>
      </c>
      <c r="X908">
        <f t="shared" si="44"/>
        <v>2</v>
      </c>
    </row>
    <row r="909" spans="1:24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42"/>
        <v>13-24 Months</v>
      </c>
      <c r="W909" t="str">
        <f t="shared" si="43"/>
        <v>61-90</v>
      </c>
      <c r="X909">
        <f t="shared" si="44"/>
        <v>4</v>
      </c>
    </row>
    <row r="910" spans="1:24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42"/>
        <v>0-12 Months</v>
      </c>
      <c r="W910" t="str">
        <f t="shared" si="43"/>
        <v>0-30</v>
      </c>
      <c r="X910">
        <f t="shared" si="44"/>
        <v>1</v>
      </c>
    </row>
    <row r="911" spans="1:24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42"/>
        <v>49-72 Months</v>
      </c>
      <c r="W911" t="str">
        <f t="shared" si="43"/>
        <v>91+</v>
      </c>
      <c r="X911">
        <f t="shared" si="44"/>
        <v>7</v>
      </c>
    </row>
    <row r="912" spans="1:24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42"/>
        <v>0-12 Months</v>
      </c>
      <c r="W912" t="str">
        <f t="shared" si="43"/>
        <v>61-90</v>
      </c>
      <c r="X912">
        <f t="shared" si="44"/>
        <v>2</v>
      </c>
    </row>
    <row r="913" spans="1:24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42"/>
        <v>13-24 Months</v>
      </c>
      <c r="W913" t="str">
        <f t="shared" si="43"/>
        <v>61-90</v>
      </c>
      <c r="X913">
        <f t="shared" si="44"/>
        <v>4</v>
      </c>
    </row>
    <row r="914" spans="1:24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42"/>
        <v>49-72 Months</v>
      </c>
      <c r="W914" t="str">
        <f t="shared" si="43"/>
        <v>91+</v>
      </c>
      <c r="X914">
        <f t="shared" si="44"/>
        <v>6</v>
      </c>
    </row>
    <row r="915" spans="1:24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42"/>
        <v>0-12 Months</v>
      </c>
      <c r="W915" t="str">
        <f t="shared" si="43"/>
        <v>0-30</v>
      </c>
      <c r="X915">
        <f t="shared" si="44"/>
        <v>1</v>
      </c>
    </row>
    <row r="916" spans="1:24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42"/>
        <v>49-72 Months</v>
      </c>
      <c r="W916" t="str">
        <f t="shared" si="43"/>
        <v>0-30</v>
      </c>
      <c r="X916">
        <f t="shared" si="44"/>
        <v>2</v>
      </c>
    </row>
    <row r="917" spans="1:24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42"/>
        <v>0-12 Months</v>
      </c>
      <c r="W917" t="str">
        <f t="shared" si="43"/>
        <v>61-90</v>
      </c>
      <c r="X917">
        <f t="shared" si="44"/>
        <v>2</v>
      </c>
    </row>
    <row r="918" spans="1:24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42"/>
        <v>13-24 Months</v>
      </c>
      <c r="W918" t="str">
        <f t="shared" si="43"/>
        <v>61-90</v>
      </c>
      <c r="X918">
        <f t="shared" si="44"/>
        <v>2</v>
      </c>
    </row>
    <row r="919" spans="1:24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42"/>
        <v>49-72 Months</v>
      </c>
      <c r="W919" t="str">
        <f t="shared" si="43"/>
        <v>61-90</v>
      </c>
      <c r="X919">
        <f t="shared" si="44"/>
        <v>6</v>
      </c>
    </row>
    <row r="920" spans="1:24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42"/>
        <v>25-48 Months</v>
      </c>
      <c r="W920" t="str">
        <f t="shared" si="43"/>
        <v>61-90</v>
      </c>
      <c r="X920">
        <f t="shared" si="44"/>
        <v>3</v>
      </c>
    </row>
    <row r="921" spans="1:24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42"/>
        <v>13-24 Months</v>
      </c>
      <c r="W921" t="str">
        <f t="shared" si="43"/>
        <v>91+</v>
      </c>
      <c r="X921">
        <f t="shared" si="44"/>
        <v>6</v>
      </c>
    </row>
    <row r="922" spans="1:24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42"/>
        <v>49-72 Months</v>
      </c>
      <c r="W922" t="str">
        <f t="shared" si="43"/>
        <v>0-30</v>
      </c>
      <c r="X922">
        <f t="shared" si="44"/>
        <v>2</v>
      </c>
    </row>
    <row r="923" spans="1:24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42"/>
        <v>0-12 Months</v>
      </c>
      <c r="W923" t="str">
        <f t="shared" si="43"/>
        <v>0-30</v>
      </c>
      <c r="X923">
        <f t="shared" si="44"/>
        <v>1</v>
      </c>
    </row>
    <row r="924" spans="1:24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42"/>
        <v>13-24 Months</v>
      </c>
      <c r="W924" t="str">
        <f t="shared" si="43"/>
        <v>61-90</v>
      </c>
      <c r="X924">
        <f t="shared" si="44"/>
        <v>2</v>
      </c>
    </row>
    <row r="925" spans="1:24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42"/>
        <v>49-72 Months</v>
      </c>
      <c r="W925" t="str">
        <f t="shared" si="43"/>
        <v>61-90</v>
      </c>
      <c r="X925">
        <f t="shared" si="44"/>
        <v>6</v>
      </c>
    </row>
    <row r="926" spans="1:24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42"/>
        <v>13-24 Months</v>
      </c>
      <c r="W926" t="str">
        <f t="shared" si="43"/>
        <v>61-90</v>
      </c>
      <c r="X926">
        <f t="shared" si="44"/>
        <v>3</v>
      </c>
    </row>
    <row r="927" spans="1:24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42"/>
        <v>25-48 Months</v>
      </c>
      <c r="W927" t="str">
        <f t="shared" si="43"/>
        <v>61-90</v>
      </c>
      <c r="X927">
        <f t="shared" si="44"/>
        <v>6</v>
      </c>
    </row>
    <row r="928" spans="1:24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42"/>
        <v>0-12 Months</v>
      </c>
      <c r="W928" t="str">
        <f t="shared" si="43"/>
        <v>61-90</v>
      </c>
      <c r="X928">
        <f t="shared" si="44"/>
        <v>3</v>
      </c>
    </row>
    <row r="929" spans="1:24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42"/>
        <v>13-24 Months</v>
      </c>
      <c r="W929" t="str">
        <f t="shared" si="43"/>
        <v>61-90</v>
      </c>
      <c r="X929">
        <f t="shared" si="44"/>
        <v>3</v>
      </c>
    </row>
    <row r="930" spans="1:24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42"/>
        <v>49-72 Months</v>
      </c>
      <c r="W930" t="str">
        <f t="shared" si="43"/>
        <v>91+</v>
      </c>
      <c r="X930">
        <f t="shared" si="44"/>
        <v>6</v>
      </c>
    </row>
    <row r="931" spans="1:24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42"/>
        <v>25-48 Months</v>
      </c>
      <c r="W931" t="str">
        <f t="shared" si="43"/>
        <v>61-90</v>
      </c>
      <c r="X931">
        <f t="shared" si="44"/>
        <v>3</v>
      </c>
    </row>
    <row r="932" spans="1:24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42"/>
        <v>13-24 Months</v>
      </c>
      <c r="W932" t="str">
        <f t="shared" si="43"/>
        <v>61-90</v>
      </c>
      <c r="X932">
        <f t="shared" si="44"/>
        <v>2</v>
      </c>
    </row>
    <row r="933" spans="1:24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42"/>
        <v>25-48 Months</v>
      </c>
      <c r="W933" t="str">
        <f t="shared" si="43"/>
        <v>61-90</v>
      </c>
      <c r="X933">
        <f t="shared" si="44"/>
        <v>3</v>
      </c>
    </row>
    <row r="934" spans="1:24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42"/>
        <v>49-72 Months</v>
      </c>
      <c r="W934" t="str">
        <f t="shared" si="43"/>
        <v>0-30</v>
      </c>
      <c r="X934">
        <f t="shared" si="44"/>
        <v>1</v>
      </c>
    </row>
    <row r="935" spans="1:24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42"/>
        <v>0-12 Months</v>
      </c>
      <c r="W935" t="str">
        <f t="shared" si="43"/>
        <v>61-90</v>
      </c>
      <c r="X935">
        <f t="shared" si="44"/>
        <v>3</v>
      </c>
    </row>
    <row r="936" spans="1:24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42"/>
        <v>0-12 Months</v>
      </c>
      <c r="W936" t="str">
        <f t="shared" si="43"/>
        <v>31-60</v>
      </c>
      <c r="X936">
        <f t="shared" si="44"/>
        <v>2</v>
      </c>
    </row>
    <row r="937" spans="1:24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42"/>
        <v>0-12 Months</v>
      </c>
      <c r="W937" t="str">
        <f t="shared" si="43"/>
        <v>61-90</v>
      </c>
      <c r="X937">
        <f t="shared" si="44"/>
        <v>3</v>
      </c>
    </row>
    <row r="938" spans="1:24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 t="str">
        <f t="shared" si="42"/>
        <v>0-12 Months</v>
      </c>
      <c r="W938" t="str">
        <f t="shared" si="43"/>
        <v>61-90</v>
      </c>
      <c r="X938">
        <f t="shared" si="44"/>
        <v>6</v>
      </c>
    </row>
    <row r="939" spans="1:24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42"/>
        <v>0-12 Months</v>
      </c>
      <c r="W939" t="str">
        <f t="shared" si="43"/>
        <v>61-90</v>
      </c>
      <c r="X939">
        <f t="shared" si="44"/>
        <v>3</v>
      </c>
    </row>
    <row r="940" spans="1:24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42"/>
        <v>49-72 Months</v>
      </c>
      <c r="W940" t="str">
        <f t="shared" si="43"/>
        <v>91+</v>
      </c>
      <c r="X940">
        <f t="shared" si="44"/>
        <v>7</v>
      </c>
    </row>
    <row r="941" spans="1:24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42"/>
        <v>13-24 Months</v>
      </c>
      <c r="W941" t="str">
        <f t="shared" si="43"/>
        <v>0-30</v>
      </c>
      <c r="X941">
        <f t="shared" si="44"/>
        <v>1</v>
      </c>
    </row>
    <row r="942" spans="1:24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42"/>
        <v>13-24 Months</v>
      </c>
      <c r="W942" t="str">
        <f t="shared" si="43"/>
        <v>0-30</v>
      </c>
      <c r="X942">
        <f t="shared" si="44"/>
        <v>1</v>
      </c>
    </row>
    <row r="943" spans="1:24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42"/>
        <v>13-24 Months</v>
      </c>
      <c r="W943" t="str">
        <f t="shared" si="43"/>
        <v>31-60</v>
      </c>
      <c r="X943">
        <f t="shared" si="44"/>
        <v>1</v>
      </c>
    </row>
    <row r="944" spans="1:24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42"/>
        <v>13-24 Months</v>
      </c>
      <c r="W944" t="str">
        <f t="shared" si="43"/>
        <v>61-90</v>
      </c>
      <c r="X944">
        <f t="shared" si="44"/>
        <v>2</v>
      </c>
    </row>
    <row r="945" spans="1:24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42"/>
        <v>49-72 Months</v>
      </c>
      <c r="W945" t="str">
        <f t="shared" si="43"/>
        <v>61-90</v>
      </c>
      <c r="X945">
        <f t="shared" si="44"/>
        <v>6</v>
      </c>
    </row>
    <row r="946" spans="1:24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42"/>
        <v>49-72 Months</v>
      </c>
      <c r="W946" t="str">
        <f t="shared" si="43"/>
        <v>91+</v>
      </c>
      <c r="X946">
        <f t="shared" si="44"/>
        <v>6</v>
      </c>
    </row>
    <row r="947" spans="1:24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42"/>
        <v>0-12 Months</v>
      </c>
      <c r="W947" t="str">
        <f t="shared" si="43"/>
        <v>61-90</v>
      </c>
      <c r="X947">
        <f t="shared" si="44"/>
        <v>2</v>
      </c>
    </row>
    <row r="948" spans="1:24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42"/>
        <v>0-12 Months</v>
      </c>
      <c r="W948" t="str">
        <f t="shared" si="43"/>
        <v>0-30</v>
      </c>
      <c r="X948">
        <f t="shared" si="44"/>
        <v>1</v>
      </c>
    </row>
    <row r="949" spans="1:24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42"/>
        <v>25-48 Months</v>
      </c>
      <c r="W949" t="str">
        <f t="shared" si="43"/>
        <v>91+</v>
      </c>
      <c r="X949">
        <f t="shared" si="44"/>
        <v>4</v>
      </c>
    </row>
    <row r="950" spans="1:24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42"/>
        <v>25-48 Months</v>
      </c>
      <c r="W950" t="str">
        <f t="shared" si="43"/>
        <v>91+</v>
      </c>
      <c r="X950">
        <f t="shared" si="44"/>
        <v>5</v>
      </c>
    </row>
    <row r="951" spans="1:24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42"/>
        <v>25-48 Months</v>
      </c>
      <c r="W951" t="str">
        <f t="shared" si="43"/>
        <v>0-30</v>
      </c>
      <c r="X951">
        <f t="shared" si="44"/>
        <v>1</v>
      </c>
    </row>
    <row r="952" spans="1:24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42"/>
        <v>0-12 Months</v>
      </c>
      <c r="W952" t="str">
        <f t="shared" si="43"/>
        <v>31-60</v>
      </c>
      <c r="X952">
        <f t="shared" si="44"/>
        <v>1</v>
      </c>
    </row>
    <row r="953" spans="1:24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42"/>
        <v>0-12 Months</v>
      </c>
      <c r="W953" t="str">
        <f t="shared" si="43"/>
        <v>61-90</v>
      </c>
      <c r="X953">
        <f t="shared" si="44"/>
        <v>2</v>
      </c>
    </row>
    <row r="954" spans="1:24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42"/>
        <v>13-24 Months</v>
      </c>
      <c r="W954" t="str">
        <f t="shared" si="43"/>
        <v>31-60</v>
      </c>
      <c r="X954">
        <f t="shared" si="44"/>
        <v>3</v>
      </c>
    </row>
    <row r="955" spans="1:24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42"/>
        <v>13-24 Months</v>
      </c>
      <c r="W955" t="str">
        <f t="shared" si="43"/>
        <v>31-60</v>
      </c>
      <c r="X955">
        <f t="shared" si="44"/>
        <v>4</v>
      </c>
    </row>
    <row r="956" spans="1:24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42"/>
        <v>13-24 Months</v>
      </c>
      <c r="W956" t="str">
        <f t="shared" si="43"/>
        <v>91+</v>
      </c>
      <c r="X956">
        <f t="shared" si="44"/>
        <v>4</v>
      </c>
    </row>
    <row r="957" spans="1:24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42"/>
        <v>0-12 Months</v>
      </c>
      <c r="W957" t="str">
        <f t="shared" si="43"/>
        <v>31-60</v>
      </c>
      <c r="X957">
        <f t="shared" si="44"/>
        <v>1</v>
      </c>
    </row>
    <row r="958" spans="1:24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42"/>
        <v>49-72 Months</v>
      </c>
      <c r="W958" t="str">
        <f t="shared" si="43"/>
        <v>0-30</v>
      </c>
      <c r="X958">
        <f t="shared" si="44"/>
        <v>2</v>
      </c>
    </row>
    <row r="959" spans="1:24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42"/>
        <v>0-12 Months</v>
      </c>
      <c r="W959" t="str">
        <f t="shared" si="43"/>
        <v>31-60</v>
      </c>
      <c r="X959">
        <f t="shared" si="44"/>
        <v>3</v>
      </c>
    </row>
    <row r="960" spans="1:24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42"/>
        <v>25-48 Months</v>
      </c>
      <c r="W960" t="str">
        <f t="shared" si="43"/>
        <v>61-90</v>
      </c>
      <c r="X960">
        <f t="shared" si="44"/>
        <v>7</v>
      </c>
    </row>
    <row r="961" spans="1:24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42"/>
        <v>25-48 Months</v>
      </c>
      <c r="W961" t="str">
        <f t="shared" si="43"/>
        <v>61-90</v>
      </c>
      <c r="X961">
        <f t="shared" si="44"/>
        <v>3</v>
      </c>
    </row>
    <row r="962" spans="1:24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ref="V962:V1025" si="45">IF(F962&lt;=12,"0-12 Months",IF(F962&lt;=24,"13-24 Months",IF(F962&lt;=48,"25-48 Months","49-72 Months")))</f>
        <v>0-12 Months</v>
      </c>
      <c r="W962" t="str">
        <f t="shared" ref="W962:W1025" si="46">IF(S962&lt;=30,"0-30",IF(S962&lt;=60,"31-60",IF(S962&lt;=90,"61-90","91+")))</f>
        <v>0-30</v>
      </c>
      <c r="X962">
        <f t="shared" ref="X962:X1025" si="47">COUNTIF(G962:O962,"Yes")</f>
        <v>1</v>
      </c>
    </row>
    <row r="963" spans="1:24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si="45"/>
        <v>13-24 Months</v>
      </c>
      <c r="W963" t="str">
        <f t="shared" si="46"/>
        <v>0-30</v>
      </c>
      <c r="X963">
        <f t="shared" si="47"/>
        <v>1</v>
      </c>
    </row>
    <row r="964" spans="1:24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45"/>
        <v>0-12 Months</v>
      </c>
      <c r="W964" t="str">
        <f t="shared" si="46"/>
        <v>61-90</v>
      </c>
      <c r="X964">
        <f t="shared" si="47"/>
        <v>3</v>
      </c>
    </row>
    <row r="965" spans="1:24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45"/>
        <v>49-72 Months</v>
      </c>
      <c r="W965" t="str">
        <f t="shared" si="46"/>
        <v>61-90</v>
      </c>
      <c r="X965">
        <f t="shared" si="47"/>
        <v>6</v>
      </c>
    </row>
    <row r="966" spans="1:24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45"/>
        <v>0-12 Months</v>
      </c>
      <c r="W966" t="str">
        <f t="shared" si="46"/>
        <v>31-60</v>
      </c>
      <c r="X966">
        <f t="shared" si="47"/>
        <v>1</v>
      </c>
    </row>
    <row r="967" spans="1:24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45"/>
        <v>0-12 Months</v>
      </c>
      <c r="W967" t="str">
        <f t="shared" si="46"/>
        <v>91+</v>
      </c>
      <c r="X967">
        <f t="shared" si="47"/>
        <v>5</v>
      </c>
    </row>
    <row r="968" spans="1:24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45"/>
        <v>0-12 Months</v>
      </c>
      <c r="W968" t="str">
        <f t="shared" si="46"/>
        <v>0-30</v>
      </c>
      <c r="X968">
        <f t="shared" si="47"/>
        <v>1</v>
      </c>
    </row>
    <row r="969" spans="1:24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45"/>
        <v>0-12 Months</v>
      </c>
      <c r="W969" t="str">
        <f t="shared" si="46"/>
        <v>0-30</v>
      </c>
      <c r="X969">
        <f t="shared" si="47"/>
        <v>1</v>
      </c>
    </row>
    <row r="970" spans="1:24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45"/>
        <v>49-72 Months</v>
      </c>
      <c r="W970" t="str">
        <f t="shared" si="46"/>
        <v>61-90</v>
      </c>
      <c r="X970">
        <f t="shared" si="47"/>
        <v>6</v>
      </c>
    </row>
    <row r="971" spans="1:24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45"/>
        <v>0-12 Months</v>
      </c>
      <c r="W971" t="str">
        <f t="shared" si="46"/>
        <v>91+</v>
      </c>
      <c r="X971">
        <f t="shared" si="47"/>
        <v>4</v>
      </c>
    </row>
    <row r="972" spans="1:24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45"/>
        <v>0-12 Months</v>
      </c>
      <c r="W972" t="str">
        <f t="shared" si="46"/>
        <v>91+</v>
      </c>
      <c r="X972">
        <f t="shared" si="47"/>
        <v>3</v>
      </c>
    </row>
    <row r="973" spans="1:24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45"/>
        <v>49-72 Months</v>
      </c>
      <c r="W973" t="str">
        <f t="shared" si="46"/>
        <v>91+</v>
      </c>
      <c r="X973">
        <f t="shared" si="47"/>
        <v>5</v>
      </c>
    </row>
    <row r="974" spans="1:24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45"/>
        <v>49-72 Months</v>
      </c>
      <c r="W974" t="str">
        <f t="shared" si="46"/>
        <v>61-90</v>
      </c>
      <c r="X974">
        <f t="shared" si="47"/>
        <v>5</v>
      </c>
    </row>
    <row r="975" spans="1:24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45"/>
        <v>25-48 Months</v>
      </c>
      <c r="W975" t="str">
        <f t="shared" si="46"/>
        <v>31-60</v>
      </c>
      <c r="X975">
        <f t="shared" si="47"/>
        <v>1</v>
      </c>
    </row>
    <row r="976" spans="1:24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45"/>
        <v>49-72 Months</v>
      </c>
      <c r="W976" t="str">
        <f t="shared" si="46"/>
        <v>61-90</v>
      </c>
      <c r="X976">
        <f t="shared" si="47"/>
        <v>5</v>
      </c>
    </row>
    <row r="977" spans="1:24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45"/>
        <v>49-72 Months</v>
      </c>
      <c r="W977" t="str">
        <f t="shared" si="46"/>
        <v>91+</v>
      </c>
      <c r="X977">
        <f t="shared" si="47"/>
        <v>7</v>
      </c>
    </row>
    <row r="978" spans="1:24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45"/>
        <v>0-12 Months</v>
      </c>
      <c r="W978" t="str">
        <f t="shared" si="46"/>
        <v>61-90</v>
      </c>
      <c r="X978">
        <f t="shared" si="47"/>
        <v>1</v>
      </c>
    </row>
    <row r="979" spans="1:24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45"/>
        <v>0-12 Months</v>
      </c>
      <c r="W979" t="str">
        <f t="shared" si="46"/>
        <v>61-90</v>
      </c>
      <c r="X979">
        <f t="shared" si="47"/>
        <v>2</v>
      </c>
    </row>
    <row r="980" spans="1:24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45"/>
        <v>49-72 Months</v>
      </c>
      <c r="W980" t="str">
        <f t="shared" si="46"/>
        <v>91+</v>
      </c>
      <c r="X980">
        <f t="shared" si="47"/>
        <v>6</v>
      </c>
    </row>
    <row r="981" spans="1:24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45"/>
        <v>25-48 Months</v>
      </c>
      <c r="W981" t="str">
        <f t="shared" si="46"/>
        <v>31-60</v>
      </c>
      <c r="X981">
        <f t="shared" si="47"/>
        <v>3</v>
      </c>
    </row>
    <row r="982" spans="1:24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45"/>
        <v>13-24 Months</v>
      </c>
      <c r="W982" t="str">
        <f t="shared" si="46"/>
        <v>0-30</v>
      </c>
      <c r="X982">
        <f t="shared" si="47"/>
        <v>1</v>
      </c>
    </row>
    <row r="983" spans="1:24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45"/>
        <v>25-48 Months</v>
      </c>
      <c r="W983" t="str">
        <f t="shared" si="46"/>
        <v>0-30</v>
      </c>
      <c r="X983">
        <f t="shared" si="47"/>
        <v>1</v>
      </c>
    </row>
    <row r="984" spans="1:24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45"/>
        <v>25-48 Months</v>
      </c>
      <c r="W984" t="str">
        <f t="shared" si="46"/>
        <v>31-60</v>
      </c>
      <c r="X984">
        <f t="shared" si="47"/>
        <v>2</v>
      </c>
    </row>
    <row r="985" spans="1:24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45"/>
        <v>0-12 Months</v>
      </c>
      <c r="W985" t="str">
        <f t="shared" si="46"/>
        <v>61-90</v>
      </c>
      <c r="X985">
        <f t="shared" si="47"/>
        <v>3</v>
      </c>
    </row>
    <row r="986" spans="1:24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45"/>
        <v>49-72 Months</v>
      </c>
      <c r="W986" t="str">
        <f t="shared" si="46"/>
        <v>0-30</v>
      </c>
      <c r="X986">
        <f t="shared" si="47"/>
        <v>2</v>
      </c>
    </row>
    <row r="987" spans="1:24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45"/>
        <v>25-48 Months</v>
      </c>
      <c r="W987" t="str">
        <f t="shared" si="46"/>
        <v>61-90</v>
      </c>
      <c r="X987">
        <f t="shared" si="47"/>
        <v>3</v>
      </c>
    </row>
    <row r="988" spans="1:24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45"/>
        <v>0-12 Months</v>
      </c>
      <c r="W988" t="str">
        <f t="shared" si="46"/>
        <v>31-60</v>
      </c>
      <c r="X988">
        <f t="shared" si="47"/>
        <v>1</v>
      </c>
    </row>
    <row r="989" spans="1:24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45"/>
        <v>0-12 Months</v>
      </c>
      <c r="W989" t="str">
        <f t="shared" si="46"/>
        <v>0-30</v>
      </c>
      <c r="X989">
        <f t="shared" si="47"/>
        <v>1</v>
      </c>
    </row>
    <row r="990" spans="1:24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45"/>
        <v>25-48 Months</v>
      </c>
      <c r="W990" t="str">
        <f t="shared" si="46"/>
        <v>0-30</v>
      </c>
      <c r="X990">
        <f t="shared" si="47"/>
        <v>1</v>
      </c>
    </row>
    <row r="991" spans="1:24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45"/>
        <v>25-48 Months</v>
      </c>
      <c r="W991" t="str">
        <f t="shared" si="46"/>
        <v>0-30</v>
      </c>
      <c r="X991">
        <f t="shared" si="47"/>
        <v>1</v>
      </c>
    </row>
    <row r="992" spans="1:24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45"/>
        <v>49-72 Months</v>
      </c>
      <c r="W992" t="str">
        <f t="shared" si="46"/>
        <v>61-90</v>
      </c>
      <c r="X992">
        <f t="shared" si="47"/>
        <v>3</v>
      </c>
    </row>
    <row r="993" spans="1:24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45"/>
        <v>49-72 Months</v>
      </c>
      <c r="W993" t="str">
        <f t="shared" si="46"/>
        <v>0-30</v>
      </c>
      <c r="X993">
        <f t="shared" si="47"/>
        <v>2</v>
      </c>
    </row>
    <row r="994" spans="1:24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45"/>
        <v>13-24 Months</v>
      </c>
      <c r="W994" t="str">
        <f t="shared" si="46"/>
        <v>0-30</v>
      </c>
      <c r="X994">
        <f t="shared" si="47"/>
        <v>2</v>
      </c>
    </row>
    <row r="995" spans="1:24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45"/>
        <v>0-12 Months</v>
      </c>
      <c r="W995" t="str">
        <f t="shared" si="46"/>
        <v>0-30</v>
      </c>
      <c r="X995">
        <f t="shared" si="47"/>
        <v>2</v>
      </c>
    </row>
    <row r="996" spans="1:24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45"/>
        <v>13-24 Months</v>
      </c>
      <c r="W996" t="str">
        <f t="shared" si="46"/>
        <v>0-30</v>
      </c>
      <c r="X996">
        <f t="shared" si="47"/>
        <v>1</v>
      </c>
    </row>
    <row r="997" spans="1:24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45"/>
        <v>25-48 Months</v>
      </c>
      <c r="W997" t="str">
        <f t="shared" si="46"/>
        <v>61-90</v>
      </c>
      <c r="X997">
        <f t="shared" si="47"/>
        <v>4</v>
      </c>
    </row>
    <row r="998" spans="1:24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45"/>
        <v>25-48 Months</v>
      </c>
      <c r="W998" t="str">
        <f t="shared" si="46"/>
        <v>61-90</v>
      </c>
      <c r="X998">
        <f t="shared" si="47"/>
        <v>1</v>
      </c>
    </row>
    <row r="999" spans="1:24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45"/>
        <v>0-12 Months</v>
      </c>
      <c r="W999" t="str">
        <f t="shared" si="46"/>
        <v>91+</v>
      </c>
      <c r="X999">
        <f t="shared" si="47"/>
        <v>4</v>
      </c>
    </row>
    <row r="1000" spans="1:24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45"/>
        <v>49-72 Months</v>
      </c>
      <c r="W1000" t="str">
        <f t="shared" si="46"/>
        <v>0-30</v>
      </c>
      <c r="X1000">
        <f t="shared" si="47"/>
        <v>1</v>
      </c>
    </row>
    <row r="1001" spans="1:24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45"/>
        <v>0-12 Months</v>
      </c>
      <c r="W1001" t="str">
        <f t="shared" si="46"/>
        <v>61-90</v>
      </c>
      <c r="X1001">
        <f t="shared" si="47"/>
        <v>4</v>
      </c>
    </row>
    <row r="1002" spans="1:24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45"/>
        <v>0-12 Months</v>
      </c>
      <c r="W1002" t="str">
        <f t="shared" si="46"/>
        <v>91+</v>
      </c>
      <c r="X1002">
        <f t="shared" si="47"/>
        <v>4</v>
      </c>
    </row>
    <row r="1003" spans="1:24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45"/>
        <v>25-48 Months</v>
      </c>
      <c r="W1003" t="str">
        <f t="shared" si="46"/>
        <v>61-90</v>
      </c>
      <c r="X1003">
        <f t="shared" si="47"/>
        <v>2</v>
      </c>
    </row>
    <row r="1004" spans="1:24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45"/>
        <v>0-12 Months</v>
      </c>
      <c r="W1004" t="str">
        <f t="shared" si="46"/>
        <v>61-90</v>
      </c>
      <c r="X1004">
        <f t="shared" si="47"/>
        <v>1</v>
      </c>
    </row>
    <row r="1005" spans="1:24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45"/>
        <v>25-48 Months</v>
      </c>
      <c r="W1005" t="str">
        <f t="shared" si="46"/>
        <v>0-30</v>
      </c>
      <c r="X1005">
        <f t="shared" si="47"/>
        <v>1</v>
      </c>
    </row>
    <row r="1006" spans="1:24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45"/>
        <v>13-24 Months</v>
      </c>
      <c r="W1006" t="str">
        <f t="shared" si="46"/>
        <v>0-30</v>
      </c>
      <c r="X1006">
        <f t="shared" si="47"/>
        <v>1</v>
      </c>
    </row>
    <row r="1007" spans="1:24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45"/>
        <v>49-72 Months</v>
      </c>
      <c r="W1007" t="str">
        <f t="shared" si="46"/>
        <v>91+</v>
      </c>
      <c r="X1007">
        <f t="shared" si="47"/>
        <v>4</v>
      </c>
    </row>
    <row r="1008" spans="1:24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45"/>
        <v>13-24 Months</v>
      </c>
      <c r="W1008" t="str">
        <f t="shared" si="46"/>
        <v>91+</v>
      </c>
      <c r="X1008">
        <f t="shared" si="47"/>
        <v>4</v>
      </c>
    </row>
    <row r="1009" spans="1:24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45"/>
        <v>0-12 Months</v>
      </c>
      <c r="W1009" t="str">
        <f t="shared" si="46"/>
        <v>61-90</v>
      </c>
      <c r="X1009">
        <f t="shared" si="47"/>
        <v>1</v>
      </c>
    </row>
    <row r="1010" spans="1:24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45"/>
        <v>25-48 Months</v>
      </c>
      <c r="W1010" t="str">
        <f t="shared" si="46"/>
        <v>91+</v>
      </c>
      <c r="X1010">
        <f t="shared" si="47"/>
        <v>5</v>
      </c>
    </row>
    <row r="1011" spans="1:24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45"/>
        <v>13-24 Months</v>
      </c>
      <c r="W1011" t="str">
        <f t="shared" si="46"/>
        <v>0-30</v>
      </c>
      <c r="X1011">
        <f t="shared" si="47"/>
        <v>1</v>
      </c>
    </row>
    <row r="1012" spans="1:24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45"/>
        <v>0-12 Months</v>
      </c>
      <c r="W1012" t="str">
        <f t="shared" si="46"/>
        <v>31-60</v>
      </c>
      <c r="X1012">
        <f t="shared" si="47"/>
        <v>2</v>
      </c>
    </row>
    <row r="1013" spans="1:24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45"/>
        <v>49-72 Months</v>
      </c>
      <c r="W1013" t="str">
        <f t="shared" si="46"/>
        <v>31-60</v>
      </c>
      <c r="X1013">
        <f t="shared" si="47"/>
        <v>5</v>
      </c>
    </row>
    <row r="1014" spans="1:24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45"/>
        <v>0-12 Months</v>
      </c>
      <c r="W1014" t="str">
        <f t="shared" si="46"/>
        <v>91+</v>
      </c>
      <c r="X1014">
        <f t="shared" si="47"/>
        <v>4</v>
      </c>
    </row>
    <row r="1015" spans="1:24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45"/>
        <v>0-12 Months</v>
      </c>
      <c r="W1015" t="str">
        <f t="shared" si="46"/>
        <v>31-60</v>
      </c>
      <c r="X1015">
        <f t="shared" si="47"/>
        <v>2</v>
      </c>
    </row>
    <row r="1016" spans="1:24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45"/>
        <v>13-24 Months</v>
      </c>
      <c r="W1016" t="str">
        <f t="shared" si="46"/>
        <v>31-60</v>
      </c>
      <c r="X1016">
        <f t="shared" si="47"/>
        <v>3</v>
      </c>
    </row>
    <row r="1017" spans="1:24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45"/>
        <v>0-12 Months</v>
      </c>
      <c r="W1017" t="str">
        <f t="shared" si="46"/>
        <v>31-60</v>
      </c>
      <c r="X1017">
        <f t="shared" si="47"/>
        <v>2</v>
      </c>
    </row>
    <row r="1018" spans="1:24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45"/>
        <v>49-72 Months</v>
      </c>
      <c r="W1018" t="str">
        <f t="shared" si="46"/>
        <v>61-90</v>
      </c>
      <c r="X1018">
        <f t="shared" si="47"/>
        <v>7</v>
      </c>
    </row>
    <row r="1019" spans="1:24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45"/>
        <v>49-72 Months</v>
      </c>
      <c r="W1019" t="str">
        <f t="shared" si="46"/>
        <v>0-30</v>
      </c>
      <c r="X1019">
        <f t="shared" si="47"/>
        <v>2</v>
      </c>
    </row>
    <row r="1020" spans="1:24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45"/>
        <v>0-12 Months</v>
      </c>
      <c r="W1020" t="str">
        <f t="shared" si="46"/>
        <v>31-60</v>
      </c>
      <c r="X1020">
        <f t="shared" si="47"/>
        <v>2</v>
      </c>
    </row>
    <row r="1021" spans="1:24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45"/>
        <v>13-24 Months</v>
      </c>
      <c r="W1021" t="str">
        <f t="shared" si="46"/>
        <v>0-30</v>
      </c>
      <c r="X1021">
        <f t="shared" si="47"/>
        <v>1</v>
      </c>
    </row>
    <row r="1022" spans="1:24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45"/>
        <v>25-48 Months</v>
      </c>
      <c r="W1022" t="str">
        <f t="shared" si="46"/>
        <v>31-60</v>
      </c>
      <c r="X1022">
        <f t="shared" si="47"/>
        <v>2</v>
      </c>
    </row>
    <row r="1023" spans="1:24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45"/>
        <v>25-48 Months</v>
      </c>
      <c r="W1023" t="str">
        <f t="shared" si="46"/>
        <v>31-60</v>
      </c>
      <c r="X1023">
        <f t="shared" si="47"/>
        <v>3</v>
      </c>
    </row>
    <row r="1024" spans="1:24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45"/>
        <v>0-12 Months</v>
      </c>
      <c r="W1024" t="str">
        <f t="shared" si="46"/>
        <v>61-90</v>
      </c>
      <c r="X1024">
        <f t="shared" si="47"/>
        <v>3</v>
      </c>
    </row>
    <row r="1025" spans="1:24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45"/>
        <v>25-48 Months</v>
      </c>
      <c r="W1025" t="str">
        <f t="shared" si="46"/>
        <v>61-90</v>
      </c>
      <c r="X1025">
        <f t="shared" si="47"/>
        <v>3</v>
      </c>
    </row>
    <row r="1026" spans="1:24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ref="V1026:V1089" si="48">IF(F1026&lt;=12,"0-12 Months",IF(F1026&lt;=24,"13-24 Months",IF(F1026&lt;=48,"25-48 Months","49-72 Months")))</f>
        <v>25-48 Months</v>
      </c>
      <c r="W1026" t="str">
        <f t="shared" ref="W1026:W1089" si="49">IF(S1026&lt;=30,"0-30",IF(S1026&lt;=60,"31-60",IF(S1026&lt;=90,"61-90","91+")))</f>
        <v>61-90</v>
      </c>
      <c r="X1026">
        <f t="shared" ref="X1026:X1089" si="50">COUNTIF(G1026:O1026,"Yes")</f>
        <v>1</v>
      </c>
    </row>
    <row r="1027" spans="1:24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si="48"/>
        <v>49-72 Months</v>
      </c>
      <c r="W1027" t="str">
        <f t="shared" si="49"/>
        <v>91+</v>
      </c>
      <c r="X1027">
        <f t="shared" si="50"/>
        <v>7</v>
      </c>
    </row>
    <row r="1028" spans="1:24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48"/>
        <v>0-12 Months</v>
      </c>
      <c r="W1028" t="str">
        <f t="shared" si="49"/>
        <v>91+</v>
      </c>
      <c r="X1028">
        <f t="shared" si="50"/>
        <v>5</v>
      </c>
    </row>
    <row r="1029" spans="1:24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48"/>
        <v>25-48 Months</v>
      </c>
      <c r="W1029" t="str">
        <f t="shared" si="49"/>
        <v>91+</v>
      </c>
      <c r="X1029">
        <f t="shared" si="50"/>
        <v>5</v>
      </c>
    </row>
    <row r="1030" spans="1:24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48"/>
        <v>25-48 Months</v>
      </c>
      <c r="W1030" t="str">
        <f t="shared" si="49"/>
        <v>61-90</v>
      </c>
      <c r="X1030">
        <f t="shared" si="50"/>
        <v>3</v>
      </c>
    </row>
    <row r="1031" spans="1:24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48"/>
        <v>0-12 Months</v>
      </c>
      <c r="W1031" t="str">
        <f t="shared" si="49"/>
        <v>61-90</v>
      </c>
      <c r="X1031">
        <f t="shared" si="50"/>
        <v>4</v>
      </c>
    </row>
    <row r="1032" spans="1:24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48"/>
        <v>49-72 Months</v>
      </c>
      <c r="W1032" t="str">
        <f t="shared" si="49"/>
        <v>61-90</v>
      </c>
      <c r="X1032">
        <f t="shared" si="50"/>
        <v>1</v>
      </c>
    </row>
    <row r="1033" spans="1:24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48"/>
        <v>25-48 Months</v>
      </c>
      <c r="W1033" t="str">
        <f t="shared" si="49"/>
        <v>61-90</v>
      </c>
      <c r="X1033">
        <f t="shared" si="50"/>
        <v>5</v>
      </c>
    </row>
    <row r="1034" spans="1:24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48"/>
        <v>0-12 Months</v>
      </c>
      <c r="W1034" t="str">
        <f t="shared" si="49"/>
        <v>91+</v>
      </c>
      <c r="X1034">
        <f t="shared" si="50"/>
        <v>4</v>
      </c>
    </row>
    <row r="1035" spans="1:24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48"/>
        <v>49-72 Months</v>
      </c>
      <c r="W1035" t="str">
        <f t="shared" si="49"/>
        <v>0-30</v>
      </c>
      <c r="X1035">
        <f t="shared" si="50"/>
        <v>2</v>
      </c>
    </row>
    <row r="1036" spans="1:24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48"/>
        <v>49-72 Months</v>
      </c>
      <c r="W1036" t="str">
        <f t="shared" si="49"/>
        <v>61-90</v>
      </c>
      <c r="X1036">
        <f t="shared" si="50"/>
        <v>6</v>
      </c>
    </row>
    <row r="1037" spans="1:24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48"/>
        <v>49-72 Months</v>
      </c>
      <c r="W1037" t="str">
        <f t="shared" si="49"/>
        <v>0-30</v>
      </c>
      <c r="X1037">
        <f t="shared" si="50"/>
        <v>2</v>
      </c>
    </row>
    <row r="1038" spans="1:24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48"/>
        <v>49-72 Months</v>
      </c>
      <c r="W1038" t="str">
        <f t="shared" si="49"/>
        <v>91+</v>
      </c>
      <c r="X1038">
        <f t="shared" si="50"/>
        <v>8</v>
      </c>
    </row>
    <row r="1039" spans="1:24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48"/>
        <v>13-24 Months</v>
      </c>
      <c r="W1039" t="str">
        <f t="shared" si="49"/>
        <v>31-60</v>
      </c>
      <c r="X1039">
        <f t="shared" si="50"/>
        <v>3</v>
      </c>
    </row>
    <row r="1040" spans="1:24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48"/>
        <v>49-72 Months</v>
      </c>
      <c r="W1040" t="str">
        <f t="shared" si="49"/>
        <v>61-90</v>
      </c>
      <c r="X1040">
        <f t="shared" si="50"/>
        <v>2</v>
      </c>
    </row>
    <row r="1041" spans="1:24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48"/>
        <v>25-48 Months</v>
      </c>
      <c r="W1041" t="str">
        <f t="shared" si="49"/>
        <v>61-90</v>
      </c>
      <c r="X1041">
        <f t="shared" si="50"/>
        <v>3</v>
      </c>
    </row>
    <row r="1042" spans="1:24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48"/>
        <v>13-24 Months</v>
      </c>
      <c r="W1042" t="str">
        <f t="shared" si="49"/>
        <v>91+</v>
      </c>
      <c r="X1042">
        <f t="shared" si="50"/>
        <v>3</v>
      </c>
    </row>
    <row r="1043" spans="1:24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48"/>
        <v>13-24 Months</v>
      </c>
      <c r="W1043" t="str">
        <f t="shared" si="49"/>
        <v>0-30</v>
      </c>
      <c r="X1043">
        <f t="shared" si="50"/>
        <v>1</v>
      </c>
    </row>
    <row r="1044" spans="1:24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48"/>
        <v>13-24 Months</v>
      </c>
      <c r="W1044" t="str">
        <f t="shared" si="49"/>
        <v>61-90</v>
      </c>
      <c r="X1044">
        <f t="shared" si="50"/>
        <v>1</v>
      </c>
    </row>
    <row r="1045" spans="1:24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48"/>
        <v>25-48 Months</v>
      </c>
      <c r="W1045" t="str">
        <f t="shared" si="49"/>
        <v>61-90</v>
      </c>
      <c r="X1045">
        <f t="shared" si="50"/>
        <v>1</v>
      </c>
    </row>
    <row r="1046" spans="1:24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48"/>
        <v>0-12 Months</v>
      </c>
      <c r="W1046" t="str">
        <f t="shared" si="49"/>
        <v>31-60</v>
      </c>
      <c r="X1046">
        <f t="shared" si="50"/>
        <v>3</v>
      </c>
    </row>
    <row r="1047" spans="1:24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48"/>
        <v>25-48 Months</v>
      </c>
      <c r="W1047" t="str">
        <f t="shared" si="49"/>
        <v>91+</v>
      </c>
      <c r="X1047">
        <f t="shared" si="50"/>
        <v>5</v>
      </c>
    </row>
    <row r="1048" spans="1:24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48"/>
        <v>49-72 Months</v>
      </c>
      <c r="W1048" t="str">
        <f t="shared" si="49"/>
        <v>61-90</v>
      </c>
      <c r="X1048">
        <f t="shared" si="50"/>
        <v>6</v>
      </c>
    </row>
    <row r="1049" spans="1:24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48"/>
        <v>0-12 Months</v>
      </c>
      <c r="W1049" t="str">
        <f t="shared" si="49"/>
        <v>31-60</v>
      </c>
      <c r="X1049">
        <f t="shared" si="50"/>
        <v>2</v>
      </c>
    </row>
    <row r="1050" spans="1:24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48"/>
        <v>25-48 Months</v>
      </c>
      <c r="W1050" t="str">
        <f t="shared" si="49"/>
        <v>0-30</v>
      </c>
      <c r="X1050">
        <f t="shared" si="50"/>
        <v>1</v>
      </c>
    </row>
    <row r="1051" spans="1:24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48"/>
        <v>0-12 Months</v>
      </c>
      <c r="W1051" t="str">
        <f t="shared" si="49"/>
        <v>0-30</v>
      </c>
      <c r="X1051">
        <f t="shared" si="50"/>
        <v>1</v>
      </c>
    </row>
    <row r="1052" spans="1:24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48"/>
        <v>0-12 Months</v>
      </c>
      <c r="W1052" t="str">
        <f t="shared" si="49"/>
        <v>31-60</v>
      </c>
      <c r="X1052">
        <f t="shared" si="50"/>
        <v>3</v>
      </c>
    </row>
    <row r="1053" spans="1:24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48"/>
        <v>13-24 Months</v>
      </c>
      <c r="W1053" t="str">
        <f t="shared" si="49"/>
        <v>31-60</v>
      </c>
      <c r="X1053">
        <f t="shared" si="50"/>
        <v>1</v>
      </c>
    </row>
    <row r="1054" spans="1:24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48"/>
        <v>25-48 Months</v>
      </c>
      <c r="W1054" t="str">
        <f t="shared" si="49"/>
        <v>61-90</v>
      </c>
      <c r="X1054">
        <f t="shared" si="50"/>
        <v>6</v>
      </c>
    </row>
    <row r="1055" spans="1:24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48"/>
        <v>0-12 Months</v>
      </c>
      <c r="W1055" t="str">
        <f t="shared" si="49"/>
        <v>31-60</v>
      </c>
      <c r="X1055">
        <f t="shared" si="50"/>
        <v>2</v>
      </c>
    </row>
    <row r="1056" spans="1:24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48"/>
        <v>25-48 Months</v>
      </c>
      <c r="W1056" t="str">
        <f t="shared" si="49"/>
        <v>91+</v>
      </c>
      <c r="X1056">
        <f t="shared" si="50"/>
        <v>4</v>
      </c>
    </row>
    <row r="1057" spans="1:24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48"/>
        <v>25-48 Months</v>
      </c>
      <c r="W1057" t="str">
        <f t="shared" si="49"/>
        <v>0-30</v>
      </c>
      <c r="X1057">
        <f t="shared" si="50"/>
        <v>1</v>
      </c>
    </row>
    <row r="1058" spans="1:24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48"/>
        <v>0-12 Months</v>
      </c>
      <c r="W1058" t="str">
        <f t="shared" si="49"/>
        <v>61-90</v>
      </c>
      <c r="X1058">
        <f t="shared" si="50"/>
        <v>2</v>
      </c>
    </row>
    <row r="1059" spans="1:24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48"/>
        <v>0-12 Months</v>
      </c>
      <c r="W1059" t="str">
        <f t="shared" si="49"/>
        <v>61-90</v>
      </c>
      <c r="X1059">
        <f t="shared" si="50"/>
        <v>3</v>
      </c>
    </row>
    <row r="1060" spans="1:24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48"/>
        <v>0-12 Months</v>
      </c>
      <c r="W1060" t="str">
        <f t="shared" si="49"/>
        <v>61-90</v>
      </c>
      <c r="X1060">
        <f t="shared" si="50"/>
        <v>3</v>
      </c>
    </row>
    <row r="1061" spans="1:24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48"/>
        <v>13-24 Months</v>
      </c>
      <c r="W1061" t="str">
        <f t="shared" si="49"/>
        <v>91+</v>
      </c>
      <c r="X1061">
        <f t="shared" si="50"/>
        <v>4</v>
      </c>
    </row>
    <row r="1062" spans="1:24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48"/>
        <v>25-48 Months</v>
      </c>
      <c r="W1062" t="str">
        <f t="shared" si="49"/>
        <v>0-30</v>
      </c>
      <c r="X1062">
        <f t="shared" si="50"/>
        <v>1</v>
      </c>
    </row>
    <row r="1063" spans="1:24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48"/>
        <v>49-72 Months</v>
      </c>
      <c r="W1063" t="str">
        <f t="shared" si="49"/>
        <v>91+</v>
      </c>
      <c r="X1063">
        <f t="shared" si="50"/>
        <v>7</v>
      </c>
    </row>
    <row r="1064" spans="1:24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48"/>
        <v>25-48 Months</v>
      </c>
      <c r="W1064" t="str">
        <f t="shared" si="49"/>
        <v>31-60</v>
      </c>
      <c r="X1064">
        <f t="shared" si="50"/>
        <v>2</v>
      </c>
    </row>
    <row r="1065" spans="1:24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48"/>
        <v>0-12 Months</v>
      </c>
      <c r="W1065" t="str">
        <f t="shared" si="49"/>
        <v>61-90</v>
      </c>
      <c r="X1065">
        <f t="shared" si="50"/>
        <v>4</v>
      </c>
    </row>
    <row r="1066" spans="1:24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48"/>
        <v>13-24 Months</v>
      </c>
      <c r="W1066" t="str">
        <f t="shared" si="49"/>
        <v>31-60</v>
      </c>
      <c r="X1066">
        <f t="shared" si="50"/>
        <v>3</v>
      </c>
    </row>
    <row r="1067" spans="1:24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48"/>
        <v>13-24 Months</v>
      </c>
      <c r="W1067" t="str">
        <f t="shared" si="49"/>
        <v>91+</v>
      </c>
      <c r="X1067">
        <f t="shared" si="50"/>
        <v>4</v>
      </c>
    </row>
    <row r="1068" spans="1:24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48"/>
        <v>25-48 Months</v>
      </c>
      <c r="W1068" t="str">
        <f t="shared" si="49"/>
        <v>0-30</v>
      </c>
      <c r="X1068">
        <f t="shared" si="50"/>
        <v>1</v>
      </c>
    </row>
    <row r="1069" spans="1:24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48"/>
        <v>13-24 Months</v>
      </c>
      <c r="W1069" t="str">
        <f t="shared" si="49"/>
        <v>61-90</v>
      </c>
      <c r="X1069">
        <f t="shared" si="50"/>
        <v>4</v>
      </c>
    </row>
    <row r="1070" spans="1:24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48"/>
        <v>49-72 Months</v>
      </c>
      <c r="W1070" t="str">
        <f t="shared" si="49"/>
        <v>91+</v>
      </c>
      <c r="X1070">
        <f t="shared" si="50"/>
        <v>5</v>
      </c>
    </row>
    <row r="1071" spans="1:24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48"/>
        <v>13-24 Months</v>
      </c>
      <c r="W1071" t="str">
        <f t="shared" si="49"/>
        <v>31-60</v>
      </c>
      <c r="X1071">
        <f t="shared" si="50"/>
        <v>3</v>
      </c>
    </row>
    <row r="1072" spans="1:24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48"/>
        <v>0-12 Months</v>
      </c>
      <c r="W1072" t="str">
        <f t="shared" si="49"/>
        <v>61-90</v>
      </c>
      <c r="X1072">
        <f t="shared" si="50"/>
        <v>1</v>
      </c>
    </row>
    <row r="1073" spans="1:24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48"/>
        <v>0-12 Months</v>
      </c>
      <c r="W1073" t="str">
        <f t="shared" si="49"/>
        <v>31-60</v>
      </c>
      <c r="X1073">
        <f t="shared" si="50"/>
        <v>2</v>
      </c>
    </row>
    <row r="1074" spans="1:24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48"/>
        <v>13-24 Months</v>
      </c>
      <c r="W1074" t="str">
        <f t="shared" si="49"/>
        <v>31-60</v>
      </c>
      <c r="X1074">
        <f t="shared" si="50"/>
        <v>4</v>
      </c>
    </row>
    <row r="1075" spans="1:24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48"/>
        <v>0-12 Months</v>
      </c>
      <c r="W1075" t="str">
        <f t="shared" si="49"/>
        <v>91+</v>
      </c>
      <c r="X1075">
        <f t="shared" si="50"/>
        <v>5</v>
      </c>
    </row>
    <row r="1076" spans="1:24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48"/>
        <v>0-12 Months</v>
      </c>
      <c r="W1076" t="str">
        <f t="shared" si="49"/>
        <v>0-30</v>
      </c>
      <c r="X1076">
        <f t="shared" si="50"/>
        <v>1</v>
      </c>
    </row>
    <row r="1077" spans="1:24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48"/>
        <v>49-72 Months</v>
      </c>
      <c r="W1077" t="str">
        <f t="shared" si="49"/>
        <v>91+</v>
      </c>
      <c r="X1077">
        <f t="shared" si="50"/>
        <v>5</v>
      </c>
    </row>
    <row r="1078" spans="1:24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48"/>
        <v>49-72 Months</v>
      </c>
      <c r="W1078" t="str">
        <f t="shared" si="49"/>
        <v>0-30</v>
      </c>
      <c r="X1078">
        <f t="shared" si="50"/>
        <v>2</v>
      </c>
    </row>
    <row r="1079" spans="1:24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48"/>
        <v>25-48 Months</v>
      </c>
      <c r="W1079" t="str">
        <f t="shared" si="49"/>
        <v>91+</v>
      </c>
      <c r="X1079">
        <f t="shared" si="50"/>
        <v>8</v>
      </c>
    </row>
    <row r="1080" spans="1:24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48"/>
        <v>49-72 Months</v>
      </c>
      <c r="W1080" t="str">
        <f t="shared" si="49"/>
        <v>61-90</v>
      </c>
      <c r="X1080">
        <f t="shared" si="50"/>
        <v>3</v>
      </c>
    </row>
    <row r="1081" spans="1:24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48"/>
        <v>0-12 Months</v>
      </c>
      <c r="W1081" t="str">
        <f t="shared" si="49"/>
        <v>61-90</v>
      </c>
      <c r="X1081">
        <f t="shared" si="50"/>
        <v>1</v>
      </c>
    </row>
    <row r="1082" spans="1:24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48"/>
        <v>25-48 Months</v>
      </c>
      <c r="W1082" t="str">
        <f t="shared" si="49"/>
        <v>0-30</v>
      </c>
      <c r="X1082">
        <f t="shared" si="50"/>
        <v>1</v>
      </c>
    </row>
    <row r="1083" spans="1:24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48"/>
        <v>25-48 Months</v>
      </c>
      <c r="W1083" t="str">
        <f t="shared" si="49"/>
        <v>91+</v>
      </c>
      <c r="X1083">
        <f t="shared" si="50"/>
        <v>5</v>
      </c>
    </row>
    <row r="1084" spans="1:24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 t="str">
        <f t="shared" si="48"/>
        <v>0-12 Months</v>
      </c>
      <c r="W1084" t="str">
        <f t="shared" si="49"/>
        <v>0-30</v>
      </c>
      <c r="X1084">
        <f t="shared" si="50"/>
        <v>2</v>
      </c>
    </row>
    <row r="1085" spans="1:24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48"/>
        <v>0-12 Months</v>
      </c>
      <c r="W1085" t="str">
        <f t="shared" si="49"/>
        <v>61-90</v>
      </c>
      <c r="X1085">
        <f t="shared" si="50"/>
        <v>2</v>
      </c>
    </row>
    <row r="1086" spans="1:24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48"/>
        <v>49-72 Months</v>
      </c>
      <c r="W1086" t="str">
        <f t="shared" si="49"/>
        <v>0-30</v>
      </c>
      <c r="X1086">
        <f t="shared" si="50"/>
        <v>1</v>
      </c>
    </row>
    <row r="1087" spans="1:24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48"/>
        <v>13-24 Months</v>
      </c>
      <c r="W1087" t="str">
        <f t="shared" si="49"/>
        <v>61-90</v>
      </c>
      <c r="X1087">
        <f t="shared" si="50"/>
        <v>2</v>
      </c>
    </row>
    <row r="1088" spans="1:24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48"/>
        <v>0-12 Months</v>
      </c>
      <c r="W1088" t="str">
        <f t="shared" si="49"/>
        <v>61-90</v>
      </c>
      <c r="X1088">
        <f t="shared" si="50"/>
        <v>3</v>
      </c>
    </row>
    <row r="1089" spans="1:24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48"/>
        <v>25-48 Months</v>
      </c>
      <c r="W1089" t="str">
        <f t="shared" si="49"/>
        <v>61-90</v>
      </c>
      <c r="X1089">
        <f t="shared" si="50"/>
        <v>4</v>
      </c>
    </row>
    <row r="1090" spans="1:24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ref="V1090:V1153" si="51">IF(F1090&lt;=12,"0-12 Months",IF(F1090&lt;=24,"13-24 Months",IF(F1090&lt;=48,"25-48 Months","49-72 Months")))</f>
        <v>13-24 Months</v>
      </c>
      <c r="W1090" t="str">
        <f t="shared" ref="W1090:W1153" si="52">IF(S1090&lt;=30,"0-30",IF(S1090&lt;=60,"31-60",IF(S1090&lt;=90,"61-90","91+")))</f>
        <v>91+</v>
      </c>
      <c r="X1090">
        <f t="shared" ref="X1090:X1153" si="53">COUNTIF(G1090:O1090,"Yes")</f>
        <v>5</v>
      </c>
    </row>
    <row r="1091" spans="1:24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si="51"/>
        <v>13-24 Months</v>
      </c>
      <c r="W1091" t="str">
        <f t="shared" si="52"/>
        <v>61-90</v>
      </c>
      <c r="X1091">
        <f t="shared" si="53"/>
        <v>2</v>
      </c>
    </row>
    <row r="1092" spans="1:24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51"/>
        <v>49-72 Months</v>
      </c>
      <c r="W1092" t="str">
        <f t="shared" si="52"/>
        <v>91+</v>
      </c>
      <c r="X1092">
        <f t="shared" si="53"/>
        <v>7</v>
      </c>
    </row>
    <row r="1093" spans="1:24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51"/>
        <v>25-48 Months</v>
      </c>
      <c r="W1093" t="str">
        <f t="shared" si="52"/>
        <v>61-90</v>
      </c>
      <c r="X1093">
        <f t="shared" si="53"/>
        <v>5</v>
      </c>
    </row>
    <row r="1094" spans="1:24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51"/>
        <v>49-72 Months</v>
      </c>
      <c r="W1094" t="str">
        <f t="shared" si="52"/>
        <v>61-90</v>
      </c>
      <c r="X1094">
        <f t="shared" si="53"/>
        <v>5</v>
      </c>
    </row>
    <row r="1095" spans="1:24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51"/>
        <v>49-72 Months</v>
      </c>
      <c r="W1095" t="str">
        <f t="shared" si="52"/>
        <v>91+</v>
      </c>
      <c r="X1095">
        <f t="shared" si="53"/>
        <v>6</v>
      </c>
    </row>
    <row r="1096" spans="1:24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51"/>
        <v>25-48 Months</v>
      </c>
      <c r="W1096" t="str">
        <f t="shared" si="52"/>
        <v>61-90</v>
      </c>
      <c r="X1096">
        <f t="shared" si="53"/>
        <v>5</v>
      </c>
    </row>
    <row r="1097" spans="1:24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51"/>
        <v>0-12 Months</v>
      </c>
      <c r="W1097" t="str">
        <f t="shared" si="52"/>
        <v>61-90</v>
      </c>
      <c r="X1097">
        <f t="shared" si="53"/>
        <v>2</v>
      </c>
    </row>
    <row r="1098" spans="1:24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51"/>
        <v>0-12 Months</v>
      </c>
      <c r="W1098" t="str">
        <f t="shared" si="52"/>
        <v>61-90</v>
      </c>
      <c r="X1098">
        <f t="shared" si="53"/>
        <v>6</v>
      </c>
    </row>
    <row r="1099" spans="1:24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51"/>
        <v>25-48 Months</v>
      </c>
      <c r="W1099" t="str">
        <f t="shared" si="52"/>
        <v>91+</v>
      </c>
      <c r="X1099">
        <f t="shared" si="53"/>
        <v>3</v>
      </c>
    </row>
    <row r="1100" spans="1:24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51"/>
        <v>49-72 Months</v>
      </c>
      <c r="W1100" t="str">
        <f t="shared" si="52"/>
        <v>61-90</v>
      </c>
      <c r="X1100">
        <f t="shared" si="53"/>
        <v>5</v>
      </c>
    </row>
    <row r="1101" spans="1:24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51"/>
        <v>0-12 Months</v>
      </c>
      <c r="W1101" t="str">
        <f t="shared" si="52"/>
        <v>31-60</v>
      </c>
      <c r="X1101">
        <f t="shared" si="53"/>
        <v>3</v>
      </c>
    </row>
    <row r="1102" spans="1:24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51"/>
        <v>13-24 Months</v>
      </c>
      <c r="W1102" t="str">
        <f t="shared" si="52"/>
        <v>0-30</v>
      </c>
      <c r="X1102">
        <f t="shared" si="53"/>
        <v>2</v>
      </c>
    </row>
    <row r="1103" spans="1:24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51"/>
        <v>13-24 Months</v>
      </c>
      <c r="W1103" t="str">
        <f t="shared" si="52"/>
        <v>0-30</v>
      </c>
      <c r="X1103">
        <f t="shared" si="53"/>
        <v>1</v>
      </c>
    </row>
    <row r="1104" spans="1:24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51"/>
        <v>0-12 Months</v>
      </c>
      <c r="W1104" t="str">
        <f t="shared" si="52"/>
        <v>31-60</v>
      </c>
      <c r="X1104">
        <f t="shared" si="53"/>
        <v>3</v>
      </c>
    </row>
    <row r="1105" spans="1:24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51"/>
        <v>49-72 Months</v>
      </c>
      <c r="W1105" t="str">
        <f t="shared" si="52"/>
        <v>91+</v>
      </c>
      <c r="X1105">
        <f t="shared" si="53"/>
        <v>6</v>
      </c>
    </row>
    <row r="1106" spans="1:24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51"/>
        <v>25-48 Months</v>
      </c>
      <c r="W1106" t="str">
        <f t="shared" si="52"/>
        <v>0-30</v>
      </c>
      <c r="X1106">
        <f t="shared" si="53"/>
        <v>1</v>
      </c>
    </row>
    <row r="1107" spans="1:24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51"/>
        <v>0-12 Months</v>
      </c>
      <c r="W1107" t="str">
        <f t="shared" si="52"/>
        <v>61-90</v>
      </c>
      <c r="X1107">
        <f t="shared" si="53"/>
        <v>2</v>
      </c>
    </row>
    <row r="1108" spans="1:24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51"/>
        <v>49-72 Months</v>
      </c>
      <c r="W1108" t="str">
        <f t="shared" si="52"/>
        <v>91+</v>
      </c>
      <c r="X1108">
        <f t="shared" si="53"/>
        <v>5</v>
      </c>
    </row>
    <row r="1109" spans="1:24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51"/>
        <v>49-72 Months</v>
      </c>
      <c r="W1109" t="str">
        <f t="shared" si="52"/>
        <v>0-30</v>
      </c>
      <c r="X1109">
        <f t="shared" si="53"/>
        <v>2</v>
      </c>
    </row>
    <row r="1110" spans="1:24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51"/>
        <v>49-72 Months</v>
      </c>
      <c r="W1110" t="str">
        <f t="shared" si="52"/>
        <v>0-30</v>
      </c>
      <c r="X1110">
        <f t="shared" si="53"/>
        <v>2</v>
      </c>
    </row>
    <row r="1111" spans="1:24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51"/>
        <v>25-48 Months</v>
      </c>
      <c r="W1111" t="str">
        <f t="shared" si="52"/>
        <v>31-60</v>
      </c>
      <c r="X1111">
        <f t="shared" si="53"/>
        <v>2</v>
      </c>
    </row>
    <row r="1112" spans="1:24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51"/>
        <v>49-72 Months</v>
      </c>
      <c r="W1112" t="str">
        <f t="shared" si="52"/>
        <v>31-60</v>
      </c>
      <c r="X1112">
        <f t="shared" si="53"/>
        <v>3</v>
      </c>
    </row>
    <row r="1113" spans="1:24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51"/>
        <v>0-12 Months</v>
      </c>
      <c r="W1113" t="str">
        <f t="shared" si="52"/>
        <v>91+</v>
      </c>
      <c r="X1113">
        <f t="shared" si="53"/>
        <v>5</v>
      </c>
    </row>
    <row r="1114" spans="1:24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51"/>
        <v>49-72 Months</v>
      </c>
      <c r="W1114" t="str">
        <f t="shared" si="52"/>
        <v>61-90</v>
      </c>
      <c r="X1114">
        <f t="shared" si="53"/>
        <v>8</v>
      </c>
    </row>
    <row r="1115" spans="1:24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51"/>
        <v>25-48 Months</v>
      </c>
      <c r="W1115" t="str">
        <f t="shared" si="52"/>
        <v>61-90</v>
      </c>
      <c r="X1115">
        <f t="shared" si="53"/>
        <v>3</v>
      </c>
    </row>
    <row r="1116" spans="1:24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51"/>
        <v>25-48 Months</v>
      </c>
      <c r="W1116" t="str">
        <f t="shared" si="52"/>
        <v>91+</v>
      </c>
      <c r="X1116">
        <f t="shared" si="53"/>
        <v>5</v>
      </c>
    </row>
    <row r="1117" spans="1:24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51"/>
        <v>25-48 Months</v>
      </c>
      <c r="W1117" t="str">
        <f t="shared" si="52"/>
        <v>31-60</v>
      </c>
      <c r="X1117">
        <f t="shared" si="53"/>
        <v>3</v>
      </c>
    </row>
    <row r="1118" spans="1:24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51"/>
        <v>25-48 Months</v>
      </c>
      <c r="W1118" t="str">
        <f t="shared" si="52"/>
        <v>0-30</v>
      </c>
      <c r="X1118">
        <f t="shared" si="53"/>
        <v>2</v>
      </c>
    </row>
    <row r="1119" spans="1:24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51"/>
        <v>49-72 Months</v>
      </c>
      <c r="W1119" t="str">
        <f t="shared" si="52"/>
        <v>61-90</v>
      </c>
      <c r="X1119">
        <f t="shared" si="53"/>
        <v>4</v>
      </c>
    </row>
    <row r="1120" spans="1:24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51"/>
        <v>25-48 Months</v>
      </c>
      <c r="W1120" t="str">
        <f t="shared" si="52"/>
        <v>91+</v>
      </c>
      <c r="X1120">
        <f t="shared" si="53"/>
        <v>6</v>
      </c>
    </row>
    <row r="1121" spans="1:24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51"/>
        <v>49-72 Months</v>
      </c>
      <c r="W1121" t="str">
        <f t="shared" si="52"/>
        <v>31-60</v>
      </c>
      <c r="X1121">
        <f t="shared" si="53"/>
        <v>5</v>
      </c>
    </row>
    <row r="1122" spans="1:24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51"/>
        <v>13-24 Months</v>
      </c>
      <c r="W1122" t="str">
        <f t="shared" si="52"/>
        <v>61-90</v>
      </c>
      <c r="X1122">
        <f t="shared" si="53"/>
        <v>1</v>
      </c>
    </row>
    <row r="1123" spans="1:24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51"/>
        <v>49-72 Months</v>
      </c>
      <c r="W1123" t="str">
        <f t="shared" si="52"/>
        <v>61-90</v>
      </c>
      <c r="X1123">
        <f t="shared" si="53"/>
        <v>7</v>
      </c>
    </row>
    <row r="1124" spans="1:24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51"/>
        <v>13-24 Months</v>
      </c>
      <c r="W1124" t="str">
        <f t="shared" si="52"/>
        <v>31-60</v>
      </c>
      <c r="X1124">
        <f t="shared" si="53"/>
        <v>2</v>
      </c>
    </row>
    <row r="1125" spans="1:24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51"/>
        <v>25-48 Months</v>
      </c>
      <c r="W1125" t="str">
        <f t="shared" si="52"/>
        <v>61-90</v>
      </c>
      <c r="X1125">
        <f t="shared" si="53"/>
        <v>4</v>
      </c>
    </row>
    <row r="1126" spans="1:24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51"/>
        <v>0-12 Months</v>
      </c>
      <c r="W1126" t="str">
        <f t="shared" si="52"/>
        <v>31-60</v>
      </c>
      <c r="X1126">
        <f t="shared" si="53"/>
        <v>2</v>
      </c>
    </row>
    <row r="1127" spans="1:24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51"/>
        <v>25-48 Months</v>
      </c>
      <c r="W1127" t="str">
        <f t="shared" si="52"/>
        <v>91+</v>
      </c>
      <c r="X1127">
        <f t="shared" si="53"/>
        <v>6</v>
      </c>
    </row>
    <row r="1128" spans="1:24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51"/>
        <v>0-12 Months</v>
      </c>
      <c r="W1128" t="str">
        <f t="shared" si="52"/>
        <v>61-90</v>
      </c>
      <c r="X1128">
        <f t="shared" si="53"/>
        <v>2</v>
      </c>
    </row>
    <row r="1129" spans="1:24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51"/>
        <v>13-24 Months</v>
      </c>
      <c r="W1129" t="str">
        <f t="shared" si="52"/>
        <v>61-90</v>
      </c>
      <c r="X1129">
        <f t="shared" si="53"/>
        <v>5</v>
      </c>
    </row>
    <row r="1130" spans="1:24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51"/>
        <v>25-48 Months</v>
      </c>
      <c r="W1130" t="str">
        <f t="shared" si="52"/>
        <v>0-30</v>
      </c>
      <c r="X1130">
        <f t="shared" si="53"/>
        <v>1</v>
      </c>
    </row>
    <row r="1131" spans="1:24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51"/>
        <v>25-48 Months</v>
      </c>
      <c r="W1131" t="str">
        <f t="shared" si="52"/>
        <v>61-90</v>
      </c>
      <c r="X1131">
        <f t="shared" si="53"/>
        <v>3</v>
      </c>
    </row>
    <row r="1132" spans="1:24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51"/>
        <v>25-48 Months</v>
      </c>
      <c r="W1132" t="str">
        <f t="shared" si="52"/>
        <v>0-30</v>
      </c>
      <c r="X1132">
        <f t="shared" si="53"/>
        <v>1</v>
      </c>
    </row>
    <row r="1133" spans="1:24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51"/>
        <v>13-24 Months</v>
      </c>
      <c r="W1133" t="str">
        <f t="shared" si="52"/>
        <v>61-90</v>
      </c>
      <c r="X1133">
        <f t="shared" si="53"/>
        <v>4</v>
      </c>
    </row>
    <row r="1134" spans="1:24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51"/>
        <v>0-12 Months</v>
      </c>
      <c r="W1134" t="str">
        <f t="shared" si="52"/>
        <v>91+</v>
      </c>
      <c r="X1134">
        <f t="shared" si="53"/>
        <v>6</v>
      </c>
    </row>
    <row r="1135" spans="1:24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51"/>
        <v>0-12 Months</v>
      </c>
      <c r="W1135" t="str">
        <f t="shared" si="52"/>
        <v>0-30</v>
      </c>
      <c r="X1135">
        <f t="shared" si="53"/>
        <v>1</v>
      </c>
    </row>
    <row r="1136" spans="1:24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51"/>
        <v>25-48 Months</v>
      </c>
      <c r="W1136" t="str">
        <f t="shared" si="52"/>
        <v>61-90</v>
      </c>
      <c r="X1136">
        <f t="shared" si="53"/>
        <v>3</v>
      </c>
    </row>
    <row r="1137" spans="1:24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51"/>
        <v>49-72 Months</v>
      </c>
      <c r="W1137" t="str">
        <f t="shared" si="52"/>
        <v>91+</v>
      </c>
      <c r="X1137">
        <f t="shared" si="53"/>
        <v>8</v>
      </c>
    </row>
    <row r="1138" spans="1:24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51"/>
        <v>49-72 Months</v>
      </c>
      <c r="W1138" t="str">
        <f t="shared" si="52"/>
        <v>0-30</v>
      </c>
      <c r="X1138">
        <f t="shared" si="53"/>
        <v>1</v>
      </c>
    </row>
    <row r="1139" spans="1:24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51"/>
        <v>49-72 Months</v>
      </c>
      <c r="W1139" t="str">
        <f t="shared" si="52"/>
        <v>0-30</v>
      </c>
      <c r="X1139">
        <f t="shared" si="53"/>
        <v>1</v>
      </c>
    </row>
    <row r="1140" spans="1:24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51"/>
        <v>0-12 Months</v>
      </c>
      <c r="W1140" t="str">
        <f t="shared" si="52"/>
        <v>61-90</v>
      </c>
      <c r="X1140">
        <f t="shared" si="53"/>
        <v>4</v>
      </c>
    </row>
    <row r="1141" spans="1:24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51"/>
        <v>13-24 Months</v>
      </c>
      <c r="W1141" t="str">
        <f t="shared" si="52"/>
        <v>0-30</v>
      </c>
      <c r="X1141">
        <f t="shared" si="53"/>
        <v>1</v>
      </c>
    </row>
    <row r="1142" spans="1:24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51"/>
        <v>13-24 Months</v>
      </c>
      <c r="W1142" t="str">
        <f t="shared" si="52"/>
        <v>61-90</v>
      </c>
      <c r="X1142">
        <f t="shared" si="53"/>
        <v>8</v>
      </c>
    </row>
    <row r="1143" spans="1:24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51"/>
        <v>0-12 Months</v>
      </c>
      <c r="W1143" t="str">
        <f t="shared" si="52"/>
        <v>0-30</v>
      </c>
      <c r="X1143">
        <f t="shared" si="53"/>
        <v>1</v>
      </c>
    </row>
    <row r="1144" spans="1:24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51"/>
        <v>0-12 Months</v>
      </c>
      <c r="W1144" t="str">
        <f t="shared" si="52"/>
        <v>61-90</v>
      </c>
      <c r="X1144">
        <f t="shared" si="53"/>
        <v>2</v>
      </c>
    </row>
    <row r="1145" spans="1:24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51"/>
        <v>13-24 Months</v>
      </c>
      <c r="W1145" t="str">
        <f t="shared" si="52"/>
        <v>31-60</v>
      </c>
      <c r="X1145">
        <f t="shared" si="53"/>
        <v>3</v>
      </c>
    </row>
    <row r="1146" spans="1:24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51"/>
        <v>0-12 Months</v>
      </c>
      <c r="W1146" t="str">
        <f t="shared" si="52"/>
        <v>31-60</v>
      </c>
      <c r="X1146">
        <f t="shared" si="53"/>
        <v>1</v>
      </c>
    </row>
    <row r="1147" spans="1:24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51"/>
        <v>25-48 Months</v>
      </c>
      <c r="W1147" t="str">
        <f t="shared" si="52"/>
        <v>61-90</v>
      </c>
      <c r="X1147">
        <f t="shared" si="53"/>
        <v>2</v>
      </c>
    </row>
    <row r="1148" spans="1:24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51"/>
        <v>25-48 Months</v>
      </c>
      <c r="W1148" t="str">
        <f t="shared" si="52"/>
        <v>31-60</v>
      </c>
      <c r="X1148">
        <f t="shared" si="53"/>
        <v>2</v>
      </c>
    </row>
    <row r="1149" spans="1:24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51"/>
        <v>0-12 Months</v>
      </c>
      <c r="W1149" t="str">
        <f t="shared" si="52"/>
        <v>61-90</v>
      </c>
      <c r="X1149">
        <f t="shared" si="53"/>
        <v>3</v>
      </c>
    </row>
    <row r="1150" spans="1:24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51"/>
        <v>0-12 Months</v>
      </c>
      <c r="W1150" t="str">
        <f t="shared" si="52"/>
        <v>91+</v>
      </c>
      <c r="X1150">
        <f t="shared" si="53"/>
        <v>4</v>
      </c>
    </row>
    <row r="1151" spans="1:24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51"/>
        <v>13-24 Months</v>
      </c>
      <c r="W1151" t="str">
        <f t="shared" si="52"/>
        <v>91+</v>
      </c>
      <c r="X1151">
        <f t="shared" si="53"/>
        <v>4</v>
      </c>
    </row>
    <row r="1152" spans="1:24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51"/>
        <v>25-48 Months</v>
      </c>
      <c r="W1152" t="str">
        <f t="shared" si="52"/>
        <v>31-60</v>
      </c>
      <c r="X1152">
        <f t="shared" si="53"/>
        <v>2</v>
      </c>
    </row>
    <row r="1153" spans="1:24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51"/>
        <v>0-12 Months</v>
      </c>
      <c r="W1153" t="str">
        <f t="shared" si="52"/>
        <v>0-30</v>
      </c>
      <c r="X1153">
        <f t="shared" si="53"/>
        <v>1</v>
      </c>
    </row>
    <row r="1154" spans="1:24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ref="V1154:V1217" si="54">IF(F1154&lt;=12,"0-12 Months",IF(F1154&lt;=24,"13-24 Months",IF(F1154&lt;=48,"25-48 Months","49-72 Months")))</f>
        <v>0-12 Months</v>
      </c>
      <c r="W1154" t="str">
        <f t="shared" ref="W1154:W1217" si="55">IF(S1154&lt;=30,"0-30",IF(S1154&lt;=60,"31-60",IF(S1154&lt;=90,"61-90","91+")))</f>
        <v>31-60</v>
      </c>
      <c r="X1154">
        <f t="shared" ref="X1154:X1217" si="56">COUNTIF(G1154:O1154,"Yes")</f>
        <v>2</v>
      </c>
    </row>
    <row r="1155" spans="1:24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si="54"/>
        <v>49-72 Months</v>
      </c>
      <c r="W1155" t="str">
        <f t="shared" si="55"/>
        <v>61-90</v>
      </c>
      <c r="X1155">
        <f t="shared" si="56"/>
        <v>4</v>
      </c>
    </row>
    <row r="1156" spans="1:24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54"/>
        <v>25-48 Months</v>
      </c>
      <c r="W1156" t="str">
        <f t="shared" si="55"/>
        <v>0-30</v>
      </c>
      <c r="X1156">
        <f t="shared" si="56"/>
        <v>2</v>
      </c>
    </row>
    <row r="1157" spans="1:24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54"/>
        <v>49-72 Months</v>
      </c>
      <c r="W1157" t="str">
        <f t="shared" si="55"/>
        <v>61-90</v>
      </c>
      <c r="X1157">
        <f t="shared" si="56"/>
        <v>6</v>
      </c>
    </row>
    <row r="1158" spans="1:24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54"/>
        <v>49-72 Months</v>
      </c>
      <c r="W1158" t="str">
        <f t="shared" si="55"/>
        <v>0-30</v>
      </c>
      <c r="X1158">
        <f t="shared" si="56"/>
        <v>1</v>
      </c>
    </row>
    <row r="1159" spans="1:24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54"/>
        <v>49-72 Months</v>
      </c>
      <c r="W1159" t="str">
        <f t="shared" si="55"/>
        <v>91+</v>
      </c>
      <c r="X1159">
        <f t="shared" si="56"/>
        <v>5</v>
      </c>
    </row>
    <row r="1160" spans="1:24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54"/>
        <v>49-72 Months</v>
      </c>
      <c r="W1160" t="str">
        <f t="shared" si="55"/>
        <v>91+</v>
      </c>
      <c r="X1160">
        <f t="shared" si="56"/>
        <v>5</v>
      </c>
    </row>
    <row r="1161" spans="1:24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54"/>
        <v>0-12 Months</v>
      </c>
      <c r="W1161" t="str">
        <f t="shared" si="55"/>
        <v>61-90</v>
      </c>
      <c r="X1161">
        <f t="shared" si="56"/>
        <v>2</v>
      </c>
    </row>
    <row r="1162" spans="1:24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54"/>
        <v>13-24 Months</v>
      </c>
      <c r="W1162" t="str">
        <f t="shared" si="55"/>
        <v>91+</v>
      </c>
      <c r="X1162">
        <f t="shared" si="56"/>
        <v>4</v>
      </c>
    </row>
    <row r="1163" spans="1:24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54"/>
        <v>0-12 Months</v>
      </c>
      <c r="W1163" t="str">
        <f t="shared" si="55"/>
        <v>31-60</v>
      </c>
      <c r="X1163">
        <f t="shared" si="56"/>
        <v>1</v>
      </c>
    </row>
    <row r="1164" spans="1:24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54"/>
        <v>49-72 Months</v>
      </c>
      <c r="W1164" t="str">
        <f t="shared" si="55"/>
        <v>61-90</v>
      </c>
      <c r="X1164">
        <f t="shared" si="56"/>
        <v>5</v>
      </c>
    </row>
    <row r="1165" spans="1:24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54"/>
        <v>0-12 Months</v>
      </c>
      <c r="W1165" t="str">
        <f t="shared" si="55"/>
        <v>61-90</v>
      </c>
      <c r="X1165">
        <f t="shared" si="56"/>
        <v>4</v>
      </c>
    </row>
    <row r="1166" spans="1:24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54"/>
        <v>49-72 Months</v>
      </c>
      <c r="W1166" t="str">
        <f t="shared" si="55"/>
        <v>61-90</v>
      </c>
      <c r="X1166">
        <f t="shared" si="56"/>
        <v>7</v>
      </c>
    </row>
    <row r="1167" spans="1:24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54"/>
        <v>25-48 Months</v>
      </c>
      <c r="W1167" t="str">
        <f t="shared" si="55"/>
        <v>0-30</v>
      </c>
      <c r="X1167">
        <f t="shared" si="56"/>
        <v>1</v>
      </c>
    </row>
    <row r="1168" spans="1:24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54"/>
        <v>0-12 Months</v>
      </c>
      <c r="W1168" t="str">
        <f t="shared" si="55"/>
        <v>31-60</v>
      </c>
      <c r="X1168">
        <f t="shared" si="56"/>
        <v>3</v>
      </c>
    </row>
    <row r="1169" spans="1:24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54"/>
        <v>25-48 Months</v>
      </c>
      <c r="W1169" t="str">
        <f t="shared" si="55"/>
        <v>31-60</v>
      </c>
      <c r="X1169">
        <f t="shared" si="56"/>
        <v>2</v>
      </c>
    </row>
    <row r="1170" spans="1:24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54"/>
        <v>0-12 Months</v>
      </c>
      <c r="W1170" t="str">
        <f t="shared" si="55"/>
        <v>0-30</v>
      </c>
      <c r="X1170">
        <f t="shared" si="56"/>
        <v>1</v>
      </c>
    </row>
    <row r="1171" spans="1:24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54"/>
        <v>49-72 Months</v>
      </c>
      <c r="W1171" t="str">
        <f t="shared" si="55"/>
        <v>31-60</v>
      </c>
      <c r="X1171">
        <f t="shared" si="56"/>
        <v>3</v>
      </c>
    </row>
    <row r="1172" spans="1:24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54"/>
        <v>49-72 Months</v>
      </c>
      <c r="W1172" t="str">
        <f t="shared" si="55"/>
        <v>91+</v>
      </c>
      <c r="X1172">
        <f t="shared" si="56"/>
        <v>8</v>
      </c>
    </row>
    <row r="1173" spans="1:24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54"/>
        <v>49-72 Months</v>
      </c>
      <c r="W1173" t="str">
        <f t="shared" si="55"/>
        <v>91+</v>
      </c>
      <c r="X1173">
        <f t="shared" si="56"/>
        <v>4</v>
      </c>
    </row>
    <row r="1174" spans="1:24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54"/>
        <v>25-48 Months</v>
      </c>
      <c r="W1174" t="str">
        <f t="shared" si="55"/>
        <v>91+</v>
      </c>
      <c r="X1174">
        <f t="shared" si="56"/>
        <v>5</v>
      </c>
    </row>
    <row r="1175" spans="1:24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54"/>
        <v>0-12 Months</v>
      </c>
      <c r="W1175" t="str">
        <f t="shared" si="55"/>
        <v>0-30</v>
      </c>
      <c r="X1175">
        <f t="shared" si="56"/>
        <v>1</v>
      </c>
    </row>
    <row r="1176" spans="1:24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54"/>
        <v>13-24 Months</v>
      </c>
      <c r="W1176" t="str">
        <f t="shared" si="55"/>
        <v>31-60</v>
      </c>
      <c r="X1176">
        <f t="shared" si="56"/>
        <v>3</v>
      </c>
    </row>
    <row r="1177" spans="1:24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54"/>
        <v>13-24 Months</v>
      </c>
      <c r="W1177" t="str">
        <f t="shared" si="55"/>
        <v>61-90</v>
      </c>
      <c r="X1177">
        <f t="shared" si="56"/>
        <v>3</v>
      </c>
    </row>
    <row r="1178" spans="1:24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54"/>
        <v>0-12 Months</v>
      </c>
      <c r="W1178" t="str">
        <f t="shared" si="55"/>
        <v>91+</v>
      </c>
      <c r="X1178">
        <f t="shared" si="56"/>
        <v>7</v>
      </c>
    </row>
    <row r="1179" spans="1:24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54"/>
        <v>25-48 Months</v>
      </c>
      <c r="W1179" t="str">
        <f t="shared" si="55"/>
        <v>61-90</v>
      </c>
      <c r="X1179">
        <f t="shared" si="56"/>
        <v>6</v>
      </c>
    </row>
    <row r="1180" spans="1:24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54"/>
        <v>13-24 Months</v>
      </c>
      <c r="W1180" t="str">
        <f t="shared" si="55"/>
        <v>91+</v>
      </c>
      <c r="X1180">
        <f t="shared" si="56"/>
        <v>5</v>
      </c>
    </row>
    <row r="1181" spans="1:24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54"/>
        <v>25-48 Months</v>
      </c>
      <c r="W1181" t="str">
        <f t="shared" si="55"/>
        <v>91+</v>
      </c>
      <c r="X1181">
        <f t="shared" si="56"/>
        <v>5</v>
      </c>
    </row>
    <row r="1182" spans="1:24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54"/>
        <v>25-48 Months</v>
      </c>
      <c r="W1182" t="str">
        <f t="shared" si="55"/>
        <v>31-60</v>
      </c>
      <c r="X1182">
        <f t="shared" si="56"/>
        <v>2</v>
      </c>
    </row>
    <row r="1183" spans="1:24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54"/>
        <v>13-24 Months</v>
      </c>
      <c r="W1183" t="str">
        <f t="shared" si="55"/>
        <v>61-90</v>
      </c>
      <c r="X1183">
        <f t="shared" si="56"/>
        <v>3</v>
      </c>
    </row>
    <row r="1184" spans="1:24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54"/>
        <v>49-72 Months</v>
      </c>
      <c r="W1184" t="str">
        <f t="shared" si="55"/>
        <v>31-60</v>
      </c>
      <c r="X1184">
        <f t="shared" si="56"/>
        <v>4</v>
      </c>
    </row>
    <row r="1185" spans="1:24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54"/>
        <v>49-72 Months</v>
      </c>
      <c r="W1185" t="str">
        <f t="shared" si="55"/>
        <v>91+</v>
      </c>
      <c r="X1185">
        <f t="shared" si="56"/>
        <v>4</v>
      </c>
    </row>
    <row r="1186" spans="1:24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54"/>
        <v>13-24 Months</v>
      </c>
      <c r="W1186" t="str">
        <f t="shared" si="55"/>
        <v>61-90</v>
      </c>
      <c r="X1186">
        <f t="shared" si="56"/>
        <v>4</v>
      </c>
    </row>
    <row r="1187" spans="1:24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54"/>
        <v>0-12 Months</v>
      </c>
      <c r="W1187" t="str">
        <f t="shared" si="55"/>
        <v>61-90</v>
      </c>
      <c r="X1187">
        <f t="shared" si="56"/>
        <v>3</v>
      </c>
    </row>
    <row r="1188" spans="1:24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54"/>
        <v>49-72 Months</v>
      </c>
      <c r="W1188" t="str">
        <f t="shared" si="55"/>
        <v>61-90</v>
      </c>
      <c r="X1188">
        <f t="shared" si="56"/>
        <v>4</v>
      </c>
    </row>
    <row r="1189" spans="1:24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54"/>
        <v>49-72 Months</v>
      </c>
      <c r="W1189" t="str">
        <f t="shared" si="55"/>
        <v>91+</v>
      </c>
      <c r="X1189">
        <f t="shared" si="56"/>
        <v>5</v>
      </c>
    </row>
    <row r="1190" spans="1:24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54"/>
        <v>25-48 Months</v>
      </c>
      <c r="W1190" t="str">
        <f t="shared" si="55"/>
        <v>91+</v>
      </c>
      <c r="X1190">
        <f t="shared" si="56"/>
        <v>5</v>
      </c>
    </row>
    <row r="1191" spans="1:24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54"/>
        <v>0-12 Months</v>
      </c>
      <c r="W1191" t="str">
        <f t="shared" si="55"/>
        <v>61-90</v>
      </c>
      <c r="X1191">
        <f t="shared" si="56"/>
        <v>3</v>
      </c>
    </row>
    <row r="1192" spans="1:24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54"/>
        <v>25-48 Months</v>
      </c>
      <c r="W1192" t="str">
        <f t="shared" si="55"/>
        <v>91+</v>
      </c>
      <c r="X1192">
        <f t="shared" si="56"/>
        <v>6</v>
      </c>
    </row>
    <row r="1193" spans="1:24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54"/>
        <v>25-48 Months</v>
      </c>
      <c r="W1193" t="str">
        <f t="shared" si="55"/>
        <v>61-90</v>
      </c>
      <c r="X1193">
        <f t="shared" si="56"/>
        <v>6</v>
      </c>
    </row>
    <row r="1194" spans="1:24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54"/>
        <v>0-12 Months</v>
      </c>
      <c r="W1194" t="str">
        <f t="shared" si="55"/>
        <v>91+</v>
      </c>
      <c r="X1194">
        <f t="shared" si="56"/>
        <v>4</v>
      </c>
    </row>
    <row r="1195" spans="1:24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54"/>
        <v>25-48 Months</v>
      </c>
      <c r="W1195" t="str">
        <f t="shared" si="55"/>
        <v>61-90</v>
      </c>
      <c r="X1195">
        <f t="shared" si="56"/>
        <v>5</v>
      </c>
    </row>
    <row r="1196" spans="1:24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54"/>
        <v>13-24 Months</v>
      </c>
      <c r="W1196" t="str">
        <f t="shared" si="55"/>
        <v>31-60</v>
      </c>
      <c r="X1196">
        <f t="shared" si="56"/>
        <v>2</v>
      </c>
    </row>
    <row r="1197" spans="1:24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54"/>
        <v>13-24 Months</v>
      </c>
      <c r="W1197" t="str">
        <f t="shared" si="55"/>
        <v>31-60</v>
      </c>
      <c r="X1197">
        <f t="shared" si="56"/>
        <v>3</v>
      </c>
    </row>
    <row r="1198" spans="1:24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54"/>
        <v>49-72 Months</v>
      </c>
      <c r="W1198" t="str">
        <f t="shared" si="55"/>
        <v>61-90</v>
      </c>
      <c r="X1198">
        <f t="shared" si="56"/>
        <v>7</v>
      </c>
    </row>
    <row r="1199" spans="1:24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54"/>
        <v>13-24 Months</v>
      </c>
      <c r="W1199" t="str">
        <f t="shared" si="55"/>
        <v>0-30</v>
      </c>
      <c r="X1199">
        <f t="shared" si="56"/>
        <v>1</v>
      </c>
    </row>
    <row r="1200" spans="1:24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54"/>
        <v>25-48 Months</v>
      </c>
      <c r="W1200" t="str">
        <f t="shared" si="55"/>
        <v>0-30</v>
      </c>
      <c r="X1200">
        <f t="shared" si="56"/>
        <v>1</v>
      </c>
    </row>
    <row r="1201" spans="1:24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54"/>
        <v>13-24 Months</v>
      </c>
      <c r="W1201" t="str">
        <f t="shared" si="55"/>
        <v>61-90</v>
      </c>
      <c r="X1201">
        <f t="shared" si="56"/>
        <v>3</v>
      </c>
    </row>
    <row r="1202" spans="1:24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54"/>
        <v>25-48 Months</v>
      </c>
      <c r="W1202" t="str">
        <f t="shared" si="55"/>
        <v>91+</v>
      </c>
      <c r="X1202">
        <f t="shared" si="56"/>
        <v>6</v>
      </c>
    </row>
    <row r="1203" spans="1:24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54"/>
        <v>0-12 Months</v>
      </c>
      <c r="W1203" t="str">
        <f t="shared" si="55"/>
        <v>31-60</v>
      </c>
      <c r="X1203">
        <f t="shared" si="56"/>
        <v>2</v>
      </c>
    </row>
    <row r="1204" spans="1:24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54"/>
        <v>49-72 Months</v>
      </c>
      <c r="W1204" t="str">
        <f t="shared" si="55"/>
        <v>91+</v>
      </c>
      <c r="X1204">
        <f t="shared" si="56"/>
        <v>4</v>
      </c>
    </row>
    <row r="1205" spans="1:24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54"/>
        <v>49-72 Months</v>
      </c>
      <c r="W1205" t="str">
        <f t="shared" si="55"/>
        <v>0-30</v>
      </c>
      <c r="X1205">
        <f t="shared" si="56"/>
        <v>2</v>
      </c>
    </row>
    <row r="1206" spans="1:24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54"/>
        <v>13-24 Months</v>
      </c>
      <c r="W1206" t="str">
        <f t="shared" si="55"/>
        <v>0-30</v>
      </c>
      <c r="X1206">
        <f t="shared" si="56"/>
        <v>0</v>
      </c>
    </row>
    <row r="1207" spans="1:24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54"/>
        <v>0-12 Months</v>
      </c>
      <c r="W1207" t="str">
        <f t="shared" si="55"/>
        <v>61-90</v>
      </c>
      <c r="X1207">
        <f t="shared" si="56"/>
        <v>2</v>
      </c>
    </row>
    <row r="1208" spans="1:24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54"/>
        <v>0-12 Months</v>
      </c>
      <c r="W1208" t="str">
        <f t="shared" si="55"/>
        <v>61-90</v>
      </c>
      <c r="X1208">
        <f t="shared" si="56"/>
        <v>1</v>
      </c>
    </row>
    <row r="1209" spans="1:24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54"/>
        <v>0-12 Months</v>
      </c>
      <c r="W1209" t="str">
        <f t="shared" si="55"/>
        <v>61-90</v>
      </c>
      <c r="X1209">
        <f t="shared" si="56"/>
        <v>4</v>
      </c>
    </row>
    <row r="1210" spans="1:24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54"/>
        <v>0-12 Months</v>
      </c>
      <c r="W1210" t="str">
        <f t="shared" si="55"/>
        <v>61-90</v>
      </c>
      <c r="X1210">
        <f t="shared" si="56"/>
        <v>2</v>
      </c>
    </row>
    <row r="1211" spans="1:24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54"/>
        <v>49-72 Months</v>
      </c>
      <c r="W1211" t="str">
        <f t="shared" si="55"/>
        <v>91+</v>
      </c>
      <c r="X1211">
        <f t="shared" si="56"/>
        <v>5</v>
      </c>
    </row>
    <row r="1212" spans="1:24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54"/>
        <v>13-24 Months</v>
      </c>
      <c r="W1212" t="str">
        <f t="shared" si="55"/>
        <v>61-90</v>
      </c>
      <c r="X1212">
        <f t="shared" si="56"/>
        <v>1</v>
      </c>
    </row>
    <row r="1213" spans="1:24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54"/>
        <v>0-12 Months</v>
      </c>
      <c r="W1213" t="str">
        <f t="shared" si="55"/>
        <v>61-90</v>
      </c>
      <c r="X1213">
        <f t="shared" si="56"/>
        <v>4</v>
      </c>
    </row>
    <row r="1214" spans="1:24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54"/>
        <v>0-12 Months</v>
      </c>
      <c r="W1214" t="str">
        <f t="shared" si="55"/>
        <v>61-90</v>
      </c>
      <c r="X1214">
        <f t="shared" si="56"/>
        <v>1</v>
      </c>
    </row>
    <row r="1215" spans="1:24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54"/>
        <v>49-72 Months</v>
      </c>
      <c r="W1215" t="str">
        <f t="shared" si="55"/>
        <v>0-30</v>
      </c>
      <c r="X1215">
        <f t="shared" si="56"/>
        <v>1</v>
      </c>
    </row>
    <row r="1216" spans="1:24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54"/>
        <v>13-24 Months</v>
      </c>
      <c r="W1216" t="str">
        <f t="shared" si="55"/>
        <v>61-90</v>
      </c>
      <c r="X1216">
        <f t="shared" si="56"/>
        <v>3</v>
      </c>
    </row>
    <row r="1217" spans="1:24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54"/>
        <v>0-12 Months</v>
      </c>
      <c r="W1217" t="str">
        <f t="shared" si="55"/>
        <v>61-90</v>
      </c>
      <c r="X1217">
        <f t="shared" si="56"/>
        <v>2</v>
      </c>
    </row>
    <row r="1218" spans="1:24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ref="V1218:V1281" si="57">IF(F1218&lt;=12,"0-12 Months",IF(F1218&lt;=24,"13-24 Months",IF(F1218&lt;=48,"25-48 Months","49-72 Months")))</f>
        <v>49-72 Months</v>
      </c>
      <c r="W1218" t="str">
        <f t="shared" ref="W1218:W1281" si="58">IF(S1218&lt;=30,"0-30",IF(S1218&lt;=60,"31-60",IF(S1218&lt;=90,"61-90","91+")))</f>
        <v>0-30</v>
      </c>
      <c r="X1218">
        <f t="shared" ref="X1218:X1281" si="59">COUNTIF(G1218:O1218,"Yes")</f>
        <v>1</v>
      </c>
    </row>
    <row r="1219" spans="1:24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si="57"/>
        <v>49-72 Months</v>
      </c>
      <c r="W1219" t="str">
        <f t="shared" si="58"/>
        <v>0-30</v>
      </c>
      <c r="X1219">
        <f t="shared" si="59"/>
        <v>2</v>
      </c>
    </row>
    <row r="1220" spans="1:24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57"/>
        <v>13-24 Months</v>
      </c>
      <c r="W1220" t="str">
        <f t="shared" si="58"/>
        <v>91+</v>
      </c>
      <c r="X1220">
        <f t="shared" si="59"/>
        <v>4</v>
      </c>
    </row>
    <row r="1221" spans="1:24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57"/>
        <v>49-72 Months</v>
      </c>
      <c r="W1221" t="str">
        <f t="shared" si="58"/>
        <v>61-90</v>
      </c>
      <c r="X1221">
        <f t="shared" si="59"/>
        <v>4</v>
      </c>
    </row>
    <row r="1222" spans="1:24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57"/>
        <v>13-24 Months</v>
      </c>
      <c r="W1222" t="str">
        <f t="shared" si="58"/>
        <v>61-90</v>
      </c>
      <c r="X1222">
        <f t="shared" si="59"/>
        <v>4</v>
      </c>
    </row>
    <row r="1223" spans="1:24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57"/>
        <v>0-12 Months</v>
      </c>
      <c r="W1223" t="str">
        <f t="shared" si="58"/>
        <v>0-30</v>
      </c>
      <c r="X1223">
        <f t="shared" si="59"/>
        <v>0</v>
      </c>
    </row>
    <row r="1224" spans="1:24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57"/>
        <v>49-72 Months</v>
      </c>
      <c r="W1224" t="str">
        <f t="shared" si="58"/>
        <v>61-90</v>
      </c>
      <c r="X1224">
        <f t="shared" si="59"/>
        <v>5</v>
      </c>
    </row>
    <row r="1225" spans="1:24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57"/>
        <v>0-12 Months</v>
      </c>
      <c r="W1225" t="str">
        <f t="shared" si="58"/>
        <v>61-90</v>
      </c>
      <c r="X1225">
        <f t="shared" si="59"/>
        <v>2</v>
      </c>
    </row>
    <row r="1226" spans="1:24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57"/>
        <v>0-12 Months</v>
      </c>
      <c r="W1226" t="str">
        <f t="shared" si="58"/>
        <v>31-60</v>
      </c>
      <c r="X1226">
        <f t="shared" si="59"/>
        <v>1</v>
      </c>
    </row>
    <row r="1227" spans="1:24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57"/>
        <v>13-24 Months</v>
      </c>
      <c r="W1227" t="str">
        <f t="shared" si="58"/>
        <v>31-60</v>
      </c>
      <c r="X1227">
        <f t="shared" si="59"/>
        <v>3</v>
      </c>
    </row>
    <row r="1228" spans="1:24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57"/>
        <v>49-72 Months</v>
      </c>
      <c r="W1228" t="str">
        <f t="shared" si="58"/>
        <v>0-30</v>
      </c>
      <c r="X1228">
        <f t="shared" si="59"/>
        <v>2</v>
      </c>
    </row>
    <row r="1229" spans="1:24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57"/>
        <v>25-48 Months</v>
      </c>
      <c r="W1229" t="str">
        <f t="shared" si="58"/>
        <v>91+</v>
      </c>
      <c r="X1229">
        <f t="shared" si="59"/>
        <v>5</v>
      </c>
    </row>
    <row r="1230" spans="1:24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57"/>
        <v>49-72 Months</v>
      </c>
      <c r="W1230" t="str">
        <f t="shared" si="58"/>
        <v>91+</v>
      </c>
      <c r="X1230">
        <f t="shared" si="59"/>
        <v>5</v>
      </c>
    </row>
    <row r="1231" spans="1:24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57"/>
        <v>49-72 Months</v>
      </c>
      <c r="W1231" t="str">
        <f t="shared" si="58"/>
        <v>61-90</v>
      </c>
      <c r="X1231">
        <f t="shared" si="59"/>
        <v>6</v>
      </c>
    </row>
    <row r="1232" spans="1:24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57"/>
        <v>25-48 Months</v>
      </c>
      <c r="W1232" t="str">
        <f t="shared" si="58"/>
        <v>61-90</v>
      </c>
      <c r="X1232">
        <f t="shared" si="59"/>
        <v>4</v>
      </c>
    </row>
    <row r="1233" spans="1:24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57"/>
        <v>13-24 Months</v>
      </c>
      <c r="W1233" t="str">
        <f t="shared" si="58"/>
        <v>61-90</v>
      </c>
      <c r="X1233">
        <f t="shared" si="59"/>
        <v>4</v>
      </c>
    </row>
    <row r="1234" spans="1:24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57"/>
        <v>25-48 Months</v>
      </c>
      <c r="W1234" t="str">
        <f t="shared" si="58"/>
        <v>61-90</v>
      </c>
      <c r="X1234">
        <f t="shared" si="59"/>
        <v>2</v>
      </c>
    </row>
    <row r="1235" spans="1:24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57"/>
        <v>49-72 Months</v>
      </c>
      <c r="W1235" t="str">
        <f t="shared" si="58"/>
        <v>0-30</v>
      </c>
      <c r="X1235">
        <f t="shared" si="59"/>
        <v>2</v>
      </c>
    </row>
    <row r="1236" spans="1:24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57"/>
        <v>49-72 Months</v>
      </c>
      <c r="W1236" t="str">
        <f t="shared" si="58"/>
        <v>91+</v>
      </c>
      <c r="X1236">
        <f t="shared" si="59"/>
        <v>6</v>
      </c>
    </row>
    <row r="1237" spans="1:24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57"/>
        <v>49-72 Months</v>
      </c>
      <c r="W1237" t="str">
        <f t="shared" si="58"/>
        <v>91+</v>
      </c>
      <c r="X1237">
        <f t="shared" si="59"/>
        <v>6</v>
      </c>
    </row>
    <row r="1238" spans="1:24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57"/>
        <v>0-12 Months</v>
      </c>
      <c r="W1238" t="str">
        <f t="shared" si="58"/>
        <v>61-90</v>
      </c>
      <c r="X1238">
        <f t="shared" si="59"/>
        <v>2</v>
      </c>
    </row>
    <row r="1239" spans="1:24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57"/>
        <v>13-24 Months</v>
      </c>
      <c r="W1239" t="str">
        <f t="shared" si="58"/>
        <v>0-30</v>
      </c>
      <c r="X1239">
        <f t="shared" si="59"/>
        <v>1</v>
      </c>
    </row>
    <row r="1240" spans="1:24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57"/>
        <v>13-24 Months</v>
      </c>
      <c r="W1240" t="str">
        <f t="shared" si="58"/>
        <v>91+</v>
      </c>
      <c r="X1240">
        <f t="shared" si="59"/>
        <v>4</v>
      </c>
    </row>
    <row r="1241" spans="1:24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57"/>
        <v>0-12 Months</v>
      </c>
      <c r="W1241" t="str">
        <f t="shared" si="58"/>
        <v>31-60</v>
      </c>
      <c r="X1241">
        <f t="shared" si="59"/>
        <v>3</v>
      </c>
    </row>
    <row r="1242" spans="1:24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57"/>
        <v>25-48 Months</v>
      </c>
      <c r="W1242" t="str">
        <f t="shared" si="58"/>
        <v>0-30</v>
      </c>
      <c r="X1242">
        <f t="shared" si="59"/>
        <v>1</v>
      </c>
    </row>
    <row r="1243" spans="1:24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57"/>
        <v>25-48 Months</v>
      </c>
      <c r="W1243" t="str">
        <f t="shared" si="58"/>
        <v>61-90</v>
      </c>
      <c r="X1243">
        <f t="shared" si="59"/>
        <v>4</v>
      </c>
    </row>
    <row r="1244" spans="1:24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57"/>
        <v>13-24 Months</v>
      </c>
      <c r="W1244" t="str">
        <f t="shared" si="58"/>
        <v>0-30</v>
      </c>
      <c r="X1244">
        <f t="shared" si="59"/>
        <v>1</v>
      </c>
    </row>
    <row r="1245" spans="1:24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57"/>
        <v>0-12 Months</v>
      </c>
      <c r="W1245" t="str">
        <f t="shared" si="58"/>
        <v>31-60</v>
      </c>
      <c r="X1245">
        <f t="shared" si="59"/>
        <v>1</v>
      </c>
    </row>
    <row r="1246" spans="1:24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57"/>
        <v>13-24 Months</v>
      </c>
      <c r="W1246" t="str">
        <f t="shared" si="58"/>
        <v>0-30</v>
      </c>
      <c r="X1246">
        <f t="shared" si="59"/>
        <v>1</v>
      </c>
    </row>
    <row r="1247" spans="1:24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57"/>
        <v>13-24 Months</v>
      </c>
      <c r="W1247" t="str">
        <f t="shared" si="58"/>
        <v>91+</v>
      </c>
      <c r="X1247">
        <f t="shared" si="59"/>
        <v>3</v>
      </c>
    </row>
    <row r="1248" spans="1:24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57"/>
        <v>25-48 Months</v>
      </c>
      <c r="W1248" t="str">
        <f t="shared" si="58"/>
        <v>91+</v>
      </c>
      <c r="X1248">
        <f t="shared" si="59"/>
        <v>6</v>
      </c>
    </row>
    <row r="1249" spans="1:24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57"/>
        <v>13-24 Months</v>
      </c>
      <c r="W1249" t="str">
        <f t="shared" si="58"/>
        <v>61-90</v>
      </c>
      <c r="X1249">
        <f t="shared" si="59"/>
        <v>4</v>
      </c>
    </row>
    <row r="1250" spans="1:24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57"/>
        <v>0-12 Months</v>
      </c>
      <c r="W1250" t="str">
        <f t="shared" si="58"/>
        <v>91+</v>
      </c>
      <c r="X1250">
        <f t="shared" si="59"/>
        <v>4</v>
      </c>
    </row>
    <row r="1251" spans="1:24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57"/>
        <v>0-12 Months</v>
      </c>
      <c r="W1251" t="str">
        <f t="shared" si="58"/>
        <v>31-60</v>
      </c>
      <c r="X1251">
        <f t="shared" si="59"/>
        <v>1</v>
      </c>
    </row>
    <row r="1252" spans="1:24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57"/>
        <v>49-72 Months</v>
      </c>
      <c r="W1252" t="str">
        <f t="shared" si="58"/>
        <v>91+</v>
      </c>
      <c r="X1252">
        <f t="shared" si="59"/>
        <v>6</v>
      </c>
    </row>
    <row r="1253" spans="1:24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57"/>
        <v>0-12 Months</v>
      </c>
      <c r="W1253" t="str">
        <f t="shared" si="58"/>
        <v>61-90</v>
      </c>
      <c r="X1253">
        <f t="shared" si="59"/>
        <v>2</v>
      </c>
    </row>
    <row r="1254" spans="1:24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57"/>
        <v>0-12 Months</v>
      </c>
      <c r="W1254" t="str">
        <f t="shared" si="58"/>
        <v>0-30</v>
      </c>
      <c r="X1254">
        <f t="shared" si="59"/>
        <v>1</v>
      </c>
    </row>
    <row r="1255" spans="1:24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57"/>
        <v>0-12 Months</v>
      </c>
      <c r="W1255" t="str">
        <f t="shared" si="58"/>
        <v>61-90</v>
      </c>
      <c r="X1255">
        <f t="shared" si="59"/>
        <v>2</v>
      </c>
    </row>
    <row r="1256" spans="1:24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57"/>
        <v>49-72 Months</v>
      </c>
      <c r="W1256" t="str">
        <f t="shared" si="58"/>
        <v>61-90</v>
      </c>
      <c r="X1256">
        <f t="shared" si="59"/>
        <v>4</v>
      </c>
    </row>
    <row r="1257" spans="1:24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57"/>
        <v>0-12 Months</v>
      </c>
      <c r="W1257" t="str">
        <f t="shared" si="58"/>
        <v>31-60</v>
      </c>
      <c r="X1257">
        <f t="shared" si="59"/>
        <v>1</v>
      </c>
    </row>
    <row r="1258" spans="1:24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57"/>
        <v>49-72 Months</v>
      </c>
      <c r="W1258" t="str">
        <f t="shared" si="58"/>
        <v>61-90</v>
      </c>
      <c r="X1258">
        <f t="shared" si="59"/>
        <v>7</v>
      </c>
    </row>
    <row r="1259" spans="1:24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57"/>
        <v>25-48 Months</v>
      </c>
      <c r="W1259" t="str">
        <f t="shared" si="58"/>
        <v>31-60</v>
      </c>
      <c r="X1259">
        <f t="shared" si="59"/>
        <v>1</v>
      </c>
    </row>
    <row r="1260" spans="1:24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57"/>
        <v>25-48 Months</v>
      </c>
      <c r="W1260" t="str">
        <f t="shared" si="58"/>
        <v>0-30</v>
      </c>
      <c r="X1260">
        <f t="shared" si="59"/>
        <v>1</v>
      </c>
    </row>
    <row r="1261" spans="1:24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57"/>
        <v>25-48 Months</v>
      </c>
      <c r="W1261" t="str">
        <f t="shared" si="58"/>
        <v>91+</v>
      </c>
      <c r="X1261">
        <f t="shared" si="59"/>
        <v>4</v>
      </c>
    </row>
    <row r="1262" spans="1:24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57"/>
        <v>0-12 Months</v>
      </c>
      <c r="W1262" t="str">
        <f t="shared" si="58"/>
        <v>31-60</v>
      </c>
      <c r="X1262">
        <f t="shared" si="59"/>
        <v>2</v>
      </c>
    </row>
    <row r="1263" spans="1:24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57"/>
        <v>0-12 Months</v>
      </c>
      <c r="W1263" t="str">
        <f t="shared" si="58"/>
        <v>61-90</v>
      </c>
      <c r="X1263">
        <f t="shared" si="59"/>
        <v>3</v>
      </c>
    </row>
    <row r="1264" spans="1:24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57"/>
        <v>0-12 Months</v>
      </c>
      <c r="W1264" t="str">
        <f t="shared" si="58"/>
        <v>31-60</v>
      </c>
      <c r="X1264">
        <f t="shared" si="59"/>
        <v>2</v>
      </c>
    </row>
    <row r="1265" spans="1:24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57"/>
        <v>49-72 Months</v>
      </c>
      <c r="W1265" t="str">
        <f t="shared" si="58"/>
        <v>61-90</v>
      </c>
      <c r="X1265">
        <f t="shared" si="59"/>
        <v>4</v>
      </c>
    </row>
    <row r="1266" spans="1:24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57"/>
        <v>49-72 Months</v>
      </c>
      <c r="W1266" t="str">
        <f t="shared" si="58"/>
        <v>91+</v>
      </c>
      <c r="X1266">
        <f t="shared" si="59"/>
        <v>4</v>
      </c>
    </row>
    <row r="1267" spans="1:24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57"/>
        <v>49-72 Months</v>
      </c>
      <c r="W1267" t="str">
        <f t="shared" si="58"/>
        <v>91+</v>
      </c>
      <c r="X1267">
        <f t="shared" si="59"/>
        <v>4</v>
      </c>
    </row>
    <row r="1268" spans="1:24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57"/>
        <v>0-12 Months</v>
      </c>
      <c r="W1268" t="str">
        <f t="shared" si="58"/>
        <v>61-90</v>
      </c>
      <c r="X1268">
        <f t="shared" si="59"/>
        <v>3</v>
      </c>
    </row>
    <row r="1269" spans="1:24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57"/>
        <v>49-72 Months</v>
      </c>
      <c r="W1269" t="str">
        <f t="shared" si="58"/>
        <v>61-90</v>
      </c>
      <c r="X1269">
        <f t="shared" si="59"/>
        <v>6</v>
      </c>
    </row>
    <row r="1270" spans="1:24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57"/>
        <v>49-72 Months</v>
      </c>
      <c r="W1270" t="str">
        <f t="shared" si="58"/>
        <v>91+</v>
      </c>
      <c r="X1270">
        <f t="shared" si="59"/>
        <v>7</v>
      </c>
    </row>
    <row r="1271" spans="1:24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57"/>
        <v>49-72 Months</v>
      </c>
      <c r="W1271" t="str">
        <f t="shared" si="58"/>
        <v>91+</v>
      </c>
      <c r="X1271">
        <f t="shared" si="59"/>
        <v>8</v>
      </c>
    </row>
    <row r="1272" spans="1:24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57"/>
        <v>49-72 Months</v>
      </c>
      <c r="W1272" t="str">
        <f t="shared" si="58"/>
        <v>0-30</v>
      </c>
      <c r="X1272">
        <f t="shared" si="59"/>
        <v>2</v>
      </c>
    </row>
    <row r="1273" spans="1:24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57"/>
        <v>49-72 Months</v>
      </c>
      <c r="W1273" t="str">
        <f t="shared" si="58"/>
        <v>31-60</v>
      </c>
      <c r="X1273">
        <f t="shared" si="59"/>
        <v>5</v>
      </c>
    </row>
    <row r="1274" spans="1:24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57"/>
        <v>0-12 Months</v>
      </c>
      <c r="W1274" t="str">
        <f t="shared" si="58"/>
        <v>0-30</v>
      </c>
      <c r="X1274">
        <f t="shared" si="59"/>
        <v>1</v>
      </c>
    </row>
    <row r="1275" spans="1:24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57"/>
        <v>49-72 Months</v>
      </c>
      <c r="W1275" t="str">
        <f t="shared" si="58"/>
        <v>61-90</v>
      </c>
      <c r="X1275">
        <f t="shared" si="59"/>
        <v>5</v>
      </c>
    </row>
    <row r="1276" spans="1:24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57"/>
        <v>49-72 Months</v>
      </c>
      <c r="W1276" t="str">
        <f t="shared" si="58"/>
        <v>91+</v>
      </c>
      <c r="X1276">
        <f t="shared" si="59"/>
        <v>5</v>
      </c>
    </row>
    <row r="1277" spans="1:24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57"/>
        <v>49-72 Months</v>
      </c>
      <c r="W1277" t="str">
        <f t="shared" si="58"/>
        <v>31-60</v>
      </c>
      <c r="X1277">
        <f t="shared" si="59"/>
        <v>4</v>
      </c>
    </row>
    <row r="1278" spans="1:24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57"/>
        <v>49-72 Months</v>
      </c>
      <c r="W1278" t="str">
        <f t="shared" si="58"/>
        <v>91+</v>
      </c>
      <c r="X1278">
        <f t="shared" si="59"/>
        <v>6</v>
      </c>
    </row>
    <row r="1279" spans="1:24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57"/>
        <v>49-72 Months</v>
      </c>
      <c r="W1279" t="str">
        <f t="shared" si="58"/>
        <v>0-30</v>
      </c>
      <c r="X1279">
        <f t="shared" si="59"/>
        <v>1</v>
      </c>
    </row>
    <row r="1280" spans="1:24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57"/>
        <v>25-48 Months</v>
      </c>
      <c r="W1280" t="str">
        <f t="shared" si="58"/>
        <v>61-90</v>
      </c>
      <c r="X1280">
        <f t="shared" si="59"/>
        <v>5</v>
      </c>
    </row>
    <row r="1281" spans="1:24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57"/>
        <v>25-48 Months</v>
      </c>
      <c r="W1281" t="str">
        <f t="shared" si="58"/>
        <v>0-30</v>
      </c>
      <c r="X1281">
        <f t="shared" si="59"/>
        <v>1</v>
      </c>
    </row>
    <row r="1282" spans="1:24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ref="V1282:V1345" si="60">IF(F1282&lt;=12,"0-12 Months",IF(F1282&lt;=24,"13-24 Months",IF(F1282&lt;=48,"25-48 Months","49-72 Months")))</f>
        <v>49-72 Months</v>
      </c>
      <c r="W1282" t="str">
        <f t="shared" ref="W1282:W1345" si="61">IF(S1282&lt;=30,"0-30",IF(S1282&lt;=60,"31-60",IF(S1282&lt;=90,"61-90","91+")))</f>
        <v>91+</v>
      </c>
      <c r="X1282">
        <f t="shared" ref="X1282:X1345" si="62">COUNTIF(G1282:O1282,"Yes")</f>
        <v>8</v>
      </c>
    </row>
    <row r="1283" spans="1:24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si="60"/>
        <v>25-48 Months</v>
      </c>
      <c r="W1283" t="str">
        <f t="shared" si="61"/>
        <v>0-30</v>
      </c>
      <c r="X1283">
        <f t="shared" si="62"/>
        <v>1</v>
      </c>
    </row>
    <row r="1284" spans="1:24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60"/>
        <v>0-12 Months</v>
      </c>
      <c r="W1284" t="str">
        <f t="shared" si="61"/>
        <v>61-90</v>
      </c>
      <c r="X1284">
        <f t="shared" si="62"/>
        <v>3</v>
      </c>
    </row>
    <row r="1285" spans="1:24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60"/>
        <v>49-72 Months</v>
      </c>
      <c r="W1285" t="str">
        <f t="shared" si="61"/>
        <v>91+</v>
      </c>
      <c r="X1285">
        <f t="shared" si="62"/>
        <v>6</v>
      </c>
    </row>
    <row r="1286" spans="1:24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60"/>
        <v>49-72 Months</v>
      </c>
      <c r="W1286" t="str">
        <f t="shared" si="61"/>
        <v>0-30</v>
      </c>
      <c r="X1286">
        <f t="shared" si="62"/>
        <v>1</v>
      </c>
    </row>
    <row r="1287" spans="1:24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60"/>
        <v>0-12 Months</v>
      </c>
      <c r="W1287" t="str">
        <f t="shared" si="61"/>
        <v>61-90</v>
      </c>
      <c r="X1287">
        <f t="shared" si="62"/>
        <v>3</v>
      </c>
    </row>
    <row r="1288" spans="1:24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60"/>
        <v>0-12 Months</v>
      </c>
      <c r="W1288" t="str">
        <f t="shared" si="61"/>
        <v>61-90</v>
      </c>
      <c r="X1288">
        <f t="shared" si="62"/>
        <v>5</v>
      </c>
    </row>
    <row r="1289" spans="1:24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60"/>
        <v>25-48 Months</v>
      </c>
      <c r="W1289" t="str">
        <f t="shared" si="61"/>
        <v>91+</v>
      </c>
      <c r="X1289">
        <f t="shared" si="62"/>
        <v>7</v>
      </c>
    </row>
    <row r="1290" spans="1:24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60"/>
        <v>49-72 Months</v>
      </c>
      <c r="W1290" t="str">
        <f t="shared" si="61"/>
        <v>0-30</v>
      </c>
      <c r="X1290">
        <f t="shared" si="62"/>
        <v>1</v>
      </c>
    </row>
    <row r="1291" spans="1:24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60"/>
        <v>49-72 Months</v>
      </c>
      <c r="W1291" t="str">
        <f t="shared" si="61"/>
        <v>61-90</v>
      </c>
      <c r="X1291">
        <f t="shared" si="62"/>
        <v>6</v>
      </c>
    </row>
    <row r="1292" spans="1:24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60"/>
        <v>49-72 Months</v>
      </c>
      <c r="W1292" t="str">
        <f t="shared" si="61"/>
        <v>61-90</v>
      </c>
      <c r="X1292">
        <f t="shared" si="62"/>
        <v>7</v>
      </c>
    </row>
    <row r="1293" spans="1:24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60"/>
        <v>0-12 Months</v>
      </c>
      <c r="W1293" t="str">
        <f t="shared" si="61"/>
        <v>61-90</v>
      </c>
      <c r="X1293">
        <f t="shared" si="62"/>
        <v>2</v>
      </c>
    </row>
    <row r="1294" spans="1:24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60"/>
        <v>49-72 Months</v>
      </c>
      <c r="W1294" t="str">
        <f t="shared" si="61"/>
        <v>61-90</v>
      </c>
      <c r="X1294">
        <f t="shared" si="62"/>
        <v>7</v>
      </c>
    </row>
    <row r="1295" spans="1:24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60"/>
        <v>49-72 Months</v>
      </c>
      <c r="W1295" t="str">
        <f t="shared" si="61"/>
        <v>91+</v>
      </c>
      <c r="X1295">
        <f t="shared" si="62"/>
        <v>7</v>
      </c>
    </row>
    <row r="1296" spans="1:24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60"/>
        <v>0-12 Months</v>
      </c>
      <c r="W1296" t="str">
        <f t="shared" si="61"/>
        <v>31-60</v>
      </c>
      <c r="X1296">
        <f t="shared" si="62"/>
        <v>1</v>
      </c>
    </row>
    <row r="1297" spans="1:24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60"/>
        <v>49-72 Months</v>
      </c>
      <c r="W1297" t="str">
        <f t="shared" si="61"/>
        <v>61-90</v>
      </c>
      <c r="X1297">
        <f t="shared" si="62"/>
        <v>6</v>
      </c>
    </row>
    <row r="1298" spans="1:24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60"/>
        <v>13-24 Months</v>
      </c>
      <c r="W1298" t="str">
        <f t="shared" si="61"/>
        <v>61-90</v>
      </c>
      <c r="X1298">
        <f t="shared" si="62"/>
        <v>2</v>
      </c>
    </row>
    <row r="1299" spans="1:24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60"/>
        <v>0-12 Months</v>
      </c>
      <c r="W1299" t="str">
        <f t="shared" si="61"/>
        <v>61-90</v>
      </c>
      <c r="X1299">
        <f t="shared" si="62"/>
        <v>2</v>
      </c>
    </row>
    <row r="1300" spans="1:24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60"/>
        <v>13-24 Months</v>
      </c>
      <c r="W1300" t="str">
        <f t="shared" si="61"/>
        <v>31-60</v>
      </c>
      <c r="X1300">
        <f t="shared" si="62"/>
        <v>5</v>
      </c>
    </row>
    <row r="1301" spans="1:24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60"/>
        <v>0-12 Months</v>
      </c>
      <c r="W1301" t="str">
        <f t="shared" si="61"/>
        <v>31-60</v>
      </c>
      <c r="X1301">
        <f t="shared" si="62"/>
        <v>1</v>
      </c>
    </row>
    <row r="1302" spans="1:24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60"/>
        <v>49-72 Months</v>
      </c>
      <c r="W1302" t="str">
        <f t="shared" si="61"/>
        <v>91+</v>
      </c>
      <c r="X1302">
        <f t="shared" si="62"/>
        <v>7</v>
      </c>
    </row>
    <row r="1303" spans="1:24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60"/>
        <v>49-72 Months</v>
      </c>
      <c r="W1303" t="str">
        <f t="shared" si="61"/>
        <v>31-60</v>
      </c>
      <c r="X1303">
        <f t="shared" si="62"/>
        <v>4</v>
      </c>
    </row>
    <row r="1304" spans="1:24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60"/>
        <v>25-48 Months</v>
      </c>
      <c r="W1304" t="str">
        <f t="shared" si="61"/>
        <v>61-90</v>
      </c>
      <c r="X1304">
        <f t="shared" si="62"/>
        <v>6</v>
      </c>
    </row>
    <row r="1305" spans="1:24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60"/>
        <v>49-72 Months</v>
      </c>
      <c r="W1305" t="str">
        <f t="shared" si="61"/>
        <v>0-30</v>
      </c>
      <c r="X1305">
        <f t="shared" si="62"/>
        <v>1</v>
      </c>
    </row>
    <row r="1306" spans="1:24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60"/>
        <v>13-24 Months</v>
      </c>
      <c r="W1306" t="str">
        <f t="shared" si="61"/>
        <v>61-90</v>
      </c>
      <c r="X1306">
        <f t="shared" si="62"/>
        <v>3</v>
      </c>
    </row>
    <row r="1307" spans="1:24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60"/>
        <v>25-48 Months</v>
      </c>
      <c r="W1307" t="str">
        <f t="shared" si="61"/>
        <v>31-60</v>
      </c>
      <c r="X1307">
        <f t="shared" si="62"/>
        <v>3</v>
      </c>
    </row>
    <row r="1308" spans="1:24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60"/>
        <v>49-72 Months</v>
      </c>
      <c r="W1308" t="str">
        <f t="shared" si="61"/>
        <v>91+</v>
      </c>
      <c r="X1308">
        <f t="shared" si="62"/>
        <v>8</v>
      </c>
    </row>
    <row r="1309" spans="1:24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60"/>
        <v>25-48 Months</v>
      </c>
      <c r="W1309" t="str">
        <f t="shared" si="61"/>
        <v>61-90</v>
      </c>
      <c r="X1309">
        <f t="shared" si="62"/>
        <v>6</v>
      </c>
    </row>
    <row r="1310" spans="1:24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60"/>
        <v>13-24 Months</v>
      </c>
      <c r="W1310" t="str">
        <f t="shared" si="61"/>
        <v>61-90</v>
      </c>
      <c r="X1310">
        <f t="shared" si="62"/>
        <v>3</v>
      </c>
    </row>
    <row r="1311" spans="1:24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60"/>
        <v>13-24 Months</v>
      </c>
      <c r="W1311" t="str">
        <f t="shared" si="61"/>
        <v>61-90</v>
      </c>
      <c r="X1311">
        <f t="shared" si="62"/>
        <v>3</v>
      </c>
    </row>
    <row r="1312" spans="1:24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60"/>
        <v>25-48 Months</v>
      </c>
      <c r="W1312" t="str">
        <f t="shared" si="61"/>
        <v>91+</v>
      </c>
      <c r="X1312">
        <f t="shared" si="62"/>
        <v>4</v>
      </c>
    </row>
    <row r="1313" spans="1:24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60"/>
        <v>25-48 Months</v>
      </c>
      <c r="W1313" t="str">
        <f t="shared" si="61"/>
        <v>31-60</v>
      </c>
      <c r="X1313">
        <f t="shared" si="62"/>
        <v>3</v>
      </c>
    </row>
    <row r="1314" spans="1:24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60"/>
        <v>25-48 Months</v>
      </c>
      <c r="W1314" t="str">
        <f t="shared" si="61"/>
        <v>61-90</v>
      </c>
      <c r="X1314">
        <f t="shared" si="62"/>
        <v>5</v>
      </c>
    </row>
    <row r="1315" spans="1:24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60"/>
        <v>25-48 Months</v>
      </c>
      <c r="W1315" t="str">
        <f t="shared" si="61"/>
        <v>91+</v>
      </c>
      <c r="X1315">
        <f t="shared" si="62"/>
        <v>7</v>
      </c>
    </row>
    <row r="1316" spans="1:24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60"/>
        <v>25-48 Months</v>
      </c>
      <c r="W1316" t="str">
        <f t="shared" si="61"/>
        <v>61-90</v>
      </c>
      <c r="X1316">
        <f t="shared" si="62"/>
        <v>5</v>
      </c>
    </row>
    <row r="1317" spans="1:24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60"/>
        <v>0-12 Months</v>
      </c>
      <c r="W1317" t="str">
        <f t="shared" si="61"/>
        <v>0-30</v>
      </c>
      <c r="X1317">
        <f t="shared" si="62"/>
        <v>1</v>
      </c>
    </row>
    <row r="1318" spans="1:24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60"/>
        <v>0-12 Months</v>
      </c>
      <c r="W1318" t="str">
        <f t="shared" si="61"/>
        <v>0-30</v>
      </c>
      <c r="X1318">
        <f t="shared" si="62"/>
        <v>1</v>
      </c>
    </row>
    <row r="1319" spans="1:24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60"/>
        <v>0-12 Months</v>
      </c>
      <c r="W1319" t="str">
        <f t="shared" si="61"/>
        <v>0-30</v>
      </c>
      <c r="X1319">
        <f t="shared" si="62"/>
        <v>2</v>
      </c>
    </row>
    <row r="1320" spans="1:24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60"/>
        <v>0-12 Months</v>
      </c>
      <c r="W1320" t="str">
        <f t="shared" si="61"/>
        <v>61-90</v>
      </c>
      <c r="X1320">
        <f t="shared" si="62"/>
        <v>4</v>
      </c>
    </row>
    <row r="1321" spans="1:24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60"/>
        <v>0-12 Months</v>
      </c>
      <c r="W1321" t="str">
        <f t="shared" si="61"/>
        <v>0-30</v>
      </c>
      <c r="X1321">
        <f t="shared" si="62"/>
        <v>1</v>
      </c>
    </row>
    <row r="1322" spans="1:24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60"/>
        <v>25-48 Months</v>
      </c>
      <c r="W1322" t="str">
        <f t="shared" si="61"/>
        <v>91+</v>
      </c>
      <c r="X1322">
        <f t="shared" si="62"/>
        <v>5</v>
      </c>
    </row>
    <row r="1323" spans="1:24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60"/>
        <v>49-72 Months</v>
      </c>
      <c r="W1323" t="str">
        <f t="shared" si="61"/>
        <v>61-90</v>
      </c>
      <c r="X1323">
        <f t="shared" si="62"/>
        <v>5</v>
      </c>
    </row>
    <row r="1324" spans="1:24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60"/>
        <v>0-12 Months</v>
      </c>
      <c r="W1324" t="str">
        <f t="shared" si="61"/>
        <v>0-30</v>
      </c>
      <c r="X1324">
        <f t="shared" si="62"/>
        <v>1</v>
      </c>
    </row>
    <row r="1325" spans="1:24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60"/>
        <v>49-72 Months</v>
      </c>
      <c r="W1325" t="str">
        <f t="shared" si="61"/>
        <v>0-30</v>
      </c>
      <c r="X1325">
        <f t="shared" si="62"/>
        <v>2</v>
      </c>
    </row>
    <row r="1326" spans="1:24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60"/>
        <v>0-12 Months</v>
      </c>
      <c r="W1326" t="str">
        <f t="shared" si="61"/>
        <v>0-30</v>
      </c>
      <c r="X1326">
        <f t="shared" si="62"/>
        <v>1</v>
      </c>
    </row>
    <row r="1327" spans="1:24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60"/>
        <v>0-12 Months</v>
      </c>
      <c r="W1327" t="str">
        <f t="shared" si="61"/>
        <v>61-90</v>
      </c>
      <c r="X1327">
        <f t="shared" si="62"/>
        <v>1</v>
      </c>
    </row>
    <row r="1328" spans="1:24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60"/>
        <v>25-48 Months</v>
      </c>
      <c r="W1328" t="str">
        <f t="shared" si="61"/>
        <v>31-60</v>
      </c>
      <c r="X1328">
        <f t="shared" si="62"/>
        <v>4</v>
      </c>
    </row>
    <row r="1329" spans="1:24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60"/>
        <v>49-72 Months</v>
      </c>
      <c r="W1329" t="str">
        <f t="shared" si="61"/>
        <v>91+</v>
      </c>
      <c r="X1329">
        <f t="shared" si="62"/>
        <v>5</v>
      </c>
    </row>
    <row r="1330" spans="1:24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60"/>
        <v>13-24 Months</v>
      </c>
      <c r="W1330" t="str">
        <f t="shared" si="61"/>
        <v>31-60</v>
      </c>
      <c r="X1330">
        <f t="shared" si="62"/>
        <v>3</v>
      </c>
    </row>
    <row r="1331" spans="1:24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60"/>
        <v>49-72 Months</v>
      </c>
      <c r="W1331" t="str">
        <f t="shared" si="61"/>
        <v>0-30</v>
      </c>
      <c r="X1331">
        <f t="shared" si="62"/>
        <v>1</v>
      </c>
    </row>
    <row r="1332" spans="1:24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60"/>
        <v>13-24 Months</v>
      </c>
      <c r="W1332" t="str">
        <f t="shared" si="61"/>
        <v>31-60</v>
      </c>
      <c r="X1332">
        <f t="shared" si="62"/>
        <v>3</v>
      </c>
    </row>
    <row r="1333" spans="1:24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60"/>
        <v>0-12 Months</v>
      </c>
      <c r="W1333" t="str">
        <f t="shared" si="61"/>
        <v>0-30</v>
      </c>
      <c r="X1333">
        <f t="shared" si="62"/>
        <v>0</v>
      </c>
    </row>
    <row r="1334" spans="1:24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60"/>
        <v>49-72 Months</v>
      </c>
      <c r="W1334" t="str">
        <f t="shared" si="61"/>
        <v>0-30</v>
      </c>
      <c r="X1334">
        <f t="shared" si="62"/>
        <v>2</v>
      </c>
    </row>
    <row r="1335" spans="1:24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60"/>
        <v>49-72 Months</v>
      </c>
      <c r="W1335" t="str">
        <f t="shared" si="61"/>
        <v>31-60</v>
      </c>
      <c r="X1335">
        <f t="shared" si="62"/>
        <v>2</v>
      </c>
    </row>
    <row r="1336" spans="1:24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60"/>
        <v>0-12 Months</v>
      </c>
      <c r="W1336" t="str">
        <f t="shared" si="61"/>
        <v>0-30</v>
      </c>
      <c r="X1336">
        <f t="shared" si="62"/>
        <v>0</v>
      </c>
    </row>
    <row r="1337" spans="1:24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60"/>
        <v>0-12 Months</v>
      </c>
      <c r="W1337" t="str">
        <f t="shared" si="61"/>
        <v>31-60</v>
      </c>
      <c r="X1337">
        <f t="shared" si="62"/>
        <v>1</v>
      </c>
    </row>
    <row r="1338" spans="1:24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60"/>
        <v>13-24 Months</v>
      </c>
      <c r="W1338" t="str">
        <f t="shared" si="61"/>
        <v>61-90</v>
      </c>
      <c r="X1338">
        <f t="shared" si="62"/>
        <v>2</v>
      </c>
    </row>
    <row r="1339" spans="1:24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60"/>
        <v>25-48 Months</v>
      </c>
      <c r="W1339" t="str">
        <f t="shared" si="61"/>
        <v>0-30</v>
      </c>
      <c r="X1339">
        <f t="shared" si="62"/>
        <v>1</v>
      </c>
    </row>
    <row r="1340" spans="1:24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60"/>
        <v>0-12 Months</v>
      </c>
      <c r="W1340" t="str">
        <f t="shared" si="61"/>
        <v>0-30</v>
      </c>
      <c r="X1340">
        <f t="shared" si="62"/>
        <v>1</v>
      </c>
    </row>
    <row r="1341" spans="1:24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60"/>
        <v>49-72 Months</v>
      </c>
      <c r="W1341" t="str">
        <f t="shared" si="61"/>
        <v>91+</v>
      </c>
      <c r="X1341">
        <f t="shared" si="62"/>
        <v>6</v>
      </c>
    </row>
    <row r="1342" spans="1:24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 t="str">
        <f t="shared" si="60"/>
        <v>0-12 Months</v>
      </c>
      <c r="W1342" t="str">
        <f t="shared" si="61"/>
        <v>31-60</v>
      </c>
      <c r="X1342">
        <f t="shared" si="62"/>
        <v>5</v>
      </c>
    </row>
    <row r="1343" spans="1:24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60"/>
        <v>0-12 Months</v>
      </c>
      <c r="W1343" t="str">
        <f t="shared" si="61"/>
        <v>31-60</v>
      </c>
      <c r="X1343">
        <f t="shared" si="62"/>
        <v>2</v>
      </c>
    </row>
    <row r="1344" spans="1:24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60"/>
        <v>0-12 Months</v>
      </c>
      <c r="W1344" t="str">
        <f t="shared" si="61"/>
        <v>0-30</v>
      </c>
      <c r="X1344">
        <f t="shared" si="62"/>
        <v>1</v>
      </c>
    </row>
    <row r="1345" spans="1:24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60"/>
        <v>49-72 Months</v>
      </c>
      <c r="W1345" t="str">
        <f t="shared" si="61"/>
        <v>61-90</v>
      </c>
      <c r="X1345">
        <f t="shared" si="62"/>
        <v>5</v>
      </c>
    </row>
    <row r="1346" spans="1:24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ref="V1346:V1409" si="63">IF(F1346&lt;=12,"0-12 Months",IF(F1346&lt;=24,"13-24 Months",IF(F1346&lt;=48,"25-48 Months","49-72 Months")))</f>
        <v>25-48 Months</v>
      </c>
      <c r="W1346" t="str">
        <f t="shared" ref="W1346:W1409" si="64">IF(S1346&lt;=30,"0-30",IF(S1346&lt;=60,"31-60",IF(S1346&lt;=90,"61-90","91+")))</f>
        <v>0-30</v>
      </c>
      <c r="X1346">
        <f t="shared" ref="X1346:X1409" si="65">COUNTIF(G1346:O1346,"Yes")</f>
        <v>1</v>
      </c>
    </row>
    <row r="1347" spans="1:24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si="63"/>
        <v>49-72 Months</v>
      </c>
      <c r="W1347" t="str">
        <f t="shared" si="64"/>
        <v>91+</v>
      </c>
      <c r="X1347">
        <f t="shared" si="65"/>
        <v>5</v>
      </c>
    </row>
    <row r="1348" spans="1:24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63"/>
        <v>13-24 Months</v>
      </c>
      <c r="W1348" t="str">
        <f t="shared" si="64"/>
        <v>61-90</v>
      </c>
      <c r="X1348">
        <f t="shared" si="65"/>
        <v>4</v>
      </c>
    </row>
    <row r="1349" spans="1:24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63"/>
        <v>13-24 Months</v>
      </c>
      <c r="W1349" t="str">
        <f t="shared" si="64"/>
        <v>0-30</v>
      </c>
      <c r="X1349">
        <f t="shared" si="65"/>
        <v>1</v>
      </c>
    </row>
    <row r="1350" spans="1:24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63"/>
        <v>0-12 Months</v>
      </c>
      <c r="W1350" t="str">
        <f t="shared" si="64"/>
        <v>61-90</v>
      </c>
      <c r="X1350">
        <f t="shared" si="65"/>
        <v>2</v>
      </c>
    </row>
    <row r="1351" spans="1:24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63"/>
        <v>49-72 Months</v>
      </c>
      <c r="W1351" t="str">
        <f t="shared" si="64"/>
        <v>31-60</v>
      </c>
      <c r="X1351">
        <f t="shared" si="65"/>
        <v>3</v>
      </c>
    </row>
    <row r="1352" spans="1:24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63"/>
        <v>49-72 Months</v>
      </c>
      <c r="W1352" t="str">
        <f t="shared" si="64"/>
        <v>61-90</v>
      </c>
      <c r="X1352">
        <f t="shared" si="65"/>
        <v>5</v>
      </c>
    </row>
    <row r="1353" spans="1:24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63"/>
        <v>0-12 Months</v>
      </c>
      <c r="W1353" t="str">
        <f t="shared" si="64"/>
        <v>0-30</v>
      </c>
      <c r="X1353">
        <f t="shared" si="65"/>
        <v>1</v>
      </c>
    </row>
    <row r="1354" spans="1:24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63"/>
        <v>49-72 Months</v>
      </c>
      <c r="W1354" t="str">
        <f t="shared" si="64"/>
        <v>61-90</v>
      </c>
      <c r="X1354">
        <f t="shared" si="65"/>
        <v>5</v>
      </c>
    </row>
    <row r="1355" spans="1:24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63"/>
        <v>49-72 Months</v>
      </c>
      <c r="W1355" t="str">
        <f t="shared" si="64"/>
        <v>0-30</v>
      </c>
      <c r="X1355">
        <f t="shared" si="65"/>
        <v>1</v>
      </c>
    </row>
    <row r="1356" spans="1:24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63"/>
        <v>13-24 Months</v>
      </c>
      <c r="W1356" t="str">
        <f t="shared" si="64"/>
        <v>61-90</v>
      </c>
      <c r="X1356">
        <f t="shared" si="65"/>
        <v>4</v>
      </c>
    </row>
    <row r="1357" spans="1:24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63"/>
        <v>0-12 Months</v>
      </c>
      <c r="W1357" t="str">
        <f t="shared" si="64"/>
        <v>0-30</v>
      </c>
      <c r="X1357">
        <f t="shared" si="65"/>
        <v>1</v>
      </c>
    </row>
    <row r="1358" spans="1:24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63"/>
        <v>0-12 Months</v>
      </c>
      <c r="W1358" t="str">
        <f t="shared" si="64"/>
        <v>61-90</v>
      </c>
      <c r="X1358">
        <f t="shared" si="65"/>
        <v>2</v>
      </c>
    </row>
    <row r="1359" spans="1:24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63"/>
        <v>25-48 Months</v>
      </c>
      <c r="W1359" t="str">
        <f t="shared" si="64"/>
        <v>91+</v>
      </c>
      <c r="X1359">
        <f t="shared" si="65"/>
        <v>7</v>
      </c>
    </row>
    <row r="1360" spans="1:24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63"/>
        <v>0-12 Months</v>
      </c>
      <c r="W1360" t="str">
        <f t="shared" si="64"/>
        <v>61-90</v>
      </c>
      <c r="X1360">
        <f t="shared" si="65"/>
        <v>1</v>
      </c>
    </row>
    <row r="1361" spans="1:24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63"/>
        <v>0-12 Months</v>
      </c>
      <c r="W1361" t="str">
        <f t="shared" si="64"/>
        <v>91+</v>
      </c>
      <c r="X1361">
        <f t="shared" si="65"/>
        <v>4</v>
      </c>
    </row>
    <row r="1362" spans="1:24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63"/>
        <v>13-24 Months</v>
      </c>
      <c r="W1362" t="str">
        <f t="shared" si="64"/>
        <v>91+</v>
      </c>
      <c r="X1362">
        <f t="shared" si="65"/>
        <v>4</v>
      </c>
    </row>
    <row r="1363" spans="1:24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63"/>
        <v>0-12 Months</v>
      </c>
      <c r="W1363" t="str">
        <f t="shared" si="64"/>
        <v>61-90</v>
      </c>
      <c r="X1363">
        <f t="shared" si="65"/>
        <v>3</v>
      </c>
    </row>
    <row r="1364" spans="1:24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63"/>
        <v>0-12 Months</v>
      </c>
      <c r="W1364" t="str">
        <f t="shared" si="64"/>
        <v>61-90</v>
      </c>
      <c r="X1364">
        <f t="shared" si="65"/>
        <v>1</v>
      </c>
    </row>
    <row r="1365" spans="1:24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63"/>
        <v>49-72 Months</v>
      </c>
      <c r="W1365" t="str">
        <f t="shared" si="64"/>
        <v>91+</v>
      </c>
      <c r="X1365">
        <f t="shared" si="65"/>
        <v>8</v>
      </c>
    </row>
    <row r="1366" spans="1:24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63"/>
        <v>49-72 Months</v>
      </c>
      <c r="W1366" t="str">
        <f t="shared" si="64"/>
        <v>61-90</v>
      </c>
      <c r="X1366">
        <f t="shared" si="65"/>
        <v>7</v>
      </c>
    </row>
    <row r="1367" spans="1:24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63"/>
        <v>49-72 Months</v>
      </c>
      <c r="W1367" t="str">
        <f t="shared" si="64"/>
        <v>31-60</v>
      </c>
      <c r="X1367">
        <f t="shared" si="65"/>
        <v>2</v>
      </c>
    </row>
    <row r="1368" spans="1:24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63"/>
        <v>0-12 Months</v>
      </c>
      <c r="W1368" t="str">
        <f t="shared" si="64"/>
        <v>61-90</v>
      </c>
      <c r="X1368">
        <f t="shared" si="65"/>
        <v>3</v>
      </c>
    </row>
    <row r="1369" spans="1:24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63"/>
        <v>49-72 Months</v>
      </c>
      <c r="W1369" t="str">
        <f t="shared" si="64"/>
        <v>61-90</v>
      </c>
      <c r="X1369">
        <f t="shared" si="65"/>
        <v>3</v>
      </c>
    </row>
    <row r="1370" spans="1:24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63"/>
        <v>49-72 Months</v>
      </c>
      <c r="W1370" t="str">
        <f t="shared" si="64"/>
        <v>61-90</v>
      </c>
      <c r="X1370">
        <f t="shared" si="65"/>
        <v>4</v>
      </c>
    </row>
    <row r="1371" spans="1:24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63"/>
        <v>25-48 Months</v>
      </c>
      <c r="W1371" t="str">
        <f t="shared" si="64"/>
        <v>61-90</v>
      </c>
      <c r="X1371">
        <f t="shared" si="65"/>
        <v>4</v>
      </c>
    </row>
    <row r="1372" spans="1:24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63"/>
        <v>25-48 Months</v>
      </c>
      <c r="W1372" t="str">
        <f t="shared" si="64"/>
        <v>0-30</v>
      </c>
      <c r="X1372">
        <f t="shared" si="65"/>
        <v>1</v>
      </c>
    </row>
    <row r="1373" spans="1:24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63"/>
        <v>0-12 Months</v>
      </c>
      <c r="W1373" t="str">
        <f t="shared" si="64"/>
        <v>61-90</v>
      </c>
      <c r="X1373">
        <f t="shared" si="65"/>
        <v>2</v>
      </c>
    </row>
    <row r="1374" spans="1:24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63"/>
        <v>13-24 Months</v>
      </c>
      <c r="W1374" t="str">
        <f t="shared" si="64"/>
        <v>91+</v>
      </c>
      <c r="X1374">
        <f t="shared" si="65"/>
        <v>4</v>
      </c>
    </row>
    <row r="1375" spans="1:24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63"/>
        <v>0-12 Months</v>
      </c>
      <c r="W1375" t="str">
        <f t="shared" si="64"/>
        <v>0-30</v>
      </c>
      <c r="X1375">
        <f t="shared" si="65"/>
        <v>1</v>
      </c>
    </row>
    <row r="1376" spans="1:24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63"/>
        <v>25-48 Months</v>
      </c>
      <c r="W1376" t="str">
        <f t="shared" si="64"/>
        <v>61-90</v>
      </c>
      <c r="X1376">
        <f t="shared" si="65"/>
        <v>7</v>
      </c>
    </row>
    <row r="1377" spans="1:24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63"/>
        <v>25-48 Months</v>
      </c>
      <c r="W1377" t="str">
        <f t="shared" si="64"/>
        <v>0-30</v>
      </c>
      <c r="X1377">
        <f t="shared" si="65"/>
        <v>1</v>
      </c>
    </row>
    <row r="1378" spans="1:24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63"/>
        <v>0-12 Months</v>
      </c>
      <c r="W1378" t="str">
        <f t="shared" si="64"/>
        <v>61-90</v>
      </c>
      <c r="X1378">
        <f t="shared" si="65"/>
        <v>4</v>
      </c>
    </row>
    <row r="1379" spans="1:24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63"/>
        <v>49-72 Months</v>
      </c>
      <c r="W1379" t="str">
        <f t="shared" si="64"/>
        <v>61-90</v>
      </c>
      <c r="X1379">
        <f t="shared" si="65"/>
        <v>7</v>
      </c>
    </row>
    <row r="1380" spans="1:24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63"/>
        <v>49-72 Months</v>
      </c>
      <c r="W1380" t="str">
        <f t="shared" si="64"/>
        <v>61-90</v>
      </c>
      <c r="X1380">
        <f t="shared" si="65"/>
        <v>4</v>
      </c>
    </row>
    <row r="1381" spans="1:24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63"/>
        <v>49-72 Months</v>
      </c>
      <c r="W1381" t="str">
        <f t="shared" si="64"/>
        <v>31-60</v>
      </c>
      <c r="X1381">
        <f t="shared" si="65"/>
        <v>4</v>
      </c>
    </row>
    <row r="1382" spans="1:24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63"/>
        <v>49-72 Months</v>
      </c>
      <c r="W1382" t="str">
        <f t="shared" si="64"/>
        <v>91+</v>
      </c>
      <c r="X1382">
        <f t="shared" si="65"/>
        <v>5</v>
      </c>
    </row>
    <row r="1383" spans="1:24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63"/>
        <v>0-12 Months</v>
      </c>
      <c r="W1383" t="str">
        <f t="shared" si="64"/>
        <v>61-90</v>
      </c>
      <c r="X1383">
        <f t="shared" si="65"/>
        <v>1</v>
      </c>
    </row>
    <row r="1384" spans="1:24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63"/>
        <v>25-48 Months</v>
      </c>
      <c r="W1384" t="str">
        <f t="shared" si="64"/>
        <v>0-30</v>
      </c>
      <c r="X1384">
        <f t="shared" si="65"/>
        <v>2</v>
      </c>
    </row>
    <row r="1385" spans="1:24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63"/>
        <v>0-12 Months</v>
      </c>
      <c r="W1385" t="str">
        <f t="shared" si="64"/>
        <v>31-60</v>
      </c>
      <c r="X1385">
        <f t="shared" si="65"/>
        <v>2</v>
      </c>
    </row>
    <row r="1386" spans="1:24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63"/>
        <v>13-24 Months</v>
      </c>
      <c r="W1386" t="str">
        <f t="shared" si="64"/>
        <v>61-90</v>
      </c>
      <c r="X1386">
        <f t="shared" si="65"/>
        <v>1</v>
      </c>
    </row>
    <row r="1387" spans="1:24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63"/>
        <v>25-48 Months</v>
      </c>
      <c r="W1387" t="str">
        <f t="shared" si="64"/>
        <v>91+</v>
      </c>
      <c r="X1387">
        <f t="shared" si="65"/>
        <v>6</v>
      </c>
    </row>
    <row r="1388" spans="1:24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63"/>
        <v>49-72 Months</v>
      </c>
      <c r="W1388" t="str">
        <f t="shared" si="64"/>
        <v>61-90</v>
      </c>
      <c r="X1388">
        <f t="shared" si="65"/>
        <v>7</v>
      </c>
    </row>
    <row r="1389" spans="1:24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63"/>
        <v>49-72 Months</v>
      </c>
      <c r="W1389" t="str">
        <f t="shared" si="64"/>
        <v>0-30</v>
      </c>
      <c r="X1389">
        <f t="shared" si="65"/>
        <v>2</v>
      </c>
    </row>
    <row r="1390" spans="1:24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63"/>
        <v>0-12 Months</v>
      </c>
      <c r="W1390" t="str">
        <f t="shared" si="64"/>
        <v>31-60</v>
      </c>
      <c r="X1390">
        <f t="shared" si="65"/>
        <v>3</v>
      </c>
    </row>
    <row r="1391" spans="1:24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63"/>
        <v>25-48 Months</v>
      </c>
      <c r="W1391" t="str">
        <f t="shared" si="64"/>
        <v>91+</v>
      </c>
      <c r="X1391">
        <f t="shared" si="65"/>
        <v>5</v>
      </c>
    </row>
    <row r="1392" spans="1:24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63"/>
        <v>49-72 Months</v>
      </c>
      <c r="W1392" t="str">
        <f t="shared" si="64"/>
        <v>61-90</v>
      </c>
      <c r="X1392">
        <f t="shared" si="65"/>
        <v>5</v>
      </c>
    </row>
    <row r="1393" spans="1:24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63"/>
        <v>25-48 Months</v>
      </c>
      <c r="W1393" t="str">
        <f t="shared" si="64"/>
        <v>61-90</v>
      </c>
      <c r="X1393">
        <f t="shared" si="65"/>
        <v>4</v>
      </c>
    </row>
    <row r="1394" spans="1:24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63"/>
        <v>25-48 Months</v>
      </c>
      <c r="W1394" t="str">
        <f t="shared" si="64"/>
        <v>0-30</v>
      </c>
      <c r="X1394">
        <f t="shared" si="65"/>
        <v>1</v>
      </c>
    </row>
    <row r="1395" spans="1:24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63"/>
        <v>0-12 Months</v>
      </c>
      <c r="W1395" t="str">
        <f t="shared" si="64"/>
        <v>0-30</v>
      </c>
      <c r="X1395">
        <f t="shared" si="65"/>
        <v>1</v>
      </c>
    </row>
    <row r="1396" spans="1:24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63"/>
        <v>49-72 Months</v>
      </c>
      <c r="W1396" t="str">
        <f t="shared" si="64"/>
        <v>91+</v>
      </c>
      <c r="X1396">
        <f t="shared" si="65"/>
        <v>7</v>
      </c>
    </row>
    <row r="1397" spans="1:24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63"/>
        <v>25-48 Months</v>
      </c>
      <c r="W1397" t="str">
        <f t="shared" si="64"/>
        <v>61-90</v>
      </c>
      <c r="X1397">
        <f t="shared" si="65"/>
        <v>5</v>
      </c>
    </row>
    <row r="1398" spans="1:24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63"/>
        <v>49-72 Months</v>
      </c>
      <c r="W1398" t="str">
        <f t="shared" si="64"/>
        <v>91+</v>
      </c>
      <c r="X1398">
        <f t="shared" si="65"/>
        <v>5</v>
      </c>
    </row>
    <row r="1399" spans="1:24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63"/>
        <v>0-12 Months</v>
      </c>
      <c r="W1399" t="str">
        <f t="shared" si="64"/>
        <v>61-90</v>
      </c>
      <c r="X1399">
        <f t="shared" si="65"/>
        <v>3</v>
      </c>
    </row>
    <row r="1400" spans="1:24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63"/>
        <v>13-24 Months</v>
      </c>
      <c r="W1400" t="str">
        <f t="shared" si="64"/>
        <v>61-90</v>
      </c>
      <c r="X1400">
        <f t="shared" si="65"/>
        <v>4</v>
      </c>
    </row>
    <row r="1401" spans="1:24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63"/>
        <v>13-24 Months</v>
      </c>
      <c r="W1401" t="str">
        <f t="shared" si="64"/>
        <v>0-30</v>
      </c>
      <c r="X1401">
        <f t="shared" si="65"/>
        <v>1</v>
      </c>
    </row>
    <row r="1402" spans="1:24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63"/>
        <v>0-12 Months</v>
      </c>
      <c r="W1402" t="str">
        <f t="shared" si="64"/>
        <v>0-30</v>
      </c>
      <c r="X1402">
        <f t="shared" si="65"/>
        <v>1</v>
      </c>
    </row>
    <row r="1403" spans="1:24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63"/>
        <v>0-12 Months</v>
      </c>
      <c r="W1403" t="str">
        <f t="shared" si="64"/>
        <v>91+</v>
      </c>
      <c r="X1403">
        <f t="shared" si="65"/>
        <v>5</v>
      </c>
    </row>
    <row r="1404" spans="1:24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63"/>
        <v>13-24 Months</v>
      </c>
      <c r="W1404" t="str">
        <f t="shared" si="64"/>
        <v>31-60</v>
      </c>
      <c r="X1404">
        <f t="shared" si="65"/>
        <v>1</v>
      </c>
    </row>
    <row r="1405" spans="1:24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63"/>
        <v>0-12 Months</v>
      </c>
      <c r="W1405" t="str">
        <f t="shared" si="64"/>
        <v>61-90</v>
      </c>
      <c r="X1405">
        <f t="shared" si="65"/>
        <v>3</v>
      </c>
    </row>
    <row r="1406" spans="1:24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63"/>
        <v>25-48 Months</v>
      </c>
      <c r="W1406" t="str">
        <f t="shared" si="64"/>
        <v>0-30</v>
      </c>
      <c r="X1406">
        <f t="shared" si="65"/>
        <v>2</v>
      </c>
    </row>
    <row r="1407" spans="1:24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63"/>
        <v>0-12 Months</v>
      </c>
      <c r="W1407" t="str">
        <f t="shared" si="64"/>
        <v>61-90</v>
      </c>
      <c r="X1407">
        <f t="shared" si="65"/>
        <v>2</v>
      </c>
    </row>
    <row r="1408" spans="1:24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63"/>
        <v>49-72 Months</v>
      </c>
      <c r="W1408" t="str">
        <f t="shared" si="64"/>
        <v>0-30</v>
      </c>
      <c r="X1408">
        <f t="shared" si="65"/>
        <v>2</v>
      </c>
    </row>
    <row r="1409" spans="1:24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63"/>
        <v>0-12 Months</v>
      </c>
      <c r="W1409" t="str">
        <f t="shared" si="64"/>
        <v>31-60</v>
      </c>
      <c r="X1409">
        <f t="shared" si="65"/>
        <v>3</v>
      </c>
    </row>
    <row r="1410" spans="1:24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ref="V1410:V1473" si="66">IF(F1410&lt;=12,"0-12 Months",IF(F1410&lt;=24,"13-24 Months",IF(F1410&lt;=48,"25-48 Months","49-72 Months")))</f>
        <v>49-72 Months</v>
      </c>
      <c r="W1410" t="str">
        <f t="shared" ref="W1410:W1473" si="67">IF(S1410&lt;=30,"0-30",IF(S1410&lt;=60,"31-60",IF(S1410&lt;=90,"61-90","91+")))</f>
        <v>91+</v>
      </c>
      <c r="X1410">
        <f t="shared" ref="X1410:X1473" si="68">COUNTIF(G1410:O1410,"Yes")</f>
        <v>6</v>
      </c>
    </row>
    <row r="1411" spans="1:24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si="66"/>
        <v>25-48 Months</v>
      </c>
      <c r="W1411" t="str">
        <f t="shared" si="67"/>
        <v>91+</v>
      </c>
      <c r="X1411">
        <f t="shared" si="68"/>
        <v>4</v>
      </c>
    </row>
    <row r="1412" spans="1:24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66"/>
        <v>0-12 Months</v>
      </c>
      <c r="W1412" t="str">
        <f t="shared" si="67"/>
        <v>91+</v>
      </c>
      <c r="X1412">
        <f t="shared" si="68"/>
        <v>4</v>
      </c>
    </row>
    <row r="1413" spans="1:24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66"/>
        <v>25-48 Months</v>
      </c>
      <c r="W1413" t="str">
        <f t="shared" si="67"/>
        <v>91+</v>
      </c>
      <c r="X1413">
        <f t="shared" si="68"/>
        <v>5</v>
      </c>
    </row>
    <row r="1414" spans="1:24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66"/>
        <v>13-24 Months</v>
      </c>
      <c r="W1414" t="str">
        <f t="shared" si="67"/>
        <v>61-90</v>
      </c>
      <c r="X1414">
        <f t="shared" si="68"/>
        <v>3</v>
      </c>
    </row>
    <row r="1415" spans="1:24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66"/>
        <v>49-72 Months</v>
      </c>
      <c r="W1415" t="str">
        <f t="shared" si="67"/>
        <v>91+</v>
      </c>
      <c r="X1415">
        <f t="shared" si="68"/>
        <v>6</v>
      </c>
    </row>
    <row r="1416" spans="1:24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66"/>
        <v>25-48 Months</v>
      </c>
      <c r="W1416" t="str">
        <f t="shared" si="67"/>
        <v>91+</v>
      </c>
      <c r="X1416">
        <f t="shared" si="68"/>
        <v>5</v>
      </c>
    </row>
    <row r="1417" spans="1:24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66"/>
        <v>49-72 Months</v>
      </c>
      <c r="W1417" t="str">
        <f t="shared" si="67"/>
        <v>91+</v>
      </c>
      <c r="X1417">
        <f t="shared" si="68"/>
        <v>5</v>
      </c>
    </row>
    <row r="1418" spans="1:24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66"/>
        <v>49-72 Months</v>
      </c>
      <c r="W1418" t="str">
        <f t="shared" si="67"/>
        <v>31-60</v>
      </c>
      <c r="X1418">
        <f t="shared" si="68"/>
        <v>4</v>
      </c>
    </row>
    <row r="1419" spans="1:24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66"/>
        <v>13-24 Months</v>
      </c>
      <c r="W1419" t="str">
        <f t="shared" si="67"/>
        <v>31-60</v>
      </c>
      <c r="X1419">
        <f t="shared" si="68"/>
        <v>2</v>
      </c>
    </row>
    <row r="1420" spans="1:24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66"/>
        <v>49-72 Months</v>
      </c>
      <c r="W1420" t="str">
        <f t="shared" si="67"/>
        <v>61-90</v>
      </c>
      <c r="X1420">
        <f t="shared" si="68"/>
        <v>4</v>
      </c>
    </row>
    <row r="1421" spans="1:24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66"/>
        <v>49-72 Months</v>
      </c>
      <c r="W1421" t="str">
        <f t="shared" si="67"/>
        <v>0-30</v>
      </c>
      <c r="X1421">
        <f t="shared" si="68"/>
        <v>1</v>
      </c>
    </row>
    <row r="1422" spans="1:24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66"/>
        <v>49-72 Months</v>
      </c>
      <c r="W1422" t="str">
        <f t="shared" si="67"/>
        <v>91+</v>
      </c>
      <c r="X1422">
        <f t="shared" si="68"/>
        <v>5</v>
      </c>
    </row>
    <row r="1423" spans="1:24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66"/>
        <v>0-12 Months</v>
      </c>
      <c r="W1423" t="str">
        <f t="shared" si="67"/>
        <v>61-90</v>
      </c>
      <c r="X1423">
        <f t="shared" si="68"/>
        <v>3</v>
      </c>
    </row>
    <row r="1424" spans="1:24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66"/>
        <v>49-72 Months</v>
      </c>
      <c r="W1424" t="str">
        <f t="shared" si="67"/>
        <v>91+</v>
      </c>
      <c r="X1424">
        <f t="shared" si="68"/>
        <v>8</v>
      </c>
    </row>
    <row r="1425" spans="1:24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66"/>
        <v>13-24 Months</v>
      </c>
      <c r="W1425" t="str">
        <f t="shared" si="67"/>
        <v>91+</v>
      </c>
      <c r="X1425">
        <f t="shared" si="68"/>
        <v>5</v>
      </c>
    </row>
    <row r="1426" spans="1:24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66"/>
        <v>25-48 Months</v>
      </c>
      <c r="W1426" t="str">
        <f t="shared" si="67"/>
        <v>0-30</v>
      </c>
      <c r="X1426">
        <f t="shared" si="68"/>
        <v>1</v>
      </c>
    </row>
    <row r="1427" spans="1:24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66"/>
        <v>0-12 Months</v>
      </c>
      <c r="W1427" t="str">
        <f t="shared" si="67"/>
        <v>61-90</v>
      </c>
      <c r="X1427">
        <f t="shared" si="68"/>
        <v>5</v>
      </c>
    </row>
    <row r="1428" spans="1:24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66"/>
        <v>49-72 Months</v>
      </c>
      <c r="W1428" t="str">
        <f t="shared" si="67"/>
        <v>91+</v>
      </c>
      <c r="X1428">
        <f t="shared" si="68"/>
        <v>6</v>
      </c>
    </row>
    <row r="1429" spans="1:24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66"/>
        <v>25-48 Months</v>
      </c>
      <c r="W1429" t="str">
        <f t="shared" si="67"/>
        <v>61-90</v>
      </c>
      <c r="X1429">
        <f t="shared" si="68"/>
        <v>2</v>
      </c>
    </row>
    <row r="1430" spans="1:24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66"/>
        <v>0-12 Months</v>
      </c>
      <c r="W1430" t="str">
        <f t="shared" si="67"/>
        <v>31-60</v>
      </c>
      <c r="X1430">
        <f t="shared" si="68"/>
        <v>2</v>
      </c>
    </row>
    <row r="1431" spans="1:24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66"/>
        <v>25-48 Months</v>
      </c>
      <c r="W1431" t="str">
        <f t="shared" si="67"/>
        <v>0-30</v>
      </c>
      <c r="X1431">
        <f t="shared" si="68"/>
        <v>2</v>
      </c>
    </row>
    <row r="1432" spans="1:24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66"/>
        <v>13-24 Months</v>
      </c>
      <c r="W1432" t="str">
        <f t="shared" si="67"/>
        <v>0-30</v>
      </c>
      <c r="X1432">
        <f t="shared" si="68"/>
        <v>2</v>
      </c>
    </row>
    <row r="1433" spans="1:24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66"/>
        <v>25-48 Months</v>
      </c>
      <c r="W1433" t="str">
        <f t="shared" si="67"/>
        <v>61-90</v>
      </c>
      <c r="X1433">
        <f t="shared" si="68"/>
        <v>4</v>
      </c>
    </row>
    <row r="1434" spans="1:24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66"/>
        <v>25-48 Months</v>
      </c>
      <c r="W1434" t="str">
        <f t="shared" si="67"/>
        <v>0-30</v>
      </c>
      <c r="X1434">
        <f t="shared" si="68"/>
        <v>1</v>
      </c>
    </row>
    <row r="1435" spans="1:24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66"/>
        <v>0-12 Months</v>
      </c>
      <c r="W1435" t="str">
        <f t="shared" si="67"/>
        <v>61-90</v>
      </c>
      <c r="X1435">
        <f t="shared" si="68"/>
        <v>5</v>
      </c>
    </row>
    <row r="1436" spans="1:24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66"/>
        <v>0-12 Months</v>
      </c>
      <c r="W1436" t="str">
        <f t="shared" si="67"/>
        <v>91+</v>
      </c>
      <c r="X1436">
        <f t="shared" si="68"/>
        <v>5</v>
      </c>
    </row>
    <row r="1437" spans="1:24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66"/>
        <v>49-72 Months</v>
      </c>
      <c r="W1437" t="str">
        <f t="shared" si="67"/>
        <v>91+</v>
      </c>
      <c r="X1437">
        <f t="shared" si="68"/>
        <v>7</v>
      </c>
    </row>
    <row r="1438" spans="1:24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66"/>
        <v>0-12 Months</v>
      </c>
      <c r="W1438" t="str">
        <f t="shared" si="67"/>
        <v>91+</v>
      </c>
      <c r="X1438">
        <f t="shared" si="68"/>
        <v>4</v>
      </c>
    </row>
    <row r="1439" spans="1:24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66"/>
        <v>25-48 Months</v>
      </c>
      <c r="W1439" t="str">
        <f t="shared" si="67"/>
        <v>31-60</v>
      </c>
      <c r="X1439">
        <f t="shared" si="68"/>
        <v>2</v>
      </c>
    </row>
    <row r="1440" spans="1:24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66"/>
        <v>25-48 Months</v>
      </c>
      <c r="W1440" t="str">
        <f t="shared" si="67"/>
        <v>31-60</v>
      </c>
      <c r="X1440">
        <f t="shared" si="68"/>
        <v>2</v>
      </c>
    </row>
    <row r="1441" spans="1:24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66"/>
        <v>0-12 Months</v>
      </c>
      <c r="W1441" t="str">
        <f t="shared" si="67"/>
        <v>61-90</v>
      </c>
      <c r="X1441">
        <f t="shared" si="68"/>
        <v>2</v>
      </c>
    </row>
    <row r="1442" spans="1:24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66"/>
        <v>0-12 Months</v>
      </c>
      <c r="W1442" t="str">
        <f t="shared" si="67"/>
        <v>0-30</v>
      </c>
      <c r="X1442">
        <f t="shared" si="68"/>
        <v>1</v>
      </c>
    </row>
    <row r="1443" spans="1:24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66"/>
        <v>49-72 Months</v>
      </c>
      <c r="W1443" t="str">
        <f t="shared" si="67"/>
        <v>91+</v>
      </c>
      <c r="X1443">
        <f t="shared" si="68"/>
        <v>5</v>
      </c>
    </row>
    <row r="1444" spans="1:24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66"/>
        <v>49-72 Months</v>
      </c>
      <c r="W1444" t="str">
        <f t="shared" si="67"/>
        <v>91+</v>
      </c>
      <c r="X1444">
        <f t="shared" si="68"/>
        <v>5</v>
      </c>
    </row>
    <row r="1445" spans="1:24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66"/>
        <v>0-12 Months</v>
      </c>
      <c r="W1445" t="str">
        <f t="shared" si="67"/>
        <v>31-60</v>
      </c>
      <c r="X1445">
        <f t="shared" si="68"/>
        <v>3</v>
      </c>
    </row>
    <row r="1446" spans="1:24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66"/>
        <v>25-48 Months</v>
      </c>
      <c r="W1446" t="str">
        <f t="shared" si="67"/>
        <v>91+</v>
      </c>
      <c r="X1446">
        <f t="shared" si="68"/>
        <v>7</v>
      </c>
    </row>
    <row r="1447" spans="1:24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66"/>
        <v>13-24 Months</v>
      </c>
      <c r="W1447" t="str">
        <f t="shared" si="67"/>
        <v>91+</v>
      </c>
      <c r="X1447">
        <f t="shared" si="68"/>
        <v>5</v>
      </c>
    </row>
    <row r="1448" spans="1:24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66"/>
        <v>0-12 Months</v>
      </c>
      <c r="W1448" t="str">
        <f t="shared" si="67"/>
        <v>31-60</v>
      </c>
      <c r="X1448">
        <f t="shared" si="68"/>
        <v>2</v>
      </c>
    </row>
    <row r="1449" spans="1:24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66"/>
        <v>0-12 Months</v>
      </c>
      <c r="W1449" t="str">
        <f t="shared" si="67"/>
        <v>61-90</v>
      </c>
      <c r="X1449">
        <f t="shared" si="68"/>
        <v>3</v>
      </c>
    </row>
    <row r="1450" spans="1:24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66"/>
        <v>13-24 Months</v>
      </c>
      <c r="W1450" t="str">
        <f t="shared" si="67"/>
        <v>0-30</v>
      </c>
      <c r="X1450">
        <f t="shared" si="68"/>
        <v>1</v>
      </c>
    </row>
    <row r="1451" spans="1:24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66"/>
        <v>0-12 Months</v>
      </c>
      <c r="W1451" t="str">
        <f t="shared" si="67"/>
        <v>0-30</v>
      </c>
      <c r="X1451">
        <f t="shared" si="68"/>
        <v>1</v>
      </c>
    </row>
    <row r="1452" spans="1:24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66"/>
        <v>0-12 Months</v>
      </c>
      <c r="W1452" t="str">
        <f t="shared" si="67"/>
        <v>0-30</v>
      </c>
      <c r="X1452">
        <f t="shared" si="68"/>
        <v>1</v>
      </c>
    </row>
    <row r="1453" spans="1:24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66"/>
        <v>13-24 Months</v>
      </c>
      <c r="W1453" t="str">
        <f t="shared" si="67"/>
        <v>61-90</v>
      </c>
      <c r="X1453">
        <f t="shared" si="68"/>
        <v>5</v>
      </c>
    </row>
    <row r="1454" spans="1:24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66"/>
        <v>49-72 Months</v>
      </c>
      <c r="W1454" t="str">
        <f t="shared" si="67"/>
        <v>31-60</v>
      </c>
      <c r="X1454">
        <f t="shared" si="68"/>
        <v>3</v>
      </c>
    </row>
    <row r="1455" spans="1:24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66"/>
        <v>25-48 Months</v>
      </c>
      <c r="W1455" t="str">
        <f t="shared" si="67"/>
        <v>91+</v>
      </c>
      <c r="X1455">
        <f t="shared" si="68"/>
        <v>4</v>
      </c>
    </row>
    <row r="1456" spans="1:24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66"/>
        <v>25-48 Months</v>
      </c>
      <c r="W1456" t="str">
        <f t="shared" si="67"/>
        <v>0-30</v>
      </c>
      <c r="X1456">
        <f t="shared" si="68"/>
        <v>1</v>
      </c>
    </row>
    <row r="1457" spans="1:24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66"/>
        <v>25-48 Months</v>
      </c>
      <c r="W1457" t="str">
        <f t="shared" si="67"/>
        <v>91+</v>
      </c>
      <c r="X1457">
        <f t="shared" si="68"/>
        <v>7</v>
      </c>
    </row>
    <row r="1458" spans="1:24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66"/>
        <v>13-24 Months</v>
      </c>
      <c r="W1458" t="str">
        <f t="shared" si="67"/>
        <v>91+</v>
      </c>
      <c r="X1458">
        <f t="shared" si="68"/>
        <v>5</v>
      </c>
    </row>
    <row r="1459" spans="1:24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66"/>
        <v>25-48 Months</v>
      </c>
      <c r="W1459" t="str">
        <f t="shared" si="67"/>
        <v>91+</v>
      </c>
      <c r="X1459">
        <f t="shared" si="68"/>
        <v>6</v>
      </c>
    </row>
    <row r="1460" spans="1:24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66"/>
        <v>0-12 Months</v>
      </c>
      <c r="W1460" t="str">
        <f t="shared" si="67"/>
        <v>0-30</v>
      </c>
      <c r="X1460">
        <f t="shared" si="68"/>
        <v>1</v>
      </c>
    </row>
    <row r="1461" spans="1:24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66"/>
        <v>49-72 Months</v>
      </c>
      <c r="W1461" t="str">
        <f t="shared" si="67"/>
        <v>91+</v>
      </c>
      <c r="X1461">
        <f t="shared" si="68"/>
        <v>5</v>
      </c>
    </row>
    <row r="1462" spans="1:24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66"/>
        <v>0-12 Months</v>
      </c>
      <c r="W1462" t="str">
        <f t="shared" si="67"/>
        <v>61-90</v>
      </c>
      <c r="X1462">
        <f t="shared" si="68"/>
        <v>4</v>
      </c>
    </row>
    <row r="1463" spans="1:24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66"/>
        <v>13-24 Months</v>
      </c>
      <c r="W1463" t="str">
        <f t="shared" si="67"/>
        <v>91+</v>
      </c>
      <c r="X1463">
        <f t="shared" si="68"/>
        <v>5</v>
      </c>
    </row>
    <row r="1464" spans="1:24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66"/>
        <v>25-48 Months</v>
      </c>
      <c r="W1464" t="str">
        <f t="shared" si="67"/>
        <v>0-30</v>
      </c>
      <c r="X1464">
        <f t="shared" si="68"/>
        <v>1</v>
      </c>
    </row>
    <row r="1465" spans="1:24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66"/>
        <v>0-12 Months</v>
      </c>
      <c r="W1465" t="str">
        <f t="shared" si="67"/>
        <v>61-90</v>
      </c>
      <c r="X1465">
        <f t="shared" si="68"/>
        <v>1</v>
      </c>
    </row>
    <row r="1466" spans="1:24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66"/>
        <v>0-12 Months</v>
      </c>
      <c r="W1466" t="str">
        <f t="shared" si="67"/>
        <v>61-90</v>
      </c>
      <c r="X1466">
        <f t="shared" si="68"/>
        <v>4</v>
      </c>
    </row>
    <row r="1467" spans="1:24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66"/>
        <v>0-12 Months</v>
      </c>
      <c r="W1467" t="str">
        <f t="shared" si="67"/>
        <v>61-90</v>
      </c>
      <c r="X1467">
        <f t="shared" si="68"/>
        <v>2</v>
      </c>
    </row>
    <row r="1468" spans="1:24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66"/>
        <v>0-12 Months</v>
      </c>
      <c r="W1468" t="str">
        <f t="shared" si="67"/>
        <v>31-60</v>
      </c>
      <c r="X1468">
        <f t="shared" si="68"/>
        <v>2</v>
      </c>
    </row>
    <row r="1469" spans="1:24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66"/>
        <v>13-24 Months</v>
      </c>
      <c r="W1469" t="str">
        <f t="shared" si="67"/>
        <v>61-90</v>
      </c>
      <c r="X1469">
        <f t="shared" si="68"/>
        <v>5</v>
      </c>
    </row>
    <row r="1470" spans="1:24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66"/>
        <v>49-72 Months</v>
      </c>
      <c r="W1470" t="str">
        <f t="shared" si="67"/>
        <v>91+</v>
      </c>
      <c r="X1470">
        <f t="shared" si="68"/>
        <v>5</v>
      </c>
    </row>
    <row r="1471" spans="1:24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66"/>
        <v>25-48 Months</v>
      </c>
      <c r="W1471" t="str">
        <f t="shared" si="67"/>
        <v>91+</v>
      </c>
      <c r="X1471">
        <f t="shared" si="68"/>
        <v>5</v>
      </c>
    </row>
    <row r="1472" spans="1:24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66"/>
        <v>0-12 Months</v>
      </c>
      <c r="W1472" t="str">
        <f t="shared" si="67"/>
        <v>0-30</v>
      </c>
      <c r="X1472">
        <f t="shared" si="68"/>
        <v>1</v>
      </c>
    </row>
    <row r="1473" spans="1:24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66"/>
        <v>25-48 Months</v>
      </c>
      <c r="W1473" t="str">
        <f t="shared" si="67"/>
        <v>61-90</v>
      </c>
      <c r="X1473">
        <f t="shared" si="68"/>
        <v>4</v>
      </c>
    </row>
    <row r="1474" spans="1:24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ref="V1474:V1537" si="69">IF(F1474&lt;=12,"0-12 Months",IF(F1474&lt;=24,"13-24 Months",IF(F1474&lt;=48,"25-48 Months","49-72 Months")))</f>
        <v>13-24 Months</v>
      </c>
      <c r="W1474" t="str">
        <f t="shared" ref="W1474:W1537" si="70">IF(S1474&lt;=30,"0-30",IF(S1474&lt;=60,"31-60",IF(S1474&lt;=90,"61-90","91+")))</f>
        <v>61-90</v>
      </c>
      <c r="X1474">
        <f t="shared" ref="X1474:X1537" si="71">COUNTIF(G1474:O1474,"Yes")</f>
        <v>2</v>
      </c>
    </row>
    <row r="1475" spans="1:24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si="69"/>
        <v>13-24 Months</v>
      </c>
      <c r="W1475" t="str">
        <f t="shared" si="70"/>
        <v>91+</v>
      </c>
      <c r="X1475">
        <f t="shared" si="71"/>
        <v>5</v>
      </c>
    </row>
    <row r="1476" spans="1:24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69"/>
        <v>25-48 Months</v>
      </c>
      <c r="W1476" t="str">
        <f t="shared" si="70"/>
        <v>91+</v>
      </c>
      <c r="X1476">
        <f t="shared" si="71"/>
        <v>5</v>
      </c>
    </row>
    <row r="1477" spans="1:24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69"/>
        <v>49-72 Months</v>
      </c>
      <c r="W1477" t="str">
        <f t="shared" si="70"/>
        <v>91+</v>
      </c>
      <c r="X1477">
        <f t="shared" si="71"/>
        <v>6</v>
      </c>
    </row>
    <row r="1478" spans="1:24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69"/>
        <v>0-12 Months</v>
      </c>
      <c r="W1478" t="str">
        <f t="shared" si="70"/>
        <v>0-30</v>
      </c>
      <c r="X1478">
        <f t="shared" si="71"/>
        <v>1</v>
      </c>
    </row>
    <row r="1479" spans="1:24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69"/>
        <v>49-72 Months</v>
      </c>
      <c r="W1479" t="str">
        <f t="shared" si="70"/>
        <v>91+</v>
      </c>
      <c r="X1479">
        <f t="shared" si="71"/>
        <v>6</v>
      </c>
    </row>
    <row r="1480" spans="1:24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69"/>
        <v>25-48 Months</v>
      </c>
      <c r="W1480" t="str">
        <f t="shared" si="70"/>
        <v>91+</v>
      </c>
      <c r="X1480">
        <f t="shared" si="71"/>
        <v>6</v>
      </c>
    </row>
    <row r="1481" spans="1:24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69"/>
        <v>25-48 Months</v>
      </c>
      <c r="W1481" t="str">
        <f t="shared" si="70"/>
        <v>31-60</v>
      </c>
      <c r="X1481">
        <f t="shared" si="71"/>
        <v>3</v>
      </c>
    </row>
    <row r="1482" spans="1:24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69"/>
        <v>25-48 Months</v>
      </c>
      <c r="W1482" t="str">
        <f t="shared" si="70"/>
        <v>31-60</v>
      </c>
      <c r="X1482">
        <f t="shared" si="71"/>
        <v>2</v>
      </c>
    </row>
    <row r="1483" spans="1:24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69"/>
        <v>49-72 Months</v>
      </c>
      <c r="W1483" t="str">
        <f t="shared" si="70"/>
        <v>61-90</v>
      </c>
      <c r="X1483">
        <f t="shared" si="71"/>
        <v>6</v>
      </c>
    </row>
    <row r="1484" spans="1:24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69"/>
        <v>13-24 Months</v>
      </c>
      <c r="W1484" t="str">
        <f t="shared" si="70"/>
        <v>91+</v>
      </c>
      <c r="X1484">
        <f t="shared" si="71"/>
        <v>4</v>
      </c>
    </row>
    <row r="1485" spans="1:24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69"/>
        <v>49-72 Months</v>
      </c>
      <c r="W1485" t="str">
        <f t="shared" si="70"/>
        <v>61-90</v>
      </c>
      <c r="X1485">
        <f t="shared" si="71"/>
        <v>5</v>
      </c>
    </row>
    <row r="1486" spans="1:24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69"/>
        <v>49-72 Months</v>
      </c>
      <c r="W1486" t="str">
        <f t="shared" si="70"/>
        <v>91+</v>
      </c>
      <c r="X1486">
        <f t="shared" si="71"/>
        <v>5</v>
      </c>
    </row>
    <row r="1487" spans="1:24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69"/>
        <v>13-24 Months</v>
      </c>
      <c r="W1487" t="str">
        <f t="shared" si="70"/>
        <v>91+</v>
      </c>
      <c r="X1487">
        <f t="shared" si="71"/>
        <v>4</v>
      </c>
    </row>
    <row r="1488" spans="1:24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69"/>
        <v>0-12 Months</v>
      </c>
      <c r="W1488" t="str">
        <f t="shared" si="70"/>
        <v>31-60</v>
      </c>
      <c r="X1488">
        <f t="shared" si="71"/>
        <v>3</v>
      </c>
    </row>
    <row r="1489" spans="1:24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69"/>
        <v>49-72 Months</v>
      </c>
      <c r="W1489" t="str">
        <f t="shared" si="70"/>
        <v>91+</v>
      </c>
      <c r="X1489">
        <f t="shared" si="71"/>
        <v>6</v>
      </c>
    </row>
    <row r="1490" spans="1:24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69"/>
        <v>0-12 Months</v>
      </c>
      <c r="W1490" t="str">
        <f t="shared" si="70"/>
        <v>31-60</v>
      </c>
      <c r="X1490">
        <f t="shared" si="71"/>
        <v>2</v>
      </c>
    </row>
    <row r="1491" spans="1:24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69"/>
        <v>13-24 Months</v>
      </c>
      <c r="W1491" t="str">
        <f t="shared" si="70"/>
        <v>31-60</v>
      </c>
      <c r="X1491">
        <f t="shared" si="71"/>
        <v>4</v>
      </c>
    </row>
    <row r="1492" spans="1:24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69"/>
        <v>49-72 Months</v>
      </c>
      <c r="W1492" t="str">
        <f t="shared" si="70"/>
        <v>61-90</v>
      </c>
      <c r="X1492">
        <f t="shared" si="71"/>
        <v>5</v>
      </c>
    </row>
    <row r="1493" spans="1:24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69"/>
        <v>0-12 Months</v>
      </c>
      <c r="W1493" t="str">
        <f t="shared" si="70"/>
        <v>0-30</v>
      </c>
      <c r="X1493">
        <f t="shared" si="71"/>
        <v>1</v>
      </c>
    </row>
    <row r="1494" spans="1:24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69"/>
        <v>13-24 Months</v>
      </c>
      <c r="W1494" t="str">
        <f t="shared" si="70"/>
        <v>61-90</v>
      </c>
      <c r="X1494">
        <f t="shared" si="71"/>
        <v>4</v>
      </c>
    </row>
    <row r="1495" spans="1:24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69"/>
        <v>0-12 Months</v>
      </c>
      <c r="W1495" t="str">
        <f t="shared" si="70"/>
        <v>61-90</v>
      </c>
      <c r="X1495">
        <f t="shared" si="71"/>
        <v>3</v>
      </c>
    </row>
    <row r="1496" spans="1:24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69"/>
        <v>0-12 Months</v>
      </c>
      <c r="W1496" t="str">
        <f t="shared" si="70"/>
        <v>0-30</v>
      </c>
      <c r="X1496">
        <f t="shared" si="71"/>
        <v>1</v>
      </c>
    </row>
    <row r="1497" spans="1:24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69"/>
        <v>49-72 Months</v>
      </c>
      <c r="W1497" t="str">
        <f t="shared" si="70"/>
        <v>91+</v>
      </c>
      <c r="X1497">
        <f t="shared" si="71"/>
        <v>6</v>
      </c>
    </row>
    <row r="1498" spans="1:24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69"/>
        <v>0-12 Months</v>
      </c>
      <c r="W1498" t="str">
        <f t="shared" si="70"/>
        <v>0-30</v>
      </c>
      <c r="X1498">
        <f t="shared" si="71"/>
        <v>1</v>
      </c>
    </row>
    <row r="1499" spans="1:24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69"/>
        <v>49-72 Months</v>
      </c>
      <c r="W1499" t="str">
        <f t="shared" si="70"/>
        <v>61-90</v>
      </c>
      <c r="X1499">
        <f t="shared" si="71"/>
        <v>3</v>
      </c>
    </row>
    <row r="1500" spans="1:24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69"/>
        <v>13-24 Months</v>
      </c>
      <c r="W1500" t="str">
        <f t="shared" si="70"/>
        <v>61-90</v>
      </c>
      <c r="X1500">
        <f t="shared" si="71"/>
        <v>2</v>
      </c>
    </row>
    <row r="1501" spans="1:24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69"/>
        <v>49-72 Months</v>
      </c>
      <c r="W1501" t="str">
        <f t="shared" si="70"/>
        <v>91+</v>
      </c>
      <c r="X1501">
        <f t="shared" si="71"/>
        <v>5</v>
      </c>
    </row>
    <row r="1502" spans="1:24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69"/>
        <v>25-48 Months</v>
      </c>
      <c r="W1502" t="str">
        <f t="shared" si="70"/>
        <v>31-60</v>
      </c>
      <c r="X1502">
        <f t="shared" si="71"/>
        <v>2</v>
      </c>
    </row>
    <row r="1503" spans="1:24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69"/>
        <v>13-24 Months</v>
      </c>
      <c r="W1503" t="str">
        <f t="shared" si="70"/>
        <v>0-30</v>
      </c>
      <c r="X1503">
        <f t="shared" si="71"/>
        <v>1</v>
      </c>
    </row>
    <row r="1504" spans="1:24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69"/>
        <v>49-72 Months</v>
      </c>
      <c r="W1504" t="str">
        <f t="shared" si="70"/>
        <v>31-60</v>
      </c>
      <c r="X1504">
        <f t="shared" si="71"/>
        <v>3</v>
      </c>
    </row>
    <row r="1505" spans="1:24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69"/>
        <v>25-48 Months</v>
      </c>
      <c r="W1505" t="str">
        <f t="shared" si="70"/>
        <v>91+</v>
      </c>
      <c r="X1505">
        <f t="shared" si="71"/>
        <v>5</v>
      </c>
    </row>
    <row r="1506" spans="1:24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69"/>
        <v>13-24 Months</v>
      </c>
      <c r="W1506" t="str">
        <f t="shared" si="70"/>
        <v>61-90</v>
      </c>
      <c r="X1506">
        <f t="shared" si="71"/>
        <v>1</v>
      </c>
    </row>
    <row r="1507" spans="1:24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69"/>
        <v>0-12 Months</v>
      </c>
      <c r="W1507" t="str">
        <f t="shared" si="70"/>
        <v>61-90</v>
      </c>
      <c r="X1507">
        <f t="shared" si="71"/>
        <v>2</v>
      </c>
    </row>
    <row r="1508" spans="1:24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69"/>
        <v>49-72 Months</v>
      </c>
      <c r="W1508" t="str">
        <f t="shared" si="70"/>
        <v>31-60</v>
      </c>
      <c r="X1508">
        <f t="shared" si="71"/>
        <v>4</v>
      </c>
    </row>
    <row r="1509" spans="1:24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69"/>
        <v>49-72 Months</v>
      </c>
      <c r="W1509" t="str">
        <f t="shared" si="70"/>
        <v>0-30</v>
      </c>
      <c r="X1509">
        <f t="shared" si="71"/>
        <v>1</v>
      </c>
    </row>
    <row r="1510" spans="1:24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69"/>
        <v>13-24 Months</v>
      </c>
      <c r="W1510" t="str">
        <f t="shared" si="70"/>
        <v>61-90</v>
      </c>
      <c r="X1510">
        <f t="shared" si="71"/>
        <v>4</v>
      </c>
    </row>
    <row r="1511" spans="1:24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69"/>
        <v>13-24 Months</v>
      </c>
      <c r="W1511" t="str">
        <f t="shared" si="70"/>
        <v>61-90</v>
      </c>
      <c r="X1511">
        <f t="shared" si="71"/>
        <v>2</v>
      </c>
    </row>
    <row r="1512" spans="1:24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69"/>
        <v>49-72 Months</v>
      </c>
      <c r="W1512" t="str">
        <f t="shared" si="70"/>
        <v>61-90</v>
      </c>
      <c r="X1512">
        <f t="shared" si="71"/>
        <v>7</v>
      </c>
    </row>
    <row r="1513" spans="1:24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69"/>
        <v>49-72 Months</v>
      </c>
      <c r="W1513" t="str">
        <f t="shared" si="70"/>
        <v>0-30</v>
      </c>
      <c r="X1513">
        <f t="shared" si="71"/>
        <v>1</v>
      </c>
    </row>
    <row r="1514" spans="1:24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69"/>
        <v>13-24 Months</v>
      </c>
      <c r="W1514" t="str">
        <f t="shared" si="70"/>
        <v>61-90</v>
      </c>
      <c r="X1514">
        <f t="shared" si="71"/>
        <v>3</v>
      </c>
    </row>
    <row r="1515" spans="1:24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69"/>
        <v>0-12 Months</v>
      </c>
      <c r="W1515" t="str">
        <f t="shared" si="70"/>
        <v>0-30</v>
      </c>
      <c r="X1515">
        <f t="shared" si="71"/>
        <v>0</v>
      </c>
    </row>
    <row r="1516" spans="1:24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69"/>
        <v>49-72 Months</v>
      </c>
      <c r="W1516" t="str">
        <f t="shared" si="70"/>
        <v>0-30</v>
      </c>
      <c r="X1516">
        <f t="shared" si="71"/>
        <v>1</v>
      </c>
    </row>
    <row r="1517" spans="1:24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69"/>
        <v>25-48 Months</v>
      </c>
      <c r="W1517" t="str">
        <f t="shared" si="70"/>
        <v>61-90</v>
      </c>
      <c r="X1517">
        <f t="shared" si="71"/>
        <v>5</v>
      </c>
    </row>
    <row r="1518" spans="1:24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69"/>
        <v>13-24 Months</v>
      </c>
      <c r="W1518" t="str">
        <f t="shared" si="70"/>
        <v>91+</v>
      </c>
      <c r="X1518">
        <f t="shared" si="71"/>
        <v>4</v>
      </c>
    </row>
    <row r="1519" spans="1:24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69"/>
        <v>49-72 Months</v>
      </c>
      <c r="W1519" t="str">
        <f t="shared" si="70"/>
        <v>91+</v>
      </c>
      <c r="X1519">
        <f t="shared" si="71"/>
        <v>5</v>
      </c>
    </row>
    <row r="1520" spans="1:24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69"/>
        <v>0-12 Months</v>
      </c>
      <c r="W1520" t="str">
        <f t="shared" si="70"/>
        <v>0-30</v>
      </c>
      <c r="X1520">
        <f t="shared" si="71"/>
        <v>1</v>
      </c>
    </row>
    <row r="1521" spans="1:24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69"/>
        <v>0-12 Months</v>
      </c>
      <c r="W1521" t="str">
        <f t="shared" si="70"/>
        <v>31-60</v>
      </c>
      <c r="X1521">
        <f t="shared" si="71"/>
        <v>3</v>
      </c>
    </row>
    <row r="1522" spans="1:24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69"/>
        <v>0-12 Months</v>
      </c>
      <c r="W1522" t="str">
        <f t="shared" si="70"/>
        <v>0-30</v>
      </c>
      <c r="X1522">
        <f t="shared" si="71"/>
        <v>1</v>
      </c>
    </row>
    <row r="1523" spans="1:24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69"/>
        <v>25-48 Months</v>
      </c>
      <c r="W1523" t="str">
        <f t="shared" si="70"/>
        <v>61-90</v>
      </c>
      <c r="X1523">
        <f t="shared" si="71"/>
        <v>6</v>
      </c>
    </row>
    <row r="1524" spans="1:24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69"/>
        <v>25-48 Months</v>
      </c>
      <c r="W1524" t="str">
        <f t="shared" si="70"/>
        <v>61-90</v>
      </c>
      <c r="X1524">
        <f t="shared" si="71"/>
        <v>5</v>
      </c>
    </row>
    <row r="1525" spans="1:24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69"/>
        <v>0-12 Months</v>
      </c>
      <c r="W1525" t="str">
        <f t="shared" si="70"/>
        <v>31-60</v>
      </c>
      <c r="X1525">
        <f t="shared" si="71"/>
        <v>1</v>
      </c>
    </row>
    <row r="1526" spans="1:24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69"/>
        <v>49-72 Months</v>
      </c>
      <c r="W1526" t="str">
        <f t="shared" si="70"/>
        <v>91+</v>
      </c>
      <c r="X1526">
        <f t="shared" si="71"/>
        <v>7</v>
      </c>
    </row>
    <row r="1527" spans="1:24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69"/>
        <v>0-12 Months</v>
      </c>
      <c r="W1527" t="str">
        <f t="shared" si="70"/>
        <v>0-30</v>
      </c>
      <c r="X1527">
        <f t="shared" si="71"/>
        <v>1</v>
      </c>
    </row>
    <row r="1528" spans="1:24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69"/>
        <v>0-12 Months</v>
      </c>
      <c r="W1528" t="str">
        <f t="shared" si="70"/>
        <v>91+</v>
      </c>
      <c r="X1528">
        <f t="shared" si="71"/>
        <v>4</v>
      </c>
    </row>
    <row r="1529" spans="1:24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69"/>
        <v>49-72 Months</v>
      </c>
      <c r="W1529" t="str">
        <f t="shared" si="70"/>
        <v>0-30</v>
      </c>
      <c r="X1529">
        <f t="shared" si="71"/>
        <v>1</v>
      </c>
    </row>
    <row r="1530" spans="1:24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69"/>
        <v>13-24 Months</v>
      </c>
      <c r="W1530" t="str">
        <f t="shared" si="70"/>
        <v>31-60</v>
      </c>
      <c r="X1530">
        <f t="shared" si="71"/>
        <v>2</v>
      </c>
    </row>
    <row r="1531" spans="1:24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69"/>
        <v>49-72 Months</v>
      </c>
      <c r="W1531" t="str">
        <f t="shared" si="70"/>
        <v>0-30</v>
      </c>
      <c r="X1531">
        <f t="shared" si="71"/>
        <v>1</v>
      </c>
    </row>
    <row r="1532" spans="1:24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69"/>
        <v>0-12 Months</v>
      </c>
      <c r="W1532" t="str">
        <f t="shared" si="70"/>
        <v>61-90</v>
      </c>
      <c r="X1532">
        <f t="shared" si="71"/>
        <v>4</v>
      </c>
    </row>
    <row r="1533" spans="1:24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69"/>
        <v>25-48 Months</v>
      </c>
      <c r="W1533" t="str">
        <f t="shared" si="70"/>
        <v>0-30</v>
      </c>
      <c r="X1533">
        <f t="shared" si="71"/>
        <v>2</v>
      </c>
    </row>
    <row r="1534" spans="1:24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69"/>
        <v>13-24 Months</v>
      </c>
      <c r="W1534" t="str">
        <f t="shared" si="70"/>
        <v>0-30</v>
      </c>
      <c r="X1534">
        <f t="shared" si="71"/>
        <v>1</v>
      </c>
    </row>
    <row r="1535" spans="1:24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69"/>
        <v>13-24 Months</v>
      </c>
      <c r="W1535" t="str">
        <f t="shared" si="70"/>
        <v>61-90</v>
      </c>
      <c r="X1535">
        <f t="shared" si="71"/>
        <v>2</v>
      </c>
    </row>
    <row r="1536" spans="1:24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69"/>
        <v>49-72 Months</v>
      </c>
      <c r="W1536" t="str">
        <f t="shared" si="70"/>
        <v>0-30</v>
      </c>
      <c r="X1536">
        <f t="shared" si="71"/>
        <v>1</v>
      </c>
    </row>
    <row r="1537" spans="1:24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69"/>
        <v>0-12 Months</v>
      </c>
      <c r="W1537" t="str">
        <f t="shared" si="70"/>
        <v>61-90</v>
      </c>
      <c r="X1537">
        <f t="shared" si="71"/>
        <v>5</v>
      </c>
    </row>
    <row r="1538" spans="1:24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ref="V1538:V1601" si="72">IF(F1538&lt;=12,"0-12 Months",IF(F1538&lt;=24,"13-24 Months",IF(F1538&lt;=48,"25-48 Months","49-72 Months")))</f>
        <v>49-72 Months</v>
      </c>
      <c r="W1538" t="str">
        <f t="shared" ref="W1538:W1601" si="73">IF(S1538&lt;=30,"0-30",IF(S1538&lt;=60,"31-60",IF(S1538&lt;=90,"61-90","91+")))</f>
        <v>61-90</v>
      </c>
      <c r="X1538">
        <f t="shared" ref="X1538:X1601" si="74">COUNTIF(G1538:O1538,"Yes")</f>
        <v>6</v>
      </c>
    </row>
    <row r="1539" spans="1:24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si="72"/>
        <v>49-72 Months</v>
      </c>
      <c r="W1539" t="str">
        <f t="shared" si="73"/>
        <v>61-90</v>
      </c>
      <c r="X1539">
        <f t="shared" si="74"/>
        <v>6</v>
      </c>
    </row>
    <row r="1540" spans="1:24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72"/>
        <v>0-12 Months</v>
      </c>
      <c r="W1540" t="str">
        <f t="shared" si="73"/>
        <v>91+</v>
      </c>
      <c r="X1540">
        <f t="shared" si="74"/>
        <v>5</v>
      </c>
    </row>
    <row r="1541" spans="1:24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72"/>
        <v>0-12 Months</v>
      </c>
      <c r="W1541" t="str">
        <f t="shared" si="73"/>
        <v>31-60</v>
      </c>
      <c r="X1541">
        <f t="shared" si="74"/>
        <v>2</v>
      </c>
    </row>
    <row r="1542" spans="1:24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72"/>
        <v>49-72 Months</v>
      </c>
      <c r="W1542" t="str">
        <f t="shared" si="73"/>
        <v>61-90</v>
      </c>
      <c r="X1542">
        <f t="shared" si="74"/>
        <v>3</v>
      </c>
    </row>
    <row r="1543" spans="1:24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72"/>
        <v>49-72 Months</v>
      </c>
      <c r="W1543" t="str">
        <f t="shared" si="73"/>
        <v>0-30</v>
      </c>
      <c r="X1543">
        <f t="shared" si="74"/>
        <v>1</v>
      </c>
    </row>
    <row r="1544" spans="1:24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72"/>
        <v>25-48 Months</v>
      </c>
      <c r="W1544" t="str">
        <f t="shared" si="73"/>
        <v>0-30</v>
      </c>
      <c r="X1544">
        <f t="shared" si="74"/>
        <v>1</v>
      </c>
    </row>
    <row r="1545" spans="1:24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72"/>
        <v>0-12 Months</v>
      </c>
      <c r="W1545" t="str">
        <f t="shared" si="73"/>
        <v>61-90</v>
      </c>
      <c r="X1545">
        <f t="shared" si="74"/>
        <v>1</v>
      </c>
    </row>
    <row r="1546" spans="1:24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72"/>
        <v>25-48 Months</v>
      </c>
      <c r="W1546" t="str">
        <f t="shared" si="73"/>
        <v>31-60</v>
      </c>
      <c r="X1546">
        <f t="shared" si="74"/>
        <v>2</v>
      </c>
    </row>
    <row r="1547" spans="1:24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72"/>
        <v>49-72 Months</v>
      </c>
      <c r="W1547" t="str">
        <f t="shared" si="73"/>
        <v>91+</v>
      </c>
      <c r="X1547">
        <f t="shared" si="74"/>
        <v>6</v>
      </c>
    </row>
    <row r="1548" spans="1:24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72"/>
        <v>49-72 Months</v>
      </c>
      <c r="W1548" t="str">
        <f t="shared" si="73"/>
        <v>0-30</v>
      </c>
      <c r="X1548">
        <f t="shared" si="74"/>
        <v>1</v>
      </c>
    </row>
    <row r="1549" spans="1:24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72"/>
        <v>49-72 Months</v>
      </c>
      <c r="W1549" t="str">
        <f t="shared" si="73"/>
        <v>91+</v>
      </c>
      <c r="X1549">
        <f t="shared" si="74"/>
        <v>6</v>
      </c>
    </row>
    <row r="1550" spans="1:24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72"/>
        <v>25-48 Months</v>
      </c>
      <c r="W1550" t="str">
        <f t="shared" si="73"/>
        <v>61-90</v>
      </c>
      <c r="X1550">
        <f t="shared" si="74"/>
        <v>3</v>
      </c>
    </row>
    <row r="1551" spans="1:24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72"/>
        <v>0-12 Months</v>
      </c>
      <c r="W1551" t="str">
        <f t="shared" si="73"/>
        <v>31-60</v>
      </c>
      <c r="X1551">
        <f t="shared" si="74"/>
        <v>1</v>
      </c>
    </row>
    <row r="1552" spans="1:24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72"/>
        <v>0-12 Months</v>
      </c>
      <c r="W1552" t="str">
        <f t="shared" si="73"/>
        <v>61-90</v>
      </c>
      <c r="X1552">
        <f t="shared" si="74"/>
        <v>3</v>
      </c>
    </row>
    <row r="1553" spans="1:24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72"/>
        <v>13-24 Months</v>
      </c>
      <c r="W1553" t="str">
        <f t="shared" si="73"/>
        <v>0-30</v>
      </c>
      <c r="X1553">
        <f t="shared" si="74"/>
        <v>2</v>
      </c>
    </row>
    <row r="1554" spans="1:24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72"/>
        <v>25-48 Months</v>
      </c>
      <c r="W1554" t="str">
        <f t="shared" si="73"/>
        <v>61-90</v>
      </c>
      <c r="X1554">
        <f t="shared" si="74"/>
        <v>6</v>
      </c>
    </row>
    <row r="1555" spans="1:24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72"/>
        <v>25-48 Months</v>
      </c>
      <c r="W1555" t="str">
        <f t="shared" si="73"/>
        <v>61-90</v>
      </c>
      <c r="X1555">
        <f t="shared" si="74"/>
        <v>3</v>
      </c>
    </row>
    <row r="1556" spans="1:24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72"/>
        <v>25-48 Months</v>
      </c>
      <c r="W1556" t="str">
        <f t="shared" si="73"/>
        <v>0-30</v>
      </c>
      <c r="X1556">
        <f t="shared" si="74"/>
        <v>1</v>
      </c>
    </row>
    <row r="1557" spans="1:24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72"/>
        <v>49-72 Months</v>
      </c>
      <c r="W1557" t="str">
        <f t="shared" si="73"/>
        <v>91+</v>
      </c>
      <c r="X1557">
        <f t="shared" si="74"/>
        <v>6</v>
      </c>
    </row>
    <row r="1558" spans="1:24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72"/>
        <v>0-12 Months</v>
      </c>
      <c r="W1558" t="str">
        <f t="shared" si="73"/>
        <v>91+</v>
      </c>
      <c r="X1558">
        <f t="shared" si="74"/>
        <v>4</v>
      </c>
    </row>
    <row r="1559" spans="1:24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72"/>
        <v>0-12 Months</v>
      </c>
      <c r="W1559" t="str">
        <f t="shared" si="73"/>
        <v>61-90</v>
      </c>
      <c r="X1559">
        <f t="shared" si="74"/>
        <v>5</v>
      </c>
    </row>
    <row r="1560" spans="1:24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72"/>
        <v>13-24 Months</v>
      </c>
      <c r="W1560" t="str">
        <f t="shared" si="73"/>
        <v>91+</v>
      </c>
      <c r="X1560">
        <f t="shared" si="74"/>
        <v>5</v>
      </c>
    </row>
    <row r="1561" spans="1:24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72"/>
        <v>0-12 Months</v>
      </c>
      <c r="W1561" t="str">
        <f t="shared" si="73"/>
        <v>0-30</v>
      </c>
      <c r="X1561">
        <f t="shared" si="74"/>
        <v>1</v>
      </c>
    </row>
    <row r="1562" spans="1:24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72"/>
        <v>25-48 Months</v>
      </c>
      <c r="W1562" t="str">
        <f t="shared" si="73"/>
        <v>31-60</v>
      </c>
      <c r="X1562">
        <f t="shared" si="74"/>
        <v>3</v>
      </c>
    </row>
    <row r="1563" spans="1:24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72"/>
        <v>0-12 Months</v>
      </c>
      <c r="W1563" t="str">
        <f t="shared" si="73"/>
        <v>61-90</v>
      </c>
      <c r="X1563">
        <f t="shared" si="74"/>
        <v>2</v>
      </c>
    </row>
    <row r="1564" spans="1:24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72"/>
        <v>0-12 Months</v>
      </c>
      <c r="W1564" t="str">
        <f t="shared" si="73"/>
        <v>31-60</v>
      </c>
      <c r="X1564">
        <f t="shared" si="74"/>
        <v>2</v>
      </c>
    </row>
    <row r="1565" spans="1:24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72"/>
        <v>0-12 Months</v>
      </c>
      <c r="W1565" t="str">
        <f t="shared" si="73"/>
        <v>61-90</v>
      </c>
      <c r="X1565">
        <f t="shared" si="74"/>
        <v>1</v>
      </c>
    </row>
    <row r="1566" spans="1:24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72"/>
        <v>0-12 Months</v>
      </c>
      <c r="W1566" t="str">
        <f t="shared" si="73"/>
        <v>91+</v>
      </c>
      <c r="X1566">
        <f t="shared" si="74"/>
        <v>4</v>
      </c>
    </row>
    <row r="1567" spans="1:24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72"/>
        <v>49-72 Months</v>
      </c>
      <c r="W1567" t="str">
        <f t="shared" si="73"/>
        <v>61-90</v>
      </c>
      <c r="X1567">
        <f t="shared" si="74"/>
        <v>3</v>
      </c>
    </row>
    <row r="1568" spans="1:24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72"/>
        <v>49-72 Months</v>
      </c>
      <c r="W1568" t="str">
        <f t="shared" si="73"/>
        <v>61-90</v>
      </c>
      <c r="X1568">
        <f t="shared" si="74"/>
        <v>5</v>
      </c>
    </row>
    <row r="1569" spans="1:24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72"/>
        <v>0-12 Months</v>
      </c>
      <c r="W1569" t="str">
        <f t="shared" si="73"/>
        <v>61-90</v>
      </c>
      <c r="X1569">
        <f t="shared" si="74"/>
        <v>4</v>
      </c>
    </row>
    <row r="1570" spans="1:24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72"/>
        <v>0-12 Months</v>
      </c>
      <c r="W1570" t="str">
        <f t="shared" si="73"/>
        <v>91+</v>
      </c>
      <c r="X1570">
        <f t="shared" si="74"/>
        <v>7</v>
      </c>
    </row>
    <row r="1571" spans="1:24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72"/>
        <v>13-24 Months</v>
      </c>
      <c r="W1571" t="str">
        <f t="shared" si="73"/>
        <v>31-60</v>
      </c>
      <c r="X1571">
        <f t="shared" si="74"/>
        <v>1</v>
      </c>
    </row>
    <row r="1572" spans="1:24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72"/>
        <v>13-24 Months</v>
      </c>
      <c r="W1572" t="str">
        <f t="shared" si="73"/>
        <v>0-30</v>
      </c>
      <c r="X1572">
        <f t="shared" si="74"/>
        <v>1</v>
      </c>
    </row>
    <row r="1573" spans="1:24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72"/>
        <v>0-12 Months</v>
      </c>
      <c r="W1573" t="str">
        <f t="shared" si="73"/>
        <v>0-30</v>
      </c>
      <c r="X1573">
        <f t="shared" si="74"/>
        <v>1</v>
      </c>
    </row>
    <row r="1574" spans="1:24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72"/>
        <v>0-12 Months</v>
      </c>
      <c r="W1574" t="str">
        <f t="shared" si="73"/>
        <v>31-60</v>
      </c>
      <c r="X1574">
        <f t="shared" si="74"/>
        <v>1</v>
      </c>
    </row>
    <row r="1575" spans="1:24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72"/>
        <v>25-48 Months</v>
      </c>
      <c r="W1575" t="str">
        <f t="shared" si="73"/>
        <v>91+</v>
      </c>
      <c r="X1575">
        <f t="shared" si="74"/>
        <v>5</v>
      </c>
    </row>
    <row r="1576" spans="1:24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72"/>
        <v>13-24 Months</v>
      </c>
      <c r="W1576" t="str">
        <f t="shared" si="73"/>
        <v>0-30</v>
      </c>
      <c r="X1576">
        <f t="shared" si="74"/>
        <v>1</v>
      </c>
    </row>
    <row r="1577" spans="1:24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72"/>
        <v>49-72 Months</v>
      </c>
      <c r="W1577" t="str">
        <f t="shared" si="73"/>
        <v>91+</v>
      </c>
      <c r="X1577">
        <f t="shared" si="74"/>
        <v>5</v>
      </c>
    </row>
    <row r="1578" spans="1:24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72"/>
        <v>49-72 Months</v>
      </c>
      <c r="W1578" t="str">
        <f t="shared" si="73"/>
        <v>61-90</v>
      </c>
      <c r="X1578">
        <f t="shared" si="74"/>
        <v>4</v>
      </c>
    </row>
    <row r="1579" spans="1:24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72"/>
        <v>13-24 Months</v>
      </c>
      <c r="W1579" t="str">
        <f t="shared" si="73"/>
        <v>91+</v>
      </c>
      <c r="X1579">
        <f t="shared" si="74"/>
        <v>5</v>
      </c>
    </row>
    <row r="1580" spans="1:24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72"/>
        <v>0-12 Months</v>
      </c>
      <c r="W1580" t="str">
        <f t="shared" si="73"/>
        <v>31-60</v>
      </c>
      <c r="X1580">
        <f t="shared" si="74"/>
        <v>3</v>
      </c>
    </row>
    <row r="1581" spans="1:24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72"/>
        <v>0-12 Months</v>
      </c>
      <c r="W1581" t="str">
        <f t="shared" si="73"/>
        <v>61-90</v>
      </c>
      <c r="X1581">
        <f t="shared" si="74"/>
        <v>2</v>
      </c>
    </row>
    <row r="1582" spans="1:24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72"/>
        <v>13-24 Months</v>
      </c>
      <c r="W1582" t="str">
        <f t="shared" si="73"/>
        <v>61-90</v>
      </c>
      <c r="X1582">
        <f t="shared" si="74"/>
        <v>5</v>
      </c>
    </row>
    <row r="1583" spans="1:24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72"/>
        <v>13-24 Months</v>
      </c>
      <c r="W1583" t="str">
        <f t="shared" si="73"/>
        <v>31-60</v>
      </c>
      <c r="X1583">
        <f t="shared" si="74"/>
        <v>2</v>
      </c>
    </row>
    <row r="1584" spans="1:24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72"/>
        <v>49-72 Months</v>
      </c>
      <c r="W1584" t="str">
        <f t="shared" si="73"/>
        <v>61-90</v>
      </c>
      <c r="X1584">
        <f t="shared" si="74"/>
        <v>4</v>
      </c>
    </row>
    <row r="1585" spans="1:24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72"/>
        <v>0-12 Months</v>
      </c>
      <c r="W1585" t="str">
        <f t="shared" si="73"/>
        <v>31-60</v>
      </c>
      <c r="X1585">
        <f t="shared" si="74"/>
        <v>2</v>
      </c>
    </row>
    <row r="1586" spans="1:24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72"/>
        <v>49-72 Months</v>
      </c>
      <c r="W1586" t="str">
        <f t="shared" si="73"/>
        <v>31-60</v>
      </c>
      <c r="X1586">
        <f t="shared" si="74"/>
        <v>4</v>
      </c>
    </row>
    <row r="1587" spans="1:24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72"/>
        <v>25-48 Months</v>
      </c>
      <c r="W1587" t="str">
        <f t="shared" si="73"/>
        <v>61-90</v>
      </c>
      <c r="X1587">
        <f t="shared" si="74"/>
        <v>6</v>
      </c>
    </row>
    <row r="1588" spans="1:24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72"/>
        <v>49-72 Months</v>
      </c>
      <c r="W1588" t="str">
        <f t="shared" si="73"/>
        <v>91+</v>
      </c>
      <c r="X1588">
        <f t="shared" si="74"/>
        <v>7</v>
      </c>
    </row>
    <row r="1589" spans="1:24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72"/>
        <v>25-48 Months</v>
      </c>
      <c r="W1589" t="str">
        <f t="shared" si="73"/>
        <v>0-30</v>
      </c>
      <c r="X1589">
        <f t="shared" si="74"/>
        <v>2</v>
      </c>
    </row>
    <row r="1590" spans="1:24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72"/>
        <v>49-72 Months</v>
      </c>
      <c r="W1590" t="str">
        <f t="shared" si="73"/>
        <v>91+</v>
      </c>
      <c r="X1590">
        <f t="shared" si="74"/>
        <v>6</v>
      </c>
    </row>
    <row r="1591" spans="1:24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72"/>
        <v>0-12 Months</v>
      </c>
      <c r="W1591" t="str">
        <f t="shared" si="73"/>
        <v>61-90</v>
      </c>
      <c r="X1591">
        <f t="shared" si="74"/>
        <v>4</v>
      </c>
    </row>
    <row r="1592" spans="1:24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72"/>
        <v>49-72 Months</v>
      </c>
      <c r="W1592" t="str">
        <f t="shared" si="73"/>
        <v>0-30</v>
      </c>
      <c r="X1592">
        <f t="shared" si="74"/>
        <v>1</v>
      </c>
    </row>
    <row r="1593" spans="1:24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72"/>
        <v>13-24 Months</v>
      </c>
      <c r="W1593" t="str">
        <f t="shared" si="73"/>
        <v>0-30</v>
      </c>
      <c r="X1593">
        <f t="shared" si="74"/>
        <v>1</v>
      </c>
    </row>
    <row r="1594" spans="1:24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72"/>
        <v>25-48 Months</v>
      </c>
      <c r="W1594" t="str">
        <f t="shared" si="73"/>
        <v>61-90</v>
      </c>
      <c r="X1594">
        <f t="shared" si="74"/>
        <v>2</v>
      </c>
    </row>
    <row r="1595" spans="1:24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72"/>
        <v>0-12 Months</v>
      </c>
      <c r="W1595" t="str">
        <f t="shared" si="73"/>
        <v>0-30</v>
      </c>
      <c r="X1595">
        <f t="shared" si="74"/>
        <v>1</v>
      </c>
    </row>
    <row r="1596" spans="1:24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72"/>
        <v>49-72 Months</v>
      </c>
      <c r="W1596" t="str">
        <f t="shared" si="73"/>
        <v>0-30</v>
      </c>
      <c r="X1596">
        <f t="shared" si="74"/>
        <v>2</v>
      </c>
    </row>
    <row r="1597" spans="1:24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72"/>
        <v>0-12 Months</v>
      </c>
      <c r="W1597" t="str">
        <f t="shared" si="73"/>
        <v>61-90</v>
      </c>
      <c r="X1597">
        <f t="shared" si="74"/>
        <v>2</v>
      </c>
    </row>
    <row r="1598" spans="1:24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72"/>
        <v>0-12 Months</v>
      </c>
      <c r="W1598" t="str">
        <f t="shared" si="73"/>
        <v>61-90</v>
      </c>
      <c r="X1598">
        <f t="shared" si="74"/>
        <v>1</v>
      </c>
    </row>
    <row r="1599" spans="1:24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72"/>
        <v>25-48 Months</v>
      </c>
      <c r="W1599" t="str">
        <f t="shared" si="73"/>
        <v>91+</v>
      </c>
      <c r="X1599">
        <f t="shared" si="74"/>
        <v>6</v>
      </c>
    </row>
    <row r="1600" spans="1:24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72"/>
        <v>25-48 Months</v>
      </c>
      <c r="W1600" t="str">
        <f t="shared" si="73"/>
        <v>0-30</v>
      </c>
      <c r="X1600">
        <f t="shared" si="74"/>
        <v>1</v>
      </c>
    </row>
    <row r="1601" spans="1:24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72"/>
        <v>49-72 Months</v>
      </c>
      <c r="W1601" t="str">
        <f t="shared" si="73"/>
        <v>61-90</v>
      </c>
      <c r="X1601">
        <f t="shared" si="74"/>
        <v>6</v>
      </c>
    </row>
    <row r="1602" spans="1:24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ref="V1602:V1665" si="75">IF(F1602&lt;=12,"0-12 Months",IF(F1602&lt;=24,"13-24 Months",IF(F1602&lt;=48,"25-48 Months","49-72 Months")))</f>
        <v>0-12 Months</v>
      </c>
      <c r="W1602" t="str">
        <f t="shared" ref="W1602:W1665" si="76">IF(S1602&lt;=30,"0-30",IF(S1602&lt;=60,"31-60",IF(S1602&lt;=90,"61-90","91+")))</f>
        <v>61-90</v>
      </c>
      <c r="X1602">
        <f t="shared" ref="X1602:X1665" si="77">COUNTIF(G1602:O1602,"Yes")</f>
        <v>4</v>
      </c>
    </row>
    <row r="1603" spans="1:24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si="75"/>
        <v>25-48 Months</v>
      </c>
      <c r="W1603" t="str">
        <f t="shared" si="76"/>
        <v>91+</v>
      </c>
      <c r="X1603">
        <f t="shared" si="77"/>
        <v>5</v>
      </c>
    </row>
    <row r="1604" spans="1:24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75"/>
        <v>25-48 Months</v>
      </c>
      <c r="W1604" t="str">
        <f t="shared" si="76"/>
        <v>91+</v>
      </c>
      <c r="X1604">
        <f t="shared" si="77"/>
        <v>3</v>
      </c>
    </row>
    <row r="1605" spans="1:24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75"/>
        <v>13-24 Months</v>
      </c>
      <c r="W1605" t="str">
        <f t="shared" si="76"/>
        <v>61-90</v>
      </c>
      <c r="X1605">
        <f t="shared" si="77"/>
        <v>4</v>
      </c>
    </row>
    <row r="1606" spans="1:24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75"/>
        <v>49-72 Months</v>
      </c>
      <c r="W1606" t="str">
        <f t="shared" si="76"/>
        <v>91+</v>
      </c>
      <c r="X1606">
        <f t="shared" si="77"/>
        <v>5</v>
      </c>
    </row>
    <row r="1607" spans="1:24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75"/>
        <v>49-72 Months</v>
      </c>
      <c r="W1607" t="str">
        <f t="shared" si="76"/>
        <v>0-30</v>
      </c>
      <c r="X1607">
        <f t="shared" si="77"/>
        <v>1</v>
      </c>
    </row>
    <row r="1608" spans="1:24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75"/>
        <v>49-72 Months</v>
      </c>
      <c r="W1608" t="str">
        <f t="shared" si="76"/>
        <v>91+</v>
      </c>
      <c r="X1608">
        <f t="shared" si="77"/>
        <v>6</v>
      </c>
    </row>
    <row r="1609" spans="1:24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75"/>
        <v>13-24 Months</v>
      </c>
      <c r="W1609" t="str">
        <f t="shared" si="76"/>
        <v>61-90</v>
      </c>
      <c r="X1609">
        <f t="shared" si="77"/>
        <v>4</v>
      </c>
    </row>
    <row r="1610" spans="1:24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75"/>
        <v>13-24 Months</v>
      </c>
      <c r="W1610" t="str">
        <f t="shared" si="76"/>
        <v>0-30</v>
      </c>
      <c r="X1610">
        <f t="shared" si="77"/>
        <v>1</v>
      </c>
    </row>
    <row r="1611" spans="1:24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75"/>
        <v>49-72 Months</v>
      </c>
      <c r="W1611" t="str">
        <f t="shared" si="76"/>
        <v>91+</v>
      </c>
      <c r="X1611">
        <f t="shared" si="77"/>
        <v>7</v>
      </c>
    </row>
    <row r="1612" spans="1:24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75"/>
        <v>49-72 Months</v>
      </c>
      <c r="W1612" t="str">
        <f t="shared" si="76"/>
        <v>61-90</v>
      </c>
      <c r="X1612">
        <f t="shared" si="77"/>
        <v>4</v>
      </c>
    </row>
    <row r="1613" spans="1:24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75"/>
        <v>49-72 Months</v>
      </c>
      <c r="W1613" t="str">
        <f t="shared" si="76"/>
        <v>91+</v>
      </c>
      <c r="X1613">
        <f t="shared" si="77"/>
        <v>8</v>
      </c>
    </row>
    <row r="1614" spans="1:24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75"/>
        <v>49-72 Months</v>
      </c>
      <c r="W1614" t="str">
        <f t="shared" si="76"/>
        <v>61-90</v>
      </c>
      <c r="X1614">
        <f t="shared" si="77"/>
        <v>4</v>
      </c>
    </row>
    <row r="1615" spans="1:24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75"/>
        <v>25-48 Months</v>
      </c>
      <c r="W1615" t="str">
        <f t="shared" si="76"/>
        <v>0-30</v>
      </c>
      <c r="X1615">
        <f t="shared" si="77"/>
        <v>1</v>
      </c>
    </row>
    <row r="1616" spans="1:24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75"/>
        <v>49-72 Months</v>
      </c>
      <c r="W1616" t="str">
        <f t="shared" si="76"/>
        <v>31-60</v>
      </c>
      <c r="X1616">
        <f t="shared" si="77"/>
        <v>4</v>
      </c>
    </row>
    <row r="1617" spans="1:24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75"/>
        <v>49-72 Months</v>
      </c>
      <c r="W1617" t="str">
        <f t="shared" si="76"/>
        <v>0-30</v>
      </c>
      <c r="X1617">
        <f t="shared" si="77"/>
        <v>1</v>
      </c>
    </row>
    <row r="1618" spans="1:24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75"/>
        <v>49-72 Months</v>
      </c>
      <c r="W1618" t="str">
        <f t="shared" si="76"/>
        <v>0-30</v>
      </c>
      <c r="X1618">
        <f t="shared" si="77"/>
        <v>1</v>
      </c>
    </row>
    <row r="1619" spans="1:24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75"/>
        <v>25-48 Months</v>
      </c>
      <c r="W1619" t="str">
        <f t="shared" si="76"/>
        <v>31-60</v>
      </c>
      <c r="X1619">
        <f t="shared" si="77"/>
        <v>4</v>
      </c>
    </row>
    <row r="1620" spans="1:24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75"/>
        <v>13-24 Months</v>
      </c>
      <c r="W1620" t="str">
        <f t="shared" si="76"/>
        <v>91+</v>
      </c>
      <c r="X1620">
        <f t="shared" si="77"/>
        <v>4</v>
      </c>
    </row>
    <row r="1621" spans="1:24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75"/>
        <v>49-72 Months</v>
      </c>
      <c r="W1621" t="str">
        <f t="shared" si="76"/>
        <v>61-90</v>
      </c>
      <c r="X1621">
        <f t="shared" si="77"/>
        <v>7</v>
      </c>
    </row>
    <row r="1622" spans="1:24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75"/>
        <v>0-12 Months</v>
      </c>
      <c r="W1622" t="str">
        <f t="shared" si="76"/>
        <v>0-30</v>
      </c>
      <c r="X1622">
        <f t="shared" si="77"/>
        <v>1</v>
      </c>
    </row>
    <row r="1623" spans="1:24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75"/>
        <v>25-48 Months</v>
      </c>
      <c r="W1623" t="str">
        <f t="shared" si="76"/>
        <v>61-90</v>
      </c>
      <c r="X1623">
        <f t="shared" si="77"/>
        <v>3</v>
      </c>
    </row>
    <row r="1624" spans="1:24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75"/>
        <v>25-48 Months</v>
      </c>
      <c r="W1624" t="str">
        <f t="shared" si="76"/>
        <v>61-90</v>
      </c>
      <c r="X1624">
        <f t="shared" si="77"/>
        <v>5</v>
      </c>
    </row>
    <row r="1625" spans="1:24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75"/>
        <v>49-72 Months</v>
      </c>
      <c r="W1625" t="str">
        <f t="shared" si="76"/>
        <v>91+</v>
      </c>
      <c r="X1625">
        <f t="shared" si="77"/>
        <v>5</v>
      </c>
    </row>
    <row r="1626" spans="1:24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75"/>
        <v>49-72 Months</v>
      </c>
      <c r="W1626" t="str">
        <f t="shared" si="76"/>
        <v>91+</v>
      </c>
      <c r="X1626">
        <f t="shared" si="77"/>
        <v>5</v>
      </c>
    </row>
    <row r="1627" spans="1:24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75"/>
        <v>0-12 Months</v>
      </c>
      <c r="W1627" t="str">
        <f t="shared" si="76"/>
        <v>61-90</v>
      </c>
      <c r="X1627">
        <f t="shared" si="77"/>
        <v>2</v>
      </c>
    </row>
    <row r="1628" spans="1:24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75"/>
        <v>13-24 Months</v>
      </c>
      <c r="W1628" t="str">
        <f t="shared" si="76"/>
        <v>31-60</v>
      </c>
      <c r="X1628">
        <f t="shared" si="77"/>
        <v>4</v>
      </c>
    </row>
    <row r="1629" spans="1:24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75"/>
        <v>0-12 Months</v>
      </c>
      <c r="W1629" t="str">
        <f t="shared" si="76"/>
        <v>61-90</v>
      </c>
      <c r="X1629">
        <f t="shared" si="77"/>
        <v>2</v>
      </c>
    </row>
    <row r="1630" spans="1:24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75"/>
        <v>25-48 Months</v>
      </c>
      <c r="W1630" t="str">
        <f t="shared" si="76"/>
        <v>91+</v>
      </c>
      <c r="X1630">
        <f t="shared" si="77"/>
        <v>4</v>
      </c>
    </row>
    <row r="1631" spans="1:24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75"/>
        <v>49-72 Months</v>
      </c>
      <c r="W1631" t="str">
        <f t="shared" si="76"/>
        <v>61-90</v>
      </c>
      <c r="X1631">
        <f t="shared" si="77"/>
        <v>5</v>
      </c>
    </row>
    <row r="1632" spans="1:24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75"/>
        <v>25-48 Months</v>
      </c>
      <c r="W1632" t="str">
        <f t="shared" si="76"/>
        <v>91+</v>
      </c>
      <c r="X1632">
        <f t="shared" si="77"/>
        <v>6</v>
      </c>
    </row>
    <row r="1633" spans="1:24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75"/>
        <v>13-24 Months</v>
      </c>
      <c r="W1633" t="str">
        <f t="shared" si="76"/>
        <v>61-90</v>
      </c>
      <c r="X1633">
        <f t="shared" si="77"/>
        <v>4</v>
      </c>
    </row>
    <row r="1634" spans="1:24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75"/>
        <v>25-48 Months</v>
      </c>
      <c r="W1634" t="str">
        <f t="shared" si="76"/>
        <v>91+</v>
      </c>
      <c r="X1634">
        <f t="shared" si="77"/>
        <v>6</v>
      </c>
    </row>
    <row r="1635" spans="1:24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75"/>
        <v>0-12 Months</v>
      </c>
      <c r="W1635" t="str">
        <f t="shared" si="76"/>
        <v>31-60</v>
      </c>
      <c r="X1635">
        <f t="shared" si="77"/>
        <v>1</v>
      </c>
    </row>
    <row r="1636" spans="1:24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75"/>
        <v>49-72 Months</v>
      </c>
      <c r="W1636" t="str">
        <f t="shared" si="76"/>
        <v>31-60</v>
      </c>
      <c r="X1636">
        <f t="shared" si="77"/>
        <v>5</v>
      </c>
    </row>
    <row r="1637" spans="1:24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75"/>
        <v>0-12 Months</v>
      </c>
      <c r="W1637" t="str">
        <f t="shared" si="76"/>
        <v>61-90</v>
      </c>
      <c r="X1637">
        <f t="shared" si="77"/>
        <v>4</v>
      </c>
    </row>
    <row r="1638" spans="1:24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75"/>
        <v>25-48 Months</v>
      </c>
      <c r="W1638" t="str">
        <f t="shared" si="76"/>
        <v>0-30</v>
      </c>
      <c r="X1638">
        <f t="shared" si="77"/>
        <v>2</v>
      </c>
    </row>
    <row r="1639" spans="1:24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75"/>
        <v>49-72 Months</v>
      </c>
      <c r="W1639" t="str">
        <f t="shared" si="76"/>
        <v>0-30</v>
      </c>
      <c r="X1639">
        <f t="shared" si="77"/>
        <v>1</v>
      </c>
    </row>
    <row r="1640" spans="1:24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75"/>
        <v>49-72 Months</v>
      </c>
      <c r="W1640" t="str">
        <f t="shared" si="76"/>
        <v>61-90</v>
      </c>
      <c r="X1640">
        <f t="shared" si="77"/>
        <v>4</v>
      </c>
    </row>
    <row r="1641" spans="1:24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75"/>
        <v>13-24 Months</v>
      </c>
      <c r="W1641" t="str">
        <f t="shared" si="76"/>
        <v>31-60</v>
      </c>
      <c r="X1641">
        <f t="shared" si="77"/>
        <v>1</v>
      </c>
    </row>
    <row r="1642" spans="1:24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75"/>
        <v>0-12 Months</v>
      </c>
      <c r="W1642" t="str">
        <f t="shared" si="76"/>
        <v>0-30</v>
      </c>
      <c r="X1642">
        <f t="shared" si="77"/>
        <v>1</v>
      </c>
    </row>
    <row r="1643" spans="1:24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75"/>
        <v>49-72 Months</v>
      </c>
      <c r="W1643" t="str">
        <f t="shared" si="76"/>
        <v>61-90</v>
      </c>
      <c r="X1643">
        <f t="shared" si="77"/>
        <v>8</v>
      </c>
    </row>
    <row r="1644" spans="1:24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75"/>
        <v>25-48 Months</v>
      </c>
      <c r="W1644" t="str">
        <f t="shared" si="76"/>
        <v>0-30</v>
      </c>
      <c r="X1644">
        <f t="shared" si="77"/>
        <v>1</v>
      </c>
    </row>
    <row r="1645" spans="1:24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75"/>
        <v>25-48 Months</v>
      </c>
      <c r="W1645" t="str">
        <f t="shared" si="76"/>
        <v>91+</v>
      </c>
      <c r="X1645">
        <f t="shared" si="77"/>
        <v>4</v>
      </c>
    </row>
    <row r="1646" spans="1:24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75"/>
        <v>25-48 Months</v>
      </c>
      <c r="W1646" t="str">
        <f t="shared" si="76"/>
        <v>91+</v>
      </c>
      <c r="X1646">
        <f t="shared" si="77"/>
        <v>7</v>
      </c>
    </row>
    <row r="1647" spans="1:24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75"/>
        <v>25-48 Months</v>
      </c>
      <c r="W1647" t="str">
        <f t="shared" si="76"/>
        <v>61-90</v>
      </c>
      <c r="X1647">
        <f t="shared" si="77"/>
        <v>3</v>
      </c>
    </row>
    <row r="1648" spans="1:24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75"/>
        <v>49-72 Months</v>
      </c>
      <c r="W1648" t="str">
        <f t="shared" si="76"/>
        <v>61-90</v>
      </c>
      <c r="X1648">
        <f t="shared" si="77"/>
        <v>5</v>
      </c>
    </row>
    <row r="1649" spans="1:24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75"/>
        <v>0-12 Months</v>
      </c>
      <c r="W1649" t="str">
        <f t="shared" si="76"/>
        <v>61-90</v>
      </c>
      <c r="X1649">
        <f t="shared" si="77"/>
        <v>2</v>
      </c>
    </row>
    <row r="1650" spans="1:24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75"/>
        <v>49-72 Months</v>
      </c>
      <c r="W1650" t="str">
        <f t="shared" si="76"/>
        <v>61-90</v>
      </c>
      <c r="X1650">
        <f t="shared" si="77"/>
        <v>3</v>
      </c>
    </row>
    <row r="1651" spans="1:24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75"/>
        <v>25-48 Months</v>
      </c>
      <c r="W1651" t="str">
        <f t="shared" si="76"/>
        <v>31-60</v>
      </c>
      <c r="X1651">
        <f t="shared" si="77"/>
        <v>3</v>
      </c>
    </row>
    <row r="1652" spans="1:24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75"/>
        <v>0-12 Months</v>
      </c>
      <c r="W1652" t="str">
        <f t="shared" si="76"/>
        <v>61-90</v>
      </c>
      <c r="X1652">
        <f t="shared" si="77"/>
        <v>3</v>
      </c>
    </row>
    <row r="1653" spans="1:24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75"/>
        <v>0-12 Months</v>
      </c>
      <c r="W1653" t="str">
        <f t="shared" si="76"/>
        <v>61-90</v>
      </c>
      <c r="X1653">
        <f t="shared" si="77"/>
        <v>2</v>
      </c>
    </row>
    <row r="1654" spans="1:24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75"/>
        <v>13-24 Months</v>
      </c>
      <c r="W1654" t="str">
        <f t="shared" si="76"/>
        <v>31-60</v>
      </c>
      <c r="X1654">
        <f t="shared" si="77"/>
        <v>2</v>
      </c>
    </row>
    <row r="1655" spans="1:24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75"/>
        <v>49-72 Months</v>
      </c>
      <c r="W1655" t="str">
        <f t="shared" si="76"/>
        <v>0-30</v>
      </c>
      <c r="X1655">
        <f t="shared" si="77"/>
        <v>1</v>
      </c>
    </row>
    <row r="1656" spans="1:24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75"/>
        <v>0-12 Months</v>
      </c>
      <c r="W1656" t="str">
        <f t="shared" si="76"/>
        <v>0-30</v>
      </c>
      <c r="X1656">
        <f t="shared" si="77"/>
        <v>1</v>
      </c>
    </row>
    <row r="1657" spans="1:24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75"/>
        <v>0-12 Months</v>
      </c>
      <c r="W1657" t="str">
        <f t="shared" si="76"/>
        <v>31-60</v>
      </c>
      <c r="X1657">
        <f t="shared" si="77"/>
        <v>1</v>
      </c>
    </row>
    <row r="1658" spans="1:24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75"/>
        <v>49-72 Months</v>
      </c>
      <c r="W1658" t="str">
        <f t="shared" si="76"/>
        <v>91+</v>
      </c>
      <c r="X1658">
        <f t="shared" si="77"/>
        <v>5</v>
      </c>
    </row>
    <row r="1659" spans="1:24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75"/>
        <v>25-48 Months</v>
      </c>
      <c r="W1659" t="str">
        <f t="shared" si="76"/>
        <v>0-30</v>
      </c>
      <c r="X1659">
        <f t="shared" si="77"/>
        <v>2</v>
      </c>
    </row>
    <row r="1660" spans="1:24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75"/>
        <v>49-72 Months</v>
      </c>
      <c r="W1660" t="str">
        <f t="shared" si="76"/>
        <v>91+</v>
      </c>
      <c r="X1660">
        <f t="shared" si="77"/>
        <v>6</v>
      </c>
    </row>
    <row r="1661" spans="1:24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75"/>
        <v>49-72 Months</v>
      </c>
      <c r="W1661" t="str">
        <f t="shared" si="76"/>
        <v>61-90</v>
      </c>
      <c r="X1661">
        <f t="shared" si="77"/>
        <v>5</v>
      </c>
    </row>
    <row r="1662" spans="1:24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75"/>
        <v>25-48 Months</v>
      </c>
      <c r="W1662" t="str">
        <f t="shared" si="76"/>
        <v>0-30</v>
      </c>
      <c r="X1662">
        <f t="shared" si="77"/>
        <v>2</v>
      </c>
    </row>
    <row r="1663" spans="1:24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75"/>
        <v>49-72 Months</v>
      </c>
      <c r="W1663" t="str">
        <f t="shared" si="76"/>
        <v>91+</v>
      </c>
      <c r="X1663">
        <f t="shared" si="77"/>
        <v>6</v>
      </c>
    </row>
    <row r="1664" spans="1:24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75"/>
        <v>0-12 Months</v>
      </c>
      <c r="W1664" t="str">
        <f t="shared" si="76"/>
        <v>61-90</v>
      </c>
      <c r="X1664">
        <f t="shared" si="77"/>
        <v>1</v>
      </c>
    </row>
    <row r="1665" spans="1:24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75"/>
        <v>49-72 Months</v>
      </c>
      <c r="W1665" t="str">
        <f t="shared" si="76"/>
        <v>91+</v>
      </c>
      <c r="X1665">
        <f t="shared" si="77"/>
        <v>4</v>
      </c>
    </row>
    <row r="1666" spans="1:24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ref="V1666:V1729" si="78">IF(F1666&lt;=12,"0-12 Months",IF(F1666&lt;=24,"13-24 Months",IF(F1666&lt;=48,"25-48 Months","49-72 Months")))</f>
        <v>25-48 Months</v>
      </c>
      <c r="W1666" t="str">
        <f t="shared" ref="W1666:W1729" si="79">IF(S1666&lt;=30,"0-30",IF(S1666&lt;=60,"31-60",IF(S1666&lt;=90,"61-90","91+")))</f>
        <v>91+</v>
      </c>
      <c r="X1666">
        <f t="shared" ref="X1666:X1729" si="80">COUNTIF(G1666:O1666,"Yes")</f>
        <v>4</v>
      </c>
    </row>
    <row r="1667" spans="1:24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si="78"/>
        <v>0-12 Months</v>
      </c>
      <c r="W1667" t="str">
        <f t="shared" si="79"/>
        <v>61-90</v>
      </c>
      <c r="X1667">
        <f t="shared" si="80"/>
        <v>2</v>
      </c>
    </row>
    <row r="1668" spans="1:24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78"/>
        <v>0-12 Months</v>
      </c>
      <c r="W1668" t="str">
        <f t="shared" si="79"/>
        <v>0-30</v>
      </c>
      <c r="X1668">
        <f t="shared" si="80"/>
        <v>1</v>
      </c>
    </row>
    <row r="1669" spans="1:24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78"/>
        <v>13-24 Months</v>
      </c>
      <c r="W1669" t="str">
        <f t="shared" si="79"/>
        <v>0-30</v>
      </c>
      <c r="X1669">
        <f t="shared" si="80"/>
        <v>2</v>
      </c>
    </row>
    <row r="1670" spans="1:24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78"/>
        <v>25-48 Months</v>
      </c>
      <c r="W1670" t="str">
        <f t="shared" si="79"/>
        <v>91+</v>
      </c>
      <c r="X1670">
        <f t="shared" si="80"/>
        <v>8</v>
      </c>
    </row>
    <row r="1671" spans="1:24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78"/>
        <v>0-12 Months</v>
      </c>
      <c r="W1671" t="str">
        <f t="shared" si="79"/>
        <v>61-90</v>
      </c>
      <c r="X1671">
        <f t="shared" si="80"/>
        <v>2</v>
      </c>
    </row>
    <row r="1672" spans="1:24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78"/>
        <v>0-12 Months</v>
      </c>
      <c r="W1672" t="str">
        <f t="shared" si="79"/>
        <v>31-60</v>
      </c>
      <c r="X1672">
        <f t="shared" si="80"/>
        <v>2</v>
      </c>
    </row>
    <row r="1673" spans="1:24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78"/>
        <v>49-72 Months</v>
      </c>
      <c r="W1673" t="str">
        <f t="shared" si="79"/>
        <v>91+</v>
      </c>
      <c r="X1673">
        <f t="shared" si="80"/>
        <v>6</v>
      </c>
    </row>
    <row r="1674" spans="1:24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78"/>
        <v>49-72 Months</v>
      </c>
      <c r="W1674" t="str">
        <f t="shared" si="79"/>
        <v>61-90</v>
      </c>
      <c r="X1674">
        <f t="shared" si="80"/>
        <v>6</v>
      </c>
    </row>
    <row r="1675" spans="1:24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78"/>
        <v>25-48 Months</v>
      </c>
      <c r="W1675" t="str">
        <f t="shared" si="79"/>
        <v>91+</v>
      </c>
      <c r="X1675">
        <f t="shared" si="80"/>
        <v>8</v>
      </c>
    </row>
    <row r="1676" spans="1:24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78"/>
        <v>13-24 Months</v>
      </c>
      <c r="W1676" t="str">
        <f t="shared" si="79"/>
        <v>0-30</v>
      </c>
      <c r="X1676">
        <f t="shared" si="80"/>
        <v>2</v>
      </c>
    </row>
    <row r="1677" spans="1:24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78"/>
        <v>25-48 Months</v>
      </c>
      <c r="W1677" t="str">
        <f t="shared" si="79"/>
        <v>61-90</v>
      </c>
      <c r="X1677">
        <f t="shared" si="80"/>
        <v>2</v>
      </c>
    </row>
    <row r="1678" spans="1:24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78"/>
        <v>0-12 Months</v>
      </c>
      <c r="W1678" t="str">
        <f t="shared" si="79"/>
        <v>61-90</v>
      </c>
      <c r="X1678">
        <f t="shared" si="80"/>
        <v>3</v>
      </c>
    </row>
    <row r="1679" spans="1:24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78"/>
        <v>0-12 Months</v>
      </c>
      <c r="W1679" t="str">
        <f t="shared" si="79"/>
        <v>0-30</v>
      </c>
      <c r="X1679">
        <f t="shared" si="80"/>
        <v>2</v>
      </c>
    </row>
    <row r="1680" spans="1:24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78"/>
        <v>49-72 Months</v>
      </c>
      <c r="W1680" t="str">
        <f t="shared" si="79"/>
        <v>91+</v>
      </c>
      <c r="X1680">
        <f t="shared" si="80"/>
        <v>7</v>
      </c>
    </row>
    <row r="1681" spans="1:24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78"/>
        <v>0-12 Months</v>
      </c>
      <c r="W1681" t="str">
        <f t="shared" si="79"/>
        <v>31-60</v>
      </c>
      <c r="X1681">
        <f t="shared" si="80"/>
        <v>1</v>
      </c>
    </row>
    <row r="1682" spans="1:24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78"/>
        <v>49-72 Months</v>
      </c>
      <c r="W1682" t="str">
        <f t="shared" si="79"/>
        <v>0-30</v>
      </c>
      <c r="X1682">
        <f t="shared" si="80"/>
        <v>2</v>
      </c>
    </row>
    <row r="1683" spans="1:24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78"/>
        <v>49-72 Months</v>
      </c>
      <c r="W1683" t="str">
        <f t="shared" si="79"/>
        <v>0-30</v>
      </c>
      <c r="X1683">
        <f t="shared" si="80"/>
        <v>2</v>
      </c>
    </row>
    <row r="1684" spans="1:24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78"/>
        <v>49-72 Months</v>
      </c>
      <c r="W1684" t="str">
        <f t="shared" si="79"/>
        <v>61-90</v>
      </c>
      <c r="X1684">
        <f t="shared" si="80"/>
        <v>7</v>
      </c>
    </row>
    <row r="1685" spans="1:24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78"/>
        <v>13-24 Months</v>
      </c>
      <c r="W1685" t="str">
        <f t="shared" si="79"/>
        <v>0-30</v>
      </c>
      <c r="X1685">
        <f t="shared" si="80"/>
        <v>1</v>
      </c>
    </row>
    <row r="1686" spans="1:24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78"/>
        <v>25-48 Months</v>
      </c>
      <c r="W1686" t="str">
        <f t="shared" si="79"/>
        <v>31-60</v>
      </c>
      <c r="X1686">
        <f t="shared" si="80"/>
        <v>2</v>
      </c>
    </row>
    <row r="1687" spans="1:24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78"/>
        <v>25-48 Months</v>
      </c>
      <c r="W1687" t="str">
        <f t="shared" si="79"/>
        <v>61-90</v>
      </c>
      <c r="X1687">
        <f t="shared" si="80"/>
        <v>1</v>
      </c>
    </row>
    <row r="1688" spans="1:24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78"/>
        <v>25-48 Months</v>
      </c>
      <c r="W1688" t="str">
        <f t="shared" si="79"/>
        <v>61-90</v>
      </c>
      <c r="X1688">
        <f t="shared" si="80"/>
        <v>4</v>
      </c>
    </row>
    <row r="1689" spans="1:24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78"/>
        <v>0-12 Months</v>
      </c>
      <c r="W1689" t="str">
        <f t="shared" si="79"/>
        <v>0-30</v>
      </c>
      <c r="X1689">
        <f t="shared" si="80"/>
        <v>2</v>
      </c>
    </row>
    <row r="1690" spans="1:24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78"/>
        <v>25-48 Months</v>
      </c>
      <c r="W1690" t="str">
        <f t="shared" si="79"/>
        <v>0-30</v>
      </c>
      <c r="X1690">
        <f t="shared" si="80"/>
        <v>1</v>
      </c>
    </row>
    <row r="1691" spans="1:24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78"/>
        <v>0-12 Months</v>
      </c>
      <c r="W1691" t="str">
        <f t="shared" si="79"/>
        <v>31-60</v>
      </c>
      <c r="X1691">
        <f t="shared" si="80"/>
        <v>5</v>
      </c>
    </row>
    <row r="1692" spans="1:24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78"/>
        <v>49-72 Months</v>
      </c>
      <c r="W1692" t="str">
        <f t="shared" si="79"/>
        <v>91+</v>
      </c>
      <c r="X1692">
        <f t="shared" si="80"/>
        <v>5</v>
      </c>
    </row>
    <row r="1693" spans="1:24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78"/>
        <v>49-72 Months</v>
      </c>
      <c r="W1693" t="str">
        <f t="shared" si="79"/>
        <v>0-30</v>
      </c>
      <c r="X1693">
        <f t="shared" si="80"/>
        <v>1</v>
      </c>
    </row>
    <row r="1694" spans="1:24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78"/>
        <v>25-48 Months</v>
      </c>
      <c r="W1694" t="str">
        <f t="shared" si="79"/>
        <v>0-30</v>
      </c>
      <c r="X1694">
        <f t="shared" si="80"/>
        <v>0</v>
      </c>
    </row>
    <row r="1695" spans="1:24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78"/>
        <v>49-72 Months</v>
      </c>
      <c r="W1695" t="str">
        <f t="shared" si="79"/>
        <v>91+</v>
      </c>
      <c r="X1695">
        <f t="shared" si="80"/>
        <v>8</v>
      </c>
    </row>
    <row r="1696" spans="1:24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78"/>
        <v>0-12 Months</v>
      </c>
      <c r="W1696" t="str">
        <f t="shared" si="79"/>
        <v>31-60</v>
      </c>
      <c r="X1696">
        <f t="shared" si="80"/>
        <v>1</v>
      </c>
    </row>
    <row r="1697" spans="1:24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78"/>
        <v>49-72 Months</v>
      </c>
      <c r="W1697" t="str">
        <f t="shared" si="79"/>
        <v>61-90</v>
      </c>
      <c r="X1697">
        <f t="shared" si="80"/>
        <v>5</v>
      </c>
    </row>
    <row r="1698" spans="1:24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78"/>
        <v>0-12 Months</v>
      </c>
      <c r="W1698" t="str">
        <f t="shared" si="79"/>
        <v>61-90</v>
      </c>
      <c r="X1698">
        <f t="shared" si="80"/>
        <v>3</v>
      </c>
    </row>
    <row r="1699" spans="1:24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78"/>
        <v>49-72 Months</v>
      </c>
      <c r="W1699" t="str">
        <f t="shared" si="79"/>
        <v>61-90</v>
      </c>
      <c r="X1699">
        <f t="shared" si="80"/>
        <v>6</v>
      </c>
    </row>
    <row r="1700" spans="1:24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78"/>
        <v>49-72 Months</v>
      </c>
      <c r="W1700" t="str">
        <f t="shared" si="79"/>
        <v>61-90</v>
      </c>
      <c r="X1700">
        <f t="shared" si="80"/>
        <v>4</v>
      </c>
    </row>
    <row r="1701" spans="1:24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78"/>
        <v>25-48 Months</v>
      </c>
      <c r="W1701" t="str">
        <f t="shared" si="79"/>
        <v>0-30</v>
      </c>
      <c r="X1701">
        <f t="shared" si="80"/>
        <v>1</v>
      </c>
    </row>
    <row r="1702" spans="1:24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78"/>
        <v>25-48 Months</v>
      </c>
      <c r="W1702" t="str">
        <f t="shared" si="79"/>
        <v>0-30</v>
      </c>
      <c r="X1702">
        <f t="shared" si="80"/>
        <v>1</v>
      </c>
    </row>
    <row r="1703" spans="1:24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78"/>
        <v>49-72 Months</v>
      </c>
      <c r="W1703" t="str">
        <f t="shared" si="79"/>
        <v>91+</v>
      </c>
      <c r="X1703">
        <f t="shared" si="80"/>
        <v>6</v>
      </c>
    </row>
    <row r="1704" spans="1:24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78"/>
        <v>13-24 Months</v>
      </c>
      <c r="W1704" t="str">
        <f t="shared" si="79"/>
        <v>91+</v>
      </c>
      <c r="X1704">
        <f t="shared" si="80"/>
        <v>6</v>
      </c>
    </row>
    <row r="1705" spans="1:24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78"/>
        <v>0-12 Months</v>
      </c>
      <c r="W1705" t="str">
        <f t="shared" si="79"/>
        <v>31-60</v>
      </c>
      <c r="X1705">
        <f t="shared" si="80"/>
        <v>2</v>
      </c>
    </row>
    <row r="1706" spans="1:24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78"/>
        <v>0-12 Months</v>
      </c>
      <c r="W1706" t="str">
        <f t="shared" si="79"/>
        <v>91+</v>
      </c>
      <c r="X1706">
        <f t="shared" si="80"/>
        <v>5</v>
      </c>
    </row>
    <row r="1707" spans="1:24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78"/>
        <v>49-72 Months</v>
      </c>
      <c r="W1707" t="str">
        <f t="shared" si="79"/>
        <v>91+</v>
      </c>
      <c r="X1707">
        <f t="shared" si="80"/>
        <v>5</v>
      </c>
    </row>
    <row r="1708" spans="1:24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78"/>
        <v>49-72 Months</v>
      </c>
      <c r="W1708" t="str">
        <f t="shared" si="79"/>
        <v>91+</v>
      </c>
      <c r="X1708">
        <f t="shared" si="80"/>
        <v>6</v>
      </c>
    </row>
    <row r="1709" spans="1:24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78"/>
        <v>0-12 Months</v>
      </c>
      <c r="W1709" t="str">
        <f t="shared" si="79"/>
        <v>61-90</v>
      </c>
      <c r="X1709">
        <f t="shared" si="80"/>
        <v>2</v>
      </c>
    </row>
    <row r="1710" spans="1:24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78"/>
        <v>0-12 Months</v>
      </c>
      <c r="W1710" t="str">
        <f t="shared" si="79"/>
        <v>61-90</v>
      </c>
      <c r="X1710">
        <f t="shared" si="80"/>
        <v>5</v>
      </c>
    </row>
    <row r="1711" spans="1:24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78"/>
        <v>25-48 Months</v>
      </c>
      <c r="W1711" t="str">
        <f t="shared" si="79"/>
        <v>61-90</v>
      </c>
      <c r="X1711">
        <f t="shared" si="80"/>
        <v>5</v>
      </c>
    </row>
    <row r="1712" spans="1:24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78"/>
        <v>0-12 Months</v>
      </c>
      <c r="W1712" t="str">
        <f t="shared" si="79"/>
        <v>61-90</v>
      </c>
      <c r="X1712">
        <f t="shared" si="80"/>
        <v>4</v>
      </c>
    </row>
    <row r="1713" spans="1:24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78"/>
        <v>49-72 Months</v>
      </c>
      <c r="W1713" t="str">
        <f t="shared" si="79"/>
        <v>0-30</v>
      </c>
      <c r="X1713">
        <f t="shared" si="80"/>
        <v>2</v>
      </c>
    </row>
    <row r="1714" spans="1:24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78"/>
        <v>25-48 Months</v>
      </c>
      <c r="W1714" t="str">
        <f t="shared" si="79"/>
        <v>31-60</v>
      </c>
      <c r="X1714">
        <f t="shared" si="80"/>
        <v>3</v>
      </c>
    </row>
    <row r="1715" spans="1:24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78"/>
        <v>49-72 Months</v>
      </c>
      <c r="W1715" t="str">
        <f t="shared" si="79"/>
        <v>61-90</v>
      </c>
      <c r="X1715">
        <f t="shared" si="80"/>
        <v>4</v>
      </c>
    </row>
    <row r="1716" spans="1:24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78"/>
        <v>49-72 Months</v>
      </c>
      <c r="W1716" t="str">
        <f t="shared" si="79"/>
        <v>61-90</v>
      </c>
      <c r="X1716">
        <f t="shared" si="80"/>
        <v>6</v>
      </c>
    </row>
    <row r="1717" spans="1:24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78"/>
        <v>25-48 Months</v>
      </c>
      <c r="W1717" t="str">
        <f t="shared" si="79"/>
        <v>0-30</v>
      </c>
      <c r="X1717">
        <f t="shared" si="80"/>
        <v>1</v>
      </c>
    </row>
    <row r="1718" spans="1:24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78"/>
        <v>0-12 Months</v>
      </c>
      <c r="W1718" t="str">
        <f t="shared" si="79"/>
        <v>31-60</v>
      </c>
      <c r="X1718">
        <f t="shared" si="80"/>
        <v>2</v>
      </c>
    </row>
    <row r="1719" spans="1:24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78"/>
        <v>49-72 Months</v>
      </c>
      <c r="W1719" t="str">
        <f t="shared" si="79"/>
        <v>0-30</v>
      </c>
      <c r="X1719">
        <f t="shared" si="80"/>
        <v>1</v>
      </c>
    </row>
    <row r="1720" spans="1:24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78"/>
        <v>13-24 Months</v>
      </c>
      <c r="W1720" t="str">
        <f t="shared" si="79"/>
        <v>0-30</v>
      </c>
      <c r="X1720">
        <f t="shared" si="80"/>
        <v>1</v>
      </c>
    </row>
    <row r="1721" spans="1:24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78"/>
        <v>0-12 Months</v>
      </c>
      <c r="W1721" t="str">
        <f t="shared" si="79"/>
        <v>91+</v>
      </c>
      <c r="X1721">
        <f t="shared" si="80"/>
        <v>6</v>
      </c>
    </row>
    <row r="1722" spans="1:24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78"/>
        <v>0-12 Months</v>
      </c>
      <c r="W1722" t="str">
        <f t="shared" si="79"/>
        <v>61-90</v>
      </c>
      <c r="X1722">
        <f t="shared" si="80"/>
        <v>3</v>
      </c>
    </row>
    <row r="1723" spans="1:24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78"/>
        <v>0-12 Months</v>
      </c>
      <c r="W1723" t="str">
        <f t="shared" si="79"/>
        <v>61-90</v>
      </c>
      <c r="X1723">
        <f t="shared" si="80"/>
        <v>2</v>
      </c>
    </row>
    <row r="1724" spans="1:24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78"/>
        <v>49-72 Months</v>
      </c>
      <c r="W1724" t="str">
        <f t="shared" si="79"/>
        <v>31-60</v>
      </c>
      <c r="X1724">
        <f t="shared" si="80"/>
        <v>4</v>
      </c>
    </row>
    <row r="1725" spans="1:24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78"/>
        <v>0-12 Months</v>
      </c>
      <c r="W1725" t="str">
        <f t="shared" si="79"/>
        <v>0-30</v>
      </c>
      <c r="X1725">
        <f t="shared" si="80"/>
        <v>1</v>
      </c>
    </row>
    <row r="1726" spans="1:24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78"/>
        <v>0-12 Months</v>
      </c>
      <c r="W1726" t="str">
        <f t="shared" si="79"/>
        <v>91+</v>
      </c>
      <c r="X1726">
        <f t="shared" si="80"/>
        <v>4</v>
      </c>
    </row>
    <row r="1727" spans="1:24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78"/>
        <v>13-24 Months</v>
      </c>
      <c r="W1727" t="str">
        <f t="shared" si="79"/>
        <v>91+</v>
      </c>
      <c r="X1727">
        <f t="shared" si="80"/>
        <v>4</v>
      </c>
    </row>
    <row r="1728" spans="1:24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78"/>
        <v>25-48 Months</v>
      </c>
      <c r="W1728" t="str">
        <f t="shared" si="79"/>
        <v>31-60</v>
      </c>
      <c r="X1728">
        <f t="shared" si="80"/>
        <v>2</v>
      </c>
    </row>
    <row r="1729" spans="1:24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78"/>
        <v>25-48 Months</v>
      </c>
      <c r="W1729" t="str">
        <f t="shared" si="79"/>
        <v>61-90</v>
      </c>
      <c r="X1729">
        <f t="shared" si="80"/>
        <v>5</v>
      </c>
    </row>
    <row r="1730" spans="1:24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ref="V1730:V1793" si="81">IF(F1730&lt;=12,"0-12 Months",IF(F1730&lt;=24,"13-24 Months",IF(F1730&lt;=48,"25-48 Months","49-72 Months")))</f>
        <v>25-48 Months</v>
      </c>
      <c r="W1730" t="str">
        <f t="shared" ref="W1730:W1793" si="82">IF(S1730&lt;=30,"0-30",IF(S1730&lt;=60,"31-60",IF(S1730&lt;=90,"61-90","91+")))</f>
        <v>61-90</v>
      </c>
      <c r="X1730">
        <f t="shared" ref="X1730:X1793" si="83">COUNTIF(G1730:O1730,"Yes")</f>
        <v>6</v>
      </c>
    </row>
    <row r="1731" spans="1:24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si="81"/>
        <v>49-72 Months</v>
      </c>
      <c r="W1731" t="str">
        <f t="shared" si="82"/>
        <v>61-90</v>
      </c>
      <c r="X1731">
        <f t="shared" si="83"/>
        <v>5</v>
      </c>
    </row>
    <row r="1732" spans="1:24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81"/>
        <v>0-12 Months</v>
      </c>
      <c r="W1732" t="str">
        <f t="shared" si="82"/>
        <v>31-60</v>
      </c>
      <c r="X1732">
        <f t="shared" si="83"/>
        <v>3</v>
      </c>
    </row>
    <row r="1733" spans="1:24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81"/>
        <v>0-12 Months</v>
      </c>
      <c r="W1733" t="str">
        <f t="shared" si="82"/>
        <v>61-90</v>
      </c>
      <c r="X1733">
        <f t="shared" si="83"/>
        <v>1</v>
      </c>
    </row>
    <row r="1734" spans="1:24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81"/>
        <v>49-72 Months</v>
      </c>
      <c r="W1734" t="str">
        <f t="shared" si="82"/>
        <v>91+</v>
      </c>
      <c r="X1734">
        <f t="shared" si="83"/>
        <v>5</v>
      </c>
    </row>
    <row r="1735" spans="1:24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81"/>
        <v>0-12 Months</v>
      </c>
      <c r="W1735" t="str">
        <f t="shared" si="82"/>
        <v>0-30</v>
      </c>
      <c r="X1735">
        <f t="shared" si="83"/>
        <v>1</v>
      </c>
    </row>
    <row r="1736" spans="1:24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81"/>
        <v>0-12 Months</v>
      </c>
      <c r="W1736" t="str">
        <f t="shared" si="82"/>
        <v>31-60</v>
      </c>
      <c r="X1736">
        <f t="shared" si="83"/>
        <v>2</v>
      </c>
    </row>
    <row r="1737" spans="1:24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81"/>
        <v>49-72 Months</v>
      </c>
      <c r="W1737" t="str">
        <f t="shared" si="82"/>
        <v>91+</v>
      </c>
      <c r="X1737">
        <f t="shared" si="83"/>
        <v>8</v>
      </c>
    </row>
    <row r="1738" spans="1:24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81"/>
        <v>0-12 Months</v>
      </c>
      <c r="W1738" t="str">
        <f t="shared" si="82"/>
        <v>0-30</v>
      </c>
      <c r="X1738">
        <f t="shared" si="83"/>
        <v>1</v>
      </c>
    </row>
    <row r="1739" spans="1:24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81"/>
        <v>0-12 Months</v>
      </c>
      <c r="W1739" t="str">
        <f t="shared" si="82"/>
        <v>31-60</v>
      </c>
      <c r="X1739">
        <f t="shared" si="83"/>
        <v>1</v>
      </c>
    </row>
    <row r="1740" spans="1:24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81"/>
        <v>49-72 Months</v>
      </c>
      <c r="W1740" t="str">
        <f t="shared" si="82"/>
        <v>91+</v>
      </c>
      <c r="X1740">
        <f t="shared" si="83"/>
        <v>5</v>
      </c>
    </row>
    <row r="1741" spans="1:24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81"/>
        <v>0-12 Months</v>
      </c>
      <c r="W1741" t="str">
        <f t="shared" si="82"/>
        <v>61-90</v>
      </c>
      <c r="X1741">
        <f t="shared" si="83"/>
        <v>1</v>
      </c>
    </row>
    <row r="1742" spans="1:24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81"/>
        <v>25-48 Months</v>
      </c>
      <c r="W1742" t="str">
        <f t="shared" si="82"/>
        <v>0-30</v>
      </c>
      <c r="X1742">
        <f t="shared" si="83"/>
        <v>1</v>
      </c>
    </row>
    <row r="1743" spans="1:24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81"/>
        <v>13-24 Months</v>
      </c>
      <c r="W1743" t="str">
        <f t="shared" si="82"/>
        <v>61-90</v>
      </c>
      <c r="X1743">
        <f t="shared" si="83"/>
        <v>5</v>
      </c>
    </row>
    <row r="1744" spans="1:24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81"/>
        <v>0-12 Months</v>
      </c>
      <c r="W1744" t="str">
        <f t="shared" si="82"/>
        <v>61-90</v>
      </c>
      <c r="X1744">
        <f t="shared" si="83"/>
        <v>3</v>
      </c>
    </row>
    <row r="1745" spans="1:24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81"/>
        <v>49-72 Months</v>
      </c>
      <c r="W1745" t="str">
        <f t="shared" si="82"/>
        <v>0-30</v>
      </c>
      <c r="X1745">
        <f t="shared" si="83"/>
        <v>2</v>
      </c>
    </row>
    <row r="1746" spans="1:24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81"/>
        <v>25-48 Months</v>
      </c>
      <c r="W1746" t="str">
        <f t="shared" si="82"/>
        <v>91+</v>
      </c>
      <c r="X1746">
        <f t="shared" si="83"/>
        <v>6</v>
      </c>
    </row>
    <row r="1747" spans="1:24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81"/>
        <v>49-72 Months</v>
      </c>
      <c r="W1747" t="str">
        <f t="shared" si="82"/>
        <v>0-30</v>
      </c>
      <c r="X1747">
        <f t="shared" si="83"/>
        <v>1</v>
      </c>
    </row>
    <row r="1748" spans="1:24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81"/>
        <v>49-72 Months</v>
      </c>
      <c r="W1748" t="str">
        <f t="shared" si="82"/>
        <v>91+</v>
      </c>
      <c r="X1748">
        <f t="shared" si="83"/>
        <v>8</v>
      </c>
    </row>
    <row r="1749" spans="1:24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81"/>
        <v>0-12 Months</v>
      </c>
      <c r="W1749" t="str">
        <f t="shared" si="82"/>
        <v>61-90</v>
      </c>
      <c r="X1749">
        <f t="shared" si="83"/>
        <v>3</v>
      </c>
    </row>
    <row r="1750" spans="1:24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81"/>
        <v>49-72 Months</v>
      </c>
      <c r="W1750" t="str">
        <f t="shared" si="82"/>
        <v>0-30</v>
      </c>
      <c r="X1750">
        <f t="shared" si="83"/>
        <v>1</v>
      </c>
    </row>
    <row r="1751" spans="1:24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81"/>
        <v>49-72 Months</v>
      </c>
      <c r="W1751" t="str">
        <f t="shared" si="82"/>
        <v>91+</v>
      </c>
      <c r="X1751">
        <f t="shared" si="83"/>
        <v>7</v>
      </c>
    </row>
    <row r="1752" spans="1:24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81"/>
        <v>49-72 Months</v>
      </c>
      <c r="W1752" t="str">
        <f t="shared" si="82"/>
        <v>61-90</v>
      </c>
      <c r="X1752">
        <f t="shared" si="83"/>
        <v>4</v>
      </c>
    </row>
    <row r="1753" spans="1:24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81"/>
        <v>13-24 Months</v>
      </c>
      <c r="W1753" t="str">
        <f t="shared" si="82"/>
        <v>61-90</v>
      </c>
      <c r="X1753">
        <f t="shared" si="83"/>
        <v>4</v>
      </c>
    </row>
    <row r="1754" spans="1:24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81"/>
        <v>25-48 Months</v>
      </c>
      <c r="W1754" t="str">
        <f t="shared" si="82"/>
        <v>31-60</v>
      </c>
      <c r="X1754">
        <f t="shared" si="83"/>
        <v>2</v>
      </c>
    </row>
    <row r="1755" spans="1:24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81"/>
        <v>49-72 Months</v>
      </c>
      <c r="W1755" t="str">
        <f t="shared" si="82"/>
        <v>91+</v>
      </c>
      <c r="X1755">
        <f t="shared" si="83"/>
        <v>6</v>
      </c>
    </row>
    <row r="1756" spans="1:24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81"/>
        <v>49-72 Months</v>
      </c>
      <c r="W1756" t="str">
        <f t="shared" si="82"/>
        <v>61-90</v>
      </c>
      <c r="X1756">
        <f t="shared" si="83"/>
        <v>5</v>
      </c>
    </row>
    <row r="1757" spans="1:24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81"/>
        <v>0-12 Months</v>
      </c>
      <c r="W1757" t="str">
        <f t="shared" si="82"/>
        <v>31-60</v>
      </c>
      <c r="X1757">
        <f t="shared" si="83"/>
        <v>3</v>
      </c>
    </row>
    <row r="1758" spans="1:24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81"/>
        <v>25-48 Months</v>
      </c>
      <c r="W1758" t="str">
        <f t="shared" si="82"/>
        <v>61-90</v>
      </c>
      <c r="X1758">
        <f t="shared" si="83"/>
        <v>5</v>
      </c>
    </row>
    <row r="1759" spans="1:24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81"/>
        <v>49-72 Months</v>
      </c>
      <c r="W1759" t="str">
        <f t="shared" si="82"/>
        <v>61-90</v>
      </c>
      <c r="X1759">
        <f t="shared" si="83"/>
        <v>3</v>
      </c>
    </row>
    <row r="1760" spans="1:24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81"/>
        <v>49-72 Months</v>
      </c>
      <c r="W1760" t="str">
        <f t="shared" si="82"/>
        <v>0-30</v>
      </c>
      <c r="X1760">
        <f t="shared" si="83"/>
        <v>1</v>
      </c>
    </row>
    <row r="1761" spans="1:24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81"/>
        <v>13-24 Months</v>
      </c>
      <c r="W1761" t="str">
        <f t="shared" si="82"/>
        <v>0-30</v>
      </c>
      <c r="X1761">
        <f t="shared" si="83"/>
        <v>1</v>
      </c>
    </row>
    <row r="1762" spans="1:24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81"/>
        <v>49-72 Months</v>
      </c>
      <c r="W1762" t="str">
        <f t="shared" si="82"/>
        <v>31-60</v>
      </c>
      <c r="X1762">
        <f t="shared" si="83"/>
        <v>3</v>
      </c>
    </row>
    <row r="1763" spans="1:24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81"/>
        <v>49-72 Months</v>
      </c>
      <c r="W1763" t="str">
        <f t="shared" si="82"/>
        <v>0-30</v>
      </c>
      <c r="X1763">
        <f t="shared" si="83"/>
        <v>2</v>
      </c>
    </row>
    <row r="1764" spans="1:24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81"/>
        <v>25-48 Months</v>
      </c>
      <c r="W1764" t="str">
        <f t="shared" si="82"/>
        <v>61-90</v>
      </c>
      <c r="X1764">
        <f t="shared" si="83"/>
        <v>4</v>
      </c>
    </row>
    <row r="1765" spans="1:24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81"/>
        <v>0-12 Months</v>
      </c>
      <c r="W1765" t="str">
        <f t="shared" si="82"/>
        <v>31-60</v>
      </c>
      <c r="X1765">
        <f t="shared" si="83"/>
        <v>1</v>
      </c>
    </row>
    <row r="1766" spans="1:24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81"/>
        <v>49-72 Months</v>
      </c>
      <c r="W1766" t="str">
        <f t="shared" si="82"/>
        <v>61-90</v>
      </c>
      <c r="X1766">
        <f t="shared" si="83"/>
        <v>6</v>
      </c>
    </row>
    <row r="1767" spans="1:24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81"/>
        <v>49-72 Months</v>
      </c>
      <c r="W1767" t="str">
        <f t="shared" si="82"/>
        <v>91+</v>
      </c>
      <c r="X1767">
        <f t="shared" si="83"/>
        <v>7</v>
      </c>
    </row>
    <row r="1768" spans="1:24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81"/>
        <v>25-48 Months</v>
      </c>
      <c r="W1768" t="str">
        <f t="shared" si="82"/>
        <v>0-30</v>
      </c>
      <c r="X1768">
        <f t="shared" si="83"/>
        <v>1</v>
      </c>
    </row>
    <row r="1769" spans="1:24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81"/>
        <v>49-72 Months</v>
      </c>
      <c r="W1769" t="str">
        <f t="shared" si="82"/>
        <v>91+</v>
      </c>
      <c r="X1769">
        <f t="shared" si="83"/>
        <v>8</v>
      </c>
    </row>
    <row r="1770" spans="1:24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81"/>
        <v>49-72 Months</v>
      </c>
      <c r="W1770" t="str">
        <f t="shared" si="82"/>
        <v>31-60</v>
      </c>
      <c r="X1770">
        <f t="shared" si="83"/>
        <v>3</v>
      </c>
    </row>
    <row r="1771" spans="1:24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81"/>
        <v>49-72 Months</v>
      </c>
      <c r="W1771" t="str">
        <f t="shared" si="82"/>
        <v>91+</v>
      </c>
      <c r="X1771">
        <f t="shared" si="83"/>
        <v>5</v>
      </c>
    </row>
    <row r="1772" spans="1:24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81"/>
        <v>25-48 Months</v>
      </c>
      <c r="W1772" t="str">
        <f t="shared" si="82"/>
        <v>91+</v>
      </c>
      <c r="X1772">
        <f t="shared" si="83"/>
        <v>7</v>
      </c>
    </row>
    <row r="1773" spans="1:24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81"/>
        <v>13-24 Months</v>
      </c>
      <c r="W1773" t="str">
        <f t="shared" si="82"/>
        <v>91+</v>
      </c>
      <c r="X1773">
        <f t="shared" si="83"/>
        <v>3</v>
      </c>
    </row>
    <row r="1774" spans="1:24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81"/>
        <v>0-12 Months</v>
      </c>
      <c r="W1774" t="str">
        <f t="shared" si="82"/>
        <v>61-90</v>
      </c>
      <c r="X1774">
        <f t="shared" si="83"/>
        <v>2</v>
      </c>
    </row>
    <row r="1775" spans="1:24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81"/>
        <v>49-72 Months</v>
      </c>
      <c r="W1775" t="str">
        <f t="shared" si="82"/>
        <v>0-30</v>
      </c>
      <c r="X1775">
        <f t="shared" si="83"/>
        <v>1</v>
      </c>
    </row>
    <row r="1776" spans="1:24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81"/>
        <v>0-12 Months</v>
      </c>
      <c r="W1776" t="str">
        <f t="shared" si="82"/>
        <v>31-60</v>
      </c>
      <c r="X1776">
        <f t="shared" si="83"/>
        <v>2</v>
      </c>
    </row>
    <row r="1777" spans="1:24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81"/>
        <v>49-72 Months</v>
      </c>
      <c r="W1777" t="str">
        <f t="shared" si="82"/>
        <v>91+</v>
      </c>
      <c r="X1777">
        <f t="shared" si="83"/>
        <v>7</v>
      </c>
    </row>
    <row r="1778" spans="1:24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81"/>
        <v>49-72 Months</v>
      </c>
      <c r="W1778" t="str">
        <f t="shared" si="82"/>
        <v>0-30</v>
      </c>
      <c r="X1778">
        <f t="shared" si="83"/>
        <v>2</v>
      </c>
    </row>
    <row r="1779" spans="1:24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81"/>
        <v>25-48 Months</v>
      </c>
      <c r="W1779" t="str">
        <f t="shared" si="82"/>
        <v>31-60</v>
      </c>
      <c r="X1779">
        <f t="shared" si="83"/>
        <v>3</v>
      </c>
    </row>
    <row r="1780" spans="1:24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81"/>
        <v>49-72 Months</v>
      </c>
      <c r="W1780" t="str">
        <f t="shared" si="82"/>
        <v>0-30</v>
      </c>
      <c r="X1780">
        <f t="shared" si="83"/>
        <v>2</v>
      </c>
    </row>
    <row r="1781" spans="1:24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81"/>
        <v>0-12 Months</v>
      </c>
      <c r="W1781" t="str">
        <f t="shared" si="82"/>
        <v>91+</v>
      </c>
      <c r="X1781">
        <f t="shared" si="83"/>
        <v>4</v>
      </c>
    </row>
    <row r="1782" spans="1:24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81"/>
        <v>13-24 Months</v>
      </c>
      <c r="W1782" t="str">
        <f t="shared" si="82"/>
        <v>0-30</v>
      </c>
      <c r="X1782">
        <f t="shared" si="83"/>
        <v>1</v>
      </c>
    </row>
    <row r="1783" spans="1:24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81"/>
        <v>49-72 Months</v>
      </c>
      <c r="W1783" t="str">
        <f t="shared" si="82"/>
        <v>91+</v>
      </c>
      <c r="X1783">
        <f t="shared" si="83"/>
        <v>6</v>
      </c>
    </row>
    <row r="1784" spans="1:24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81"/>
        <v>25-48 Months</v>
      </c>
      <c r="W1784" t="str">
        <f t="shared" si="82"/>
        <v>61-90</v>
      </c>
      <c r="X1784">
        <f t="shared" si="83"/>
        <v>4</v>
      </c>
    </row>
    <row r="1785" spans="1:24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81"/>
        <v>0-12 Months</v>
      </c>
      <c r="W1785" t="str">
        <f t="shared" si="82"/>
        <v>61-90</v>
      </c>
      <c r="X1785">
        <f t="shared" si="83"/>
        <v>1</v>
      </c>
    </row>
    <row r="1786" spans="1:24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81"/>
        <v>0-12 Months</v>
      </c>
      <c r="W1786" t="str">
        <f t="shared" si="82"/>
        <v>0-30</v>
      </c>
      <c r="X1786">
        <f t="shared" si="83"/>
        <v>1</v>
      </c>
    </row>
    <row r="1787" spans="1:24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81"/>
        <v>49-72 Months</v>
      </c>
      <c r="W1787" t="str">
        <f t="shared" si="82"/>
        <v>91+</v>
      </c>
      <c r="X1787">
        <f t="shared" si="83"/>
        <v>8</v>
      </c>
    </row>
    <row r="1788" spans="1:24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81"/>
        <v>25-48 Months</v>
      </c>
      <c r="W1788" t="str">
        <f t="shared" si="82"/>
        <v>61-90</v>
      </c>
      <c r="X1788">
        <f t="shared" si="83"/>
        <v>4</v>
      </c>
    </row>
    <row r="1789" spans="1:24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81"/>
        <v>25-48 Months</v>
      </c>
      <c r="W1789" t="str">
        <f t="shared" si="82"/>
        <v>91+</v>
      </c>
      <c r="X1789">
        <f t="shared" si="83"/>
        <v>6</v>
      </c>
    </row>
    <row r="1790" spans="1:24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81"/>
        <v>49-72 Months</v>
      </c>
      <c r="W1790" t="str">
        <f t="shared" si="82"/>
        <v>0-30</v>
      </c>
      <c r="X1790">
        <f t="shared" si="83"/>
        <v>1</v>
      </c>
    </row>
    <row r="1791" spans="1:24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81"/>
        <v>49-72 Months</v>
      </c>
      <c r="W1791" t="str">
        <f t="shared" si="82"/>
        <v>31-60</v>
      </c>
      <c r="X1791">
        <f t="shared" si="83"/>
        <v>1</v>
      </c>
    </row>
    <row r="1792" spans="1:24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81"/>
        <v>0-12 Months</v>
      </c>
      <c r="W1792" t="str">
        <f t="shared" si="82"/>
        <v>61-90</v>
      </c>
      <c r="X1792">
        <f t="shared" si="83"/>
        <v>2</v>
      </c>
    </row>
    <row r="1793" spans="1:24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81"/>
        <v>25-48 Months</v>
      </c>
      <c r="W1793" t="str">
        <f t="shared" si="82"/>
        <v>61-90</v>
      </c>
      <c r="X1793">
        <f t="shared" si="83"/>
        <v>4</v>
      </c>
    </row>
    <row r="1794" spans="1:24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ref="V1794:V1857" si="84">IF(F1794&lt;=12,"0-12 Months",IF(F1794&lt;=24,"13-24 Months",IF(F1794&lt;=48,"25-48 Months","49-72 Months")))</f>
        <v>25-48 Months</v>
      </c>
      <c r="W1794" t="str">
        <f t="shared" ref="W1794:W1857" si="85">IF(S1794&lt;=30,"0-30",IF(S1794&lt;=60,"31-60",IF(S1794&lt;=90,"61-90","91+")))</f>
        <v>61-90</v>
      </c>
      <c r="X1794">
        <f t="shared" ref="X1794:X1857" si="86">COUNTIF(G1794:O1794,"Yes")</f>
        <v>5</v>
      </c>
    </row>
    <row r="1795" spans="1:24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si="84"/>
        <v>49-72 Months</v>
      </c>
      <c r="W1795" t="str">
        <f t="shared" si="85"/>
        <v>0-30</v>
      </c>
      <c r="X1795">
        <f t="shared" si="86"/>
        <v>2</v>
      </c>
    </row>
    <row r="1796" spans="1:24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84"/>
        <v>49-72 Months</v>
      </c>
      <c r="W1796" t="str">
        <f t="shared" si="85"/>
        <v>91+</v>
      </c>
      <c r="X1796">
        <f t="shared" si="86"/>
        <v>8</v>
      </c>
    </row>
    <row r="1797" spans="1:24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84"/>
        <v>13-24 Months</v>
      </c>
      <c r="W1797" t="str">
        <f t="shared" si="85"/>
        <v>61-90</v>
      </c>
      <c r="X1797">
        <f t="shared" si="86"/>
        <v>4</v>
      </c>
    </row>
    <row r="1798" spans="1:24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84"/>
        <v>13-24 Months</v>
      </c>
      <c r="W1798" t="str">
        <f t="shared" si="85"/>
        <v>61-90</v>
      </c>
      <c r="X1798">
        <f t="shared" si="86"/>
        <v>5</v>
      </c>
    </row>
    <row r="1799" spans="1:24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84"/>
        <v>25-48 Months</v>
      </c>
      <c r="W1799" t="str">
        <f t="shared" si="85"/>
        <v>0-30</v>
      </c>
      <c r="X1799">
        <f t="shared" si="86"/>
        <v>1</v>
      </c>
    </row>
    <row r="1800" spans="1:24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84"/>
        <v>25-48 Months</v>
      </c>
      <c r="W1800" t="str">
        <f t="shared" si="85"/>
        <v>0-30</v>
      </c>
      <c r="X1800">
        <f t="shared" si="86"/>
        <v>2</v>
      </c>
    </row>
    <row r="1801" spans="1:24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84"/>
        <v>0-12 Months</v>
      </c>
      <c r="W1801" t="str">
        <f t="shared" si="85"/>
        <v>91+</v>
      </c>
      <c r="X1801">
        <f t="shared" si="86"/>
        <v>5</v>
      </c>
    </row>
    <row r="1802" spans="1:24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84"/>
        <v>0-12 Months</v>
      </c>
      <c r="W1802" t="str">
        <f t="shared" si="85"/>
        <v>31-60</v>
      </c>
      <c r="X1802">
        <f t="shared" si="86"/>
        <v>1</v>
      </c>
    </row>
    <row r="1803" spans="1:24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84"/>
        <v>13-24 Months</v>
      </c>
      <c r="W1803" t="str">
        <f t="shared" si="85"/>
        <v>61-90</v>
      </c>
      <c r="X1803">
        <f t="shared" si="86"/>
        <v>1</v>
      </c>
    </row>
    <row r="1804" spans="1:24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84"/>
        <v>0-12 Months</v>
      </c>
      <c r="W1804" t="str">
        <f t="shared" si="85"/>
        <v>31-60</v>
      </c>
      <c r="X1804">
        <f t="shared" si="86"/>
        <v>3</v>
      </c>
    </row>
    <row r="1805" spans="1:24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84"/>
        <v>25-48 Months</v>
      </c>
      <c r="W1805" t="str">
        <f t="shared" si="85"/>
        <v>31-60</v>
      </c>
      <c r="X1805">
        <f t="shared" si="86"/>
        <v>5</v>
      </c>
    </row>
    <row r="1806" spans="1:24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84"/>
        <v>25-48 Months</v>
      </c>
      <c r="W1806" t="str">
        <f t="shared" si="85"/>
        <v>0-30</v>
      </c>
      <c r="X1806">
        <f t="shared" si="86"/>
        <v>1</v>
      </c>
    </row>
    <row r="1807" spans="1:24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84"/>
        <v>49-72 Months</v>
      </c>
      <c r="W1807" t="str">
        <f t="shared" si="85"/>
        <v>61-90</v>
      </c>
      <c r="X1807">
        <f t="shared" si="86"/>
        <v>5</v>
      </c>
    </row>
    <row r="1808" spans="1:24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84"/>
        <v>25-48 Months</v>
      </c>
      <c r="W1808" t="str">
        <f t="shared" si="85"/>
        <v>0-30</v>
      </c>
      <c r="X1808">
        <f t="shared" si="86"/>
        <v>2</v>
      </c>
    </row>
    <row r="1809" spans="1:24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84"/>
        <v>0-12 Months</v>
      </c>
      <c r="W1809" t="str">
        <f t="shared" si="85"/>
        <v>61-90</v>
      </c>
      <c r="X1809">
        <f t="shared" si="86"/>
        <v>2</v>
      </c>
    </row>
    <row r="1810" spans="1:24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84"/>
        <v>13-24 Months</v>
      </c>
      <c r="W1810" t="str">
        <f t="shared" si="85"/>
        <v>61-90</v>
      </c>
      <c r="X1810">
        <f t="shared" si="86"/>
        <v>3</v>
      </c>
    </row>
    <row r="1811" spans="1:24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84"/>
        <v>25-48 Months</v>
      </c>
      <c r="W1811" t="str">
        <f t="shared" si="85"/>
        <v>61-90</v>
      </c>
      <c r="X1811">
        <f t="shared" si="86"/>
        <v>3</v>
      </c>
    </row>
    <row r="1812" spans="1:24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84"/>
        <v>49-72 Months</v>
      </c>
      <c r="W1812" t="str">
        <f t="shared" si="85"/>
        <v>91+</v>
      </c>
      <c r="X1812">
        <f t="shared" si="86"/>
        <v>6</v>
      </c>
    </row>
    <row r="1813" spans="1:24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84"/>
        <v>13-24 Months</v>
      </c>
      <c r="W1813" t="str">
        <f t="shared" si="85"/>
        <v>61-90</v>
      </c>
      <c r="X1813">
        <f t="shared" si="86"/>
        <v>3</v>
      </c>
    </row>
    <row r="1814" spans="1:24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84"/>
        <v>13-24 Months</v>
      </c>
      <c r="W1814" t="str">
        <f t="shared" si="85"/>
        <v>91+</v>
      </c>
      <c r="X1814">
        <f t="shared" si="86"/>
        <v>4</v>
      </c>
    </row>
    <row r="1815" spans="1:24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84"/>
        <v>0-12 Months</v>
      </c>
      <c r="W1815" t="str">
        <f t="shared" si="85"/>
        <v>61-90</v>
      </c>
      <c r="X1815">
        <f t="shared" si="86"/>
        <v>5</v>
      </c>
    </row>
    <row r="1816" spans="1:24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84"/>
        <v>0-12 Months</v>
      </c>
      <c r="W1816" t="str">
        <f t="shared" si="85"/>
        <v>0-30</v>
      </c>
      <c r="X1816">
        <f t="shared" si="86"/>
        <v>1</v>
      </c>
    </row>
    <row r="1817" spans="1:24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84"/>
        <v>49-72 Months</v>
      </c>
      <c r="W1817" t="str">
        <f t="shared" si="85"/>
        <v>0-30</v>
      </c>
      <c r="X1817">
        <f t="shared" si="86"/>
        <v>1</v>
      </c>
    </row>
    <row r="1818" spans="1:24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84"/>
        <v>0-12 Months</v>
      </c>
      <c r="W1818" t="str">
        <f t="shared" si="85"/>
        <v>0-30</v>
      </c>
      <c r="X1818">
        <f t="shared" si="86"/>
        <v>1</v>
      </c>
    </row>
    <row r="1819" spans="1:24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84"/>
        <v>49-72 Months</v>
      </c>
      <c r="W1819" t="str">
        <f t="shared" si="85"/>
        <v>91+</v>
      </c>
      <c r="X1819">
        <f t="shared" si="86"/>
        <v>5</v>
      </c>
    </row>
    <row r="1820" spans="1:24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84"/>
        <v>49-72 Months</v>
      </c>
      <c r="W1820" t="str">
        <f t="shared" si="85"/>
        <v>61-90</v>
      </c>
      <c r="X1820">
        <f t="shared" si="86"/>
        <v>2</v>
      </c>
    </row>
    <row r="1821" spans="1:24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84"/>
        <v>49-72 Months</v>
      </c>
      <c r="W1821" t="str">
        <f t="shared" si="85"/>
        <v>31-60</v>
      </c>
      <c r="X1821">
        <f t="shared" si="86"/>
        <v>4</v>
      </c>
    </row>
    <row r="1822" spans="1:24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84"/>
        <v>0-12 Months</v>
      </c>
      <c r="W1822" t="str">
        <f t="shared" si="85"/>
        <v>31-60</v>
      </c>
      <c r="X1822">
        <f t="shared" si="86"/>
        <v>1</v>
      </c>
    </row>
    <row r="1823" spans="1:24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84"/>
        <v>25-48 Months</v>
      </c>
      <c r="W1823" t="str">
        <f t="shared" si="85"/>
        <v>61-90</v>
      </c>
      <c r="X1823">
        <f t="shared" si="86"/>
        <v>3</v>
      </c>
    </row>
    <row r="1824" spans="1:24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84"/>
        <v>25-48 Months</v>
      </c>
      <c r="W1824" t="str">
        <f t="shared" si="85"/>
        <v>61-90</v>
      </c>
      <c r="X1824">
        <f t="shared" si="86"/>
        <v>3</v>
      </c>
    </row>
    <row r="1825" spans="1:24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84"/>
        <v>13-24 Months</v>
      </c>
      <c r="W1825" t="str">
        <f t="shared" si="85"/>
        <v>61-90</v>
      </c>
      <c r="X1825">
        <f t="shared" si="86"/>
        <v>2</v>
      </c>
    </row>
    <row r="1826" spans="1:24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84"/>
        <v>49-72 Months</v>
      </c>
      <c r="W1826" t="str">
        <f t="shared" si="85"/>
        <v>0-30</v>
      </c>
      <c r="X1826">
        <f t="shared" si="86"/>
        <v>1</v>
      </c>
    </row>
    <row r="1827" spans="1:24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84"/>
        <v>25-48 Months</v>
      </c>
      <c r="W1827" t="str">
        <f t="shared" si="85"/>
        <v>31-60</v>
      </c>
      <c r="X1827">
        <f t="shared" si="86"/>
        <v>3</v>
      </c>
    </row>
    <row r="1828" spans="1:24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84"/>
        <v>49-72 Months</v>
      </c>
      <c r="W1828" t="str">
        <f t="shared" si="85"/>
        <v>91+</v>
      </c>
      <c r="X1828">
        <f t="shared" si="86"/>
        <v>4</v>
      </c>
    </row>
    <row r="1829" spans="1:24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84"/>
        <v>25-48 Months</v>
      </c>
      <c r="W1829" t="str">
        <f t="shared" si="85"/>
        <v>31-60</v>
      </c>
      <c r="X1829">
        <f t="shared" si="86"/>
        <v>3</v>
      </c>
    </row>
    <row r="1830" spans="1:24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84"/>
        <v>25-48 Months</v>
      </c>
      <c r="W1830" t="str">
        <f t="shared" si="85"/>
        <v>0-30</v>
      </c>
      <c r="X1830">
        <f t="shared" si="86"/>
        <v>2</v>
      </c>
    </row>
    <row r="1831" spans="1:24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84"/>
        <v>0-12 Months</v>
      </c>
      <c r="W1831" t="str">
        <f t="shared" si="85"/>
        <v>61-90</v>
      </c>
      <c r="X1831">
        <f t="shared" si="86"/>
        <v>2</v>
      </c>
    </row>
    <row r="1832" spans="1:24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84"/>
        <v>25-48 Months</v>
      </c>
      <c r="W1832" t="str">
        <f t="shared" si="85"/>
        <v>0-30</v>
      </c>
      <c r="X1832">
        <f t="shared" si="86"/>
        <v>1</v>
      </c>
    </row>
    <row r="1833" spans="1:24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84"/>
        <v>13-24 Months</v>
      </c>
      <c r="W1833" t="str">
        <f t="shared" si="85"/>
        <v>61-90</v>
      </c>
      <c r="X1833">
        <f t="shared" si="86"/>
        <v>5</v>
      </c>
    </row>
    <row r="1834" spans="1:24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84"/>
        <v>49-72 Months</v>
      </c>
      <c r="W1834" t="str">
        <f t="shared" si="85"/>
        <v>31-60</v>
      </c>
      <c r="X1834">
        <f t="shared" si="86"/>
        <v>2</v>
      </c>
    </row>
    <row r="1835" spans="1:24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84"/>
        <v>0-12 Months</v>
      </c>
      <c r="W1835" t="str">
        <f t="shared" si="85"/>
        <v>31-60</v>
      </c>
      <c r="X1835">
        <f t="shared" si="86"/>
        <v>2</v>
      </c>
    </row>
    <row r="1836" spans="1:24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84"/>
        <v>0-12 Months</v>
      </c>
      <c r="W1836" t="str">
        <f t="shared" si="85"/>
        <v>31-60</v>
      </c>
      <c r="X1836">
        <f t="shared" si="86"/>
        <v>1</v>
      </c>
    </row>
    <row r="1837" spans="1:24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84"/>
        <v>0-12 Months</v>
      </c>
      <c r="W1837" t="str">
        <f t="shared" si="85"/>
        <v>31-60</v>
      </c>
      <c r="X1837">
        <f t="shared" si="86"/>
        <v>1</v>
      </c>
    </row>
    <row r="1838" spans="1:24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84"/>
        <v>13-24 Months</v>
      </c>
      <c r="W1838" t="str">
        <f t="shared" si="85"/>
        <v>91+</v>
      </c>
      <c r="X1838">
        <f t="shared" si="86"/>
        <v>4</v>
      </c>
    </row>
    <row r="1839" spans="1:24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84"/>
        <v>0-12 Months</v>
      </c>
      <c r="W1839" t="str">
        <f t="shared" si="85"/>
        <v>0-30</v>
      </c>
      <c r="X1839">
        <f t="shared" si="86"/>
        <v>1</v>
      </c>
    </row>
    <row r="1840" spans="1:24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84"/>
        <v>49-72 Months</v>
      </c>
      <c r="W1840" t="str">
        <f t="shared" si="85"/>
        <v>91+</v>
      </c>
      <c r="X1840">
        <f t="shared" si="86"/>
        <v>4</v>
      </c>
    </row>
    <row r="1841" spans="1:24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84"/>
        <v>0-12 Months</v>
      </c>
      <c r="W1841" t="str">
        <f t="shared" si="85"/>
        <v>0-30</v>
      </c>
      <c r="X1841">
        <f t="shared" si="86"/>
        <v>2</v>
      </c>
    </row>
    <row r="1842" spans="1:24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84"/>
        <v>49-72 Months</v>
      </c>
      <c r="W1842" t="str">
        <f t="shared" si="85"/>
        <v>91+</v>
      </c>
      <c r="X1842">
        <f t="shared" si="86"/>
        <v>7</v>
      </c>
    </row>
    <row r="1843" spans="1:24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84"/>
        <v>49-72 Months</v>
      </c>
      <c r="W1843" t="str">
        <f t="shared" si="85"/>
        <v>0-30</v>
      </c>
      <c r="X1843">
        <f t="shared" si="86"/>
        <v>2</v>
      </c>
    </row>
    <row r="1844" spans="1:24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84"/>
        <v>25-48 Months</v>
      </c>
      <c r="W1844" t="str">
        <f t="shared" si="85"/>
        <v>61-90</v>
      </c>
      <c r="X1844">
        <f t="shared" si="86"/>
        <v>5</v>
      </c>
    </row>
    <row r="1845" spans="1:24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84"/>
        <v>49-72 Months</v>
      </c>
      <c r="W1845" t="str">
        <f t="shared" si="85"/>
        <v>0-30</v>
      </c>
      <c r="X1845">
        <f t="shared" si="86"/>
        <v>1</v>
      </c>
    </row>
    <row r="1846" spans="1:24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84"/>
        <v>49-72 Months</v>
      </c>
      <c r="W1846" t="str">
        <f t="shared" si="85"/>
        <v>61-90</v>
      </c>
      <c r="X1846">
        <f t="shared" si="86"/>
        <v>5</v>
      </c>
    </row>
    <row r="1847" spans="1:24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84"/>
        <v>49-72 Months</v>
      </c>
      <c r="W1847" t="str">
        <f t="shared" si="85"/>
        <v>31-60</v>
      </c>
      <c r="X1847">
        <f t="shared" si="86"/>
        <v>2</v>
      </c>
    </row>
    <row r="1848" spans="1:24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84"/>
        <v>13-24 Months</v>
      </c>
      <c r="W1848" t="str">
        <f t="shared" si="85"/>
        <v>0-30</v>
      </c>
      <c r="X1848">
        <f t="shared" si="86"/>
        <v>1</v>
      </c>
    </row>
    <row r="1849" spans="1:24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84"/>
        <v>49-72 Months</v>
      </c>
      <c r="W1849" t="str">
        <f t="shared" si="85"/>
        <v>0-30</v>
      </c>
      <c r="X1849">
        <f t="shared" si="86"/>
        <v>1</v>
      </c>
    </row>
    <row r="1850" spans="1:24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84"/>
        <v>25-48 Months</v>
      </c>
      <c r="W1850" t="str">
        <f t="shared" si="85"/>
        <v>0-30</v>
      </c>
      <c r="X1850">
        <f t="shared" si="86"/>
        <v>1</v>
      </c>
    </row>
    <row r="1851" spans="1:24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84"/>
        <v>0-12 Months</v>
      </c>
      <c r="W1851" t="str">
        <f t="shared" si="85"/>
        <v>31-60</v>
      </c>
      <c r="X1851">
        <f t="shared" si="86"/>
        <v>1</v>
      </c>
    </row>
    <row r="1852" spans="1:24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84"/>
        <v>25-48 Months</v>
      </c>
      <c r="W1852" t="str">
        <f t="shared" si="85"/>
        <v>61-90</v>
      </c>
      <c r="X1852">
        <f t="shared" si="86"/>
        <v>5</v>
      </c>
    </row>
    <row r="1853" spans="1:24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84"/>
        <v>0-12 Months</v>
      </c>
      <c r="W1853" t="str">
        <f t="shared" si="85"/>
        <v>31-60</v>
      </c>
      <c r="X1853">
        <f t="shared" si="86"/>
        <v>1</v>
      </c>
    </row>
    <row r="1854" spans="1:24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84"/>
        <v>0-12 Months</v>
      </c>
      <c r="W1854" t="str">
        <f t="shared" si="85"/>
        <v>31-60</v>
      </c>
      <c r="X1854">
        <f t="shared" si="86"/>
        <v>1</v>
      </c>
    </row>
    <row r="1855" spans="1:24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84"/>
        <v>0-12 Months</v>
      </c>
      <c r="W1855" t="str">
        <f t="shared" si="85"/>
        <v>31-60</v>
      </c>
      <c r="X1855">
        <f t="shared" si="86"/>
        <v>1</v>
      </c>
    </row>
    <row r="1856" spans="1:24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84"/>
        <v>0-12 Months</v>
      </c>
      <c r="W1856" t="str">
        <f t="shared" si="85"/>
        <v>31-60</v>
      </c>
      <c r="X1856">
        <f t="shared" si="86"/>
        <v>3</v>
      </c>
    </row>
    <row r="1857" spans="1:24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84"/>
        <v>25-48 Months</v>
      </c>
      <c r="W1857" t="str">
        <f t="shared" si="85"/>
        <v>0-30</v>
      </c>
      <c r="X1857">
        <f t="shared" si="86"/>
        <v>1</v>
      </c>
    </row>
    <row r="1858" spans="1:24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ref="V1858:V1921" si="87">IF(F1858&lt;=12,"0-12 Months",IF(F1858&lt;=24,"13-24 Months",IF(F1858&lt;=48,"25-48 Months","49-72 Months")))</f>
        <v>25-48 Months</v>
      </c>
      <c r="W1858" t="str">
        <f t="shared" ref="W1858:W1921" si="88">IF(S1858&lt;=30,"0-30",IF(S1858&lt;=60,"31-60",IF(S1858&lt;=90,"61-90","91+")))</f>
        <v>31-60</v>
      </c>
      <c r="X1858">
        <f t="shared" ref="X1858:X1921" si="89">COUNTIF(G1858:O1858,"Yes")</f>
        <v>3</v>
      </c>
    </row>
    <row r="1859" spans="1:24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si="87"/>
        <v>49-72 Months</v>
      </c>
      <c r="W1859" t="str">
        <f t="shared" si="88"/>
        <v>31-60</v>
      </c>
      <c r="X1859">
        <f t="shared" si="89"/>
        <v>4</v>
      </c>
    </row>
    <row r="1860" spans="1:24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87"/>
        <v>13-24 Months</v>
      </c>
      <c r="W1860" t="str">
        <f t="shared" si="88"/>
        <v>61-90</v>
      </c>
      <c r="X1860">
        <f t="shared" si="89"/>
        <v>2</v>
      </c>
    </row>
    <row r="1861" spans="1:24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87"/>
        <v>49-72 Months</v>
      </c>
      <c r="W1861" t="str">
        <f t="shared" si="88"/>
        <v>61-90</v>
      </c>
      <c r="X1861">
        <f t="shared" si="89"/>
        <v>3</v>
      </c>
    </row>
    <row r="1862" spans="1:24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87"/>
        <v>49-72 Months</v>
      </c>
      <c r="W1862" t="str">
        <f t="shared" si="88"/>
        <v>0-30</v>
      </c>
      <c r="X1862">
        <f t="shared" si="89"/>
        <v>1</v>
      </c>
    </row>
    <row r="1863" spans="1:24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87"/>
        <v>0-12 Months</v>
      </c>
      <c r="W1863" t="str">
        <f t="shared" si="88"/>
        <v>31-60</v>
      </c>
      <c r="X1863">
        <f t="shared" si="89"/>
        <v>1</v>
      </c>
    </row>
    <row r="1864" spans="1:24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87"/>
        <v>49-72 Months</v>
      </c>
      <c r="W1864" t="str">
        <f t="shared" si="88"/>
        <v>31-60</v>
      </c>
      <c r="X1864">
        <f t="shared" si="89"/>
        <v>4</v>
      </c>
    </row>
    <row r="1865" spans="1:24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87"/>
        <v>0-12 Months</v>
      </c>
      <c r="W1865" t="str">
        <f t="shared" si="88"/>
        <v>0-30</v>
      </c>
      <c r="X1865">
        <f t="shared" si="89"/>
        <v>2</v>
      </c>
    </row>
    <row r="1866" spans="1:24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87"/>
        <v>25-48 Months</v>
      </c>
      <c r="W1866" t="str">
        <f t="shared" si="88"/>
        <v>61-90</v>
      </c>
      <c r="X1866">
        <f t="shared" si="89"/>
        <v>3</v>
      </c>
    </row>
    <row r="1867" spans="1:24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87"/>
        <v>25-48 Months</v>
      </c>
      <c r="W1867" t="str">
        <f t="shared" si="88"/>
        <v>91+</v>
      </c>
      <c r="X1867">
        <f t="shared" si="89"/>
        <v>5</v>
      </c>
    </row>
    <row r="1868" spans="1:24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87"/>
        <v>49-72 Months</v>
      </c>
      <c r="W1868" t="str">
        <f t="shared" si="88"/>
        <v>91+</v>
      </c>
      <c r="X1868">
        <f t="shared" si="89"/>
        <v>6</v>
      </c>
    </row>
    <row r="1869" spans="1:24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87"/>
        <v>0-12 Months</v>
      </c>
      <c r="W1869" t="str">
        <f t="shared" si="88"/>
        <v>61-90</v>
      </c>
      <c r="X1869">
        <f t="shared" si="89"/>
        <v>3</v>
      </c>
    </row>
    <row r="1870" spans="1:24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87"/>
        <v>0-12 Months</v>
      </c>
      <c r="W1870" t="str">
        <f t="shared" si="88"/>
        <v>31-60</v>
      </c>
      <c r="X1870">
        <f t="shared" si="89"/>
        <v>1</v>
      </c>
    </row>
    <row r="1871" spans="1:24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87"/>
        <v>49-72 Months</v>
      </c>
      <c r="W1871" t="str">
        <f t="shared" si="88"/>
        <v>0-30</v>
      </c>
      <c r="X1871">
        <f t="shared" si="89"/>
        <v>2</v>
      </c>
    </row>
    <row r="1872" spans="1:24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87"/>
        <v>0-12 Months</v>
      </c>
      <c r="W1872" t="str">
        <f t="shared" si="88"/>
        <v>31-60</v>
      </c>
      <c r="X1872">
        <f t="shared" si="89"/>
        <v>1</v>
      </c>
    </row>
    <row r="1873" spans="1:24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87"/>
        <v>49-72 Months</v>
      </c>
      <c r="W1873" t="str">
        <f t="shared" si="88"/>
        <v>91+</v>
      </c>
      <c r="X1873">
        <f t="shared" si="89"/>
        <v>5</v>
      </c>
    </row>
    <row r="1874" spans="1:24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87"/>
        <v>25-48 Months</v>
      </c>
      <c r="W1874" t="str">
        <f t="shared" si="88"/>
        <v>0-30</v>
      </c>
      <c r="X1874">
        <f t="shared" si="89"/>
        <v>1</v>
      </c>
    </row>
    <row r="1875" spans="1:24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87"/>
        <v>49-72 Months</v>
      </c>
      <c r="W1875" t="str">
        <f t="shared" si="88"/>
        <v>61-90</v>
      </c>
      <c r="X1875">
        <f t="shared" si="89"/>
        <v>5</v>
      </c>
    </row>
    <row r="1876" spans="1:24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87"/>
        <v>25-48 Months</v>
      </c>
      <c r="W1876" t="str">
        <f t="shared" si="88"/>
        <v>61-90</v>
      </c>
      <c r="X1876">
        <f t="shared" si="89"/>
        <v>7</v>
      </c>
    </row>
    <row r="1877" spans="1:24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87"/>
        <v>49-72 Months</v>
      </c>
      <c r="W1877" t="str">
        <f t="shared" si="88"/>
        <v>91+</v>
      </c>
      <c r="X1877">
        <f t="shared" si="89"/>
        <v>8</v>
      </c>
    </row>
    <row r="1878" spans="1:24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87"/>
        <v>25-48 Months</v>
      </c>
      <c r="W1878" t="str">
        <f t="shared" si="88"/>
        <v>91+</v>
      </c>
      <c r="X1878">
        <f t="shared" si="89"/>
        <v>4</v>
      </c>
    </row>
    <row r="1879" spans="1:24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87"/>
        <v>49-72 Months</v>
      </c>
      <c r="W1879" t="str">
        <f t="shared" si="88"/>
        <v>61-90</v>
      </c>
      <c r="X1879">
        <f t="shared" si="89"/>
        <v>8</v>
      </c>
    </row>
    <row r="1880" spans="1:24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87"/>
        <v>0-12 Months</v>
      </c>
      <c r="W1880" t="str">
        <f t="shared" si="88"/>
        <v>0-30</v>
      </c>
      <c r="X1880">
        <f t="shared" si="89"/>
        <v>1</v>
      </c>
    </row>
    <row r="1881" spans="1:24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87"/>
        <v>0-12 Months</v>
      </c>
      <c r="W1881" t="str">
        <f t="shared" si="88"/>
        <v>61-90</v>
      </c>
      <c r="X1881">
        <f t="shared" si="89"/>
        <v>1</v>
      </c>
    </row>
    <row r="1882" spans="1:24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87"/>
        <v>0-12 Months</v>
      </c>
      <c r="W1882" t="str">
        <f t="shared" si="88"/>
        <v>61-90</v>
      </c>
      <c r="X1882">
        <f t="shared" si="89"/>
        <v>3</v>
      </c>
    </row>
    <row r="1883" spans="1:24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87"/>
        <v>25-48 Months</v>
      </c>
      <c r="W1883" t="str">
        <f t="shared" si="88"/>
        <v>31-60</v>
      </c>
      <c r="X1883">
        <f t="shared" si="89"/>
        <v>3</v>
      </c>
    </row>
    <row r="1884" spans="1:24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87"/>
        <v>25-48 Months</v>
      </c>
      <c r="W1884" t="str">
        <f t="shared" si="88"/>
        <v>61-90</v>
      </c>
      <c r="X1884">
        <f t="shared" si="89"/>
        <v>3</v>
      </c>
    </row>
    <row r="1885" spans="1:24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87"/>
        <v>25-48 Months</v>
      </c>
      <c r="W1885" t="str">
        <f t="shared" si="88"/>
        <v>91+</v>
      </c>
      <c r="X1885">
        <f t="shared" si="89"/>
        <v>6</v>
      </c>
    </row>
    <row r="1886" spans="1:24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87"/>
        <v>25-48 Months</v>
      </c>
      <c r="W1886" t="str">
        <f t="shared" si="88"/>
        <v>31-60</v>
      </c>
      <c r="X1886">
        <f t="shared" si="89"/>
        <v>3</v>
      </c>
    </row>
    <row r="1887" spans="1:24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87"/>
        <v>13-24 Months</v>
      </c>
      <c r="W1887" t="str">
        <f t="shared" si="88"/>
        <v>61-90</v>
      </c>
      <c r="X1887">
        <f t="shared" si="89"/>
        <v>5</v>
      </c>
    </row>
    <row r="1888" spans="1:24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87"/>
        <v>49-72 Months</v>
      </c>
      <c r="W1888" t="str">
        <f t="shared" si="88"/>
        <v>61-90</v>
      </c>
      <c r="X1888">
        <f t="shared" si="89"/>
        <v>4</v>
      </c>
    </row>
    <row r="1889" spans="1:24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87"/>
        <v>13-24 Months</v>
      </c>
      <c r="W1889" t="str">
        <f t="shared" si="88"/>
        <v>61-90</v>
      </c>
      <c r="X1889">
        <f t="shared" si="89"/>
        <v>2</v>
      </c>
    </row>
    <row r="1890" spans="1:24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87"/>
        <v>13-24 Months</v>
      </c>
      <c r="W1890" t="str">
        <f t="shared" si="88"/>
        <v>31-60</v>
      </c>
      <c r="X1890">
        <f t="shared" si="89"/>
        <v>3</v>
      </c>
    </row>
    <row r="1891" spans="1:24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87"/>
        <v>13-24 Months</v>
      </c>
      <c r="W1891" t="str">
        <f t="shared" si="88"/>
        <v>31-60</v>
      </c>
      <c r="X1891">
        <f t="shared" si="89"/>
        <v>1</v>
      </c>
    </row>
    <row r="1892" spans="1:24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87"/>
        <v>0-12 Months</v>
      </c>
      <c r="W1892" t="str">
        <f t="shared" si="88"/>
        <v>0-30</v>
      </c>
      <c r="X1892">
        <f t="shared" si="89"/>
        <v>1</v>
      </c>
    </row>
    <row r="1893" spans="1:24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87"/>
        <v>0-12 Months</v>
      </c>
      <c r="W1893" t="str">
        <f t="shared" si="88"/>
        <v>31-60</v>
      </c>
      <c r="X1893">
        <f t="shared" si="89"/>
        <v>1</v>
      </c>
    </row>
    <row r="1894" spans="1:24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87"/>
        <v>0-12 Months</v>
      </c>
      <c r="W1894" t="str">
        <f t="shared" si="88"/>
        <v>31-60</v>
      </c>
      <c r="X1894">
        <f t="shared" si="89"/>
        <v>3</v>
      </c>
    </row>
    <row r="1895" spans="1:24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87"/>
        <v>13-24 Months</v>
      </c>
      <c r="W1895" t="str">
        <f t="shared" si="88"/>
        <v>61-90</v>
      </c>
      <c r="X1895">
        <f t="shared" si="89"/>
        <v>5</v>
      </c>
    </row>
    <row r="1896" spans="1:24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87"/>
        <v>25-48 Months</v>
      </c>
      <c r="W1896" t="str">
        <f t="shared" si="88"/>
        <v>31-60</v>
      </c>
      <c r="X1896">
        <f t="shared" si="89"/>
        <v>2</v>
      </c>
    </row>
    <row r="1897" spans="1:24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87"/>
        <v>49-72 Months</v>
      </c>
      <c r="W1897" t="str">
        <f t="shared" si="88"/>
        <v>61-90</v>
      </c>
      <c r="X1897">
        <f t="shared" si="89"/>
        <v>7</v>
      </c>
    </row>
    <row r="1898" spans="1:24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87"/>
        <v>25-48 Months</v>
      </c>
      <c r="W1898" t="str">
        <f t="shared" si="88"/>
        <v>61-90</v>
      </c>
      <c r="X1898">
        <f t="shared" si="89"/>
        <v>6</v>
      </c>
    </row>
    <row r="1899" spans="1:24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87"/>
        <v>25-48 Months</v>
      </c>
      <c r="W1899" t="str">
        <f t="shared" si="88"/>
        <v>31-60</v>
      </c>
      <c r="X1899">
        <f t="shared" si="89"/>
        <v>2</v>
      </c>
    </row>
    <row r="1900" spans="1:24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87"/>
        <v>0-12 Months</v>
      </c>
      <c r="W1900" t="str">
        <f t="shared" si="88"/>
        <v>61-90</v>
      </c>
      <c r="X1900">
        <f t="shared" si="89"/>
        <v>2</v>
      </c>
    </row>
    <row r="1901" spans="1:24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87"/>
        <v>13-24 Months</v>
      </c>
      <c r="W1901" t="str">
        <f t="shared" si="88"/>
        <v>91+</v>
      </c>
      <c r="X1901">
        <f t="shared" si="89"/>
        <v>4</v>
      </c>
    </row>
    <row r="1902" spans="1:24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87"/>
        <v>0-12 Months</v>
      </c>
      <c r="W1902" t="str">
        <f t="shared" si="88"/>
        <v>0-30</v>
      </c>
      <c r="X1902">
        <f t="shared" si="89"/>
        <v>1</v>
      </c>
    </row>
    <row r="1903" spans="1:24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87"/>
        <v>0-12 Months</v>
      </c>
      <c r="W1903" t="str">
        <f t="shared" si="88"/>
        <v>0-30</v>
      </c>
      <c r="X1903">
        <f t="shared" si="89"/>
        <v>1</v>
      </c>
    </row>
    <row r="1904" spans="1:24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87"/>
        <v>49-72 Months</v>
      </c>
      <c r="W1904" t="str">
        <f t="shared" si="88"/>
        <v>91+</v>
      </c>
      <c r="X1904">
        <f t="shared" si="89"/>
        <v>8</v>
      </c>
    </row>
    <row r="1905" spans="1:24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87"/>
        <v>0-12 Months</v>
      </c>
      <c r="W1905" t="str">
        <f t="shared" si="88"/>
        <v>91+</v>
      </c>
      <c r="X1905">
        <f t="shared" si="89"/>
        <v>3</v>
      </c>
    </row>
    <row r="1906" spans="1:24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87"/>
        <v>49-72 Months</v>
      </c>
      <c r="W1906" t="str">
        <f t="shared" si="88"/>
        <v>91+</v>
      </c>
      <c r="X1906">
        <f t="shared" si="89"/>
        <v>5</v>
      </c>
    </row>
    <row r="1907" spans="1:24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87"/>
        <v>25-48 Months</v>
      </c>
      <c r="W1907" t="str">
        <f t="shared" si="88"/>
        <v>0-30</v>
      </c>
      <c r="X1907">
        <f t="shared" si="89"/>
        <v>2</v>
      </c>
    </row>
    <row r="1908" spans="1:24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87"/>
        <v>25-48 Months</v>
      </c>
      <c r="W1908" t="str">
        <f t="shared" si="88"/>
        <v>31-60</v>
      </c>
      <c r="X1908">
        <f t="shared" si="89"/>
        <v>2</v>
      </c>
    </row>
    <row r="1909" spans="1:24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87"/>
        <v>0-12 Months</v>
      </c>
      <c r="W1909" t="str">
        <f t="shared" si="88"/>
        <v>61-90</v>
      </c>
      <c r="X1909">
        <f t="shared" si="89"/>
        <v>6</v>
      </c>
    </row>
    <row r="1910" spans="1:24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87"/>
        <v>49-72 Months</v>
      </c>
      <c r="W1910" t="str">
        <f t="shared" si="88"/>
        <v>0-30</v>
      </c>
      <c r="X1910">
        <f t="shared" si="89"/>
        <v>1</v>
      </c>
    </row>
    <row r="1911" spans="1:24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87"/>
        <v>0-12 Months</v>
      </c>
      <c r="W1911" t="str">
        <f t="shared" si="88"/>
        <v>0-30</v>
      </c>
      <c r="X1911">
        <f t="shared" si="89"/>
        <v>1</v>
      </c>
    </row>
    <row r="1912" spans="1:24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87"/>
        <v>0-12 Months</v>
      </c>
      <c r="W1912" t="str">
        <f t="shared" si="88"/>
        <v>31-60</v>
      </c>
      <c r="X1912">
        <f t="shared" si="89"/>
        <v>1</v>
      </c>
    </row>
    <row r="1913" spans="1:24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87"/>
        <v>49-72 Months</v>
      </c>
      <c r="W1913" t="str">
        <f t="shared" si="88"/>
        <v>91+</v>
      </c>
      <c r="X1913">
        <f t="shared" si="89"/>
        <v>7</v>
      </c>
    </row>
    <row r="1914" spans="1:24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87"/>
        <v>25-48 Months</v>
      </c>
      <c r="W1914" t="str">
        <f t="shared" si="88"/>
        <v>0-30</v>
      </c>
      <c r="X1914">
        <f t="shared" si="89"/>
        <v>1</v>
      </c>
    </row>
    <row r="1915" spans="1:24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87"/>
        <v>49-72 Months</v>
      </c>
      <c r="W1915" t="str">
        <f t="shared" si="88"/>
        <v>91+</v>
      </c>
      <c r="X1915">
        <f t="shared" si="89"/>
        <v>5</v>
      </c>
    </row>
    <row r="1916" spans="1:24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87"/>
        <v>0-12 Months</v>
      </c>
      <c r="W1916" t="str">
        <f t="shared" si="88"/>
        <v>61-90</v>
      </c>
      <c r="X1916">
        <f t="shared" si="89"/>
        <v>4</v>
      </c>
    </row>
    <row r="1917" spans="1:24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87"/>
        <v>13-24 Months</v>
      </c>
      <c r="W1917" t="str">
        <f t="shared" si="88"/>
        <v>31-60</v>
      </c>
      <c r="X1917">
        <f t="shared" si="89"/>
        <v>2</v>
      </c>
    </row>
    <row r="1918" spans="1:24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87"/>
        <v>25-48 Months</v>
      </c>
      <c r="W1918" t="str">
        <f t="shared" si="88"/>
        <v>61-90</v>
      </c>
      <c r="X1918">
        <f t="shared" si="89"/>
        <v>4</v>
      </c>
    </row>
    <row r="1919" spans="1:24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87"/>
        <v>49-72 Months</v>
      </c>
      <c r="W1919" t="str">
        <f t="shared" si="88"/>
        <v>61-90</v>
      </c>
      <c r="X1919">
        <f t="shared" si="89"/>
        <v>8</v>
      </c>
    </row>
    <row r="1920" spans="1:24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87"/>
        <v>13-24 Months</v>
      </c>
      <c r="W1920" t="str">
        <f t="shared" si="88"/>
        <v>31-60</v>
      </c>
      <c r="X1920">
        <f t="shared" si="89"/>
        <v>3</v>
      </c>
    </row>
    <row r="1921" spans="1:24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87"/>
        <v>0-12 Months</v>
      </c>
      <c r="W1921" t="str">
        <f t="shared" si="88"/>
        <v>31-60</v>
      </c>
      <c r="X1921">
        <f t="shared" si="89"/>
        <v>2</v>
      </c>
    </row>
    <row r="1922" spans="1:24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ref="V1922:V1985" si="90">IF(F1922&lt;=12,"0-12 Months",IF(F1922&lt;=24,"13-24 Months",IF(F1922&lt;=48,"25-48 Months","49-72 Months")))</f>
        <v>13-24 Months</v>
      </c>
      <c r="W1922" t="str">
        <f t="shared" ref="W1922:W1985" si="91">IF(S1922&lt;=30,"0-30",IF(S1922&lt;=60,"31-60",IF(S1922&lt;=90,"61-90","91+")))</f>
        <v>0-30</v>
      </c>
      <c r="X1922">
        <f t="shared" ref="X1922:X1985" si="92">COUNTIF(G1922:O1922,"Yes")</f>
        <v>1</v>
      </c>
    </row>
    <row r="1923" spans="1:24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si="90"/>
        <v>49-72 Months</v>
      </c>
      <c r="W1923" t="str">
        <f t="shared" si="91"/>
        <v>61-90</v>
      </c>
      <c r="X1923">
        <f t="shared" si="92"/>
        <v>7</v>
      </c>
    </row>
    <row r="1924" spans="1:24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90"/>
        <v>25-48 Months</v>
      </c>
      <c r="W1924" t="str">
        <f t="shared" si="91"/>
        <v>61-90</v>
      </c>
      <c r="X1924">
        <f t="shared" si="92"/>
        <v>3</v>
      </c>
    </row>
    <row r="1925" spans="1:24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90"/>
        <v>25-48 Months</v>
      </c>
      <c r="W1925" t="str">
        <f t="shared" si="91"/>
        <v>0-30</v>
      </c>
      <c r="X1925">
        <f t="shared" si="92"/>
        <v>1</v>
      </c>
    </row>
    <row r="1926" spans="1:24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90"/>
        <v>13-24 Months</v>
      </c>
      <c r="W1926" t="str">
        <f t="shared" si="91"/>
        <v>61-90</v>
      </c>
      <c r="X1926">
        <f t="shared" si="92"/>
        <v>3</v>
      </c>
    </row>
    <row r="1927" spans="1:24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90"/>
        <v>49-72 Months</v>
      </c>
      <c r="W1927" t="str">
        <f t="shared" si="91"/>
        <v>61-90</v>
      </c>
      <c r="X1927">
        <f t="shared" si="92"/>
        <v>5</v>
      </c>
    </row>
    <row r="1928" spans="1:24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90"/>
        <v>49-72 Months</v>
      </c>
      <c r="W1928" t="str">
        <f t="shared" si="91"/>
        <v>91+</v>
      </c>
      <c r="X1928">
        <f t="shared" si="92"/>
        <v>5</v>
      </c>
    </row>
    <row r="1929" spans="1:24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90"/>
        <v>25-48 Months</v>
      </c>
      <c r="W1929" t="str">
        <f t="shared" si="91"/>
        <v>91+</v>
      </c>
      <c r="X1929">
        <f t="shared" si="92"/>
        <v>6</v>
      </c>
    </row>
    <row r="1930" spans="1:24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90"/>
        <v>25-48 Months</v>
      </c>
      <c r="W1930" t="str">
        <f t="shared" si="91"/>
        <v>0-30</v>
      </c>
      <c r="X1930">
        <f t="shared" si="92"/>
        <v>1</v>
      </c>
    </row>
    <row r="1931" spans="1:24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90"/>
        <v>0-12 Months</v>
      </c>
      <c r="W1931" t="str">
        <f t="shared" si="91"/>
        <v>61-90</v>
      </c>
      <c r="X1931">
        <f t="shared" si="92"/>
        <v>2</v>
      </c>
    </row>
    <row r="1932" spans="1:24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90"/>
        <v>0-12 Months</v>
      </c>
      <c r="W1932" t="str">
        <f t="shared" si="91"/>
        <v>0-30</v>
      </c>
      <c r="X1932">
        <f t="shared" si="92"/>
        <v>1</v>
      </c>
    </row>
    <row r="1933" spans="1:24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90"/>
        <v>49-72 Months</v>
      </c>
      <c r="W1933" t="str">
        <f t="shared" si="91"/>
        <v>91+</v>
      </c>
      <c r="X1933">
        <f t="shared" si="92"/>
        <v>7</v>
      </c>
    </row>
    <row r="1934" spans="1:24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90"/>
        <v>0-12 Months</v>
      </c>
      <c r="W1934" t="str">
        <f t="shared" si="91"/>
        <v>0-30</v>
      </c>
      <c r="X1934">
        <f t="shared" si="92"/>
        <v>1</v>
      </c>
    </row>
    <row r="1935" spans="1:24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90"/>
        <v>13-24 Months</v>
      </c>
      <c r="W1935" t="str">
        <f t="shared" si="91"/>
        <v>0-30</v>
      </c>
      <c r="X1935">
        <f t="shared" si="92"/>
        <v>1</v>
      </c>
    </row>
    <row r="1936" spans="1:24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90"/>
        <v>0-12 Months</v>
      </c>
      <c r="W1936" t="str">
        <f t="shared" si="91"/>
        <v>61-90</v>
      </c>
      <c r="X1936">
        <f t="shared" si="92"/>
        <v>3</v>
      </c>
    </row>
    <row r="1937" spans="1:24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90"/>
        <v>49-72 Months</v>
      </c>
      <c r="W1937" t="str">
        <f t="shared" si="91"/>
        <v>0-30</v>
      </c>
      <c r="X1937">
        <f t="shared" si="92"/>
        <v>1</v>
      </c>
    </row>
    <row r="1938" spans="1:24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90"/>
        <v>49-72 Months</v>
      </c>
      <c r="W1938" t="str">
        <f t="shared" si="91"/>
        <v>61-90</v>
      </c>
      <c r="X1938">
        <f t="shared" si="92"/>
        <v>4</v>
      </c>
    </row>
    <row r="1939" spans="1:24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90"/>
        <v>13-24 Months</v>
      </c>
      <c r="W1939" t="str">
        <f t="shared" si="91"/>
        <v>0-30</v>
      </c>
      <c r="X1939">
        <f t="shared" si="92"/>
        <v>1</v>
      </c>
    </row>
    <row r="1940" spans="1:24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90"/>
        <v>0-12 Months</v>
      </c>
      <c r="W1940" t="str">
        <f t="shared" si="91"/>
        <v>0-30</v>
      </c>
      <c r="X1940">
        <f t="shared" si="92"/>
        <v>1</v>
      </c>
    </row>
    <row r="1941" spans="1:24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90"/>
        <v>0-12 Months</v>
      </c>
      <c r="W1941" t="str">
        <f t="shared" si="91"/>
        <v>0-30</v>
      </c>
      <c r="X1941">
        <f t="shared" si="92"/>
        <v>1</v>
      </c>
    </row>
    <row r="1942" spans="1:24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90"/>
        <v>49-72 Months</v>
      </c>
      <c r="W1942" t="str">
        <f t="shared" si="91"/>
        <v>61-90</v>
      </c>
      <c r="X1942">
        <f t="shared" si="92"/>
        <v>6</v>
      </c>
    </row>
    <row r="1943" spans="1:24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90"/>
        <v>0-12 Months</v>
      </c>
      <c r="W1943" t="str">
        <f t="shared" si="91"/>
        <v>31-60</v>
      </c>
      <c r="X1943">
        <f t="shared" si="92"/>
        <v>2</v>
      </c>
    </row>
    <row r="1944" spans="1:24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90"/>
        <v>25-48 Months</v>
      </c>
      <c r="W1944" t="str">
        <f t="shared" si="91"/>
        <v>0-30</v>
      </c>
      <c r="X1944">
        <f t="shared" si="92"/>
        <v>1</v>
      </c>
    </row>
    <row r="1945" spans="1:24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90"/>
        <v>0-12 Months</v>
      </c>
      <c r="W1945" t="str">
        <f t="shared" si="91"/>
        <v>31-60</v>
      </c>
      <c r="X1945">
        <f t="shared" si="92"/>
        <v>2</v>
      </c>
    </row>
    <row r="1946" spans="1:24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90"/>
        <v>0-12 Months</v>
      </c>
      <c r="W1946" t="str">
        <f t="shared" si="91"/>
        <v>0-30</v>
      </c>
      <c r="X1946">
        <f t="shared" si="92"/>
        <v>0</v>
      </c>
    </row>
    <row r="1947" spans="1:24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90"/>
        <v>49-72 Months</v>
      </c>
      <c r="W1947" t="str">
        <f t="shared" si="91"/>
        <v>0-30</v>
      </c>
      <c r="X1947">
        <f t="shared" si="92"/>
        <v>1</v>
      </c>
    </row>
    <row r="1948" spans="1:24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90"/>
        <v>49-72 Months</v>
      </c>
      <c r="W1948" t="str">
        <f t="shared" si="91"/>
        <v>91+</v>
      </c>
      <c r="X1948">
        <f t="shared" si="92"/>
        <v>4</v>
      </c>
    </row>
    <row r="1949" spans="1:24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90"/>
        <v>49-72 Months</v>
      </c>
      <c r="W1949" t="str">
        <f t="shared" si="91"/>
        <v>91+</v>
      </c>
      <c r="X1949">
        <f t="shared" si="92"/>
        <v>5</v>
      </c>
    </row>
    <row r="1950" spans="1:24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90"/>
        <v>0-12 Months</v>
      </c>
      <c r="W1950" t="str">
        <f t="shared" si="91"/>
        <v>61-90</v>
      </c>
      <c r="X1950">
        <f t="shared" si="92"/>
        <v>2</v>
      </c>
    </row>
    <row r="1951" spans="1:24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90"/>
        <v>49-72 Months</v>
      </c>
      <c r="W1951" t="str">
        <f t="shared" si="91"/>
        <v>91+</v>
      </c>
      <c r="X1951">
        <f t="shared" si="92"/>
        <v>6</v>
      </c>
    </row>
    <row r="1952" spans="1:24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90"/>
        <v>49-72 Months</v>
      </c>
      <c r="W1952" t="str">
        <f t="shared" si="91"/>
        <v>91+</v>
      </c>
      <c r="X1952">
        <f t="shared" si="92"/>
        <v>4</v>
      </c>
    </row>
    <row r="1953" spans="1:24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90"/>
        <v>13-24 Months</v>
      </c>
      <c r="W1953" t="str">
        <f t="shared" si="91"/>
        <v>31-60</v>
      </c>
      <c r="X1953">
        <f t="shared" si="92"/>
        <v>2</v>
      </c>
    </row>
    <row r="1954" spans="1:24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90"/>
        <v>13-24 Months</v>
      </c>
      <c r="W1954" t="str">
        <f t="shared" si="91"/>
        <v>91+</v>
      </c>
      <c r="X1954">
        <f t="shared" si="92"/>
        <v>5</v>
      </c>
    </row>
    <row r="1955" spans="1:24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90"/>
        <v>0-12 Months</v>
      </c>
      <c r="W1955" t="str">
        <f t="shared" si="91"/>
        <v>61-90</v>
      </c>
      <c r="X1955">
        <f t="shared" si="92"/>
        <v>2</v>
      </c>
    </row>
    <row r="1956" spans="1:24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90"/>
        <v>0-12 Months</v>
      </c>
      <c r="W1956" t="str">
        <f t="shared" si="91"/>
        <v>61-90</v>
      </c>
      <c r="X1956">
        <f t="shared" si="92"/>
        <v>2</v>
      </c>
    </row>
    <row r="1957" spans="1:24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90"/>
        <v>49-72 Months</v>
      </c>
      <c r="W1957" t="str">
        <f t="shared" si="91"/>
        <v>91+</v>
      </c>
      <c r="X1957">
        <f t="shared" si="92"/>
        <v>4</v>
      </c>
    </row>
    <row r="1958" spans="1:24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90"/>
        <v>49-72 Months</v>
      </c>
      <c r="W1958" t="str">
        <f t="shared" si="91"/>
        <v>91+</v>
      </c>
      <c r="X1958">
        <f t="shared" si="92"/>
        <v>6</v>
      </c>
    </row>
    <row r="1959" spans="1:24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90"/>
        <v>25-48 Months</v>
      </c>
      <c r="W1959" t="str">
        <f t="shared" si="91"/>
        <v>31-60</v>
      </c>
      <c r="X1959">
        <f t="shared" si="92"/>
        <v>3</v>
      </c>
    </row>
    <row r="1960" spans="1:24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90"/>
        <v>13-24 Months</v>
      </c>
      <c r="W1960" t="str">
        <f t="shared" si="91"/>
        <v>61-90</v>
      </c>
      <c r="X1960">
        <f t="shared" si="92"/>
        <v>4</v>
      </c>
    </row>
    <row r="1961" spans="1:24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90"/>
        <v>0-12 Months</v>
      </c>
      <c r="W1961" t="str">
        <f t="shared" si="91"/>
        <v>31-60</v>
      </c>
      <c r="X1961">
        <f t="shared" si="92"/>
        <v>2</v>
      </c>
    </row>
    <row r="1962" spans="1:24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90"/>
        <v>25-48 Months</v>
      </c>
      <c r="W1962" t="str">
        <f t="shared" si="91"/>
        <v>61-90</v>
      </c>
      <c r="X1962">
        <f t="shared" si="92"/>
        <v>5</v>
      </c>
    </row>
    <row r="1963" spans="1:24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90"/>
        <v>25-48 Months</v>
      </c>
      <c r="W1963" t="str">
        <f t="shared" si="91"/>
        <v>61-90</v>
      </c>
      <c r="X1963">
        <f t="shared" si="92"/>
        <v>4</v>
      </c>
    </row>
    <row r="1964" spans="1:24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90"/>
        <v>13-24 Months</v>
      </c>
      <c r="W1964" t="str">
        <f t="shared" si="91"/>
        <v>91+</v>
      </c>
      <c r="X1964">
        <f t="shared" si="92"/>
        <v>5</v>
      </c>
    </row>
    <row r="1965" spans="1:24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90"/>
        <v>0-12 Months</v>
      </c>
      <c r="W1965" t="str">
        <f t="shared" si="91"/>
        <v>61-90</v>
      </c>
      <c r="X1965">
        <f t="shared" si="92"/>
        <v>1</v>
      </c>
    </row>
    <row r="1966" spans="1:24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90"/>
        <v>49-72 Months</v>
      </c>
      <c r="W1966" t="str">
        <f t="shared" si="91"/>
        <v>31-60</v>
      </c>
      <c r="X1966">
        <f t="shared" si="92"/>
        <v>3</v>
      </c>
    </row>
    <row r="1967" spans="1:24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90"/>
        <v>13-24 Months</v>
      </c>
      <c r="W1967" t="str">
        <f t="shared" si="91"/>
        <v>31-60</v>
      </c>
      <c r="X1967">
        <f t="shared" si="92"/>
        <v>2</v>
      </c>
    </row>
    <row r="1968" spans="1:24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90"/>
        <v>13-24 Months</v>
      </c>
      <c r="W1968" t="str">
        <f t="shared" si="91"/>
        <v>31-60</v>
      </c>
      <c r="X1968">
        <f t="shared" si="92"/>
        <v>3</v>
      </c>
    </row>
    <row r="1969" spans="1:24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90"/>
        <v>49-72 Months</v>
      </c>
      <c r="W1969" t="str">
        <f t="shared" si="91"/>
        <v>61-90</v>
      </c>
      <c r="X1969">
        <f t="shared" si="92"/>
        <v>7</v>
      </c>
    </row>
    <row r="1970" spans="1:24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90"/>
        <v>49-72 Months</v>
      </c>
      <c r="W1970" t="str">
        <f t="shared" si="91"/>
        <v>91+</v>
      </c>
      <c r="X1970">
        <f t="shared" si="92"/>
        <v>5</v>
      </c>
    </row>
    <row r="1971" spans="1:24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90"/>
        <v>49-72 Months</v>
      </c>
      <c r="W1971" t="str">
        <f t="shared" si="91"/>
        <v>31-60</v>
      </c>
      <c r="X1971">
        <f t="shared" si="92"/>
        <v>4</v>
      </c>
    </row>
    <row r="1972" spans="1:24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90"/>
        <v>0-12 Months</v>
      </c>
      <c r="W1972" t="str">
        <f t="shared" si="91"/>
        <v>61-90</v>
      </c>
      <c r="X1972">
        <f t="shared" si="92"/>
        <v>2</v>
      </c>
    </row>
    <row r="1973" spans="1:24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90"/>
        <v>13-24 Months</v>
      </c>
      <c r="W1973" t="str">
        <f t="shared" si="91"/>
        <v>0-30</v>
      </c>
      <c r="X1973">
        <f t="shared" si="92"/>
        <v>1</v>
      </c>
    </row>
    <row r="1974" spans="1:24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90"/>
        <v>13-24 Months</v>
      </c>
      <c r="W1974" t="str">
        <f t="shared" si="91"/>
        <v>61-90</v>
      </c>
      <c r="X1974">
        <f t="shared" si="92"/>
        <v>3</v>
      </c>
    </row>
    <row r="1975" spans="1:24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90"/>
        <v>49-72 Months</v>
      </c>
      <c r="W1975" t="str">
        <f t="shared" si="91"/>
        <v>61-90</v>
      </c>
      <c r="X1975">
        <f t="shared" si="92"/>
        <v>6</v>
      </c>
    </row>
    <row r="1976" spans="1:24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90"/>
        <v>0-12 Months</v>
      </c>
      <c r="W1976" t="str">
        <f t="shared" si="91"/>
        <v>61-90</v>
      </c>
      <c r="X1976">
        <f t="shared" si="92"/>
        <v>2</v>
      </c>
    </row>
    <row r="1977" spans="1:24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90"/>
        <v>13-24 Months</v>
      </c>
      <c r="W1977" t="str">
        <f t="shared" si="91"/>
        <v>0-30</v>
      </c>
      <c r="X1977">
        <f t="shared" si="92"/>
        <v>1</v>
      </c>
    </row>
    <row r="1978" spans="1:24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90"/>
        <v>0-12 Months</v>
      </c>
      <c r="W1978" t="str">
        <f t="shared" si="91"/>
        <v>91+</v>
      </c>
      <c r="X1978">
        <f t="shared" si="92"/>
        <v>4</v>
      </c>
    </row>
    <row r="1979" spans="1:24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90"/>
        <v>25-48 Months</v>
      </c>
      <c r="W1979" t="str">
        <f t="shared" si="91"/>
        <v>91+</v>
      </c>
      <c r="X1979">
        <f t="shared" si="92"/>
        <v>4</v>
      </c>
    </row>
    <row r="1980" spans="1:24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90"/>
        <v>49-72 Months</v>
      </c>
      <c r="W1980" t="str">
        <f t="shared" si="91"/>
        <v>61-90</v>
      </c>
      <c r="X1980">
        <f t="shared" si="92"/>
        <v>5</v>
      </c>
    </row>
    <row r="1981" spans="1:24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90"/>
        <v>25-48 Months</v>
      </c>
      <c r="W1981" t="str">
        <f t="shared" si="91"/>
        <v>0-30</v>
      </c>
      <c r="X1981">
        <f t="shared" si="92"/>
        <v>1</v>
      </c>
    </row>
    <row r="1982" spans="1:24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90"/>
        <v>0-12 Months</v>
      </c>
      <c r="W1982" t="str">
        <f t="shared" si="91"/>
        <v>91+</v>
      </c>
      <c r="X1982">
        <f t="shared" si="92"/>
        <v>5</v>
      </c>
    </row>
    <row r="1983" spans="1:24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90"/>
        <v>49-72 Months</v>
      </c>
      <c r="W1983" t="str">
        <f t="shared" si="91"/>
        <v>91+</v>
      </c>
      <c r="X1983">
        <f t="shared" si="92"/>
        <v>6</v>
      </c>
    </row>
    <row r="1984" spans="1:24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90"/>
        <v>13-24 Months</v>
      </c>
      <c r="W1984" t="str">
        <f t="shared" si="91"/>
        <v>0-30</v>
      </c>
      <c r="X1984">
        <f t="shared" si="92"/>
        <v>1</v>
      </c>
    </row>
    <row r="1985" spans="1:24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90"/>
        <v>25-48 Months</v>
      </c>
      <c r="W1985" t="str">
        <f t="shared" si="91"/>
        <v>61-90</v>
      </c>
      <c r="X1985">
        <f t="shared" si="92"/>
        <v>6</v>
      </c>
    </row>
    <row r="1986" spans="1:24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ref="V1986:V2049" si="93">IF(F1986&lt;=12,"0-12 Months",IF(F1986&lt;=24,"13-24 Months",IF(F1986&lt;=48,"25-48 Months","49-72 Months")))</f>
        <v>13-24 Months</v>
      </c>
      <c r="W1986" t="str">
        <f t="shared" ref="W1986:W2049" si="94">IF(S1986&lt;=30,"0-30",IF(S1986&lt;=60,"31-60",IF(S1986&lt;=90,"61-90","91+")))</f>
        <v>91+</v>
      </c>
      <c r="X1986">
        <f t="shared" ref="X1986:X2049" si="95">COUNTIF(G1986:O1986,"Yes")</f>
        <v>4</v>
      </c>
    </row>
    <row r="1987" spans="1:24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si="93"/>
        <v>0-12 Months</v>
      </c>
      <c r="W1987" t="str">
        <f t="shared" si="94"/>
        <v>0-30</v>
      </c>
      <c r="X1987">
        <f t="shared" si="95"/>
        <v>1</v>
      </c>
    </row>
    <row r="1988" spans="1:24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93"/>
        <v>49-72 Months</v>
      </c>
      <c r="W1988" t="str">
        <f t="shared" si="94"/>
        <v>91+</v>
      </c>
      <c r="X1988">
        <f t="shared" si="95"/>
        <v>5</v>
      </c>
    </row>
    <row r="1989" spans="1:24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93"/>
        <v>25-48 Months</v>
      </c>
      <c r="W1989" t="str">
        <f t="shared" si="94"/>
        <v>61-90</v>
      </c>
      <c r="X1989">
        <f t="shared" si="95"/>
        <v>4</v>
      </c>
    </row>
    <row r="1990" spans="1:24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93"/>
        <v>49-72 Months</v>
      </c>
      <c r="W1990" t="str">
        <f t="shared" si="94"/>
        <v>91+</v>
      </c>
      <c r="X1990">
        <f t="shared" si="95"/>
        <v>7</v>
      </c>
    </row>
    <row r="1991" spans="1:24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93"/>
        <v>25-48 Months</v>
      </c>
      <c r="W1991" t="str">
        <f t="shared" si="94"/>
        <v>31-60</v>
      </c>
      <c r="X1991">
        <f t="shared" si="95"/>
        <v>3</v>
      </c>
    </row>
    <row r="1992" spans="1:24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93"/>
        <v>13-24 Months</v>
      </c>
      <c r="W1992" t="str">
        <f t="shared" si="94"/>
        <v>61-90</v>
      </c>
      <c r="X1992">
        <f t="shared" si="95"/>
        <v>3</v>
      </c>
    </row>
    <row r="1993" spans="1:24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93"/>
        <v>25-48 Months</v>
      </c>
      <c r="W1993" t="str">
        <f t="shared" si="94"/>
        <v>61-90</v>
      </c>
      <c r="X1993">
        <f t="shared" si="95"/>
        <v>6</v>
      </c>
    </row>
    <row r="1994" spans="1:24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93"/>
        <v>13-24 Months</v>
      </c>
      <c r="W1994" t="str">
        <f t="shared" si="94"/>
        <v>61-90</v>
      </c>
      <c r="X1994">
        <f t="shared" si="95"/>
        <v>3</v>
      </c>
    </row>
    <row r="1995" spans="1:24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93"/>
        <v>0-12 Months</v>
      </c>
      <c r="W1995" t="str">
        <f t="shared" si="94"/>
        <v>31-60</v>
      </c>
      <c r="X1995">
        <f t="shared" si="95"/>
        <v>1</v>
      </c>
    </row>
    <row r="1996" spans="1:24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93"/>
        <v>13-24 Months</v>
      </c>
      <c r="W1996" t="str">
        <f t="shared" si="94"/>
        <v>0-30</v>
      </c>
      <c r="X1996">
        <f t="shared" si="95"/>
        <v>1</v>
      </c>
    </row>
    <row r="1997" spans="1:24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93"/>
        <v>0-12 Months</v>
      </c>
      <c r="W1997" t="str">
        <f t="shared" si="94"/>
        <v>61-90</v>
      </c>
      <c r="X1997">
        <f t="shared" si="95"/>
        <v>1</v>
      </c>
    </row>
    <row r="1998" spans="1:24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93"/>
        <v>49-72 Months</v>
      </c>
      <c r="W1998" t="str">
        <f t="shared" si="94"/>
        <v>61-90</v>
      </c>
      <c r="X1998">
        <f t="shared" si="95"/>
        <v>5</v>
      </c>
    </row>
    <row r="1999" spans="1:24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93"/>
        <v>49-72 Months</v>
      </c>
      <c r="W1999" t="str">
        <f t="shared" si="94"/>
        <v>91+</v>
      </c>
      <c r="X1999">
        <f t="shared" si="95"/>
        <v>6</v>
      </c>
    </row>
    <row r="2000" spans="1:24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93"/>
        <v>0-12 Months</v>
      </c>
      <c r="W2000" t="str">
        <f t="shared" si="94"/>
        <v>31-60</v>
      </c>
      <c r="X2000">
        <f t="shared" si="95"/>
        <v>2</v>
      </c>
    </row>
    <row r="2001" spans="1:24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93"/>
        <v>13-24 Months</v>
      </c>
      <c r="W2001" t="str">
        <f t="shared" si="94"/>
        <v>61-90</v>
      </c>
      <c r="X2001">
        <f t="shared" si="95"/>
        <v>2</v>
      </c>
    </row>
    <row r="2002" spans="1:24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93"/>
        <v>0-12 Months</v>
      </c>
      <c r="W2002" t="str">
        <f t="shared" si="94"/>
        <v>61-90</v>
      </c>
      <c r="X2002">
        <f t="shared" si="95"/>
        <v>2</v>
      </c>
    </row>
    <row r="2003" spans="1:24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93"/>
        <v>0-12 Months</v>
      </c>
      <c r="W2003" t="str">
        <f t="shared" si="94"/>
        <v>0-30</v>
      </c>
      <c r="X2003">
        <f t="shared" si="95"/>
        <v>1</v>
      </c>
    </row>
    <row r="2004" spans="1:24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93"/>
        <v>49-72 Months</v>
      </c>
      <c r="W2004" t="str">
        <f t="shared" si="94"/>
        <v>31-60</v>
      </c>
      <c r="X2004">
        <f t="shared" si="95"/>
        <v>3</v>
      </c>
    </row>
    <row r="2005" spans="1:24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93"/>
        <v>49-72 Months</v>
      </c>
      <c r="W2005" t="str">
        <f t="shared" si="94"/>
        <v>91+</v>
      </c>
      <c r="X2005">
        <f t="shared" si="95"/>
        <v>4</v>
      </c>
    </row>
    <row r="2006" spans="1:24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93"/>
        <v>13-24 Months</v>
      </c>
      <c r="W2006" t="str">
        <f t="shared" si="94"/>
        <v>61-90</v>
      </c>
      <c r="X2006">
        <f t="shared" si="95"/>
        <v>4</v>
      </c>
    </row>
    <row r="2007" spans="1:24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93"/>
        <v>49-72 Months</v>
      </c>
      <c r="W2007" t="str">
        <f t="shared" si="94"/>
        <v>91+</v>
      </c>
      <c r="X2007">
        <f t="shared" si="95"/>
        <v>5</v>
      </c>
    </row>
    <row r="2008" spans="1:24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93"/>
        <v>0-12 Months</v>
      </c>
      <c r="W2008" t="str">
        <f t="shared" si="94"/>
        <v>31-60</v>
      </c>
      <c r="X2008">
        <f t="shared" si="95"/>
        <v>2</v>
      </c>
    </row>
    <row r="2009" spans="1:24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93"/>
        <v>0-12 Months</v>
      </c>
      <c r="W2009" t="str">
        <f t="shared" si="94"/>
        <v>61-90</v>
      </c>
      <c r="X2009">
        <f t="shared" si="95"/>
        <v>2</v>
      </c>
    </row>
    <row r="2010" spans="1:24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93"/>
        <v>0-12 Months</v>
      </c>
      <c r="W2010" t="str">
        <f t="shared" si="94"/>
        <v>61-90</v>
      </c>
      <c r="X2010">
        <f t="shared" si="95"/>
        <v>4</v>
      </c>
    </row>
    <row r="2011" spans="1:24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93"/>
        <v>49-72 Months</v>
      </c>
      <c r="W2011" t="str">
        <f t="shared" si="94"/>
        <v>61-90</v>
      </c>
      <c r="X2011">
        <f t="shared" si="95"/>
        <v>7</v>
      </c>
    </row>
    <row r="2012" spans="1:24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93"/>
        <v>0-12 Months</v>
      </c>
      <c r="W2012" t="str">
        <f t="shared" si="94"/>
        <v>61-90</v>
      </c>
      <c r="X2012">
        <f t="shared" si="95"/>
        <v>2</v>
      </c>
    </row>
    <row r="2013" spans="1:24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93"/>
        <v>49-72 Months</v>
      </c>
      <c r="W2013" t="str">
        <f t="shared" si="94"/>
        <v>61-90</v>
      </c>
      <c r="X2013">
        <f t="shared" si="95"/>
        <v>7</v>
      </c>
    </row>
    <row r="2014" spans="1:24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93"/>
        <v>25-48 Months</v>
      </c>
      <c r="W2014" t="str">
        <f t="shared" si="94"/>
        <v>91+</v>
      </c>
      <c r="X2014">
        <f t="shared" si="95"/>
        <v>6</v>
      </c>
    </row>
    <row r="2015" spans="1:24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93"/>
        <v>25-48 Months</v>
      </c>
      <c r="W2015" t="str">
        <f t="shared" si="94"/>
        <v>0-30</v>
      </c>
      <c r="X2015">
        <f t="shared" si="95"/>
        <v>1</v>
      </c>
    </row>
    <row r="2016" spans="1:24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93"/>
        <v>13-24 Months</v>
      </c>
      <c r="W2016" t="str">
        <f t="shared" si="94"/>
        <v>61-90</v>
      </c>
      <c r="X2016">
        <f t="shared" si="95"/>
        <v>4</v>
      </c>
    </row>
    <row r="2017" spans="1:24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93"/>
        <v>25-48 Months</v>
      </c>
      <c r="W2017" t="str">
        <f t="shared" si="94"/>
        <v>31-60</v>
      </c>
      <c r="X2017">
        <f t="shared" si="95"/>
        <v>2</v>
      </c>
    </row>
    <row r="2018" spans="1:24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93"/>
        <v>0-12 Months</v>
      </c>
      <c r="W2018" t="str">
        <f t="shared" si="94"/>
        <v>61-90</v>
      </c>
      <c r="X2018">
        <f t="shared" si="95"/>
        <v>3</v>
      </c>
    </row>
    <row r="2019" spans="1:24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93"/>
        <v>25-48 Months</v>
      </c>
      <c r="W2019" t="str">
        <f t="shared" si="94"/>
        <v>0-30</v>
      </c>
      <c r="X2019">
        <f t="shared" si="95"/>
        <v>1</v>
      </c>
    </row>
    <row r="2020" spans="1:24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93"/>
        <v>0-12 Months</v>
      </c>
      <c r="W2020" t="str">
        <f t="shared" si="94"/>
        <v>31-60</v>
      </c>
      <c r="X2020">
        <f t="shared" si="95"/>
        <v>1</v>
      </c>
    </row>
    <row r="2021" spans="1:24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93"/>
        <v>49-72 Months</v>
      </c>
      <c r="W2021" t="str">
        <f t="shared" si="94"/>
        <v>91+</v>
      </c>
      <c r="X2021">
        <f t="shared" si="95"/>
        <v>6</v>
      </c>
    </row>
    <row r="2022" spans="1:24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93"/>
        <v>49-72 Months</v>
      </c>
      <c r="W2022" t="str">
        <f t="shared" si="94"/>
        <v>61-90</v>
      </c>
      <c r="X2022">
        <f t="shared" si="95"/>
        <v>5</v>
      </c>
    </row>
    <row r="2023" spans="1:24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93"/>
        <v>49-72 Months</v>
      </c>
      <c r="W2023" t="str">
        <f t="shared" si="94"/>
        <v>91+</v>
      </c>
      <c r="X2023">
        <f t="shared" si="95"/>
        <v>7</v>
      </c>
    </row>
    <row r="2024" spans="1:24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93"/>
        <v>13-24 Months</v>
      </c>
      <c r="W2024" t="str">
        <f t="shared" si="94"/>
        <v>61-90</v>
      </c>
      <c r="X2024">
        <f t="shared" si="95"/>
        <v>3</v>
      </c>
    </row>
    <row r="2025" spans="1:24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93"/>
        <v>0-12 Months</v>
      </c>
      <c r="W2025" t="str">
        <f t="shared" si="94"/>
        <v>61-90</v>
      </c>
      <c r="X2025">
        <f t="shared" si="95"/>
        <v>3</v>
      </c>
    </row>
    <row r="2026" spans="1:24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93"/>
        <v>0-12 Months</v>
      </c>
      <c r="W2026" t="str">
        <f t="shared" si="94"/>
        <v>91+</v>
      </c>
      <c r="X2026">
        <f t="shared" si="95"/>
        <v>4</v>
      </c>
    </row>
    <row r="2027" spans="1:24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93"/>
        <v>49-72 Months</v>
      </c>
      <c r="W2027" t="str">
        <f t="shared" si="94"/>
        <v>91+</v>
      </c>
      <c r="X2027">
        <f t="shared" si="95"/>
        <v>8</v>
      </c>
    </row>
    <row r="2028" spans="1:24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93"/>
        <v>49-72 Months</v>
      </c>
      <c r="W2028" t="str">
        <f t="shared" si="94"/>
        <v>91+</v>
      </c>
      <c r="X2028">
        <f t="shared" si="95"/>
        <v>6</v>
      </c>
    </row>
    <row r="2029" spans="1:24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93"/>
        <v>13-24 Months</v>
      </c>
      <c r="W2029" t="str">
        <f t="shared" si="94"/>
        <v>0-30</v>
      </c>
      <c r="X2029">
        <f t="shared" si="95"/>
        <v>1</v>
      </c>
    </row>
    <row r="2030" spans="1:24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93"/>
        <v>13-24 Months</v>
      </c>
      <c r="W2030" t="str">
        <f t="shared" si="94"/>
        <v>0-30</v>
      </c>
      <c r="X2030">
        <f t="shared" si="95"/>
        <v>1</v>
      </c>
    </row>
    <row r="2031" spans="1:24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93"/>
        <v>49-72 Months</v>
      </c>
      <c r="W2031" t="str">
        <f t="shared" si="94"/>
        <v>91+</v>
      </c>
      <c r="X2031">
        <f t="shared" si="95"/>
        <v>4</v>
      </c>
    </row>
    <row r="2032" spans="1:24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93"/>
        <v>0-12 Months</v>
      </c>
      <c r="W2032" t="str">
        <f t="shared" si="94"/>
        <v>61-90</v>
      </c>
      <c r="X2032">
        <f t="shared" si="95"/>
        <v>4</v>
      </c>
    </row>
    <row r="2033" spans="1:24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93"/>
        <v>0-12 Months</v>
      </c>
      <c r="W2033" t="str">
        <f t="shared" si="94"/>
        <v>0-30</v>
      </c>
      <c r="X2033">
        <f t="shared" si="95"/>
        <v>0</v>
      </c>
    </row>
    <row r="2034" spans="1:24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93"/>
        <v>13-24 Months</v>
      </c>
      <c r="W2034" t="str">
        <f t="shared" si="94"/>
        <v>61-90</v>
      </c>
      <c r="X2034">
        <f t="shared" si="95"/>
        <v>3</v>
      </c>
    </row>
    <row r="2035" spans="1:24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93"/>
        <v>0-12 Months</v>
      </c>
      <c r="W2035" t="str">
        <f t="shared" si="94"/>
        <v>0-30</v>
      </c>
      <c r="X2035">
        <f t="shared" si="95"/>
        <v>1</v>
      </c>
    </row>
    <row r="2036" spans="1:24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93"/>
        <v>25-48 Months</v>
      </c>
      <c r="W2036" t="str">
        <f t="shared" si="94"/>
        <v>61-90</v>
      </c>
      <c r="X2036">
        <f t="shared" si="95"/>
        <v>4</v>
      </c>
    </row>
    <row r="2037" spans="1:24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93"/>
        <v>25-48 Months</v>
      </c>
      <c r="W2037" t="str">
        <f t="shared" si="94"/>
        <v>61-90</v>
      </c>
      <c r="X2037">
        <f t="shared" si="95"/>
        <v>4</v>
      </c>
    </row>
    <row r="2038" spans="1:24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93"/>
        <v>0-12 Months</v>
      </c>
      <c r="W2038" t="str">
        <f t="shared" si="94"/>
        <v>61-90</v>
      </c>
      <c r="X2038">
        <f t="shared" si="95"/>
        <v>2</v>
      </c>
    </row>
    <row r="2039" spans="1:24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93"/>
        <v>0-12 Months</v>
      </c>
      <c r="W2039" t="str">
        <f t="shared" si="94"/>
        <v>61-90</v>
      </c>
      <c r="X2039">
        <f t="shared" si="95"/>
        <v>1</v>
      </c>
    </row>
    <row r="2040" spans="1:24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93"/>
        <v>25-48 Months</v>
      </c>
      <c r="W2040" t="str">
        <f t="shared" si="94"/>
        <v>91+</v>
      </c>
      <c r="X2040">
        <f t="shared" si="95"/>
        <v>3</v>
      </c>
    </row>
    <row r="2041" spans="1:24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93"/>
        <v>13-24 Months</v>
      </c>
      <c r="W2041" t="str">
        <f t="shared" si="94"/>
        <v>61-90</v>
      </c>
      <c r="X2041">
        <f t="shared" si="95"/>
        <v>3</v>
      </c>
    </row>
    <row r="2042" spans="1:24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93"/>
        <v>49-72 Months</v>
      </c>
      <c r="W2042" t="str">
        <f t="shared" si="94"/>
        <v>91+</v>
      </c>
      <c r="X2042">
        <f t="shared" si="95"/>
        <v>8</v>
      </c>
    </row>
    <row r="2043" spans="1:24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93"/>
        <v>0-12 Months</v>
      </c>
      <c r="W2043" t="str">
        <f t="shared" si="94"/>
        <v>0-30</v>
      </c>
      <c r="X2043">
        <f t="shared" si="95"/>
        <v>1</v>
      </c>
    </row>
    <row r="2044" spans="1:24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93"/>
        <v>25-48 Months</v>
      </c>
      <c r="W2044" t="str">
        <f t="shared" si="94"/>
        <v>61-90</v>
      </c>
      <c r="X2044">
        <f t="shared" si="95"/>
        <v>5</v>
      </c>
    </row>
    <row r="2045" spans="1:24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93"/>
        <v>13-24 Months</v>
      </c>
      <c r="W2045" t="str">
        <f t="shared" si="94"/>
        <v>61-90</v>
      </c>
      <c r="X2045">
        <f t="shared" si="95"/>
        <v>1</v>
      </c>
    </row>
    <row r="2046" spans="1:24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93"/>
        <v>0-12 Months</v>
      </c>
      <c r="W2046" t="str">
        <f t="shared" si="94"/>
        <v>0-30</v>
      </c>
      <c r="X2046">
        <f t="shared" si="95"/>
        <v>1</v>
      </c>
    </row>
    <row r="2047" spans="1:24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93"/>
        <v>49-72 Months</v>
      </c>
      <c r="W2047" t="str">
        <f t="shared" si="94"/>
        <v>91+</v>
      </c>
      <c r="X2047">
        <f t="shared" si="95"/>
        <v>7</v>
      </c>
    </row>
    <row r="2048" spans="1:24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93"/>
        <v>0-12 Months</v>
      </c>
      <c r="W2048" t="str">
        <f t="shared" si="94"/>
        <v>0-30</v>
      </c>
      <c r="X2048">
        <f t="shared" si="95"/>
        <v>0</v>
      </c>
    </row>
    <row r="2049" spans="1:24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93"/>
        <v>0-12 Months</v>
      </c>
      <c r="W2049" t="str">
        <f t="shared" si="94"/>
        <v>61-90</v>
      </c>
      <c r="X2049">
        <f t="shared" si="95"/>
        <v>5</v>
      </c>
    </row>
    <row r="2050" spans="1:24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ref="V2050:V2113" si="96">IF(F2050&lt;=12,"0-12 Months",IF(F2050&lt;=24,"13-24 Months",IF(F2050&lt;=48,"25-48 Months","49-72 Months")))</f>
        <v>13-24 Months</v>
      </c>
      <c r="W2050" t="str">
        <f t="shared" ref="W2050:W2113" si="97">IF(S2050&lt;=30,"0-30",IF(S2050&lt;=60,"31-60",IF(S2050&lt;=90,"61-90","91+")))</f>
        <v>91+</v>
      </c>
      <c r="X2050">
        <f t="shared" ref="X2050:X2113" si="98">COUNTIF(G2050:O2050,"Yes")</f>
        <v>4</v>
      </c>
    </row>
    <row r="2051" spans="1:24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si="96"/>
        <v>49-72 Months</v>
      </c>
      <c r="W2051" t="str">
        <f t="shared" si="97"/>
        <v>61-90</v>
      </c>
      <c r="X2051">
        <f t="shared" si="98"/>
        <v>4</v>
      </c>
    </row>
    <row r="2052" spans="1:24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96"/>
        <v>49-72 Months</v>
      </c>
      <c r="W2052" t="str">
        <f t="shared" si="97"/>
        <v>31-60</v>
      </c>
      <c r="X2052">
        <f t="shared" si="98"/>
        <v>4</v>
      </c>
    </row>
    <row r="2053" spans="1:24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96"/>
        <v>49-72 Months</v>
      </c>
      <c r="W2053" t="str">
        <f t="shared" si="97"/>
        <v>0-30</v>
      </c>
      <c r="X2053">
        <f t="shared" si="98"/>
        <v>1</v>
      </c>
    </row>
    <row r="2054" spans="1:24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96"/>
        <v>25-48 Months</v>
      </c>
      <c r="W2054" t="str">
        <f t="shared" si="97"/>
        <v>91+</v>
      </c>
      <c r="X2054">
        <f t="shared" si="98"/>
        <v>6</v>
      </c>
    </row>
    <row r="2055" spans="1:24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96"/>
        <v>25-48 Months</v>
      </c>
      <c r="W2055" t="str">
        <f t="shared" si="97"/>
        <v>61-90</v>
      </c>
      <c r="X2055">
        <f t="shared" si="98"/>
        <v>4</v>
      </c>
    </row>
    <row r="2056" spans="1:24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96"/>
        <v>0-12 Months</v>
      </c>
      <c r="W2056" t="str">
        <f t="shared" si="97"/>
        <v>31-60</v>
      </c>
      <c r="X2056">
        <f t="shared" si="98"/>
        <v>2</v>
      </c>
    </row>
    <row r="2057" spans="1:24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96"/>
        <v>25-48 Months</v>
      </c>
      <c r="W2057" t="str">
        <f t="shared" si="97"/>
        <v>91+</v>
      </c>
      <c r="X2057">
        <f t="shared" si="98"/>
        <v>7</v>
      </c>
    </row>
    <row r="2058" spans="1:24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96"/>
        <v>49-72 Months</v>
      </c>
      <c r="W2058" t="str">
        <f t="shared" si="97"/>
        <v>61-90</v>
      </c>
      <c r="X2058">
        <f t="shared" si="98"/>
        <v>3</v>
      </c>
    </row>
    <row r="2059" spans="1:24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96"/>
        <v>13-24 Months</v>
      </c>
      <c r="W2059" t="str">
        <f t="shared" si="97"/>
        <v>61-90</v>
      </c>
      <c r="X2059">
        <f t="shared" si="98"/>
        <v>6</v>
      </c>
    </row>
    <row r="2060" spans="1:24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96"/>
        <v>49-72 Months</v>
      </c>
      <c r="W2060" t="str">
        <f t="shared" si="97"/>
        <v>61-90</v>
      </c>
      <c r="X2060">
        <f t="shared" si="98"/>
        <v>8</v>
      </c>
    </row>
    <row r="2061" spans="1:24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96"/>
        <v>25-48 Months</v>
      </c>
      <c r="W2061" t="str">
        <f t="shared" si="97"/>
        <v>91+</v>
      </c>
      <c r="X2061">
        <f t="shared" si="98"/>
        <v>5</v>
      </c>
    </row>
    <row r="2062" spans="1:24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96"/>
        <v>49-72 Months</v>
      </c>
      <c r="W2062" t="str">
        <f t="shared" si="97"/>
        <v>91+</v>
      </c>
      <c r="X2062">
        <f t="shared" si="98"/>
        <v>8</v>
      </c>
    </row>
    <row r="2063" spans="1:24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96"/>
        <v>0-12 Months</v>
      </c>
      <c r="W2063" t="str">
        <f t="shared" si="97"/>
        <v>31-60</v>
      </c>
      <c r="X2063">
        <f t="shared" si="98"/>
        <v>2</v>
      </c>
    </row>
    <row r="2064" spans="1:24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96"/>
        <v>49-72 Months</v>
      </c>
      <c r="W2064" t="str">
        <f t="shared" si="97"/>
        <v>0-30</v>
      </c>
      <c r="X2064">
        <f t="shared" si="98"/>
        <v>2</v>
      </c>
    </row>
    <row r="2065" spans="1:24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96"/>
        <v>49-72 Months</v>
      </c>
      <c r="W2065" t="str">
        <f t="shared" si="97"/>
        <v>61-90</v>
      </c>
      <c r="X2065">
        <f t="shared" si="98"/>
        <v>5</v>
      </c>
    </row>
    <row r="2066" spans="1:24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96"/>
        <v>25-48 Months</v>
      </c>
      <c r="W2066" t="str">
        <f t="shared" si="97"/>
        <v>0-30</v>
      </c>
      <c r="X2066">
        <f t="shared" si="98"/>
        <v>1</v>
      </c>
    </row>
    <row r="2067" spans="1:24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96"/>
        <v>25-48 Months</v>
      </c>
      <c r="W2067" t="str">
        <f t="shared" si="97"/>
        <v>61-90</v>
      </c>
      <c r="X2067">
        <f t="shared" si="98"/>
        <v>3</v>
      </c>
    </row>
    <row r="2068" spans="1:24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96"/>
        <v>49-72 Months</v>
      </c>
      <c r="W2068" t="str">
        <f t="shared" si="97"/>
        <v>0-30</v>
      </c>
      <c r="X2068">
        <f t="shared" si="98"/>
        <v>2</v>
      </c>
    </row>
    <row r="2069" spans="1:24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96"/>
        <v>49-72 Months</v>
      </c>
      <c r="W2069" t="str">
        <f t="shared" si="97"/>
        <v>91+</v>
      </c>
      <c r="X2069">
        <f t="shared" si="98"/>
        <v>6</v>
      </c>
    </row>
    <row r="2070" spans="1:24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96"/>
        <v>25-48 Months</v>
      </c>
      <c r="W2070" t="str">
        <f t="shared" si="97"/>
        <v>91+</v>
      </c>
      <c r="X2070">
        <f t="shared" si="98"/>
        <v>6</v>
      </c>
    </row>
    <row r="2071" spans="1:24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96"/>
        <v>0-12 Months</v>
      </c>
      <c r="W2071" t="str">
        <f t="shared" si="97"/>
        <v>91+</v>
      </c>
      <c r="X2071">
        <f t="shared" si="98"/>
        <v>4</v>
      </c>
    </row>
    <row r="2072" spans="1:24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96"/>
        <v>49-72 Months</v>
      </c>
      <c r="W2072" t="str">
        <f t="shared" si="97"/>
        <v>31-60</v>
      </c>
      <c r="X2072">
        <f t="shared" si="98"/>
        <v>4</v>
      </c>
    </row>
    <row r="2073" spans="1:24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96"/>
        <v>49-72 Months</v>
      </c>
      <c r="W2073" t="str">
        <f t="shared" si="97"/>
        <v>91+</v>
      </c>
      <c r="X2073">
        <f t="shared" si="98"/>
        <v>5</v>
      </c>
    </row>
    <row r="2074" spans="1:24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96"/>
        <v>25-48 Months</v>
      </c>
      <c r="W2074" t="str">
        <f t="shared" si="97"/>
        <v>0-30</v>
      </c>
      <c r="X2074">
        <f t="shared" si="98"/>
        <v>1</v>
      </c>
    </row>
    <row r="2075" spans="1:24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96"/>
        <v>13-24 Months</v>
      </c>
      <c r="W2075" t="str">
        <f t="shared" si="97"/>
        <v>0-30</v>
      </c>
      <c r="X2075">
        <f t="shared" si="98"/>
        <v>1</v>
      </c>
    </row>
    <row r="2076" spans="1:24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96"/>
        <v>25-48 Months</v>
      </c>
      <c r="W2076" t="str">
        <f t="shared" si="97"/>
        <v>91+</v>
      </c>
      <c r="X2076">
        <f t="shared" si="98"/>
        <v>6</v>
      </c>
    </row>
    <row r="2077" spans="1:24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96"/>
        <v>49-72 Months</v>
      </c>
      <c r="W2077" t="str">
        <f t="shared" si="97"/>
        <v>91+</v>
      </c>
      <c r="X2077">
        <f t="shared" si="98"/>
        <v>5</v>
      </c>
    </row>
    <row r="2078" spans="1:24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96"/>
        <v>13-24 Months</v>
      </c>
      <c r="W2078" t="str">
        <f t="shared" si="97"/>
        <v>31-60</v>
      </c>
      <c r="X2078">
        <f t="shared" si="98"/>
        <v>3</v>
      </c>
    </row>
    <row r="2079" spans="1:24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96"/>
        <v>0-12 Months</v>
      </c>
      <c r="W2079" t="str">
        <f t="shared" si="97"/>
        <v>61-90</v>
      </c>
      <c r="X2079">
        <f t="shared" si="98"/>
        <v>1</v>
      </c>
    </row>
    <row r="2080" spans="1:24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96"/>
        <v>13-24 Months</v>
      </c>
      <c r="W2080" t="str">
        <f t="shared" si="97"/>
        <v>31-60</v>
      </c>
      <c r="X2080">
        <f t="shared" si="98"/>
        <v>3</v>
      </c>
    </row>
    <row r="2081" spans="1:24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96"/>
        <v>49-72 Months</v>
      </c>
      <c r="W2081" t="str">
        <f t="shared" si="97"/>
        <v>91+</v>
      </c>
      <c r="X2081">
        <f t="shared" si="98"/>
        <v>6</v>
      </c>
    </row>
    <row r="2082" spans="1:24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96"/>
        <v>49-72 Months</v>
      </c>
      <c r="W2082" t="str">
        <f t="shared" si="97"/>
        <v>61-90</v>
      </c>
      <c r="X2082">
        <f t="shared" si="98"/>
        <v>7</v>
      </c>
    </row>
    <row r="2083" spans="1:24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96"/>
        <v>13-24 Months</v>
      </c>
      <c r="W2083" t="str">
        <f t="shared" si="97"/>
        <v>61-90</v>
      </c>
      <c r="X2083">
        <f t="shared" si="98"/>
        <v>2</v>
      </c>
    </row>
    <row r="2084" spans="1:24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96"/>
        <v>13-24 Months</v>
      </c>
      <c r="W2084" t="str">
        <f t="shared" si="97"/>
        <v>0-30</v>
      </c>
      <c r="X2084">
        <f t="shared" si="98"/>
        <v>2</v>
      </c>
    </row>
    <row r="2085" spans="1:24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96"/>
        <v>0-12 Months</v>
      </c>
      <c r="W2085" t="str">
        <f t="shared" si="97"/>
        <v>0-30</v>
      </c>
      <c r="X2085">
        <f t="shared" si="98"/>
        <v>1</v>
      </c>
    </row>
    <row r="2086" spans="1:24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96"/>
        <v>0-12 Months</v>
      </c>
      <c r="W2086" t="str">
        <f t="shared" si="97"/>
        <v>61-90</v>
      </c>
      <c r="X2086">
        <f t="shared" si="98"/>
        <v>1</v>
      </c>
    </row>
    <row r="2087" spans="1:24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96"/>
        <v>25-48 Months</v>
      </c>
      <c r="W2087" t="str">
        <f t="shared" si="97"/>
        <v>91+</v>
      </c>
      <c r="X2087">
        <f t="shared" si="98"/>
        <v>4</v>
      </c>
    </row>
    <row r="2088" spans="1:24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96"/>
        <v>13-24 Months</v>
      </c>
      <c r="W2088" t="str">
        <f t="shared" si="97"/>
        <v>61-90</v>
      </c>
      <c r="X2088">
        <f t="shared" si="98"/>
        <v>2</v>
      </c>
    </row>
    <row r="2089" spans="1:24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96"/>
        <v>0-12 Months</v>
      </c>
      <c r="W2089" t="str">
        <f t="shared" si="97"/>
        <v>31-60</v>
      </c>
      <c r="X2089">
        <f t="shared" si="98"/>
        <v>2</v>
      </c>
    </row>
    <row r="2090" spans="1:24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96"/>
        <v>25-48 Months</v>
      </c>
      <c r="W2090" t="str">
        <f t="shared" si="97"/>
        <v>31-60</v>
      </c>
      <c r="X2090">
        <f t="shared" si="98"/>
        <v>3</v>
      </c>
    </row>
    <row r="2091" spans="1:24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96"/>
        <v>49-72 Months</v>
      </c>
      <c r="W2091" t="str">
        <f t="shared" si="97"/>
        <v>31-60</v>
      </c>
      <c r="X2091">
        <f t="shared" si="98"/>
        <v>3</v>
      </c>
    </row>
    <row r="2092" spans="1:24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96"/>
        <v>25-48 Months</v>
      </c>
      <c r="W2092" t="str">
        <f t="shared" si="97"/>
        <v>0-30</v>
      </c>
      <c r="X2092">
        <f t="shared" si="98"/>
        <v>1</v>
      </c>
    </row>
    <row r="2093" spans="1:24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96"/>
        <v>49-72 Months</v>
      </c>
      <c r="W2093" t="str">
        <f t="shared" si="97"/>
        <v>0-30</v>
      </c>
      <c r="X2093">
        <f t="shared" si="98"/>
        <v>1</v>
      </c>
    </row>
    <row r="2094" spans="1:24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96"/>
        <v>49-72 Months</v>
      </c>
      <c r="W2094" t="str">
        <f t="shared" si="97"/>
        <v>61-90</v>
      </c>
      <c r="X2094">
        <f t="shared" si="98"/>
        <v>7</v>
      </c>
    </row>
    <row r="2095" spans="1:24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96"/>
        <v>0-12 Months</v>
      </c>
      <c r="W2095" t="str">
        <f t="shared" si="97"/>
        <v>0-30</v>
      </c>
      <c r="X2095">
        <f t="shared" si="98"/>
        <v>2</v>
      </c>
    </row>
    <row r="2096" spans="1:24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96"/>
        <v>13-24 Months</v>
      </c>
      <c r="W2096" t="str">
        <f t="shared" si="97"/>
        <v>0-30</v>
      </c>
      <c r="X2096">
        <f t="shared" si="98"/>
        <v>1</v>
      </c>
    </row>
    <row r="2097" spans="1:24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96"/>
        <v>0-12 Months</v>
      </c>
      <c r="W2097" t="str">
        <f t="shared" si="97"/>
        <v>61-90</v>
      </c>
      <c r="X2097">
        <f t="shared" si="98"/>
        <v>2</v>
      </c>
    </row>
    <row r="2098" spans="1:24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96"/>
        <v>0-12 Months</v>
      </c>
      <c r="W2098" t="str">
        <f t="shared" si="97"/>
        <v>0-30</v>
      </c>
      <c r="X2098">
        <f t="shared" si="98"/>
        <v>1</v>
      </c>
    </row>
    <row r="2099" spans="1:24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96"/>
        <v>0-12 Months</v>
      </c>
      <c r="W2099" t="str">
        <f t="shared" si="97"/>
        <v>91+</v>
      </c>
      <c r="X2099">
        <f t="shared" si="98"/>
        <v>4</v>
      </c>
    </row>
    <row r="2100" spans="1:24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96"/>
        <v>0-12 Months</v>
      </c>
      <c r="W2100" t="str">
        <f t="shared" si="97"/>
        <v>91+</v>
      </c>
      <c r="X2100">
        <f t="shared" si="98"/>
        <v>4</v>
      </c>
    </row>
    <row r="2101" spans="1:24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96"/>
        <v>25-48 Months</v>
      </c>
      <c r="W2101" t="str">
        <f t="shared" si="97"/>
        <v>61-90</v>
      </c>
      <c r="X2101">
        <f t="shared" si="98"/>
        <v>3</v>
      </c>
    </row>
    <row r="2102" spans="1:24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96"/>
        <v>49-72 Months</v>
      </c>
      <c r="W2102" t="str">
        <f t="shared" si="97"/>
        <v>91+</v>
      </c>
      <c r="X2102">
        <f t="shared" si="98"/>
        <v>5</v>
      </c>
    </row>
    <row r="2103" spans="1:24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96"/>
        <v>25-48 Months</v>
      </c>
      <c r="W2103" t="str">
        <f t="shared" si="97"/>
        <v>91+</v>
      </c>
      <c r="X2103">
        <f t="shared" si="98"/>
        <v>6</v>
      </c>
    </row>
    <row r="2104" spans="1:24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96"/>
        <v>13-24 Months</v>
      </c>
      <c r="W2104" t="str">
        <f t="shared" si="97"/>
        <v>61-90</v>
      </c>
      <c r="X2104">
        <f t="shared" si="98"/>
        <v>3</v>
      </c>
    </row>
    <row r="2105" spans="1:24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96"/>
        <v>0-12 Months</v>
      </c>
      <c r="W2105" t="str">
        <f t="shared" si="97"/>
        <v>61-90</v>
      </c>
      <c r="X2105">
        <f t="shared" si="98"/>
        <v>1</v>
      </c>
    </row>
    <row r="2106" spans="1:24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96"/>
        <v>0-12 Months</v>
      </c>
      <c r="W2106" t="str">
        <f t="shared" si="97"/>
        <v>61-90</v>
      </c>
      <c r="X2106">
        <f t="shared" si="98"/>
        <v>3</v>
      </c>
    </row>
    <row r="2107" spans="1:24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96"/>
        <v>0-12 Months</v>
      </c>
      <c r="W2107" t="str">
        <f t="shared" si="97"/>
        <v>61-90</v>
      </c>
      <c r="X2107">
        <f t="shared" si="98"/>
        <v>2</v>
      </c>
    </row>
    <row r="2108" spans="1:24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96"/>
        <v>49-72 Months</v>
      </c>
      <c r="W2108" t="str">
        <f t="shared" si="97"/>
        <v>31-60</v>
      </c>
      <c r="X2108">
        <f t="shared" si="98"/>
        <v>3</v>
      </c>
    </row>
    <row r="2109" spans="1:24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96"/>
        <v>25-48 Months</v>
      </c>
      <c r="W2109" t="str">
        <f t="shared" si="97"/>
        <v>91+</v>
      </c>
      <c r="X2109">
        <f t="shared" si="98"/>
        <v>5</v>
      </c>
    </row>
    <row r="2110" spans="1:24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96"/>
        <v>25-48 Months</v>
      </c>
      <c r="W2110" t="str">
        <f t="shared" si="97"/>
        <v>31-60</v>
      </c>
      <c r="X2110">
        <f t="shared" si="98"/>
        <v>1</v>
      </c>
    </row>
    <row r="2111" spans="1:24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96"/>
        <v>25-48 Months</v>
      </c>
      <c r="W2111" t="str">
        <f t="shared" si="97"/>
        <v>0-30</v>
      </c>
      <c r="X2111">
        <f t="shared" si="98"/>
        <v>2</v>
      </c>
    </row>
    <row r="2112" spans="1:24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96"/>
        <v>0-12 Months</v>
      </c>
      <c r="W2112" t="str">
        <f t="shared" si="97"/>
        <v>0-30</v>
      </c>
      <c r="X2112">
        <f t="shared" si="98"/>
        <v>1</v>
      </c>
    </row>
    <row r="2113" spans="1:24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96"/>
        <v>25-48 Months</v>
      </c>
      <c r="W2113" t="str">
        <f t="shared" si="97"/>
        <v>0-30</v>
      </c>
      <c r="X2113">
        <f t="shared" si="98"/>
        <v>1</v>
      </c>
    </row>
    <row r="2114" spans="1:24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ref="V2114:V2177" si="99">IF(F2114&lt;=12,"0-12 Months",IF(F2114&lt;=24,"13-24 Months",IF(F2114&lt;=48,"25-48 Months","49-72 Months")))</f>
        <v>25-48 Months</v>
      </c>
      <c r="W2114" t="str">
        <f t="shared" ref="W2114:W2177" si="100">IF(S2114&lt;=30,"0-30",IF(S2114&lt;=60,"31-60",IF(S2114&lt;=90,"61-90","91+")))</f>
        <v>31-60</v>
      </c>
      <c r="X2114">
        <f t="shared" ref="X2114:X2177" si="101">COUNTIF(G2114:O2114,"Yes")</f>
        <v>4</v>
      </c>
    </row>
    <row r="2115" spans="1:24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si="99"/>
        <v>25-48 Months</v>
      </c>
      <c r="W2115" t="str">
        <f t="shared" si="100"/>
        <v>91+</v>
      </c>
      <c r="X2115">
        <f t="shared" si="101"/>
        <v>5</v>
      </c>
    </row>
    <row r="2116" spans="1:24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99"/>
        <v>25-48 Months</v>
      </c>
      <c r="W2116" t="str">
        <f t="shared" si="100"/>
        <v>61-90</v>
      </c>
      <c r="X2116">
        <f t="shared" si="101"/>
        <v>4</v>
      </c>
    </row>
    <row r="2117" spans="1:24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99"/>
        <v>49-72 Months</v>
      </c>
      <c r="W2117" t="str">
        <f t="shared" si="100"/>
        <v>91+</v>
      </c>
      <c r="X2117">
        <f t="shared" si="101"/>
        <v>8</v>
      </c>
    </row>
    <row r="2118" spans="1:24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99"/>
        <v>0-12 Months</v>
      </c>
      <c r="W2118" t="str">
        <f t="shared" si="100"/>
        <v>31-60</v>
      </c>
      <c r="X2118">
        <f t="shared" si="101"/>
        <v>3</v>
      </c>
    </row>
    <row r="2119" spans="1:24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99"/>
        <v>49-72 Months</v>
      </c>
      <c r="W2119" t="str">
        <f t="shared" si="100"/>
        <v>61-90</v>
      </c>
      <c r="X2119">
        <f t="shared" si="101"/>
        <v>6</v>
      </c>
    </row>
    <row r="2120" spans="1:24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99"/>
        <v>13-24 Months</v>
      </c>
      <c r="W2120" t="str">
        <f t="shared" si="100"/>
        <v>61-90</v>
      </c>
      <c r="X2120">
        <f t="shared" si="101"/>
        <v>2</v>
      </c>
    </row>
    <row r="2121" spans="1:24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99"/>
        <v>25-48 Months</v>
      </c>
      <c r="W2121" t="str">
        <f t="shared" si="100"/>
        <v>0-30</v>
      </c>
      <c r="X2121">
        <f t="shared" si="101"/>
        <v>1</v>
      </c>
    </row>
    <row r="2122" spans="1:24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99"/>
        <v>49-72 Months</v>
      </c>
      <c r="W2122" t="str">
        <f t="shared" si="100"/>
        <v>0-30</v>
      </c>
      <c r="X2122">
        <f t="shared" si="101"/>
        <v>1</v>
      </c>
    </row>
    <row r="2123" spans="1:24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99"/>
        <v>0-12 Months</v>
      </c>
      <c r="W2123" t="str">
        <f t="shared" si="100"/>
        <v>0-30</v>
      </c>
      <c r="X2123">
        <f t="shared" si="101"/>
        <v>1</v>
      </c>
    </row>
    <row r="2124" spans="1:24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99"/>
        <v>0-12 Months</v>
      </c>
      <c r="W2124" t="str">
        <f t="shared" si="100"/>
        <v>61-90</v>
      </c>
      <c r="X2124">
        <f t="shared" si="101"/>
        <v>5</v>
      </c>
    </row>
    <row r="2125" spans="1:24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99"/>
        <v>25-48 Months</v>
      </c>
      <c r="W2125" t="str">
        <f t="shared" si="100"/>
        <v>61-90</v>
      </c>
      <c r="X2125">
        <f t="shared" si="101"/>
        <v>3</v>
      </c>
    </row>
    <row r="2126" spans="1:24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99"/>
        <v>0-12 Months</v>
      </c>
      <c r="W2126" t="str">
        <f t="shared" si="100"/>
        <v>0-30</v>
      </c>
      <c r="X2126">
        <f t="shared" si="101"/>
        <v>0</v>
      </c>
    </row>
    <row r="2127" spans="1:24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99"/>
        <v>49-72 Months</v>
      </c>
      <c r="W2127" t="str">
        <f t="shared" si="100"/>
        <v>61-90</v>
      </c>
      <c r="X2127">
        <f t="shared" si="101"/>
        <v>5</v>
      </c>
    </row>
    <row r="2128" spans="1:24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99"/>
        <v>0-12 Months</v>
      </c>
      <c r="W2128" t="str">
        <f t="shared" si="100"/>
        <v>31-60</v>
      </c>
      <c r="X2128">
        <f t="shared" si="101"/>
        <v>1</v>
      </c>
    </row>
    <row r="2129" spans="1:24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99"/>
        <v>25-48 Months</v>
      </c>
      <c r="W2129" t="str">
        <f t="shared" si="100"/>
        <v>31-60</v>
      </c>
      <c r="X2129">
        <f t="shared" si="101"/>
        <v>3</v>
      </c>
    </row>
    <row r="2130" spans="1:24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99"/>
        <v>25-48 Months</v>
      </c>
      <c r="W2130" t="str">
        <f t="shared" si="100"/>
        <v>61-90</v>
      </c>
      <c r="X2130">
        <f t="shared" si="101"/>
        <v>6</v>
      </c>
    </row>
    <row r="2131" spans="1:24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99"/>
        <v>0-12 Months</v>
      </c>
      <c r="W2131" t="str">
        <f t="shared" si="100"/>
        <v>61-90</v>
      </c>
      <c r="X2131">
        <f t="shared" si="101"/>
        <v>2</v>
      </c>
    </row>
    <row r="2132" spans="1:24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99"/>
        <v>49-72 Months</v>
      </c>
      <c r="W2132" t="str">
        <f t="shared" si="100"/>
        <v>91+</v>
      </c>
      <c r="X2132">
        <f t="shared" si="101"/>
        <v>5</v>
      </c>
    </row>
    <row r="2133" spans="1:24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99"/>
        <v>25-48 Months</v>
      </c>
      <c r="W2133" t="str">
        <f t="shared" si="100"/>
        <v>31-60</v>
      </c>
      <c r="X2133">
        <f t="shared" si="101"/>
        <v>4</v>
      </c>
    </row>
    <row r="2134" spans="1:24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99"/>
        <v>13-24 Months</v>
      </c>
      <c r="W2134" t="str">
        <f t="shared" si="100"/>
        <v>0-30</v>
      </c>
      <c r="X2134">
        <f t="shared" si="101"/>
        <v>1</v>
      </c>
    </row>
    <row r="2135" spans="1:24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99"/>
        <v>0-12 Months</v>
      </c>
      <c r="W2135" t="str">
        <f t="shared" si="100"/>
        <v>61-90</v>
      </c>
      <c r="X2135">
        <f t="shared" si="101"/>
        <v>1</v>
      </c>
    </row>
    <row r="2136" spans="1:24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99"/>
        <v>0-12 Months</v>
      </c>
      <c r="W2136" t="str">
        <f t="shared" si="100"/>
        <v>0-30</v>
      </c>
      <c r="X2136">
        <f t="shared" si="101"/>
        <v>1</v>
      </c>
    </row>
    <row r="2137" spans="1:24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99"/>
        <v>49-72 Months</v>
      </c>
      <c r="W2137" t="str">
        <f t="shared" si="100"/>
        <v>91+</v>
      </c>
      <c r="X2137">
        <f t="shared" si="101"/>
        <v>6</v>
      </c>
    </row>
    <row r="2138" spans="1:24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99"/>
        <v>13-24 Months</v>
      </c>
      <c r="W2138" t="str">
        <f t="shared" si="100"/>
        <v>91+</v>
      </c>
      <c r="X2138">
        <f t="shared" si="101"/>
        <v>4</v>
      </c>
    </row>
    <row r="2139" spans="1:24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99"/>
        <v>0-12 Months</v>
      </c>
      <c r="W2139" t="str">
        <f t="shared" si="100"/>
        <v>0-30</v>
      </c>
      <c r="X2139">
        <f t="shared" si="101"/>
        <v>2</v>
      </c>
    </row>
    <row r="2140" spans="1:24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99"/>
        <v>49-72 Months</v>
      </c>
      <c r="W2140" t="str">
        <f t="shared" si="100"/>
        <v>61-90</v>
      </c>
      <c r="X2140">
        <f t="shared" si="101"/>
        <v>5</v>
      </c>
    </row>
    <row r="2141" spans="1:24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99"/>
        <v>0-12 Months</v>
      </c>
      <c r="W2141" t="str">
        <f t="shared" si="100"/>
        <v>61-90</v>
      </c>
      <c r="X2141">
        <f t="shared" si="101"/>
        <v>3</v>
      </c>
    </row>
    <row r="2142" spans="1:24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99"/>
        <v>25-48 Months</v>
      </c>
      <c r="W2142" t="str">
        <f t="shared" si="100"/>
        <v>61-90</v>
      </c>
      <c r="X2142">
        <f t="shared" si="101"/>
        <v>3</v>
      </c>
    </row>
    <row r="2143" spans="1:24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99"/>
        <v>13-24 Months</v>
      </c>
      <c r="W2143" t="str">
        <f t="shared" si="100"/>
        <v>0-30</v>
      </c>
      <c r="X2143">
        <f t="shared" si="101"/>
        <v>1</v>
      </c>
    </row>
    <row r="2144" spans="1:24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99"/>
        <v>13-24 Months</v>
      </c>
      <c r="W2144" t="str">
        <f t="shared" si="100"/>
        <v>61-90</v>
      </c>
      <c r="X2144">
        <f t="shared" si="101"/>
        <v>4</v>
      </c>
    </row>
    <row r="2145" spans="1:24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99"/>
        <v>25-48 Months</v>
      </c>
      <c r="W2145" t="str">
        <f t="shared" si="100"/>
        <v>61-90</v>
      </c>
      <c r="X2145">
        <f t="shared" si="101"/>
        <v>5</v>
      </c>
    </row>
    <row r="2146" spans="1:24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99"/>
        <v>0-12 Months</v>
      </c>
      <c r="W2146" t="str">
        <f t="shared" si="100"/>
        <v>31-60</v>
      </c>
      <c r="X2146">
        <f t="shared" si="101"/>
        <v>2</v>
      </c>
    </row>
    <row r="2147" spans="1:24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99"/>
        <v>0-12 Months</v>
      </c>
      <c r="W2147" t="str">
        <f t="shared" si="100"/>
        <v>61-90</v>
      </c>
      <c r="X2147">
        <f t="shared" si="101"/>
        <v>2</v>
      </c>
    </row>
    <row r="2148" spans="1:24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99"/>
        <v>49-72 Months</v>
      </c>
      <c r="W2148" t="str">
        <f t="shared" si="100"/>
        <v>91+</v>
      </c>
      <c r="X2148">
        <f t="shared" si="101"/>
        <v>8</v>
      </c>
    </row>
    <row r="2149" spans="1:24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99"/>
        <v>13-24 Months</v>
      </c>
      <c r="W2149" t="str">
        <f t="shared" si="100"/>
        <v>0-30</v>
      </c>
      <c r="X2149">
        <f t="shared" si="101"/>
        <v>1</v>
      </c>
    </row>
    <row r="2150" spans="1:24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99"/>
        <v>0-12 Months</v>
      </c>
      <c r="W2150" t="str">
        <f t="shared" si="100"/>
        <v>0-30</v>
      </c>
      <c r="X2150">
        <f t="shared" si="101"/>
        <v>1</v>
      </c>
    </row>
    <row r="2151" spans="1:24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99"/>
        <v>25-48 Months</v>
      </c>
      <c r="W2151" t="str">
        <f t="shared" si="100"/>
        <v>91+</v>
      </c>
      <c r="X2151">
        <f t="shared" si="101"/>
        <v>5</v>
      </c>
    </row>
    <row r="2152" spans="1:24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99"/>
        <v>13-24 Months</v>
      </c>
      <c r="W2152" t="str">
        <f t="shared" si="100"/>
        <v>61-90</v>
      </c>
      <c r="X2152">
        <f t="shared" si="101"/>
        <v>3</v>
      </c>
    </row>
    <row r="2153" spans="1:24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99"/>
        <v>49-72 Months</v>
      </c>
      <c r="W2153" t="str">
        <f t="shared" si="100"/>
        <v>0-30</v>
      </c>
      <c r="X2153">
        <f t="shared" si="101"/>
        <v>2</v>
      </c>
    </row>
    <row r="2154" spans="1:24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99"/>
        <v>0-12 Months</v>
      </c>
      <c r="W2154" t="str">
        <f t="shared" si="100"/>
        <v>31-60</v>
      </c>
      <c r="X2154">
        <f t="shared" si="101"/>
        <v>2</v>
      </c>
    </row>
    <row r="2155" spans="1:24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99"/>
        <v>25-48 Months</v>
      </c>
      <c r="W2155" t="str">
        <f t="shared" si="100"/>
        <v>61-90</v>
      </c>
      <c r="X2155">
        <f t="shared" si="101"/>
        <v>2</v>
      </c>
    </row>
    <row r="2156" spans="1:24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99"/>
        <v>13-24 Months</v>
      </c>
      <c r="W2156" t="str">
        <f t="shared" si="100"/>
        <v>0-30</v>
      </c>
      <c r="X2156">
        <f t="shared" si="101"/>
        <v>1</v>
      </c>
    </row>
    <row r="2157" spans="1:24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99"/>
        <v>25-48 Months</v>
      </c>
      <c r="W2157" t="str">
        <f t="shared" si="100"/>
        <v>61-90</v>
      </c>
      <c r="X2157">
        <f t="shared" si="101"/>
        <v>3</v>
      </c>
    </row>
    <row r="2158" spans="1:24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99"/>
        <v>0-12 Months</v>
      </c>
      <c r="W2158" t="str">
        <f t="shared" si="100"/>
        <v>61-90</v>
      </c>
      <c r="X2158">
        <f t="shared" si="101"/>
        <v>2</v>
      </c>
    </row>
    <row r="2159" spans="1:24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99"/>
        <v>49-72 Months</v>
      </c>
      <c r="W2159" t="str">
        <f t="shared" si="100"/>
        <v>91+</v>
      </c>
      <c r="X2159">
        <f t="shared" si="101"/>
        <v>6</v>
      </c>
    </row>
    <row r="2160" spans="1:24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99"/>
        <v>49-72 Months</v>
      </c>
      <c r="W2160" t="str">
        <f t="shared" si="100"/>
        <v>61-90</v>
      </c>
      <c r="X2160">
        <f t="shared" si="101"/>
        <v>7</v>
      </c>
    </row>
    <row r="2161" spans="1:24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99"/>
        <v>13-24 Months</v>
      </c>
      <c r="W2161" t="str">
        <f t="shared" si="100"/>
        <v>0-30</v>
      </c>
      <c r="X2161">
        <f t="shared" si="101"/>
        <v>2</v>
      </c>
    </row>
    <row r="2162" spans="1:24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99"/>
        <v>49-72 Months</v>
      </c>
      <c r="W2162" t="str">
        <f t="shared" si="100"/>
        <v>61-90</v>
      </c>
      <c r="X2162">
        <f t="shared" si="101"/>
        <v>7</v>
      </c>
    </row>
    <row r="2163" spans="1:24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99"/>
        <v>0-12 Months</v>
      </c>
      <c r="W2163" t="str">
        <f t="shared" si="100"/>
        <v>61-90</v>
      </c>
      <c r="X2163">
        <f t="shared" si="101"/>
        <v>2</v>
      </c>
    </row>
    <row r="2164" spans="1:24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99"/>
        <v>25-48 Months</v>
      </c>
      <c r="W2164" t="str">
        <f t="shared" si="100"/>
        <v>91+</v>
      </c>
      <c r="X2164">
        <f t="shared" si="101"/>
        <v>5</v>
      </c>
    </row>
    <row r="2165" spans="1:24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99"/>
        <v>25-48 Months</v>
      </c>
      <c r="W2165" t="str">
        <f t="shared" si="100"/>
        <v>91+</v>
      </c>
      <c r="X2165">
        <f t="shared" si="101"/>
        <v>5</v>
      </c>
    </row>
    <row r="2166" spans="1:24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99"/>
        <v>49-72 Months</v>
      </c>
      <c r="W2166" t="str">
        <f t="shared" si="100"/>
        <v>91+</v>
      </c>
      <c r="X2166">
        <f t="shared" si="101"/>
        <v>6</v>
      </c>
    </row>
    <row r="2167" spans="1:24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99"/>
        <v>13-24 Months</v>
      </c>
      <c r="W2167" t="str">
        <f t="shared" si="100"/>
        <v>0-30</v>
      </c>
      <c r="X2167">
        <f t="shared" si="101"/>
        <v>1</v>
      </c>
    </row>
    <row r="2168" spans="1:24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99"/>
        <v>49-72 Months</v>
      </c>
      <c r="W2168" t="str">
        <f t="shared" si="100"/>
        <v>91+</v>
      </c>
      <c r="X2168">
        <f t="shared" si="101"/>
        <v>6</v>
      </c>
    </row>
    <row r="2169" spans="1:24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99"/>
        <v>13-24 Months</v>
      </c>
      <c r="W2169" t="str">
        <f t="shared" si="100"/>
        <v>91+</v>
      </c>
      <c r="X2169">
        <f t="shared" si="101"/>
        <v>4</v>
      </c>
    </row>
    <row r="2170" spans="1:24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99"/>
        <v>0-12 Months</v>
      </c>
      <c r="W2170" t="str">
        <f t="shared" si="100"/>
        <v>61-90</v>
      </c>
      <c r="X2170">
        <f t="shared" si="101"/>
        <v>2</v>
      </c>
    </row>
    <row r="2171" spans="1:24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99"/>
        <v>49-72 Months</v>
      </c>
      <c r="W2171" t="str">
        <f t="shared" si="100"/>
        <v>61-90</v>
      </c>
      <c r="X2171">
        <f t="shared" si="101"/>
        <v>6</v>
      </c>
    </row>
    <row r="2172" spans="1:24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99"/>
        <v>13-24 Months</v>
      </c>
      <c r="W2172" t="str">
        <f t="shared" si="100"/>
        <v>61-90</v>
      </c>
      <c r="X2172">
        <f t="shared" si="101"/>
        <v>4</v>
      </c>
    </row>
    <row r="2173" spans="1:24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99"/>
        <v>0-12 Months</v>
      </c>
      <c r="W2173" t="str">
        <f t="shared" si="100"/>
        <v>61-90</v>
      </c>
      <c r="X2173">
        <f t="shared" si="101"/>
        <v>3</v>
      </c>
    </row>
    <row r="2174" spans="1:24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99"/>
        <v>0-12 Months</v>
      </c>
      <c r="W2174" t="str">
        <f t="shared" si="100"/>
        <v>31-60</v>
      </c>
      <c r="X2174">
        <f t="shared" si="101"/>
        <v>1</v>
      </c>
    </row>
    <row r="2175" spans="1:24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99"/>
        <v>0-12 Months</v>
      </c>
      <c r="W2175" t="str">
        <f t="shared" si="100"/>
        <v>61-90</v>
      </c>
      <c r="X2175">
        <f t="shared" si="101"/>
        <v>3</v>
      </c>
    </row>
    <row r="2176" spans="1:24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99"/>
        <v>13-24 Months</v>
      </c>
      <c r="W2176" t="str">
        <f t="shared" si="100"/>
        <v>0-30</v>
      </c>
      <c r="X2176">
        <f t="shared" si="101"/>
        <v>1</v>
      </c>
    </row>
    <row r="2177" spans="1:24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99"/>
        <v>25-48 Months</v>
      </c>
      <c r="W2177" t="str">
        <f t="shared" si="100"/>
        <v>61-90</v>
      </c>
      <c r="X2177">
        <f t="shared" si="101"/>
        <v>3</v>
      </c>
    </row>
    <row r="2178" spans="1:24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ref="V2178:V2241" si="102">IF(F2178&lt;=12,"0-12 Months",IF(F2178&lt;=24,"13-24 Months",IF(F2178&lt;=48,"25-48 Months","49-72 Months")))</f>
        <v>49-72 Months</v>
      </c>
      <c r="W2178" t="str">
        <f t="shared" ref="W2178:W2241" si="103">IF(S2178&lt;=30,"0-30",IF(S2178&lt;=60,"31-60",IF(S2178&lt;=90,"61-90","91+")))</f>
        <v>0-30</v>
      </c>
      <c r="X2178">
        <f t="shared" ref="X2178:X2241" si="104">COUNTIF(G2178:O2178,"Yes")</f>
        <v>1</v>
      </c>
    </row>
    <row r="2179" spans="1:24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si="102"/>
        <v>49-72 Months</v>
      </c>
      <c r="W2179" t="str">
        <f t="shared" si="103"/>
        <v>91+</v>
      </c>
      <c r="X2179">
        <f t="shared" si="104"/>
        <v>6</v>
      </c>
    </row>
    <row r="2180" spans="1:24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102"/>
        <v>49-72 Months</v>
      </c>
      <c r="W2180" t="str">
        <f t="shared" si="103"/>
        <v>0-30</v>
      </c>
      <c r="X2180">
        <f t="shared" si="104"/>
        <v>1</v>
      </c>
    </row>
    <row r="2181" spans="1:24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102"/>
        <v>0-12 Months</v>
      </c>
      <c r="W2181" t="str">
        <f t="shared" si="103"/>
        <v>0-30</v>
      </c>
      <c r="X2181">
        <f t="shared" si="104"/>
        <v>1</v>
      </c>
    </row>
    <row r="2182" spans="1:24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102"/>
        <v>49-72 Months</v>
      </c>
      <c r="W2182" t="str">
        <f t="shared" si="103"/>
        <v>91+</v>
      </c>
      <c r="X2182">
        <f t="shared" si="104"/>
        <v>5</v>
      </c>
    </row>
    <row r="2183" spans="1:24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102"/>
        <v>49-72 Months</v>
      </c>
      <c r="W2183" t="str">
        <f t="shared" si="103"/>
        <v>61-90</v>
      </c>
      <c r="X2183">
        <f t="shared" si="104"/>
        <v>7</v>
      </c>
    </row>
    <row r="2184" spans="1:24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102"/>
        <v>49-72 Months</v>
      </c>
      <c r="W2184" t="str">
        <f t="shared" si="103"/>
        <v>91+</v>
      </c>
      <c r="X2184">
        <f t="shared" si="104"/>
        <v>6</v>
      </c>
    </row>
    <row r="2185" spans="1:24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102"/>
        <v>0-12 Months</v>
      </c>
      <c r="W2185" t="str">
        <f t="shared" si="103"/>
        <v>31-60</v>
      </c>
      <c r="X2185">
        <f t="shared" si="104"/>
        <v>2</v>
      </c>
    </row>
    <row r="2186" spans="1:24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102"/>
        <v>0-12 Months</v>
      </c>
      <c r="W2186" t="str">
        <f t="shared" si="103"/>
        <v>61-90</v>
      </c>
      <c r="X2186">
        <f t="shared" si="104"/>
        <v>4</v>
      </c>
    </row>
    <row r="2187" spans="1:24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102"/>
        <v>13-24 Months</v>
      </c>
      <c r="W2187" t="str">
        <f t="shared" si="103"/>
        <v>31-60</v>
      </c>
      <c r="X2187">
        <f t="shared" si="104"/>
        <v>3</v>
      </c>
    </row>
    <row r="2188" spans="1:24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102"/>
        <v>25-48 Months</v>
      </c>
      <c r="W2188" t="str">
        <f t="shared" si="103"/>
        <v>0-30</v>
      </c>
      <c r="X2188">
        <f t="shared" si="104"/>
        <v>1</v>
      </c>
    </row>
    <row r="2189" spans="1:24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102"/>
        <v>49-72 Months</v>
      </c>
      <c r="W2189" t="str">
        <f t="shared" si="103"/>
        <v>91+</v>
      </c>
      <c r="X2189">
        <f t="shared" si="104"/>
        <v>8</v>
      </c>
    </row>
    <row r="2190" spans="1:24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102"/>
        <v>25-48 Months</v>
      </c>
      <c r="W2190" t="str">
        <f t="shared" si="103"/>
        <v>31-60</v>
      </c>
      <c r="X2190">
        <f t="shared" si="104"/>
        <v>1</v>
      </c>
    </row>
    <row r="2191" spans="1:24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102"/>
        <v>49-72 Months</v>
      </c>
      <c r="W2191" t="str">
        <f t="shared" si="103"/>
        <v>0-30</v>
      </c>
      <c r="X2191">
        <f t="shared" si="104"/>
        <v>2</v>
      </c>
    </row>
    <row r="2192" spans="1:24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102"/>
        <v>49-72 Months</v>
      </c>
      <c r="W2192" t="str">
        <f t="shared" si="103"/>
        <v>61-90</v>
      </c>
      <c r="X2192">
        <f t="shared" si="104"/>
        <v>7</v>
      </c>
    </row>
    <row r="2193" spans="1:24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102"/>
        <v>0-12 Months</v>
      </c>
      <c r="W2193" t="str">
        <f t="shared" si="103"/>
        <v>91+</v>
      </c>
      <c r="X2193">
        <f t="shared" si="104"/>
        <v>3</v>
      </c>
    </row>
    <row r="2194" spans="1:24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102"/>
        <v>49-72 Months</v>
      </c>
      <c r="W2194" t="str">
        <f t="shared" si="103"/>
        <v>61-90</v>
      </c>
      <c r="X2194">
        <f t="shared" si="104"/>
        <v>7</v>
      </c>
    </row>
    <row r="2195" spans="1:24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102"/>
        <v>49-72 Months</v>
      </c>
      <c r="W2195" t="str">
        <f t="shared" si="103"/>
        <v>0-30</v>
      </c>
      <c r="X2195">
        <f t="shared" si="104"/>
        <v>1</v>
      </c>
    </row>
    <row r="2196" spans="1:24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102"/>
        <v>0-12 Months</v>
      </c>
      <c r="W2196" t="str">
        <f t="shared" si="103"/>
        <v>61-90</v>
      </c>
      <c r="X2196">
        <f t="shared" si="104"/>
        <v>2</v>
      </c>
    </row>
    <row r="2197" spans="1:24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102"/>
        <v>25-48 Months</v>
      </c>
      <c r="W2197" t="str">
        <f t="shared" si="103"/>
        <v>0-30</v>
      </c>
      <c r="X2197">
        <f t="shared" si="104"/>
        <v>2</v>
      </c>
    </row>
    <row r="2198" spans="1:24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102"/>
        <v>13-24 Months</v>
      </c>
      <c r="W2198" t="str">
        <f t="shared" si="103"/>
        <v>0-30</v>
      </c>
      <c r="X2198">
        <f t="shared" si="104"/>
        <v>1</v>
      </c>
    </row>
    <row r="2199" spans="1:24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102"/>
        <v>49-72 Months</v>
      </c>
      <c r="W2199" t="str">
        <f t="shared" si="103"/>
        <v>61-90</v>
      </c>
      <c r="X2199">
        <f t="shared" si="104"/>
        <v>4</v>
      </c>
    </row>
    <row r="2200" spans="1:24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102"/>
        <v>13-24 Months</v>
      </c>
      <c r="W2200" t="str">
        <f t="shared" si="103"/>
        <v>61-90</v>
      </c>
      <c r="X2200">
        <f t="shared" si="104"/>
        <v>4</v>
      </c>
    </row>
    <row r="2201" spans="1:24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102"/>
        <v>49-72 Months</v>
      </c>
      <c r="W2201" t="str">
        <f t="shared" si="103"/>
        <v>0-30</v>
      </c>
      <c r="X2201">
        <f t="shared" si="104"/>
        <v>2</v>
      </c>
    </row>
    <row r="2202" spans="1:24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102"/>
        <v>13-24 Months</v>
      </c>
      <c r="W2202" t="str">
        <f t="shared" si="103"/>
        <v>31-60</v>
      </c>
      <c r="X2202">
        <f t="shared" si="104"/>
        <v>3</v>
      </c>
    </row>
    <row r="2203" spans="1:24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102"/>
        <v>25-48 Months</v>
      </c>
      <c r="W2203" t="str">
        <f t="shared" si="103"/>
        <v>61-90</v>
      </c>
      <c r="X2203">
        <f t="shared" si="104"/>
        <v>7</v>
      </c>
    </row>
    <row r="2204" spans="1:24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102"/>
        <v>0-12 Months</v>
      </c>
      <c r="W2204" t="str">
        <f t="shared" si="103"/>
        <v>61-90</v>
      </c>
      <c r="X2204">
        <f t="shared" si="104"/>
        <v>1</v>
      </c>
    </row>
    <row r="2205" spans="1:24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102"/>
        <v>49-72 Months</v>
      </c>
      <c r="W2205" t="str">
        <f t="shared" si="103"/>
        <v>91+</v>
      </c>
      <c r="X2205">
        <f t="shared" si="104"/>
        <v>7</v>
      </c>
    </row>
    <row r="2206" spans="1:24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102"/>
        <v>49-72 Months</v>
      </c>
      <c r="W2206" t="str">
        <f t="shared" si="103"/>
        <v>91+</v>
      </c>
      <c r="X2206">
        <f t="shared" si="104"/>
        <v>7</v>
      </c>
    </row>
    <row r="2207" spans="1:24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102"/>
        <v>25-48 Months</v>
      </c>
      <c r="W2207" t="str">
        <f t="shared" si="103"/>
        <v>91+</v>
      </c>
      <c r="X2207">
        <f t="shared" si="104"/>
        <v>5</v>
      </c>
    </row>
    <row r="2208" spans="1:24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102"/>
        <v>49-72 Months</v>
      </c>
      <c r="W2208" t="str">
        <f t="shared" si="103"/>
        <v>91+</v>
      </c>
      <c r="X2208">
        <f t="shared" si="104"/>
        <v>5</v>
      </c>
    </row>
    <row r="2209" spans="1:24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102"/>
        <v>0-12 Months</v>
      </c>
      <c r="W2209" t="str">
        <f t="shared" si="103"/>
        <v>61-90</v>
      </c>
      <c r="X2209">
        <f t="shared" si="104"/>
        <v>3</v>
      </c>
    </row>
    <row r="2210" spans="1:24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102"/>
        <v>0-12 Months</v>
      </c>
      <c r="W2210" t="str">
        <f t="shared" si="103"/>
        <v>91+</v>
      </c>
      <c r="X2210">
        <f t="shared" si="104"/>
        <v>5</v>
      </c>
    </row>
    <row r="2211" spans="1:24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102"/>
        <v>0-12 Months</v>
      </c>
      <c r="W2211" t="str">
        <f t="shared" si="103"/>
        <v>0-30</v>
      </c>
      <c r="X2211">
        <f t="shared" si="104"/>
        <v>1</v>
      </c>
    </row>
    <row r="2212" spans="1:24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102"/>
        <v>49-72 Months</v>
      </c>
      <c r="W2212" t="str">
        <f t="shared" si="103"/>
        <v>91+</v>
      </c>
      <c r="X2212">
        <f t="shared" si="104"/>
        <v>6</v>
      </c>
    </row>
    <row r="2213" spans="1:24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102"/>
        <v>49-72 Months</v>
      </c>
      <c r="W2213" t="str">
        <f t="shared" si="103"/>
        <v>91+</v>
      </c>
      <c r="X2213">
        <f t="shared" si="104"/>
        <v>6</v>
      </c>
    </row>
    <row r="2214" spans="1:24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102"/>
        <v>0-12 Months</v>
      </c>
      <c r="W2214" t="str">
        <f t="shared" si="103"/>
        <v>0-30</v>
      </c>
      <c r="X2214">
        <f t="shared" si="104"/>
        <v>1</v>
      </c>
    </row>
    <row r="2215" spans="1:24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102"/>
        <v>0-12 Months</v>
      </c>
      <c r="W2215" t="str">
        <f t="shared" si="103"/>
        <v>0-30</v>
      </c>
      <c r="X2215">
        <f t="shared" si="104"/>
        <v>2</v>
      </c>
    </row>
    <row r="2216" spans="1:24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102"/>
        <v>13-24 Months</v>
      </c>
      <c r="W2216" t="str">
        <f t="shared" si="103"/>
        <v>61-90</v>
      </c>
      <c r="X2216">
        <f t="shared" si="104"/>
        <v>3</v>
      </c>
    </row>
    <row r="2217" spans="1:24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102"/>
        <v>49-72 Months</v>
      </c>
      <c r="W2217" t="str">
        <f t="shared" si="103"/>
        <v>31-60</v>
      </c>
      <c r="X2217">
        <f t="shared" si="104"/>
        <v>4</v>
      </c>
    </row>
    <row r="2218" spans="1:24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102"/>
        <v>49-72 Months</v>
      </c>
      <c r="W2218" t="str">
        <f t="shared" si="103"/>
        <v>91+</v>
      </c>
      <c r="X2218">
        <f t="shared" si="104"/>
        <v>7</v>
      </c>
    </row>
    <row r="2219" spans="1:24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102"/>
        <v>49-72 Months</v>
      </c>
      <c r="W2219" t="str">
        <f t="shared" si="103"/>
        <v>61-90</v>
      </c>
      <c r="X2219">
        <f t="shared" si="104"/>
        <v>8</v>
      </c>
    </row>
    <row r="2220" spans="1:24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102"/>
        <v>49-72 Months</v>
      </c>
      <c r="W2220" t="str">
        <f t="shared" si="103"/>
        <v>61-90</v>
      </c>
      <c r="X2220">
        <f t="shared" si="104"/>
        <v>6</v>
      </c>
    </row>
    <row r="2221" spans="1:24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102"/>
        <v>13-24 Months</v>
      </c>
      <c r="W2221" t="str">
        <f t="shared" si="103"/>
        <v>61-90</v>
      </c>
      <c r="X2221">
        <f t="shared" si="104"/>
        <v>3</v>
      </c>
    </row>
    <row r="2222" spans="1:24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102"/>
        <v>49-72 Months</v>
      </c>
      <c r="W2222" t="str">
        <f t="shared" si="103"/>
        <v>61-90</v>
      </c>
      <c r="X2222">
        <f t="shared" si="104"/>
        <v>6</v>
      </c>
    </row>
    <row r="2223" spans="1:24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102"/>
        <v>49-72 Months</v>
      </c>
      <c r="W2223" t="str">
        <f t="shared" si="103"/>
        <v>61-90</v>
      </c>
      <c r="X2223">
        <f t="shared" si="104"/>
        <v>5</v>
      </c>
    </row>
    <row r="2224" spans="1:24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102"/>
        <v>25-48 Months</v>
      </c>
      <c r="W2224" t="str">
        <f t="shared" si="103"/>
        <v>91+</v>
      </c>
      <c r="X2224">
        <f t="shared" si="104"/>
        <v>5</v>
      </c>
    </row>
    <row r="2225" spans="1:24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102"/>
        <v>25-48 Months</v>
      </c>
      <c r="W2225" t="str">
        <f t="shared" si="103"/>
        <v>61-90</v>
      </c>
      <c r="X2225">
        <f t="shared" si="104"/>
        <v>4</v>
      </c>
    </row>
    <row r="2226" spans="1:24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102"/>
        <v>13-24 Months</v>
      </c>
      <c r="W2226" t="str">
        <f t="shared" si="103"/>
        <v>61-90</v>
      </c>
      <c r="X2226">
        <f t="shared" si="104"/>
        <v>2</v>
      </c>
    </row>
    <row r="2227" spans="1:24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102"/>
        <v>25-48 Months</v>
      </c>
      <c r="W2227" t="str">
        <f t="shared" si="103"/>
        <v>31-60</v>
      </c>
      <c r="X2227">
        <f t="shared" si="104"/>
        <v>2</v>
      </c>
    </row>
    <row r="2228" spans="1:24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102"/>
        <v>13-24 Months</v>
      </c>
      <c r="W2228" t="str">
        <f t="shared" si="103"/>
        <v>31-60</v>
      </c>
      <c r="X2228">
        <f t="shared" si="104"/>
        <v>2</v>
      </c>
    </row>
    <row r="2229" spans="1:24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102"/>
        <v>49-72 Months</v>
      </c>
      <c r="W2229" t="str">
        <f t="shared" si="103"/>
        <v>0-30</v>
      </c>
      <c r="X2229">
        <f t="shared" si="104"/>
        <v>1</v>
      </c>
    </row>
    <row r="2230" spans="1:24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102"/>
        <v>49-72 Months</v>
      </c>
      <c r="W2230" t="str">
        <f t="shared" si="103"/>
        <v>91+</v>
      </c>
      <c r="X2230">
        <f t="shared" si="104"/>
        <v>6</v>
      </c>
    </row>
    <row r="2231" spans="1:24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102"/>
        <v>0-12 Months</v>
      </c>
      <c r="W2231" t="str">
        <f t="shared" si="103"/>
        <v>61-90</v>
      </c>
      <c r="X2231">
        <f t="shared" si="104"/>
        <v>1</v>
      </c>
    </row>
    <row r="2232" spans="1:24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102"/>
        <v>25-48 Months</v>
      </c>
      <c r="W2232" t="str">
        <f t="shared" si="103"/>
        <v>0-30</v>
      </c>
      <c r="X2232">
        <f t="shared" si="104"/>
        <v>1</v>
      </c>
    </row>
    <row r="2233" spans="1:24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102"/>
        <v>0-12 Months</v>
      </c>
      <c r="W2233" t="str">
        <f t="shared" si="103"/>
        <v>61-90</v>
      </c>
      <c r="X2233">
        <f t="shared" si="104"/>
        <v>1</v>
      </c>
    </row>
    <row r="2234" spans="1:24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102"/>
        <v>25-48 Months</v>
      </c>
      <c r="W2234" t="str">
        <f t="shared" si="103"/>
        <v>0-30</v>
      </c>
      <c r="X2234">
        <f t="shared" si="104"/>
        <v>1</v>
      </c>
    </row>
    <row r="2235" spans="1:24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102"/>
        <v>49-72 Months</v>
      </c>
      <c r="W2235" t="str">
        <f t="shared" si="103"/>
        <v>61-90</v>
      </c>
      <c r="X2235">
        <f t="shared" si="104"/>
        <v>5</v>
      </c>
    </row>
    <row r="2236" spans="1:24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102"/>
        <v>13-24 Months</v>
      </c>
      <c r="W2236" t="str">
        <f t="shared" si="103"/>
        <v>31-60</v>
      </c>
      <c r="X2236">
        <f t="shared" si="104"/>
        <v>4</v>
      </c>
    </row>
    <row r="2237" spans="1:24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102"/>
        <v>25-48 Months</v>
      </c>
      <c r="W2237" t="str">
        <f t="shared" si="103"/>
        <v>61-90</v>
      </c>
      <c r="X2237">
        <f t="shared" si="104"/>
        <v>6</v>
      </c>
    </row>
    <row r="2238" spans="1:24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102"/>
        <v>0-12 Months</v>
      </c>
      <c r="W2238" t="str">
        <f t="shared" si="103"/>
        <v>61-90</v>
      </c>
      <c r="X2238">
        <f t="shared" si="104"/>
        <v>1</v>
      </c>
    </row>
    <row r="2239" spans="1:24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102"/>
        <v>25-48 Months</v>
      </c>
      <c r="W2239" t="str">
        <f t="shared" si="103"/>
        <v>31-60</v>
      </c>
      <c r="X2239">
        <f t="shared" si="104"/>
        <v>3</v>
      </c>
    </row>
    <row r="2240" spans="1:24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102"/>
        <v>0-12 Months</v>
      </c>
      <c r="W2240" t="str">
        <f t="shared" si="103"/>
        <v>91+</v>
      </c>
      <c r="X2240">
        <f t="shared" si="104"/>
        <v>4</v>
      </c>
    </row>
    <row r="2241" spans="1:24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102"/>
        <v>49-72 Months</v>
      </c>
      <c r="W2241" t="str">
        <f t="shared" si="103"/>
        <v>31-60</v>
      </c>
      <c r="X2241">
        <f t="shared" si="104"/>
        <v>2</v>
      </c>
    </row>
    <row r="2242" spans="1:24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ref="V2242:V2305" si="105">IF(F2242&lt;=12,"0-12 Months",IF(F2242&lt;=24,"13-24 Months",IF(F2242&lt;=48,"25-48 Months","49-72 Months")))</f>
        <v>49-72 Months</v>
      </c>
      <c r="W2242" t="str">
        <f t="shared" ref="W2242:W2305" si="106">IF(S2242&lt;=30,"0-30",IF(S2242&lt;=60,"31-60",IF(S2242&lt;=90,"61-90","91+")))</f>
        <v>61-90</v>
      </c>
      <c r="X2242">
        <f t="shared" ref="X2242:X2305" si="107">COUNTIF(G2242:O2242,"Yes")</f>
        <v>8</v>
      </c>
    </row>
    <row r="2243" spans="1:24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si="105"/>
        <v>49-72 Months</v>
      </c>
      <c r="W2243" t="str">
        <f t="shared" si="106"/>
        <v>0-30</v>
      </c>
      <c r="X2243">
        <f t="shared" si="107"/>
        <v>2</v>
      </c>
    </row>
    <row r="2244" spans="1:24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105"/>
        <v>25-48 Months</v>
      </c>
      <c r="W2244" t="str">
        <f t="shared" si="106"/>
        <v>0-30</v>
      </c>
      <c r="X2244">
        <f t="shared" si="107"/>
        <v>2</v>
      </c>
    </row>
    <row r="2245" spans="1:24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105"/>
        <v>49-72 Months</v>
      </c>
      <c r="W2245" t="str">
        <f t="shared" si="106"/>
        <v>91+</v>
      </c>
      <c r="X2245">
        <f t="shared" si="107"/>
        <v>5</v>
      </c>
    </row>
    <row r="2246" spans="1:24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105"/>
        <v>25-48 Months</v>
      </c>
      <c r="W2246" t="str">
        <f t="shared" si="106"/>
        <v>61-90</v>
      </c>
      <c r="X2246">
        <f t="shared" si="107"/>
        <v>5</v>
      </c>
    </row>
    <row r="2247" spans="1:24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105"/>
        <v>49-72 Months</v>
      </c>
      <c r="W2247" t="str">
        <f t="shared" si="106"/>
        <v>91+</v>
      </c>
      <c r="X2247">
        <f t="shared" si="107"/>
        <v>6</v>
      </c>
    </row>
    <row r="2248" spans="1:24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105"/>
        <v>0-12 Months</v>
      </c>
      <c r="W2248" t="str">
        <f t="shared" si="106"/>
        <v>91+</v>
      </c>
      <c r="X2248">
        <f t="shared" si="107"/>
        <v>6</v>
      </c>
    </row>
    <row r="2249" spans="1:24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105"/>
        <v>25-48 Months</v>
      </c>
      <c r="W2249" t="str">
        <f t="shared" si="106"/>
        <v>0-30</v>
      </c>
      <c r="X2249">
        <f t="shared" si="107"/>
        <v>1</v>
      </c>
    </row>
    <row r="2250" spans="1:24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105"/>
        <v>25-48 Months</v>
      </c>
      <c r="W2250" t="str">
        <f t="shared" si="106"/>
        <v>31-60</v>
      </c>
      <c r="X2250">
        <f t="shared" si="107"/>
        <v>3</v>
      </c>
    </row>
    <row r="2251" spans="1:24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105"/>
        <v>0-12 Months</v>
      </c>
      <c r="W2251" t="str">
        <f t="shared" si="106"/>
        <v>61-90</v>
      </c>
      <c r="X2251">
        <f t="shared" si="107"/>
        <v>4</v>
      </c>
    </row>
    <row r="2252" spans="1:24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105"/>
        <v>13-24 Months</v>
      </c>
      <c r="W2252" t="str">
        <f t="shared" si="106"/>
        <v>0-30</v>
      </c>
      <c r="X2252">
        <f t="shared" si="107"/>
        <v>1</v>
      </c>
    </row>
    <row r="2253" spans="1:24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105"/>
        <v>0-12 Months</v>
      </c>
      <c r="W2253" t="str">
        <f t="shared" si="106"/>
        <v>61-90</v>
      </c>
      <c r="X2253">
        <f t="shared" si="107"/>
        <v>4</v>
      </c>
    </row>
    <row r="2254" spans="1:24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105"/>
        <v>49-72 Months</v>
      </c>
      <c r="W2254" t="str">
        <f t="shared" si="106"/>
        <v>0-30</v>
      </c>
      <c r="X2254">
        <f t="shared" si="107"/>
        <v>1</v>
      </c>
    </row>
    <row r="2255" spans="1:24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105"/>
        <v>49-72 Months</v>
      </c>
      <c r="W2255" t="str">
        <f t="shared" si="106"/>
        <v>61-90</v>
      </c>
      <c r="X2255">
        <f t="shared" si="107"/>
        <v>6</v>
      </c>
    </row>
    <row r="2256" spans="1:24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105"/>
        <v>49-72 Months</v>
      </c>
      <c r="W2256" t="str">
        <f t="shared" si="106"/>
        <v>91+</v>
      </c>
      <c r="X2256">
        <f t="shared" si="107"/>
        <v>6</v>
      </c>
    </row>
    <row r="2257" spans="1:24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105"/>
        <v>0-12 Months</v>
      </c>
      <c r="W2257" t="str">
        <f t="shared" si="106"/>
        <v>31-60</v>
      </c>
      <c r="X2257">
        <f t="shared" si="107"/>
        <v>2</v>
      </c>
    </row>
    <row r="2258" spans="1:24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105"/>
        <v>13-24 Months</v>
      </c>
      <c r="W2258" t="str">
        <f t="shared" si="106"/>
        <v>61-90</v>
      </c>
      <c r="X2258">
        <f t="shared" si="107"/>
        <v>5</v>
      </c>
    </row>
    <row r="2259" spans="1:24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105"/>
        <v>49-72 Months</v>
      </c>
      <c r="W2259" t="str">
        <f t="shared" si="106"/>
        <v>61-90</v>
      </c>
      <c r="X2259">
        <f t="shared" si="107"/>
        <v>6</v>
      </c>
    </row>
    <row r="2260" spans="1:24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105"/>
        <v>49-72 Months</v>
      </c>
      <c r="W2260" t="str">
        <f t="shared" si="106"/>
        <v>31-60</v>
      </c>
      <c r="X2260">
        <f t="shared" si="107"/>
        <v>3</v>
      </c>
    </row>
    <row r="2261" spans="1:24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105"/>
        <v>0-12 Months</v>
      </c>
      <c r="W2261" t="str">
        <f t="shared" si="106"/>
        <v>0-30</v>
      </c>
      <c r="X2261">
        <f t="shared" si="107"/>
        <v>1</v>
      </c>
    </row>
    <row r="2262" spans="1:24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105"/>
        <v>0-12 Months</v>
      </c>
      <c r="W2262" t="str">
        <f t="shared" si="106"/>
        <v>61-90</v>
      </c>
      <c r="X2262">
        <f t="shared" si="107"/>
        <v>3</v>
      </c>
    </row>
    <row r="2263" spans="1:24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105"/>
        <v>49-72 Months</v>
      </c>
      <c r="W2263" t="str">
        <f t="shared" si="106"/>
        <v>31-60</v>
      </c>
      <c r="X2263">
        <f t="shared" si="107"/>
        <v>2</v>
      </c>
    </row>
    <row r="2264" spans="1:24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105"/>
        <v>0-12 Months</v>
      </c>
      <c r="W2264" t="str">
        <f t="shared" si="106"/>
        <v>61-90</v>
      </c>
      <c r="X2264">
        <f t="shared" si="107"/>
        <v>2</v>
      </c>
    </row>
    <row r="2265" spans="1:24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105"/>
        <v>0-12 Months</v>
      </c>
      <c r="W2265" t="str">
        <f t="shared" si="106"/>
        <v>91+</v>
      </c>
      <c r="X2265">
        <f t="shared" si="107"/>
        <v>6</v>
      </c>
    </row>
    <row r="2266" spans="1:24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105"/>
        <v>49-72 Months</v>
      </c>
      <c r="W2266" t="str">
        <f t="shared" si="106"/>
        <v>91+</v>
      </c>
      <c r="X2266">
        <f t="shared" si="107"/>
        <v>8</v>
      </c>
    </row>
    <row r="2267" spans="1:24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105"/>
        <v>0-12 Months</v>
      </c>
      <c r="W2267" t="str">
        <f t="shared" si="106"/>
        <v>91+</v>
      </c>
      <c r="X2267">
        <f t="shared" si="107"/>
        <v>7</v>
      </c>
    </row>
    <row r="2268" spans="1:24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105"/>
        <v>49-72 Months</v>
      </c>
      <c r="W2268" t="str">
        <f t="shared" si="106"/>
        <v>91+</v>
      </c>
      <c r="X2268">
        <f t="shared" si="107"/>
        <v>6</v>
      </c>
    </row>
    <row r="2269" spans="1:24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105"/>
        <v>49-72 Months</v>
      </c>
      <c r="W2269" t="str">
        <f t="shared" si="106"/>
        <v>91+</v>
      </c>
      <c r="X2269">
        <f t="shared" si="107"/>
        <v>8</v>
      </c>
    </row>
    <row r="2270" spans="1:24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105"/>
        <v>25-48 Months</v>
      </c>
      <c r="W2270" t="str">
        <f t="shared" si="106"/>
        <v>0-30</v>
      </c>
      <c r="X2270">
        <f t="shared" si="107"/>
        <v>1</v>
      </c>
    </row>
    <row r="2271" spans="1:24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105"/>
        <v>0-12 Months</v>
      </c>
      <c r="W2271" t="str">
        <f t="shared" si="106"/>
        <v>61-90</v>
      </c>
      <c r="X2271">
        <f t="shared" si="107"/>
        <v>1</v>
      </c>
    </row>
    <row r="2272" spans="1:24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105"/>
        <v>0-12 Months</v>
      </c>
      <c r="W2272" t="str">
        <f t="shared" si="106"/>
        <v>61-90</v>
      </c>
      <c r="X2272">
        <f t="shared" si="107"/>
        <v>3</v>
      </c>
    </row>
    <row r="2273" spans="1:24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105"/>
        <v>25-48 Months</v>
      </c>
      <c r="W2273" t="str">
        <f t="shared" si="106"/>
        <v>91+</v>
      </c>
      <c r="X2273">
        <f t="shared" si="107"/>
        <v>3</v>
      </c>
    </row>
    <row r="2274" spans="1:24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105"/>
        <v>0-12 Months</v>
      </c>
      <c r="W2274" t="str">
        <f t="shared" si="106"/>
        <v>31-60</v>
      </c>
      <c r="X2274">
        <f t="shared" si="107"/>
        <v>2</v>
      </c>
    </row>
    <row r="2275" spans="1:24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105"/>
        <v>25-48 Months</v>
      </c>
      <c r="W2275" t="str">
        <f t="shared" si="106"/>
        <v>0-30</v>
      </c>
      <c r="X2275">
        <f t="shared" si="107"/>
        <v>1</v>
      </c>
    </row>
    <row r="2276" spans="1:24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105"/>
        <v>13-24 Months</v>
      </c>
      <c r="W2276" t="str">
        <f t="shared" si="106"/>
        <v>91+</v>
      </c>
      <c r="X2276">
        <f t="shared" si="107"/>
        <v>5</v>
      </c>
    </row>
    <row r="2277" spans="1:24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105"/>
        <v>0-12 Months</v>
      </c>
      <c r="W2277" t="str">
        <f t="shared" si="106"/>
        <v>61-90</v>
      </c>
      <c r="X2277">
        <f t="shared" si="107"/>
        <v>2</v>
      </c>
    </row>
    <row r="2278" spans="1:24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105"/>
        <v>25-48 Months</v>
      </c>
      <c r="W2278" t="str">
        <f t="shared" si="106"/>
        <v>91+</v>
      </c>
      <c r="X2278">
        <f t="shared" si="107"/>
        <v>6</v>
      </c>
    </row>
    <row r="2279" spans="1:24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105"/>
        <v>49-72 Months</v>
      </c>
      <c r="W2279" t="str">
        <f t="shared" si="106"/>
        <v>91+</v>
      </c>
      <c r="X2279">
        <f t="shared" si="107"/>
        <v>7</v>
      </c>
    </row>
    <row r="2280" spans="1:24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105"/>
        <v>0-12 Months</v>
      </c>
      <c r="W2280" t="str">
        <f t="shared" si="106"/>
        <v>31-60</v>
      </c>
      <c r="X2280">
        <f t="shared" si="107"/>
        <v>2</v>
      </c>
    </row>
    <row r="2281" spans="1:24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105"/>
        <v>49-72 Months</v>
      </c>
      <c r="W2281" t="str">
        <f t="shared" si="106"/>
        <v>0-30</v>
      </c>
      <c r="X2281">
        <f t="shared" si="107"/>
        <v>2</v>
      </c>
    </row>
    <row r="2282" spans="1:24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105"/>
        <v>0-12 Months</v>
      </c>
      <c r="W2282" t="str">
        <f t="shared" si="106"/>
        <v>91+</v>
      </c>
      <c r="X2282">
        <f t="shared" si="107"/>
        <v>5</v>
      </c>
    </row>
    <row r="2283" spans="1:24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105"/>
        <v>13-24 Months</v>
      </c>
      <c r="W2283" t="str">
        <f t="shared" si="106"/>
        <v>61-90</v>
      </c>
      <c r="X2283">
        <f t="shared" si="107"/>
        <v>4</v>
      </c>
    </row>
    <row r="2284" spans="1:24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105"/>
        <v>49-72 Months</v>
      </c>
      <c r="W2284" t="str">
        <f t="shared" si="106"/>
        <v>91+</v>
      </c>
      <c r="X2284">
        <f t="shared" si="107"/>
        <v>5</v>
      </c>
    </row>
    <row r="2285" spans="1:24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105"/>
        <v>0-12 Months</v>
      </c>
      <c r="W2285" t="str">
        <f t="shared" si="106"/>
        <v>61-90</v>
      </c>
      <c r="X2285">
        <f t="shared" si="107"/>
        <v>1</v>
      </c>
    </row>
    <row r="2286" spans="1:24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105"/>
        <v>0-12 Months</v>
      </c>
      <c r="W2286" t="str">
        <f t="shared" si="106"/>
        <v>31-60</v>
      </c>
      <c r="X2286">
        <f t="shared" si="107"/>
        <v>3</v>
      </c>
    </row>
    <row r="2287" spans="1:24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105"/>
        <v>49-72 Months</v>
      </c>
      <c r="W2287" t="str">
        <f t="shared" si="106"/>
        <v>91+</v>
      </c>
      <c r="X2287">
        <f t="shared" si="107"/>
        <v>5</v>
      </c>
    </row>
    <row r="2288" spans="1:24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105"/>
        <v>0-12 Months</v>
      </c>
      <c r="W2288" t="str">
        <f t="shared" si="106"/>
        <v>61-90</v>
      </c>
      <c r="X2288">
        <f t="shared" si="107"/>
        <v>4</v>
      </c>
    </row>
    <row r="2289" spans="1:24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105"/>
        <v>49-72 Months</v>
      </c>
      <c r="W2289" t="str">
        <f t="shared" si="106"/>
        <v>91+</v>
      </c>
      <c r="X2289">
        <f t="shared" si="107"/>
        <v>7</v>
      </c>
    </row>
    <row r="2290" spans="1:24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105"/>
        <v>0-12 Months</v>
      </c>
      <c r="W2290" t="str">
        <f t="shared" si="106"/>
        <v>61-90</v>
      </c>
      <c r="X2290">
        <f t="shared" si="107"/>
        <v>3</v>
      </c>
    </row>
    <row r="2291" spans="1:24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105"/>
        <v>49-72 Months</v>
      </c>
      <c r="W2291" t="str">
        <f t="shared" si="106"/>
        <v>91+</v>
      </c>
      <c r="X2291">
        <f t="shared" si="107"/>
        <v>7</v>
      </c>
    </row>
    <row r="2292" spans="1:24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105"/>
        <v>13-24 Months</v>
      </c>
      <c r="W2292" t="str">
        <f t="shared" si="106"/>
        <v>31-60</v>
      </c>
      <c r="X2292">
        <f t="shared" si="107"/>
        <v>3</v>
      </c>
    </row>
    <row r="2293" spans="1:24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105"/>
        <v>0-12 Months</v>
      </c>
      <c r="W2293" t="str">
        <f t="shared" si="106"/>
        <v>61-90</v>
      </c>
      <c r="X2293">
        <f t="shared" si="107"/>
        <v>3</v>
      </c>
    </row>
    <row r="2294" spans="1:24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105"/>
        <v>49-72 Months</v>
      </c>
      <c r="W2294" t="str">
        <f t="shared" si="106"/>
        <v>91+</v>
      </c>
      <c r="X2294">
        <f t="shared" si="107"/>
        <v>8</v>
      </c>
    </row>
    <row r="2295" spans="1:24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105"/>
        <v>49-72 Months</v>
      </c>
      <c r="W2295" t="str">
        <f t="shared" si="106"/>
        <v>61-90</v>
      </c>
      <c r="X2295">
        <f t="shared" si="107"/>
        <v>7</v>
      </c>
    </row>
    <row r="2296" spans="1:24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105"/>
        <v>0-12 Months</v>
      </c>
      <c r="W2296" t="str">
        <f t="shared" si="106"/>
        <v>91+</v>
      </c>
      <c r="X2296">
        <f t="shared" si="107"/>
        <v>6</v>
      </c>
    </row>
    <row r="2297" spans="1:24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105"/>
        <v>0-12 Months</v>
      </c>
      <c r="W2297" t="str">
        <f t="shared" si="106"/>
        <v>0-30</v>
      </c>
      <c r="X2297">
        <f t="shared" si="107"/>
        <v>0</v>
      </c>
    </row>
    <row r="2298" spans="1:24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105"/>
        <v>0-12 Months</v>
      </c>
      <c r="W2298" t="str">
        <f t="shared" si="106"/>
        <v>31-60</v>
      </c>
      <c r="X2298">
        <f t="shared" si="107"/>
        <v>1</v>
      </c>
    </row>
    <row r="2299" spans="1:24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105"/>
        <v>49-72 Months</v>
      </c>
      <c r="W2299" t="str">
        <f t="shared" si="106"/>
        <v>91+</v>
      </c>
      <c r="X2299">
        <f t="shared" si="107"/>
        <v>7</v>
      </c>
    </row>
    <row r="2300" spans="1:24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105"/>
        <v>49-72 Months</v>
      </c>
      <c r="W2300" t="str">
        <f t="shared" si="106"/>
        <v>61-90</v>
      </c>
      <c r="X2300">
        <f t="shared" si="107"/>
        <v>3</v>
      </c>
    </row>
    <row r="2301" spans="1:24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105"/>
        <v>25-48 Months</v>
      </c>
      <c r="W2301" t="str">
        <f t="shared" si="106"/>
        <v>31-60</v>
      </c>
      <c r="X2301">
        <f t="shared" si="107"/>
        <v>3</v>
      </c>
    </row>
    <row r="2302" spans="1:24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105"/>
        <v>25-48 Months</v>
      </c>
      <c r="W2302" t="str">
        <f t="shared" si="106"/>
        <v>91+</v>
      </c>
      <c r="X2302">
        <f t="shared" si="107"/>
        <v>6</v>
      </c>
    </row>
    <row r="2303" spans="1:24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105"/>
        <v>0-12 Months</v>
      </c>
      <c r="W2303" t="str">
        <f t="shared" si="106"/>
        <v>91+</v>
      </c>
      <c r="X2303">
        <f t="shared" si="107"/>
        <v>4</v>
      </c>
    </row>
    <row r="2304" spans="1:24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105"/>
        <v>49-72 Months</v>
      </c>
      <c r="W2304" t="str">
        <f t="shared" si="106"/>
        <v>91+</v>
      </c>
      <c r="X2304">
        <f t="shared" si="107"/>
        <v>8</v>
      </c>
    </row>
    <row r="2305" spans="1:24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105"/>
        <v>0-12 Months</v>
      </c>
      <c r="W2305" t="str">
        <f t="shared" si="106"/>
        <v>31-60</v>
      </c>
      <c r="X2305">
        <f t="shared" si="107"/>
        <v>2</v>
      </c>
    </row>
    <row r="2306" spans="1:24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ref="V2306:V2369" si="108">IF(F2306&lt;=12,"0-12 Months",IF(F2306&lt;=24,"13-24 Months",IF(F2306&lt;=48,"25-48 Months","49-72 Months")))</f>
        <v>49-72 Months</v>
      </c>
      <c r="W2306" t="str">
        <f t="shared" ref="W2306:W2369" si="109">IF(S2306&lt;=30,"0-30",IF(S2306&lt;=60,"31-60",IF(S2306&lt;=90,"61-90","91+")))</f>
        <v>91+</v>
      </c>
      <c r="X2306">
        <f t="shared" ref="X2306:X2369" si="110">COUNTIF(G2306:O2306,"Yes")</f>
        <v>5</v>
      </c>
    </row>
    <row r="2307" spans="1:24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si="108"/>
        <v>25-48 Months</v>
      </c>
      <c r="W2307" t="str">
        <f t="shared" si="109"/>
        <v>91+</v>
      </c>
      <c r="X2307">
        <f t="shared" si="110"/>
        <v>5</v>
      </c>
    </row>
    <row r="2308" spans="1:24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108"/>
        <v>0-12 Months</v>
      </c>
      <c r="W2308" t="str">
        <f t="shared" si="109"/>
        <v>61-90</v>
      </c>
      <c r="X2308">
        <f t="shared" si="110"/>
        <v>1</v>
      </c>
    </row>
    <row r="2309" spans="1:24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108"/>
        <v>0-12 Months</v>
      </c>
      <c r="W2309" t="str">
        <f t="shared" si="109"/>
        <v>61-90</v>
      </c>
      <c r="X2309">
        <f t="shared" si="110"/>
        <v>4</v>
      </c>
    </row>
    <row r="2310" spans="1:24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108"/>
        <v>49-72 Months</v>
      </c>
      <c r="W2310" t="str">
        <f t="shared" si="109"/>
        <v>91+</v>
      </c>
      <c r="X2310">
        <f t="shared" si="110"/>
        <v>6</v>
      </c>
    </row>
    <row r="2311" spans="1:24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108"/>
        <v>49-72 Months</v>
      </c>
      <c r="W2311" t="str">
        <f t="shared" si="109"/>
        <v>91+</v>
      </c>
      <c r="X2311">
        <f t="shared" si="110"/>
        <v>4</v>
      </c>
    </row>
    <row r="2312" spans="1:24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108"/>
        <v>49-72 Months</v>
      </c>
      <c r="W2312" t="str">
        <f t="shared" si="109"/>
        <v>61-90</v>
      </c>
      <c r="X2312">
        <f t="shared" si="110"/>
        <v>6</v>
      </c>
    </row>
    <row r="2313" spans="1:24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108"/>
        <v>25-48 Months</v>
      </c>
      <c r="W2313" t="str">
        <f t="shared" si="109"/>
        <v>91+</v>
      </c>
      <c r="X2313">
        <f t="shared" si="110"/>
        <v>6</v>
      </c>
    </row>
    <row r="2314" spans="1:24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108"/>
        <v>13-24 Months</v>
      </c>
      <c r="W2314" t="str">
        <f t="shared" si="109"/>
        <v>0-30</v>
      </c>
      <c r="X2314">
        <f t="shared" si="110"/>
        <v>1</v>
      </c>
    </row>
    <row r="2315" spans="1:24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108"/>
        <v>25-48 Months</v>
      </c>
      <c r="W2315" t="str">
        <f t="shared" si="109"/>
        <v>91+</v>
      </c>
      <c r="X2315">
        <f t="shared" si="110"/>
        <v>6</v>
      </c>
    </row>
    <row r="2316" spans="1:24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108"/>
        <v>49-72 Months</v>
      </c>
      <c r="W2316" t="str">
        <f t="shared" si="109"/>
        <v>91+</v>
      </c>
      <c r="X2316">
        <f t="shared" si="110"/>
        <v>8</v>
      </c>
    </row>
    <row r="2317" spans="1:24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108"/>
        <v>25-48 Months</v>
      </c>
      <c r="W2317" t="str">
        <f t="shared" si="109"/>
        <v>61-90</v>
      </c>
      <c r="X2317">
        <f t="shared" si="110"/>
        <v>5</v>
      </c>
    </row>
    <row r="2318" spans="1:24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108"/>
        <v>0-12 Months</v>
      </c>
      <c r="W2318" t="str">
        <f t="shared" si="109"/>
        <v>0-30</v>
      </c>
      <c r="X2318">
        <f t="shared" si="110"/>
        <v>1</v>
      </c>
    </row>
    <row r="2319" spans="1:24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108"/>
        <v>49-72 Months</v>
      </c>
      <c r="W2319" t="str">
        <f t="shared" si="109"/>
        <v>0-30</v>
      </c>
      <c r="X2319">
        <f t="shared" si="110"/>
        <v>2</v>
      </c>
    </row>
    <row r="2320" spans="1:24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108"/>
        <v>49-72 Months</v>
      </c>
      <c r="W2320" t="str">
        <f t="shared" si="109"/>
        <v>91+</v>
      </c>
      <c r="X2320">
        <f t="shared" si="110"/>
        <v>6</v>
      </c>
    </row>
    <row r="2321" spans="1:24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108"/>
        <v>0-12 Months</v>
      </c>
      <c r="W2321" t="str">
        <f t="shared" si="109"/>
        <v>91+</v>
      </c>
      <c r="X2321">
        <f t="shared" si="110"/>
        <v>3</v>
      </c>
    </row>
    <row r="2322" spans="1:24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108"/>
        <v>49-72 Months</v>
      </c>
      <c r="W2322" t="str">
        <f t="shared" si="109"/>
        <v>61-90</v>
      </c>
      <c r="X2322">
        <f t="shared" si="110"/>
        <v>8</v>
      </c>
    </row>
    <row r="2323" spans="1:24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108"/>
        <v>49-72 Months</v>
      </c>
      <c r="W2323" t="str">
        <f t="shared" si="109"/>
        <v>91+</v>
      </c>
      <c r="X2323">
        <f t="shared" si="110"/>
        <v>5</v>
      </c>
    </row>
    <row r="2324" spans="1:24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108"/>
        <v>49-72 Months</v>
      </c>
      <c r="W2324" t="str">
        <f t="shared" si="109"/>
        <v>0-30</v>
      </c>
      <c r="X2324">
        <f t="shared" si="110"/>
        <v>1</v>
      </c>
    </row>
    <row r="2325" spans="1:24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108"/>
        <v>25-48 Months</v>
      </c>
      <c r="W2325" t="str">
        <f t="shared" si="109"/>
        <v>91+</v>
      </c>
      <c r="X2325">
        <f t="shared" si="110"/>
        <v>5</v>
      </c>
    </row>
    <row r="2326" spans="1:24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108"/>
        <v>13-24 Months</v>
      </c>
      <c r="W2326" t="str">
        <f t="shared" si="109"/>
        <v>61-90</v>
      </c>
      <c r="X2326">
        <f t="shared" si="110"/>
        <v>4</v>
      </c>
    </row>
    <row r="2327" spans="1:24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108"/>
        <v>0-12 Months</v>
      </c>
      <c r="W2327" t="str">
        <f t="shared" si="109"/>
        <v>0-30</v>
      </c>
      <c r="X2327">
        <f t="shared" si="110"/>
        <v>1</v>
      </c>
    </row>
    <row r="2328" spans="1:24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108"/>
        <v>49-72 Months</v>
      </c>
      <c r="W2328" t="str">
        <f t="shared" si="109"/>
        <v>91+</v>
      </c>
      <c r="X2328">
        <f t="shared" si="110"/>
        <v>7</v>
      </c>
    </row>
    <row r="2329" spans="1:24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108"/>
        <v>25-48 Months</v>
      </c>
      <c r="W2329" t="str">
        <f t="shared" si="109"/>
        <v>61-90</v>
      </c>
      <c r="X2329">
        <f t="shared" si="110"/>
        <v>3</v>
      </c>
    </row>
    <row r="2330" spans="1:24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108"/>
        <v>25-48 Months</v>
      </c>
      <c r="W2330" t="str">
        <f t="shared" si="109"/>
        <v>91+</v>
      </c>
      <c r="X2330">
        <f t="shared" si="110"/>
        <v>5</v>
      </c>
    </row>
    <row r="2331" spans="1:24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108"/>
        <v>49-72 Months</v>
      </c>
      <c r="W2331" t="str">
        <f t="shared" si="109"/>
        <v>91+</v>
      </c>
      <c r="X2331">
        <f t="shared" si="110"/>
        <v>5</v>
      </c>
    </row>
    <row r="2332" spans="1:24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108"/>
        <v>25-48 Months</v>
      </c>
      <c r="W2332" t="str">
        <f t="shared" si="109"/>
        <v>61-90</v>
      </c>
      <c r="X2332">
        <f t="shared" si="110"/>
        <v>4</v>
      </c>
    </row>
    <row r="2333" spans="1:24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108"/>
        <v>25-48 Months</v>
      </c>
      <c r="W2333" t="str">
        <f t="shared" si="109"/>
        <v>0-30</v>
      </c>
      <c r="X2333">
        <f t="shared" si="110"/>
        <v>2</v>
      </c>
    </row>
    <row r="2334" spans="1:24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108"/>
        <v>25-48 Months</v>
      </c>
      <c r="W2334" t="str">
        <f t="shared" si="109"/>
        <v>61-90</v>
      </c>
      <c r="X2334">
        <f t="shared" si="110"/>
        <v>4</v>
      </c>
    </row>
    <row r="2335" spans="1:24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108"/>
        <v>49-72 Months</v>
      </c>
      <c r="W2335" t="str">
        <f t="shared" si="109"/>
        <v>61-90</v>
      </c>
      <c r="X2335">
        <f t="shared" si="110"/>
        <v>5</v>
      </c>
    </row>
    <row r="2336" spans="1:24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108"/>
        <v>13-24 Months</v>
      </c>
      <c r="W2336" t="str">
        <f t="shared" si="109"/>
        <v>61-90</v>
      </c>
      <c r="X2336">
        <f t="shared" si="110"/>
        <v>3</v>
      </c>
    </row>
    <row r="2337" spans="1:24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108"/>
        <v>0-12 Months</v>
      </c>
      <c r="W2337" t="str">
        <f t="shared" si="109"/>
        <v>31-60</v>
      </c>
      <c r="X2337">
        <f t="shared" si="110"/>
        <v>3</v>
      </c>
    </row>
    <row r="2338" spans="1:24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108"/>
        <v>13-24 Months</v>
      </c>
      <c r="W2338" t="str">
        <f t="shared" si="109"/>
        <v>61-90</v>
      </c>
      <c r="X2338">
        <f t="shared" si="110"/>
        <v>1</v>
      </c>
    </row>
    <row r="2339" spans="1:24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108"/>
        <v>49-72 Months</v>
      </c>
      <c r="W2339" t="str">
        <f t="shared" si="109"/>
        <v>91+</v>
      </c>
      <c r="X2339">
        <f t="shared" si="110"/>
        <v>6</v>
      </c>
    </row>
    <row r="2340" spans="1:24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108"/>
        <v>49-72 Months</v>
      </c>
      <c r="W2340" t="str">
        <f t="shared" si="109"/>
        <v>0-30</v>
      </c>
      <c r="X2340">
        <f t="shared" si="110"/>
        <v>1</v>
      </c>
    </row>
    <row r="2341" spans="1:24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108"/>
        <v>13-24 Months</v>
      </c>
      <c r="W2341" t="str">
        <f t="shared" si="109"/>
        <v>91+</v>
      </c>
      <c r="X2341">
        <f t="shared" si="110"/>
        <v>4</v>
      </c>
    </row>
    <row r="2342" spans="1:24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108"/>
        <v>25-48 Months</v>
      </c>
      <c r="W2342" t="str">
        <f t="shared" si="109"/>
        <v>31-60</v>
      </c>
      <c r="X2342">
        <f t="shared" si="110"/>
        <v>3</v>
      </c>
    </row>
    <row r="2343" spans="1:24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108"/>
        <v>49-72 Months</v>
      </c>
      <c r="W2343" t="str">
        <f t="shared" si="109"/>
        <v>91+</v>
      </c>
      <c r="X2343">
        <f t="shared" si="110"/>
        <v>8</v>
      </c>
    </row>
    <row r="2344" spans="1:24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108"/>
        <v>25-48 Months</v>
      </c>
      <c r="W2344" t="str">
        <f t="shared" si="109"/>
        <v>91+</v>
      </c>
      <c r="X2344">
        <f t="shared" si="110"/>
        <v>6</v>
      </c>
    </row>
    <row r="2345" spans="1:24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108"/>
        <v>0-12 Months</v>
      </c>
      <c r="W2345" t="str">
        <f t="shared" si="109"/>
        <v>31-60</v>
      </c>
      <c r="X2345">
        <f t="shared" si="110"/>
        <v>1</v>
      </c>
    </row>
    <row r="2346" spans="1:24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108"/>
        <v>13-24 Months</v>
      </c>
      <c r="W2346" t="str">
        <f t="shared" si="109"/>
        <v>31-60</v>
      </c>
      <c r="X2346">
        <f t="shared" si="110"/>
        <v>3</v>
      </c>
    </row>
    <row r="2347" spans="1:24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108"/>
        <v>0-12 Months</v>
      </c>
      <c r="W2347" t="str">
        <f t="shared" si="109"/>
        <v>0-30</v>
      </c>
      <c r="X2347">
        <f t="shared" si="110"/>
        <v>1</v>
      </c>
    </row>
    <row r="2348" spans="1:24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108"/>
        <v>49-72 Months</v>
      </c>
      <c r="W2348" t="str">
        <f t="shared" si="109"/>
        <v>91+</v>
      </c>
      <c r="X2348">
        <f t="shared" si="110"/>
        <v>5</v>
      </c>
    </row>
    <row r="2349" spans="1:24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108"/>
        <v>0-12 Months</v>
      </c>
      <c r="W2349" t="str">
        <f t="shared" si="109"/>
        <v>0-30</v>
      </c>
      <c r="X2349">
        <f t="shared" si="110"/>
        <v>2</v>
      </c>
    </row>
    <row r="2350" spans="1:24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108"/>
        <v>49-72 Months</v>
      </c>
      <c r="W2350" t="str">
        <f t="shared" si="109"/>
        <v>31-60</v>
      </c>
      <c r="X2350">
        <f t="shared" si="110"/>
        <v>2</v>
      </c>
    </row>
    <row r="2351" spans="1:24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108"/>
        <v>49-72 Months</v>
      </c>
      <c r="W2351" t="str">
        <f t="shared" si="109"/>
        <v>91+</v>
      </c>
      <c r="X2351">
        <f t="shared" si="110"/>
        <v>5</v>
      </c>
    </row>
    <row r="2352" spans="1:24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108"/>
        <v>0-12 Months</v>
      </c>
      <c r="W2352" t="str">
        <f t="shared" si="109"/>
        <v>61-90</v>
      </c>
      <c r="X2352">
        <f t="shared" si="110"/>
        <v>3</v>
      </c>
    </row>
    <row r="2353" spans="1:24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108"/>
        <v>49-72 Months</v>
      </c>
      <c r="W2353" t="str">
        <f t="shared" si="109"/>
        <v>61-90</v>
      </c>
      <c r="X2353">
        <f t="shared" si="110"/>
        <v>5</v>
      </c>
    </row>
    <row r="2354" spans="1:24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108"/>
        <v>0-12 Months</v>
      </c>
      <c r="W2354" t="str">
        <f t="shared" si="109"/>
        <v>0-30</v>
      </c>
      <c r="X2354">
        <f t="shared" si="110"/>
        <v>1</v>
      </c>
    </row>
    <row r="2355" spans="1:24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108"/>
        <v>0-12 Months</v>
      </c>
      <c r="W2355" t="str">
        <f t="shared" si="109"/>
        <v>61-90</v>
      </c>
      <c r="X2355">
        <f t="shared" si="110"/>
        <v>2</v>
      </c>
    </row>
    <row r="2356" spans="1:24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108"/>
        <v>0-12 Months</v>
      </c>
      <c r="W2356" t="str">
        <f t="shared" si="109"/>
        <v>0-30</v>
      </c>
      <c r="X2356">
        <f t="shared" si="110"/>
        <v>1</v>
      </c>
    </row>
    <row r="2357" spans="1:24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108"/>
        <v>49-72 Months</v>
      </c>
      <c r="W2357" t="str">
        <f t="shared" si="109"/>
        <v>31-60</v>
      </c>
      <c r="X2357">
        <f t="shared" si="110"/>
        <v>3</v>
      </c>
    </row>
    <row r="2358" spans="1:24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108"/>
        <v>25-48 Months</v>
      </c>
      <c r="W2358" t="str">
        <f t="shared" si="109"/>
        <v>31-60</v>
      </c>
      <c r="X2358">
        <f t="shared" si="110"/>
        <v>1</v>
      </c>
    </row>
    <row r="2359" spans="1:24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108"/>
        <v>49-72 Months</v>
      </c>
      <c r="W2359" t="str">
        <f t="shared" si="109"/>
        <v>61-90</v>
      </c>
      <c r="X2359">
        <f t="shared" si="110"/>
        <v>6</v>
      </c>
    </row>
    <row r="2360" spans="1:24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108"/>
        <v>49-72 Months</v>
      </c>
      <c r="W2360" t="str">
        <f t="shared" si="109"/>
        <v>0-30</v>
      </c>
      <c r="X2360">
        <f t="shared" si="110"/>
        <v>1</v>
      </c>
    </row>
    <row r="2361" spans="1:24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108"/>
        <v>25-48 Months</v>
      </c>
      <c r="W2361" t="str">
        <f t="shared" si="109"/>
        <v>61-90</v>
      </c>
      <c r="X2361">
        <f t="shared" si="110"/>
        <v>6</v>
      </c>
    </row>
    <row r="2362" spans="1:24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108"/>
        <v>49-72 Months</v>
      </c>
      <c r="W2362" t="str">
        <f t="shared" si="109"/>
        <v>0-30</v>
      </c>
      <c r="X2362">
        <f t="shared" si="110"/>
        <v>1</v>
      </c>
    </row>
    <row r="2363" spans="1:24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108"/>
        <v>0-12 Months</v>
      </c>
      <c r="W2363" t="str">
        <f t="shared" si="109"/>
        <v>31-60</v>
      </c>
      <c r="X2363">
        <f t="shared" si="110"/>
        <v>1</v>
      </c>
    </row>
    <row r="2364" spans="1:24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108"/>
        <v>49-72 Months</v>
      </c>
      <c r="W2364" t="str">
        <f t="shared" si="109"/>
        <v>31-60</v>
      </c>
      <c r="X2364">
        <f t="shared" si="110"/>
        <v>2</v>
      </c>
    </row>
    <row r="2365" spans="1:24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108"/>
        <v>0-12 Months</v>
      </c>
      <c r="W2365" t="str">
        <f t="shared" si="109"/>
        <v>31-60</v>
      </c>
      <c r="X2365">
        <f t="shared" si="110"/>
        <v>1</v>
      </c>
    </row>
    <row r="2366" spans="1:24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108"/>
        <v>13-24 Months</v>
      </c>
      <c r="W2366" t="str">
        <f t="shared" si="109"/>
        <v>61-90</v>
      </c>
      <c r="X2366">
        <f t="shared" si="110"/>
        <v>4</v>
      </c>
    </row>
    <row r="2367" spans="1:24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108"/>
        <v>13-24 Months</v>
      </c>
      <c r="W2367" t="str">
        <f t="shared" si="109"/>
        <v>91+</v>
      </c>
      <c r="X2367">
        <f t="shared" si="110"/>
        <v>5</v>
      </c>
    </row>
    <row r="2368" spans="1:24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108"/>
        <v>0-12 Months</v>
      </c>
      <c r="W2368" t="str">
        <f t="shared" si="109"/>
        <v>61-90</v>
      </c>
      <c r="X2368">
        <f t="shared" si="110"/>
        <v>1</v>
      </c>
    </row>
    <row r="2369" spans="1:24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108"/>
        <v>0-12 Months</v>
      </c>
      <c r="W2369" t="str">
        <f t="shared" si="109"/>
        <v>61-90</v>
      </c>
      <c r="X2369">
        <f t="shared" si="110"/>
        <v>3</v>
      </c>
    </row>
    <row r="2370" spans="1:24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ref="V2370:V2433" si="111">IF(F2370&lt;=12,"0-12 Months",IF(F2370&lt;=24,"13-24 Months",IF(F2370&lt;=48,"25-48 Months","49-72 Months")))</f>
        <v>49-72 Months</v>
      </c>
      <c r="W2370" t="str">
        <f t="shared" ref="W2370:W2433" si="112">IF(S2370&lt;=30,"0-30",IF(S2370&lt;=60,"31-60",IF(S2370&lt;=90,"61-90","91+")))</f>
        <v>91+</v>
      </c>
      <c r="X2370">
        <f t="shared" ref="X2370:X2433" si="113">COUNTIF(G2370:O2370,"Yes")</f>
        <v>8</v>
      </c>
    </row>
    <row r="2371" spans="1:24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si="111"/>
        <v>49-72 Months</v>
      </c>
      <c r="W2371" t="str">
        <f t="shared" si="112"/>
        <v>91+</v>
      </c>
      <c r="X2371">
        <f t="shared" si="113"/>
        <v>6</v>
      </c>
    </row>
    <row r="2372" spans="1:24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111"/>
        <v>49-72 Months</v>
      </c>
      <c r="W2372" t="str">
        <f t="shared" si="112"/>
        <v>91+</v>
      </c>
      <c r="X2372">
        <f t="shared" si="113"/>
        <v>8</v>
      </c>
    </row>
    <row r="2373" spans="1:24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111"/>
        <v>0-12 Months</v>
      </c>
      <c r="W2373" t="str">
        <f t="shared" si="112"/>
        <v>0-30</v>
      </c>
      <c r="X2373">
        <f t="shared" si="113"/>
        <v>2</v>
      </c>
    </row>
    <row r="2374" spans="1:24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111"/>
        <v>49-72 Months</v>
      </c>
      <c r="W2374" t="str">
        <f t="shared" si="112"/>
        <v>91+</v>
      </c>
      <c r="X2374">
        <f t="shared" si="113"/>
        <v>8</v>
      </c>
    </row>
    <row r="2375" spans="1:24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111"/>
        <v>49-72 Months</v>
      </c>
      <c r="W2375" t="str">
        <f t="shared" si="112"/>
        <v>31-60</v>
      </c>
      <c r="X2375">
        <f t="shared" si="113"/>
        <v>2</v>
      </c>
    </row>
    <row r="2376" spans="1:24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111"/>
        <v>0-12 Months</v>
      </c>
      <c r="W2376" t="str">
        <f t="shared" si="112"/>
        <v>0-30</v>
      </c>
      <c r="X2376">
        <f t="shared" si="113"/>
        <v>1</v>
      </c>
    </row>
    <row r="2377" spans="1:24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111"/>
        <v>49-72 Months</v>
      </c>
      <c r="W2377" t="str">
        <f t="shared" si="112"/>
        <v>91+</v>
      </c>
      <c r="X2377">
        <f t="shared" si="113"/>
        <v>7</v>
      </c>
    </row>
    <row r="2378" spans="1:24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111"/>
        <v>0-12 Months</v>
      </c>
      <c r="W2378" t="str">
        <f t="shared" si="112"/>
        <v>61-90</v>
      </c>
      <c r="X2378">
        <f t="shared" si="113"/>
        <v>3</v>
      </c>
    </row>
    <row r="2379" spans="1:24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111"/>
        <v>25-48 Months</v>
      </c>
      <c r="W2379" t="str">
        <f t="shared" si="112"/>
        <v>31-60</v>
      </c>
      <c r="X2379">
        <f t="shared" si="113"/>
        <v>3</v>
      </c>
    </row>
    <row r="2380" spans="1:24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111"/>
        <v>25-48 Months</v>
      </c>
      <c r="W2380" t="str">
        <f t="shared" si="112"/>
        <v>61-90</v>
      </c>
      <c r="X2380">
        <f t="shared" si="113"/>
        <v>1</v>
      </c>
    </row>
    <row r="2381" spans="1:24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111"/>
        <v>25-48 Months</v>
      </c>
      <c r="W2381" t="str">
        <f t="shared" si="112"/>
        <v>91+</v>
      </c>
      <c r="X2381">
        <f t="shared" si="113"/>
        <v>6</v>
      </c>
    </row>
    <row r="2382" spans="1:24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111"/>
        <v>49-72 Months</v>
      </c>
      <c r="W2382" t="str">
        <f t="shared" si="112"/>
        <v>91+</v>
      </c>
      <c r="X2382">
        <f t="shared" si="113"/>
        <v>6</v>
      </c>
    </row>
    <row r="2383" spans="1:24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111"/>
        <v>0-12 Months</v>
      </c>
      <c r="W2383" t="str">
        <f t="shared" si="112"/>
        <v>0-30</v>
      </c>
      <c r="X2383">
        <f t="shared" si="113"/>
        <v>1</v>
      </c>
    </row>
    <row r="2384" spans="1:24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111"/>
        <v>25-48 Months</v>
      </c>
      <c r="W2384" t="str">
        <f t="shared" si="112"/>
        <v>31-60</v>
      </c>
      <c r="X2384">
        <f t="shared" si="113"/>
        <v>3</v>
      </c>
    </row>
    <row r="2385" spans="1:24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111"/>
        <v>13-24 Months</v>
      </c>
      <c r="W2385" t="str">
        <f t="shared" si="112"/>
        <v>0-30</v>
      </c>
      <c r="X2385">
        <f t="shared" si="113"/>
        <v>0</v>
      </c>
    </row>
    <row r="2386" spans="1:24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111"/>
        <v>25-48 Months</v>
      </c>
      <c r="W2386" t="str">
        <f t="shared" si="112"/>
        <v>91+</v>
      </c>
      <c r="X2386">
        <f t="shared" si="113"/>
        <v>4</v>
      </c>
    </row>
    <row r="2387" spans="1:24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111"/>
        <v>0-12 Months</v>
      </c>
      <c r="W2387" t="str">
        <f t="shared" si="112"/>
        <v>0-30</v>
      </c>
      <c r="X2387">
        <f t="shared" si="113"/>
        <v>1</v>
      </c>
    </row>
    <row r="2388" spans="1:24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111"/>
        <v>25-48 Months</v>
      </c>
      <c r="W2388" t="str">
        <f t="shared" si="112"/>
        <v>31-60</v>
      </c>
      <c r="X2388">
        <f t="shared" si="113"/>
        <v>2</v>
      </c>
    </row>
    <row r="2389" spans="1:24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111"/>
        <v>0-12 Months</v>
      </c>
      <c r="W2389" t="str">
        <f t="shared" si="112"/>
        <v>91+</v>
      </c>
      <c r="X2389">
        <f t="shared" si="113"/>
        <v>6</v>
      </c>
    </row>
    <row r="2390" spans="1:24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111"/>
        <v>0-12 Months</v>
      </c>
      <c r="W2390" t="str">
        <f t="shared" si="112"/>
        <v>31-60</v>
      </c>
      <c r="X2390">
        <f t="shared" si="113"/>
        <v>2</v>
      </c>
    </row>
    <row r="2391" spans="1:24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111"/>
        <v>49-72 Months</v>
      </c>
      <c r="W2391" t="str">
        <f t="shared" si="112"/>
        <v>61-90</v>
      </c>
      <c r="X2391">
        <f t="shared" si="113"/>
        <v>7</v>
      </c>
    </row>
    <row r="2392" spans="1:24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111"/>
        <v>0-12 Months</v>
      </c>
      <c r="W2392" t="str">
        <f t="shared" si="112"/>
        <v>0-30</v>
      </c>
      <c r="X2392">
        <f t="shared" si="113"/>
        <v>1</v>
      </c>
    </row>
    <row r="2393" spans="1:24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111"/>
        <v>0-12 Months</v>
      </c>
      <c r="W2393" t="str">
        <f t="shared" si="112"/>
        <v>31-60</v>
      </c>
      <c r="X2393">
        <f t="shared" si="113"/>
        <v>3</v>
      </c>
    </row>
    <row r="2394" spans="1:24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111"/>
        <v>13-24 Months</v>
      </c>
      <c r="W2394" t="str">
        <f t="shared" si="112"/>
        <v>91+</v>
      </c>
      <c r="X2394">
        <f t="shared" si="113"/>
        <v>4</v>
      </c>
    </row>
    <row r="2395" spans="1:24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111"/>
        <v>25-48 Months</v>
      </c>
      <c r="W2395" t="str">
        <f t="shared" si="112"/>
        <v>91+</v>
      </c>
      <c r="X2395">
        <f t="shared" si="113"/>
        <v>6</v>
      </c>
    </row>
    <row r="2396" spans="1:24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111"/>
        <v>49-72 Months</v>
      </c>
      <c r="W2396" t="str">
        <f t="shared" si="112"/>
        <v>61-90</v>
      </c>
      <c r="X2396">
        <f t="shared" si="113"/>
        <v>3</v>
      </c>
    </row>
    <row r="2397" spans="1:24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111"/>
        <v>25-48 Months</v>
      </c>
      <c r="W2397" t="str">
        <f t="shared" si="112"/>
        <v>91+</v>
      </c>
      <c r="X2397">
        <f t="shared" si="113"/>
        <v>4</v>
      </c>
    </row>
    <row r="2398" spans="1:24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111"/>
        <v>25-48 Months</v>
      </c>
      <c r="W2398" t="str">
        <f t="shared" si="112"/>
        <v>91+</v>
      </c>
      <c r="X2398">
        <f t="shared" si="113"/>
        <v>5</v>
      </c>
    </row>
    <row r="2399" spans="1:24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111"/>
        <v>0-12 Months</v>
      </c>
      <c r="W2399" t="str">
        <f t="shared" si="112"/>
        <v>61-90</v>
      </c>
      <c r="X2399">
        <f t="shared" si="113"/>
        <v>3</v>
      </c>
    </row>
    <row r="2400" spans="1:24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111"/>
        <v>0-12 Months</v>
      </c>
      <c r="W2400" t="str">
        <f t="shared" si="112"/>
        <v>31-60</v>
      </c>
      <c r="X2400">
        <f t="shared" si="113"/>
        <v>1</v>
      </c>
    </row>
    <row r="2401" spans="1:24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111"/>
        <v>0-12 Months</v>
      </c>
      <c r="W2401" t="str">
        <f t="shared" si="112"/>
        <v>31-60</v>
      </c>
      <c r="X2401">
        <f t="shared" si="113"/>
        <v>3</v>
      </c>
    </row>
    <row r="2402" spans="1:24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111"/>
        <v>0-12 Months</v>
      </c>
      <c r="W2402" t="str">
        <f t="shared" si="112"/>
        <v>91+</v>
      </c>
      <c r="X2402">
        <f t="shared" si="113"/>
        <v>5</v>
      </c>
    </row>
    <row r="2403" spans="1:24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111"/>
        <v>0-12 Months</v>
      </c>
      <c r="W2403" t="str">
        <f t="shared" si="112"/>
        <v>31-60</v>
      </c>
      <c r="X2403">
        <f t="shared" si="113"/>
        <v>3</v>
      </c>
    </row>
    <row r="2404" spans="1:24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111"/>
        <v>0-12 Months</v>
      </c>
      <c r="W2404" t="str">
        <f t="shared" si="112"/>
        <v>0-30</v>
      </c>
      <c r="X2404">
        <f t="shared" si="113"/>
        <v>1</v>
      </c>
    </row>
    <row r="2405" spans="1:24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111"/>
        <v>49-72 Months</v>
      </c>
      <c r="W2405" t="str">
        <f t="shared" si="112"/>
        <v>61-90</v>
      </c>
      <c r="X2405">
        <f t="shared" si="113"/>
        <v>7</v>
      </c>
    </row>
    <row r="2406" spans="1:24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111"/>
        <v>25-48 Months</v>
      </c>
      <c r="W2406" t="str">
        <f t="shared" si="112"/>
        <v>91+</v>
      </c>
      <c r="X2406">
        <f t="shared" si="113"/>
        <v>5</v>
      </c>
    </row>
    <row r="2407" spans="1:24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111"/>
        <v>0-12 Months</v>
      </c>
      <c r="W2407" t="str">
        <f t="shared" si="112"/>
        <v>91+</v>
      </c>
      <c r="X2407">
        <f t="shared" si="113"/>
        <v>4</v>
      </c>
    </row>
    <row r="2408" spans="1:24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111"/>
        <v>0-12 Months</v>
      </c>
      <c r="W2408" t="str">
        <f t="shared" si="112"/>
        <v>91+</v>
      </c>
      <c r="X2408">
        <f t="shared" si="113"/>
        <v>4</v>
      </c>
    </row>
    <row r="2409" spans="1:24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111"/>
        <v>0-12 Months</v>
      </c>
      <c r="W2409" t="str">
        <f t="shared" si="112"/>
        <v>61-90</v>
      </c>
      <c r="X2409">
        <f t="shared" si="113"/>
        <v>1</v>
      </c>
    </row>
    <row r="2410" spans="1:24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111"/>
        <v>25-48 Months</v>
      </c>
      <c r="W2410" t="str">
        <f t="shared" si="112"/>
        <v>0-30</v>
      </c>
      <c r="X2410">
        <f t="shared" si="113"/>
        <v>1</v>
      </c>
    </row>
    <row r="2411" spans="1:24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111"/>
        <v>25-48 Months</v>
      </c>
      <c r="W2411" t="str">
        <f t="shared" si="112"/>
        <v>31-60</v>
      </c>
      <c r="X2411">
        <f t="shared" si="113"/>
        <v>5</v>
      </c>
    </row>
    <row r="2412" spans="1:24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111"/>
        <v>25-48 Months</v>
      </c>
      <c r="W2412" t="str">
        <f t="shared" si="112"/>
        <v>61-90</v>
      </c>
      <c r="X2412">
        <f t="shared" si="113"/>
        <v>3</v>
      </c>
    </row>
    <row r="2413" spans="1:24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111"/>
        <v>49-72 Months</v>
      </c>
      <c r="W2413" t="str">
        <f t="shared" si="112"/>
        <v>61-90</v>
      </c>
      <c r="X2413">
        <f t="shared" si="113"/>
        <v>7</v>
      </c>
    </row>
    <row r="2414" spans="1:24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111"/>
        <v>25-48 Months</v>
      </c>
      <c r="W2414" t="str">
        <f t="shared" si="112"/>
        <v>31-60</v>
      </c>
      <c r="X2414">
        <f t="shared" si="113"/>
        <v>2</v>
      </c>
    </row>
    <row r="2415" spans="1:24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111"/>
        <v>0-12 Months</v>
      </c>
      <c r="W2415" t="str">
        <f t="shared" si="112"/>
        <v>31-60</v>
      </c>
      <c r="X2415">
        <f t="shared" si="113"/>
        <v>4</v>
      </c>
    </row>
    <row r="2416" spans="1:24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111"/>
        <v>25-48 Months</v>
      </c>
      <c r="W2416" t="str">
        <f t="shared" si="112"/>
        <v>0-30</v>
      </c>
      <c r="X2416">
        <f t="shared" si="113"/>
        <v>1</v>
      </c>
    </row>
    <row r="2417" spans="1:24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111"/>
        <v>25-48 Months</v>
      </c>
      <c r="W2417" t="str">
        <f t="shared" si="112"/>
        <v>91+</v>
      </c>
      <c r="X2417">
        <f t="shared" si="113"/>
        <v>4</v>
      </c>
    </row>
    <row r="2418" spans="1:24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111"/>
        <v>25-48 Months</v>
      </c>
      <c r="W2418" t="str">
        <f t="shared" si="112"/>
        <v>91+</v>
      </c>
      <c r="X2418">
        <f t="shared" si="113"/>
        <v>5</v>
      </c>
    </row>
    <row r="2419" spans="1:24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111"/>
        <v>0-12 Months</v>
      </c>
      <c r="W2419" t="str">
        <f t="shared" si="112"/>
        <v>31-60</v>
      </c>
      <c r="X2419">
        <f t="shared" si="113"/>
        <v>2</v>
      </c>
    </row>
    <row r="2420" spans="1:24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111"/>
        <v>25-48 Months</v>
      </c>
      <c r="W2420" t="str">
        <f t="shared" si="112"/>
        <v>61-90</v>
      </c>
      <c r="X2420">
        <f t="shared" si="113"/>
        <v>4</v>
      </c>
    </row>
    <row r="2421" spans="1:24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111"/>
        <v>0-12 Months</v>
      </c>
      <c r="W2421" t="str">
        <f t="shared" si="112"/>
        <v>31-60</v>
      </c>
      <c r="X2421">
        <f t="shared" si="113"/>
        <v>3</v>
      </c>
    </row>
    <row r="2422" spans="1:24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111"/>
        <v>0-12 Months</v>
      </c>
      <c r="W2422" t="str">
        <f t="shared" si="112"/>
        <v>31-60</v>
      </c>
      <c r="X2422">
        <f t="shared" si="113"/>
        <v>2</v>
      </c>
    </row>
    <row r="2423" spans="1:24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111"/>
        <v>49-72 Months</v>
      </c>
      <c r="W2423" t="str">
        <f t="shared" si="112"/>
        <v>31-60</v>
      </c>
      <c r="X2423">
        <f t="shared" si="113"/>
        <v>2</v>
      </c>
    </row>
    <row r="2424" spans="1:24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111"/>
        <v>0-12 Months</v>
      </c>
      <c r="W2424" t="str">
        <f t="shared" si="112"/>
        <v>61-90</v>
      </c>
      <c r="X2424">
        <f t="shared" si="113"/>
        <v>1</v>
      </c>
    </row>
    <row r="2425" spans="1:24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111"/>
        <v>13-24 Months</v>
      </c>
      <c r="W2425" t="str">
        <f t="shared" si="112"/>
        <v>0-30</v>
      </c>
      <c r="X2425">
        <f t="shared" si="113"/>
        <v>1</v>
      </c>
    </row>
    <row r="2426" spans="1:24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111"/>
        <v>49-72 Months</v>
      </c>
      <c r="W2426" t="str">
        <f t="shared" si="112"/>
        <v>91+</v>
      </c>
      <c r="X2426">
        <f t="shared" si="113"/>
        <v>7</v>
      </c>
    </row>
    <row r="2427" spans="1:24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111"/>
        <v>25-48 Months</v>
      </c>
      <c r="W2427" t="str">
        <f t="shared" si="112"/>
        <v>0-30</v>
      </c>
      <c r="X2427">
        <f t="shared" si="113"/>
        <v>1</v>
      </c>
    </row>
    <row r="2428" spans="1:24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111"/>
        <v>13-24 Months</v>
      </c>
      <c r="W2428" t="str">
        <f t="shared" si="112"/>
        <v>31-60</v>
      </c>
      <c r="X2428">
        <f t="shared" si="113"/>
        <v>2</v>
      </c>
    </row>
    <row r="2429" spans="1:24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111"/>
        <v>0-12 Months</v>
      </c>
      <c r="W2429" t="str">
        <f t="shared" si="112"/>
        <v>31-60</v>
      </c>
      <c r="X2429">
        <f t="shared" si="113"/>
        <v>1</v>
      </c>
    </row>
    <row r="2430" spans="1:24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111"/>
        <v>25-48 Months</v>
      </c>
      <c r="W2430" t="str">
        <f t="shared" si="112"/>
        <v>91+</v>
      </c>
      <c r="X2430">
        <f t="shared" si="113"/>
        <v>5</v>
      </c>
    </row>
    <row r="2431" spans="1:24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111"/>
        <v>49-72 Months</v>
      </c>
      <c r="W2431" t="str">
        <f t="shared" si="112"/>
        <v>61-90</v>
      </c>
      <c r="X2431">
        <f t="shared" si="113"/>
        <v>4</v>
      </c>
    </row>
    <row r="2432" spans="1:24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111"/>
        <v>25-48 Months</v>
      </c>
      <c r="W2432" t="str">
        <f t="shared" si="112"/>
        <v>31-60</v>
      </c>
      <c r="X2432">
        <f t="shared" si="113"/>
        <v>3</v>
      </c>
    </row>
    <row r="2433" spans="1:24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111"/>
        <v>0-12 Months</v>
      </c>
      <c r="W2433" t="str">
        <f t="shared" si="112"/>
        <v>0-30</v>
      </c>
      <c r="X2433">
        <f t="shared" si="113"/>
        <v>0</v>
      </c>
    </row>
    <row r="2434" spans="1:24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ref="V2434:V2497" si="114">IF(F2434&lt;=12,"0-12 Months",IF(F2434&lt;=24,"13-24 Months",IF(F2434&lt;=48,"25-48 Months","49-72 Months")))</f>
        <v>49-72 Months</v>
      </c>
      <c r="W2434" t="str">
        <f t="shared" ref="W2434:W2497" si="115">IF(S2434&lt;=30,"0-30",IF(S2434&lt;=60,"31-60",IF(S2434&lt;=90,"61-90","91+")))</f>
        <v>0-30</v>
      </c>
      <c r="X2434">
        <f t="shared" ref="X2434:X2497" si="116">COUNTIF(G2434:O2434,"Yes")</f>
        <v>2</v>
      </c>
    </row>
    <row r="2435" spans="1:24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si="114"/>
        <v>0-12 Months</v>
      </c>
      <c r="W2435" t="str">
        <f t="shared" si="115"/>
        <v>31-60</v>
      </c>
      <c r="X2435">
        <f t="shared" si="116"/>
        <v>4</v>
      </c>
    </row>
    <row r="2436" spans="1:24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114"/>
        <v>0-12 Months</v>
      </c>
      <c r="W2436" t="str">
        <f t="shared" si="115"/>
        <v>0-30</v>
      </c>
      <c r="X2436">
        <f t="shared" si="116"/>
        <v>1</v>
      </c>
    </row>
    <row r="2437" spans="1:24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114"/>
        <v>13-24 Months</v>
      </c>
      <c r="W2437" t="str">
        <f t="shared" si="115"/>
        <v>31-60</v>
      </c>
      <c r="X2437">
        <f t="shared" si="116"/>
        <v>3</v>
      </c>
    </row>
    <row r="2438" spans="1:24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114"/>
        <v>25-48 Months</v>
      </c>
      <c r="W2438" t="str">
        <f t="shared" si="115"/>
        <v>61-90</v>
      </c>
      <c r="X2438">
        <f t="shared" si="116"/>
        <v>2</v>
      </c>
    </row>
    <row r="2439" spans="1:24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114"/>
        <v>0-12 Months</v>
      </c>
      <c r="W2439" t="str">
        <f t="shared" si="115"/>
        <v>61-90</v>
      </c>
      <c r="X2439">
        <f t="shared" si="116"/>
        <v>4</v>
      </c>
    </row>
    <row r="2440" spans="1:24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114"/>
        <v>0-12 Months</v>
      </c>
      <c r="W2440" t="str">
        <f t="shared" si="115"/>
        <v>91+</v>
      </c>
      <c r="X2440">
        <f t="shared" si="116"/>
        <v>6</v>
      </c>
    </row>
    <row r="2441" spans="1:24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114"/>
        <v>13-24 Months</v>
      </c>
      <c r="W2441" t="str">
        <f t="shared" si="115"/>
        <v>0-30</v>
      </c>
      <c r="X2441">
        <f t="shared" si="116"/>
        <v>1</v>
      </c>
    </row>
    <row r="2442" spans="1:24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114"/>
        <v>25-48 Months</v>
      </c>
      <c r="W2442" t="str">
        <f t="shared" si="115"/>
        <v>0-30</v>
      </c>
      <c r="X2442">
        <f t="shared" si="116"/>
        <v>1</v>
      </c>
    </row>
    <row r="2443" spans="1:24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114"/>
        <v>0-12 Months</v>
      </c>
      <c r="W2443" t="str">
        <f t="shared" si="115"/>
        <v>61-90</v>
      </c>
      <c r="X2443">
        <f t="shared" si="116"/>
        <v>2</v>
      </c>
    </row>
    <row r="2444" spans="1:24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114"/>
        <v>0-12 Months</v>
      </c>
      <c r="W2444" t="str">
        <f t="shared" si="115"/>
        <v>61-90</v>
      </c>
      <c r="X2444">
        <f t="shared" si="116"/>
        <v>3</v>
      </c>
    </row>
    <row r="2445" spans="1:24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114"/>
        <v>49-72 Months</v>
      </c>
      <c r="W2445" t="str">
        <f t="shared" si="115"/>
        <v>91+</v>
      </c>
      <c r="X2445">
        <f t="shared" si="116"/>
        <v>7</v>
      </c>
    </row>
    <row r="2446" spans="1:24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114"/>
        <v>25-48 Months</v>
      </c>
      <c r="W2446" t="str">
        <f t="shared" si="115"/>
        <v>91+</v>
      </c>
      <c r="X2446">
        <f t="shared" si="116"/>
        <v>5</v>
      </c>
    </row>
    <row r="2447" spans="1:24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114"/>
        <v>25-48 Months</v>
      </c>
      <c r="W2447" t="str">
        <f t="shared" si="115"/>
        <v>61-90</v>
      </c>
      <c r="X2447">
        <f t="shared" si="116"/>
        <v>2</v>
      </c>
    </row>
    <row r="2448" spans="1:24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114"/>
        <v>13-24 Months</v>
      </c>
      <c r="W2448" t="str">
        <f t="shared" si="115"/>
        <v>61-90</v>
      </c>
      <c r="X2448">
        <f t="shared" si="116"/>
        <v>4</v>
      </c>
    </row>
    <row r="2449" spans="1:24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114"/>
        <v>0-12 Months</v>
      </c>
      <c r="W2449" t="str">
        <f t="shared" si="115"/>
        <v>61-90</v>
      </c>
      <c r="X2449">
        <f t="shared" si="116"/>
        <v>2</v>
      </c>
    </row>
    <row r="2450" spans="1:24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114"/>
        <v>13-24 Months</v>
      </c>
      <c r="W2450" t="str">
        <f t="shared" si="115"/>
        <v>91+</v>
      </c>
      <c r="X2450">
        <f t="shared" si="116"/>
        <v>6</v>
      </c>
    </row>
    <row r="2451" spans="1:24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114"/>
        <v>0-12 Months</v>
      </c>
      <c r="W2451" t="str">
        <f t="shared" si="115"/>
        <v>31-60</v>
      </c>
      <c r="X2451">
        <f t="shared" si="116"/>
        <v>3</v>
      </c>
    </row>
    <row r="2452" spans="1:24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114"/>
        <v>49-72 Months</v>
      </c>
      <c r="W2452" t="str">
        <f t="shared" si="115"/>
        <v>91+</v>
      </c>
      <c r="X2452">
        <f t="shared" si="116"/>
        <v>7</v>
      </c>
    </row>
    <row r="2453" spans="1:24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114"/>
        <v>25-48 Months</v>
      </c>
      <c r="W2453" t="str">
        <f t="shared" si="115"/>
        <v>91+</v>
      </c>
      <c r="X2453">
        <f t="shared" si="116"/>
        <v>6</v>
      </c>
    </row>
    <row r="2454" spans="1:24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114"/>
        <v>13-24 Months</v>
      </c>
      <c r="W2454" t="str">
        <f t="shared" si="115"/>
        <v>61-90</v>
      </c>
      <c r="X2454">
        <f t="shared" si="116"/>
        <v>2</v>
      </c>
    </row>
    <row r="2455" spans="1:24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114"/>
        <v>0-12 Months</v>
      </c>
      <c r="W2455" t="str">
        <f t="shared" si="115"/>
        <v>61-90</v>
      </c>
      <c r="X2455">
        <f t="shared" si="116"/>
        <v>2</v>
      </c>
    </row>
    <row r="2456" spans="1:24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114"/>
        <v>49-72 Months</v>
      </c>
      <c r="W2456" t="str">
        <f t="shared" si="115"/>
        <v>0-30</v>
      </c>
      <c r="X2456">
        <f t="shared" si="116"/>
        <v>2</v>
      </c>
    </row>
    <row r="2457" spans="1:24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114"/>
        <v>0-12 Months</v>
      </c>
      <c r="W2457" t="str">
        <f t="shared" si="115"/>
        <v>61-90</v>
      </c>
      <c r="X2457">
        <f t="shared" si="116"/>
        <v>4</v>
      </c>
    </row>
    <row r="2458" spans="1:24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114"/>
        <v>25-48 Months</v>
      </c>
      <c r="W2458" t="str">
        <f t="shared" si="115"/>
        <v>0-30</v>
      </c>
      <c r="X2458">
        <f t="shared" si="116"/>
        <v>2</v>
      </c>
    </row>
    <row r="2459" spans="1:24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114"/>
        <v>49-72 Months</v>
      </c>
      <c r="W2459" t="str">
        <f t="shared" si="115"/>
        <v>91+</v>
      </c>
      <c r="X2459">
        <f t="shared" si="116"/>
        <v>4</v>
      </c>
    </row>
    <row r="2460" spans="1:24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114"/>
        <v>49-72 Months</v>
      </c>
      <c r="W2460" t="str">
        <f t="shared" si="115"/>
        <v>91+</v>
      </c>
      <c r="X2460">
        <f t="shared" si="116"/>
        <v>6</v>
      </c>
    </row>
    <row r="2461" spans="1:24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114"/>
        <v>0-12 Months</v>
      </c>
      <c r="W2461" t="str">
        <f t="shared" si="115"/>
        <v>0-30</v>
      </c>
      <c r="X2461">
        <f t="shared" si="116"/>
        <v>1</v>
      </c>
    </row>
    <row r="2462" spans="1:24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114"/>
        <v>25-48 Months</v>
      </c>
      <c r="W2462" t="str">
        <f t="shared" si="115"/>
        <v>0-30</v>
      </c>
      <c r="X2462">
        <f t="shared" si="116"/>
        <v>1</v>
      </c>
    </row>
    <row r="2463" spans="1:24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114"/>
        <v>49-72 Months</v>
      </c>
      <c r="W2463" t="str">
        <f t="shared" si="115"/>
        <v>0-30</v>
      </c>
      <c r="X2463">
        <f t="shared" si="116"/>
        <v>1</v>
      </c>
    </row>
    <row r="2464" spans="1:24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114"/>
        <v>0-12 Months</v>
      </c>
      <c r="W2464" t="str">
        <f t="shared" si="115"/>
        <v>61-90</v>
      </c>
      <c r="X2464">
        <f t="shared" si="116"/>
        <v>5</v>
      </c>
    </row>
    <row r="2465" spans="1:24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114"/>
        <v>0-12 Months</v>
      </c>
      <c r="W2465" t="str">
        <f t="shared" si="115"/>
        <v>61-90</v>
      </c>
      <c r="X2465">
        <f t="shared" si="116"/>
        <v>3</v>
      </c>
    </row>
    <row r="2466" spans="1:24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114"/>
        <v>0-12 Months</v>
      </c>
      <c r="W2466" t="str">
        <f t="shared" si="115"/>
        <v>61-90</v>
      </c>
      <c r="X2466">
        <f t="shared" si="116"/>
        <v>2</v>
      </c>
    </row>
    <row r="2467" spans="1:24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114"/>
        <v>0-12 Months</v>
      </c>
      <c r="W2467" t="str">
        <f t="shared" si="115"/>
        <v>31-60</v>
      </c>
      <c r="X2467">
        <f t="shared" si="116"/>
        <v>1</v>
      </c>
    </row>
    <row r="2468" spans="1:24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114"/>
        <v>49-72 Months</v>
      </c>
      <c r="W2468" t="str">
        <f t="shared" si="115"/>
        <v>0-30</v>
      </c>
      <c r="X2468">
        <f t="shared" si="116"/>
        <v>1</v>
      </c>
    </row>
    <row r="2469" spans="1:24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114"/>
        <v>49-72 Months</v>
      </c>
      <c r="W2469" t="str">
        <f t="shared" si="115"/>
        <v>91+</v>
      </c>
      <c r="X2469">
        <f t="shared" si="116"/>
        <v>5</v>
      </c>
    </row>
    <row r="2470" spans="1:24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114"/>
        <v>0-12 Months</v>
      </c>
      <c r="W2470" t="str">
        <f t="shared" si="115"/>
        <v>31-60</v>
      </c>
      <c r="X2470">
        <f t="shared" si="116"/>
        <v>3</v>
      </c>
    </row>
    <row r="2471" spans="1:24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114"/>
        <v>25-48 Months</v>
      </c>
      <c r="W2471" t="str">
        <f t="shared" si="115"/>
        <v>0-30</v>
      </c>
      <c r="X2471">
        <f t="shared" si="116"/>
        <v>1</v>
      </c>
    </row>
    <row r="2472" spans="1:24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114"/>
        <v>49-72 Months</v>
      </c>
      <c r="W2472" t="str">
        <f t="shared" si="115"/>
        <v>0-30</v>
      </c>
      <c r="X2472">
        <f t="shared" si="116"/>
        <v>2</v>
      </c>
    </row>
    <row r="2473" spans="1:24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114"/>
        <v>49-72 Months</v>
      </c>
      <c r="W2473" t="str">
        <f t="shared" si="115"/>
        <v>91+</v>
      </c>
      <c r="X2473">
        <f t="shared" si="116"/>
        <v>5</v>
      </c>
    </row>
    <row r="2474" spans="1:24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114"/>
        <v>49-72 Months</v>
      </c>
      <c r="W2474" t="str">
        <f t="shared" si="115"/>
        <v>61-90</v>
      </c>
      <c r="X2474">
        <f t="shared" si="116"/>
        <v>6</v>
      </c>
    </row>
    <row r="2475" spans="1:24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114"/>
        <v>0-12 Months</v>
      </c>
      <c r="W2475" t="str">
        <f t="shared" si="115"/>
        <v>0-30</v>
      </c>
      <c r="X2475">
        <f t="shared" si="116"/>
        <v>1</v>
      </c>
    </row>
    <row r="2476" spans="1:24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114"/>
        <v>25-48 Months</v>
      </c>
      <c r="W2476" t="str">
        <f t="shared" si="115"/>
        <v>91+</v>
      </c>
      <c r="X2476">
        <f t="shared" si="116"/>
        <v>6</v>
      </c>
    </row>
    <row r="2477" spans="1:24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114"/>
        <v>49-72 Months</v>
      </c>
      <c r="W2477" t="str">
        <f t="shared" si="115"/>
        <v>91+</v>
      </c>
      <c r="X2477">
        <f t="shared" si="116"/>
        <v>6</v>
      </c>
    </row>
    <row r="2478" spans="1:24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114"/>
        <v>49-72 Months</v>
      </c>
      <c r="W2478" t="str">
        <f t="shared" si="115"/>
        <v>61-90</v>
      </c>
      <c r="X2478">
        <f t="shared" si="116"/>
        <v>7</v>
      </c>
    </row>
    <row r="2479" spans="1:24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114"/>
        <v>0-12 Months</v>
      </c>
      <c r="W2479" t="str">
        <f t="shared" si="115"/>
        <v>61-90</v>
      </c>
      <c r="X2479">
        <f t="shared" si="116"/>
        <v>3</v>
      </c>
    </row>
    <row r="2480" spans="1:24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114"/>
        <v>0-12 Months</v>
      </c>
      <c r="W2480" t="str">
        <f t="shared" si="115"/>
        <v>31-60</v>
      </c>
      <c r="X2480">
        <f t="shared" si="116"/>
        <v>1</v>
      </c>
    </row>
    <row r="2481" spans="1:24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114"/>
        <v>49-72 Months</v>
      </c>
      <c r="W2481" t="str">
        <f t="shared" si="115"/>
        <v>61-90</v>
      </c>
      <c r="X2481">
        <f t="shared" si="116"/>
        <v>6</v>
      </c>
    </row>
    <row r="2482" spans="1:24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114"/>
        <v>49-72 Months</v>
      </c>
      <c r="W2482" t="str">
        <f t="shared" si="115"/>
        <v>91+</v>
      </c>
      <c r="X2482">
        <f t="shared" si="116"/>
        <v>4</v>
      </c>
    </row>
    <row r="2483" spans="1:24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114"/>
        <v>49-72 Months</v>
      </c>
      <c r="W2483" t="str">
        <f t="shared" si="115"/>
        <v>0-30</v>
      </c>
      <c r="X2483">
        <f t="shared" si="116"/>
        <v>2</v>
      </c>
    </row>
    <row r="2484" spans="1:24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114"/>
        <v>0-12 Months</v>
      </c>
      <c r="W2484" t="str">
        <f t="shared" si="115"/>
        <v>31-60</v>
      </c>
      <c r="X2484">
        <f t="shared" si="116"/>
        <v>1</v>
      </c>
    </row>
    <row r="2485" spans="1:24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114"/>
        <v>25-48 Months</v>
      </c>
      <c r="W2485" t="str">
        <f t="shared" si="115"/>
        <v>91+</v>
      </c>
      <c r="X2485">
        <f t="shared" si="116"/>
        <v>6</v>
      </c>
    </row>
    <row r="2486" spans="1:24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114"/>
        <v>0-12 Months</v>
      </c>
      <c r="W2486" t="str">
        <f t="shared" si="115"/>
        <v>0-30</v>
      </c>
      <c r="X2486">
        <f t="shared" si="116"/>
        <v>1</v>
      </c>
    </row>
    <row r="2487" spans="1:24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114"/>
        <v>13-24 Months</v>
      </c>
      <c r="W2487" t="str">
        <f t="shared" si="115"/>
        <v>61-90</v>
      </c>
      <c r="X2487">
        <f t="shared" si="116"/>
        <v>3</v>
      </c>
    </row>
    <row r="2488" spans="1:24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114"/>
        <v>25-48 Months</v>
      </c>
      <c r="W2488" t="str">
        <f t="shared" si="115"/>
        <v>91+</v>
      </c>
      <c r="X2488">
        <f t="shared" si="116"/>
        <v>4</v>
      </c>
    </row>
    <row r="2489" spans="1:24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114"/>
        <v>13-24 Months</v>
      </c>
      <c r="W2489" t="str">
        <f t="shared" si="115"/>
        <v>61-90</v>
      </c>
      <c r="X2489">
        <f t="shared" si="116"/>
        <v>4</v>
      </c>
    </row>
    <row r="2490" spans="1:24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114"/>
        <v>25-48 Months</v>
      </c>
      <c r="W2490" t="str">
        <f t="shared" si="115"/>
        <v>31-60</v>
      </c>
      <c r="X2490">
        <f t="shared" si="116"/>
        <v>3</v>
      </c>
    </row>
    <row r="2491" spans="1:24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114"/>
        <v>49-72 Months</v>
      </c>
      <c r="W2491" t="str">
        <f t="shared" si="115"/>
        <v>61-90</v>
      </c>
      <c r="X2491">
        <f t="shared" si="116"/>
        <v>7</v>
      </c>
    </row>
    <row r="2492" spans="1:24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114"/>
        <v>25-48 Months</v>
      </c>
      <c r="W2492" t="str">
        <f t="shared" si="115"/>
        <v>91+</v>
      </c>
      <c r="X2492">
        <f t="shared" si="116"/>
        <v>5</v>
      </c>
    </row>
    <row r="2493" spans="1:24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114"/>
        <v>25-48 Months</v>
      </c>
      <c r="W2493" t="str">
        <f t="shared" si="115"/>
        <v>0-30</v>
      </c>
      <c r="X2493">
        <f t="shared" si="116"/>
        <v>1</v>
      </c>
    </row>
    <row r="2494" spans="1:24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114"/>
        <v>13-24 Months</v>
      </c>
      <c r="W2494" t="str">
        <f t="shared" si="115"/>
        <v>31-60</v>
      </c>
      <c r="X2494">
        <f t="shared" si="116"/>
        <v>4</v>
      </c>
    </row>
    <row r="2495" spans="1:24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114"/>
        <v>0-12 Months</v>
      </c>
      <c r="W2495" t="str">
        <f t="shared" si="115"/>
        <v>91+</v>
      </c>
      <c r="X2495">
        <f t="shared" si="116"/>
        <v>4</v>
      </c>
    </row>
    <row r="2496" spans="1:24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114"/>
        <v>25-48 Months</v>
      </c>
      <c r="W2496" t="str">
        <f t="shared" si="115"/>
        <v>61-90</v>
      </c>
      <c r="X2496">
        <f t="shared" si="116"/>
        <v>2</v>
      </c>
    </row>
    <row r="2497" spans="1:24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114"/>
        <v>25-48 Months</v>
      </c>
      <c r="W2497" t="str">
        <f t="shared" si="115"/>
        <v>0-30</v>
      </c>
      <c r="X2497">
        <f t="shared" si="116"/>
        <v>1</v>
      </c>
    </row>
    <row r="2498" spans="1:24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ref="V2498:V2561" si="117">IF(F2498&lt;=12,"0-12 Months",IF(F2498&lt;=24,"13-24 Months",IF(F2498&lt;=48,"25-48 Months","49-72 Months")))</f>
        <v>13-24 Months</v>
      </c>
      <c r="W2498" t="str">
        <f t="shared" ref="W2498:W2561" si="118">IF(S2498&lt;=30,"0-30",IF(S2498&lt;=60,"31-60",IF(S2498&lt;=90,"61-90","91+")))</f>
        <v>0-30</v>
      </c>
      <c r="X2498">
        <f t="shared" ref="X2498:X2561" si="119">COUNTIF(G2498:O2498,"Yes")</f>
        <v>1</v>
      </c>
    </row>
    <row r="2499" spans="1:24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si="117"/>
        <v>0-12 Months</v>
      </c>
      <c r="W2499" t="str">
        <f t="shared" si="118"/>
        <v>0-30</v>
      </c>
      <c r="X2499">
        <f t="shared" si="119"/>
        <v>1</v>
      </c>
    </row>
    <row r="2500" spans="1:24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117"/>
        <v>25-48 Months</v>
      </c>
      <c r="W2500" t="str">
        <f t="shared" si="118"/>
        <v>31-60</v>
      </c>
      <c r="X2500">
        <f t="shared" si="119"/>
        <v>3</v>
      </c>
    </row>
    <row r="2501" spans="1:24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117"/>
        <v>25-48 Months</v>
      </c>
      <c r="W2501" t="str">
        <f t="shared" si="118"/>
        <v>61-90</v>
      </c>
      <c r="X2501">
        <f t="shared" si="119"/>
        <v>5</v>
      </c>
    </row>
    <row r="2502" spans="1:24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117"/>
        <v>49-72 Months</v>
      </c>
      <c r="W2502" t="str">
        <f t="shared" si="118"/>
        <v>61-90</v>
      </c>
      <c r="X2502">
        <f t="shared" si="119"/>
        <v>5</v>
      </c>
    </row>
    <row r="2503" spans="1:24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117"/>
        <v>49-72 Months</v>
      </c>
      <c r="W2503" t="str">
        <f t="shared" si="118"/>
        <v>0-30</v>
      </c>
      <c r="X2503">
        <f t="shared" si="119"/>
        <v>1</v>
      </c>
    </row>
    <row r="2504" spans="1:24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117"/>
        <v>49-72 Months</v>
      </c>
      <c r="W2504" t="str">
        <f t="shared" si="118"/>
        <v>0-30</v>
      </c>
      <c r="X2504">
        <f t="shared" si="119"/>
        <v>2</v>
      </c>
    </row>
    <row r="2505" spans="1:24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117"/>
        <v>25-48 Months</v>
      </c>
      <c r="W2505" t="str">
        <f t="shared" si="118"/>
        <v>0-30</v>
      </c>
      <c r="X2505">
        <f t="shared" si="119"/>
        <v>1</v>
      </c>
    </row>
    <row r="2506" spans="1:24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117"/>
        <v>0-12 Months</v>
      </c>
      <c r="W2506" t="str">
        <f t="shared" si="118"/>
        <v>61-90</v>
      </c>
      <c r="X2506">
        <f t="shared" si="119"/>
        <v>2</v>
      </c>
    </row>
    <row r="2507" spans="1:24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117"/>
        <v>25-48 Months</v>
      </c>
      <c r="W2507" t="str">
        <f t="shared" si="118"/>
        <v>0-30</v>
      </c>
      <c r="X2507">
        <f t="shared" si="119"/>
        <v>1</v>
      </c>
    </row>
    <row r="2508" spans="1:24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117"/>
        <v>49-72 Months</v>
      </c>
      <c r="W2508" t="str">
        <f t="shared" si="118"/>
        <v>0-30</v>
      </c>
      <c r="X2508">
        <f t="shared" si="119"/>
        <v>2</v>
      </c>
    </row>
    <row r="2509" spans="1:24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117"/>
        <v>49-72 Months</v>
      </c>
      <c r="W2509" t="str">
        <f t="shared" si="118"/>
        <v>0-30</v>
      </c>
      <c r="X2509">
        <f t="shared" si="119"/>
        <v>2</v>
      </c>
    </row>
    <row r="2510" spans="1:24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117"/>
        <v>49-72 Months</v>
      </c>
      <c r="W2510" t="str">
        <f t="shared" si="118"/>
        <v>91+</v>
      </c>
      <c r="X2510">
        <f t="shared" si="119"/>
        <v>7</v>
      </c>
    </row>
    <row r="2511" spans="1:24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117"/>
        <v>49-72 Months</v>
      </c>
      <c r="W2511" t="str">
        <f t="shared" si="118"/>
        <v>0-30</v>
      </c>
      <c r="X2511">
        <f t="shared" si="119"/>
        <v>2</v>
      </c>
    </row>
    <row r="2512" spans="1:24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117"/>
        <v>0-12 Months</v>
      </c>
      <c r="W2512" t="str">
        <f t="shared" si="118"/>
        <v>61-90</v>
      </c>
      <c r="X2512">
        <f t="shared" si="119"/>
        <v>2</v>
      </c>
    </row>
    <row r="2513" spans="1:24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117"/>
        <v>25-48 Months</v>
      </c>
      <c r="W2513" t="str">
        <f t="shared" si="118"/>
        <v>91+</v>
      </c>
      <c r="X2513">
        <f t="shared" si="119"/>
        <v>4</v>
      </c>
    </row>
    <row r="2514" spans="1:24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117"/>
        <v>13-24 Months</v>
      </c>
      <c r="W2514" t="str">
        <f t="shared" si="118"/>
        <v>61-90</v>
      </c>
      <c r="X2514">
        <f t="shared" si="119"/>
        <v>5</v>
      </c>
    </row>
    <row r="2515" spans="1:24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117"/>
        <v>49-72 Months</v>
      </c>
      <c r="W2515" t="str">
        <f t="shared" si="118"/>
        <v>0-30</v>
      </c>
      <c r="X2515">
        <f t="shared" si="119"/>
        <v>1</v>
      </c>
    </row>
    <row r="2516" spans="1:24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117"/>
        <v>25-48 Months</v>
      </c>
      <c r="W2516" t="str">
        <f t="shared" si="118"/>
        <v>61-90</v>
      </c>
      <c r="X2516">
        <f t="shared" si="119"/>
        <v>4</v>
      </c>
    </row>
    <row r="2517" spans="1:24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117"/>
        <v>49-72 Months</v>
      </c>
      <c r="W2517" t="str">
        <f t="shared" si="118"/>
        <v>91+</v>
      </c>
      <c r="X2517">
        <f t="shared" si="119"/>
        <v>8</v>
      </c>
    </row>
    <row r="2518" spans="1:24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117"/>
        <v>13-24 Months</v>
      </c>
      <c r="W2518" t="str">
        <f t="shared" si="118"/>
        <v>91+</v>
      </c>
      <c r="X2518">
        <f t="shared" si="119"/>
        <v>4</v>
      </c>
    </row>
    <row r="2519" spans="1:24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117"/>
        <v>0-12 Months</v>
      </c>
      <c r="W2519" t="str">
        <f t="shared" si="118"/>
        <v>61-90</v>
      </c>
      <c r="X2519">
        <f t="shared" si="119"/>
        <v>1</v>
      </c>
    </row>
    <row r="2520" spans="1:24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117"/>
        <v>13-24 Months</v>
      </c>
      <c r="W2520" t="str">
        <f t="shared" si="118"/>
        <v>91+</v>
      </c>
      <c r="X2520">
        <f t="shared" si="119"/>
        <v>5</v>
      </c>
    </row>
    <row r="2521" spans="1:24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117"/>
        <v>0-12 Months</v>
      </c>
      <c r="W2521" t="str">
        <f t="shared" si="118"/>
        <v>91+</v>
      </c>
      <c r="X2521">
        <f t="shared" si="119"/>
        <v>4</v>
      </c>
    </row>
    <row r="2522" spans="1:24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117"/>
        <v>25-48 Months</v>
      </c>
      <c r="W2522" t="str">
        <f t="shared" si="118"/>
        <v>61-90</v>
      </c>
      <c r="X2522">
        <f t="shared" si="119"/>
        <v>7</v>
      </c>
    </row>
    <row r="2523" spans="1:24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117"/>
        <v>25-48 Months</v>
      </c>
      <c r="W2523" t="str">
        <f t="shared" si="118"/>
        <v>61-90</v>
      </c>
      <c r="X2523">
        <f t="shared" si="119"/>
        <v>3</v>
      </c>
    </row>
    <row r="2524" spans="1:24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117"/>
        <v>49-72 Months</v>
      </c>
      <c r="W2524" t="str">
        <f t="shared" si="118"/>
        <v>61-90</v>
      </c>
      <c r="X2524">
        <f t="shared" si="119"/>
        <v>6</v>
      </c>
    </row>
    <row r="2525" spans="1:24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117"/>
        <v>25-48 Months</v>
      </c>
      <c r="W2525" t="str">
        <f t="shared" si="118"/>
        <v>0-30</v>
      </c>
      <c r="X2525">
        <f t="shared" si="119"/>
        <v>1</v>
      </c>
    </row>
    <row r="2526" spans="1:24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117"/>
        <v>49-72 Months</v>
      </c>
      <c r="W2526" t="str">
        <f t="shared" si="118"/>
        <v>0-30</v>
      </c>
      <c r="X2526">
        <f t="shared" si="119"/>
        <v>1</v>
      </c>
    </row>
    <row r="2527" spans="1:24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117"/>
        <v>49-72 Months</v>
      </c>
      <c r="W2527" t="str">
        <f t="shared" si="118"/>
        <v>91+</v>
      </c>
      <c r="X2527">
        <f t="shared" si="119"/>
        <v>6</v>
      </c>
    </row>
    <row r="2528" spans="1:24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117"/>
        <v>0-12 Months</v>
      </c>
      <c r="W2528" t="str">
        <f t="shared" si="118"/>
        <v>0-30</v>
      </c>
      <c r="X2528">
        <f t="shared" si="119"/>
        <v>1</v>
      </c>
    </row>
    <row r="2529" spans="1:24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117"/>
        <v>0-12 Months</v>
      </c>
      <c r="W2529" t="str">
        <f t="shared" si="118"/>
        <v>61-90</v>
      </c>
      <c r="X2529">
        <f t="shared" si="119"/>
        <v>3</v>
      </c>
    </row>
    <row r="2530" spans="1:24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117"/>
        <v>0-12 Months</v>
      </c>
      <c r="W2530" t="str">
        <f t="shared" si="118"/>
        <v>61-90</v>
      </c>
      <c r="X2530">
        <f t="shared" si="119"/>
        <v>2</v>
      </c>
    </row>
    <row r="2531" spans="1:24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117"/>
        <v>25-48 Months</v>
      </c>
      <c r="W2531" t="str">
        <f t="shared" si="118"/>
        <v>61-90</v>
      </c>
      <c r="X2531">
        <f t="shared" si="119"/>
        <v>4</v>
      </c>
    </row>
    <row r="2532" spans="1:24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117"/>
        <v>0-12 Months</v>
      </c>
      <c r="W2532" t="str">
        <f t="shared" si="118"/>
        <v>91+</v>
      </c>
      <c r="X2532">
        <f t="shared" si="119"/>
        <v>5</v>
      </c>
    </row>
    <row r="2533" spans="1:24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117"/>
        <v>49-72 Months</v>
      </c>
      <c r="W2533" t="str">
        <f t="shared" si="118"/>
        <v>0-30</v>
      </c>
      <c r="X2533">
        <f t="shared" si="119"/>
        <v>2</v>
      </c>
    </row>
    <row r="2534" spans="1:24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117"/>
        <v>25-48 Months</v>
      </c>
      <c r="W2534" t="str">
        <f t="shared" si="118"/>
        <v>91+</v>
      </c>
      <c r="X2534">
        <f t="shared" si="119"/>
        <v>5</v>
      </c>
    </row>
    <row r="2535" spans="1:24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117"/>
        <v>49-72 Months</v>
      </c>
      <c r="W2535" t="str">
        <f t="shared" si="118"/>
        <v>31-60</v>
      </c>
      <c r="X2535">
        <f t="shared" si="119"/>
        <v>3</v>
      </c>
    </row>
    <row r="2536" spans="1:24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117"/>
        <v>49-72 Months</v>
      </c>
      <c r="W2536" t="str">
        <f t="shared" si="118"/>
        <v>91+</v>
      </c>
      <c r="X2536">
        <f t="shared" si="119"/>
        <v>7</v>
      </c>
    </row>
    <row r="2537" spans="1:24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117"/>
        <v>49-72 Months</v>
      </c>
      <c r="W2537" t="str">
        <f t="shared" si="118"/>
        <v>91+</v>
      </c>
      <c r="X2537">
        <f t="shared" si="119"/>
        <v>8</v>
      </c>
    </row>
    <row r="2538" spans="1:24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117"/>
        <v>25-48 Months</v>
      </c>
      <c r="W2538" t="str">
        <f t="shared" si="118"/>
        <v>0-30</v>
      </c>
      <c r="X2538">
        <f t="shared" si="119"/>
        <v>2</v>
      </c>
    </row>
    <row r="2539" spans="1:24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117"/>
        <v>49-72 Months</v>
      </c>
      <c r="W2539" t="str">
        <f t="shared" si="118"/>
        <v>91+</v>
      </c>
      <c r="X2539">
        <f t="shared" si="119"/>
        <v>8</v>
      </c>
    </row>
    <row r="2540" spans="1:24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117"/>
        <v>25-48 Months</v>
      </c>
      <c r="W2540" t="str">
        <f t="shared" si="118"/>
        <v>31-60</v>
      </c>
      <c r="X2540">
        <f t="shared" si="119"/>
        <v>2</v>
      </c>
    </row>
    <row r="2541" spans="1:24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117"/>
        <v>49-72 Months</v>
      </c>
      <c r="W2541" t="str">
        <f t="shared" si="118"/>
        <v>0-30</v>
      </c>
      <c r="X2541">
        <f t="shared" si="119"/>
        <v>2</v>
      </c>
    </row>
    <row r="2542" spans="1:24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117"/>
        <v>49-72 Months</v>
      </c>
      <c r="W2542" t="str">
        <f t="shared" si="118"/>
        <v>91+</v>
      </c>
      <c r="X2542">
        <f t="shared" si="119"/>
        <v>8</v>
      </c>
    </row>
    <row r="2543" spans="1:24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117"/>
        <v>49-72 Months</v>
      </c>
      <c r="W2543" t="str">
        <f t="shared" si="118"/>
        <v>31-60</v>
      </c>
      <c r="X2543">
        <f t="shared" si="119"/>
        <v>4</v>
      </c>
    </row>
    <row r="2544" spans="1:24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117"/>
        <v>25-48 Months</v>
      </c>
      <c r="W2544" t="str">
        <f t="shared" si="118"/>
        <v>61-90</v>
      </c>
      <c r="X2544">
        <f t="shared" si="119"/>
        <v>4</v>
      </c>
    </row>
    <row r="2545" spans="1:24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117"/>
        <v>13-24 Months</v>
      </c>
      <c r="W2545" t="str">
        <f t="shared" si="118"/>
        <v>91+</v>
      </c>
      <c r="X2545">
        <f t="shared" si="119"/>
        <v>5</v>
      </c>
    </row>
    <row r="2546" spans="1:24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117"/>
        <v>0-12 Months</v>
      </c>
      <c r="W2546" t="str">
        <f t="shared" si="118"/>
        <v>61-90</v>
      </c>
      <c r="X2546">
        <f t="shared" si="119"/>
        <v>6</v>
      </c>
    </row>
    <row r="2547" spans="1:24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117"/>
        <v>49-72 Months</v>
      </c>
      <c r="W2547" t="str">
        <f t="shared" si="118"/>
        <v>61-90</v>
      </c>
      <c r="X2547">
        <f t="shared" si="119"/>
        <v>5</v>
      </c>
    </row>
    <row r="2548" spans="1:24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117"/>
        <v>25-48 Months</v>
      </c>
      <c r="W2548" t="str">
        <f t="shared" si="118"/>
        <v>61-90</v>
      </c>
      <c r="X2548">
        <f t="shared" si="119"/>
        <v>5</v>
      </c>
    </row>
    <row r="2549" spans="1:24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117"/>
        <v>49-72 Months</v>
      </c>
      <c r="W2549" t="str">
        <f t="shared" si="118"/>
        <v>31-60</v>
      </c>
      <c r="X2549">
        <f t="shared" si="119"/>
        <v>3</v>
      </c>
    </row>
    <row r="2550" spans="1:24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117"/>
        <v>0-12 Months</v>
      </c>
      <c r="W2550" t="str">
        <f t="shared" si="118"/>
        <v>61-90</v>
      </c>
      <c r="X2550">
        <f t="shared" si="119"/>
        <v>1</v>
      </c>
    </row>
    <row r="2551" spans="1:24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117"/>
        <v>0-12 Months</v>
      </c>
      <c r="W2551" t="str">
        <f t="shared" si="118"/>
        <v>0-30</v>
      </c>
      <c r="X2551">
        <f t="shared" si="119"/>
        <v>1</v>
      </c>
    </row>
    <row r="2552" spans="1:24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117"/>
        <v>49-72 Months</v>
      </c>
      <c r="W2552" t="str">
        <f t="shared" si="118"/>
        <v>0-30</v>
      </c>
      <c r="X2552">
        <f t="shared" si="119"/>
        <v>1</v>
      </c>
    </row>
    <row r="2553" spans="1:24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117"/>
        <v>0-12 Months</v>
      </c>
      <c r="W2553" t="str">
        <f t="shared" si="118"/>
        <v>0-30</v>
      </c>
      <c r="X2553">
        <f t="shared" si="119"/>
        <v>1</v>
      </c>
    </row>
    <row r="2554" spans="1:24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117"/>
        <v>25-48 Months</v>
      </c>
      <c r="W2554" t="str">
        <f t="shared" si="118"/>
        <v>0-30</v>
      </c>
      <c r="X2554">
        <f t="shared" si="119"/>
        <v>2</v>
      </c>
    </row>
    <row r="2555" spans="1:24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117"/>
        <v>0-12 Months</v>
      </c>
      <c r="W2555" t="str">
        <f t="shared" si="118"/>
        <v>0-30</v>
      </c>
      <c r="X2555">
        <f t="shared" si="119"/>
        <v>1</v>
      </c>
    </row>
    <row r="2556" spans="1:24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117"/>
        <v>13-24 Months</v>
      </c>
      <c r="W2556" t="str">
        <f t="shared" si="118"/>
        <v>31-60</v>
      </c>
      <c r="X2556">
        <f t="shared" si="119"/>
        <v>2</v>
      </c>
    </row>
    <row r="2557" spans="1:24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117"/>
        <v>0-12 Months</v>
      </c>
      <c r="W2557" t="str">
        <f t="shared" si="118"/>
        <v>31-60</v>
      </c>
      <c r="X2557">
        <f t="shared" si="119"/>
        <v>3</v>
      </c>
    </row>
    <row r="2558" spans="1:24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117"/>
        <v>25-48 Months</v>
      </c>
      <c r="W2558" t="str">
        <f t="shared" si="118"/>
        <v>61-90</v>
      </c>
      <c r="X2558">
        <f t="shared" si="119"/>
        <v>4</v>
      </c>
    </row>
    <row r="2559" spans="1:24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117"/>
        <v>0-12 Months</v>
      </c>
      <c r="W2559" t="str">
        <f t="shared" si="118"/>
        <v>31-60</v>
      </c>
      <c r="X2559">
        <f t="shared" si="119"/>
        <v>1</v>
      </c>
    </row>
    <row r="2560" spans="1:24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117"/>
        <v>25-48 Months</v>
      </c>
      <c r="W2560" t="str">
        <f t="shared" si="118"/>
        <v>0-30</v>
      </c>
      <c r="X2560">
        <f t="shared" si="119"/>
        <v>1</v>
      </c>
    </row>
    <row r="2561" spans="1:24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117"/>
        <v>49-72 Months</v>
      </c>
      <c r="W2561" t="str">
        <f t="shared" si="118"/>
        <v>91+</v>
      </c>
      <c r="X2561">
        <f t="shared" si="119"/>
        <v>8</v>
      </c>
    </row>
    <row r="2562" spans="1:24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ref="V2562:V2625" si="120">IF(F2562&lt;=12,"0-12 Months",IF(F2562&lt;=24,"13-24 Months",IF(F2562&lt;=48,"25-48 Months","49-72 Months")))</f>
        <v>25-48 Months</v>
      </c>
      <c r="W2562" t="str">
        <f t="shared" ref="W2562:W2625" si="121">IF(S2562&lt;=30,"0-30",IF(S2562&lt;=60,"31-60",IF(S2562&lt;=90,"61-90","91+")))</f>
        <v>91+</v>
      </c>
      <c r="X2562">
        <f t="shared" ref="X2562:X2625" si="122">COUNTIF(G2562:O2562,"Yes")</f>
        <v>5</v>
      </c>
    </row>
    <row r="2563" spans="1:24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si="120"/>
        <v>49-72 Months</v>
      </c>
      <c r="W2563" t="str">
        <f t="shared" si="121"/>
        <v>91+</v>
      </c>
      <c r="X2563">
        <f t="shared" si="122"/>
        <v>6</v>
      </c>
    </row>
    <row r="2564" spans="1:24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120"/>
        <v>49-72 Months</v>
      </c>
      <c r="W2564" t="str">
        <f t="shared" si="121"/>
        <v>31-60</v>
      </c>
      <c r="X2564">
        <f t="shared" si="122"/>
        <v>3</v>
      </c>
    </row>
    <row r="2565" spans="1:24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120"/>
        <v>25-48 Months</v>
      </c>
      <c r="W2565" t="str">
        <f t="shared" si="121"/>
        <v>91+</v>
      </c>
      <c r="X2565">
        <f t="shared" si="122"/>
        <v>6</v>
      </c>
    </row>
    <row r="2566" spans="1:24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120"/>
        <v>13-24 Months</v>
      </c>
      <c r="W2566" t="str">
        <f t="shared" si="121"/>
        <v>61-90</v>
      </c>
      <c r="X2566">
        <f t="shared" si="122"/>
        <v>6</v>
      </c>
    </row>
    <row r="2567" spans="1:24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120"/>
        <v>13-24 Months</v>
      </c>
      <c r="W2567" t="str">
        <f t="shared" si="121"/>
        <v>0-30</v>
      </c>
      <c r="X2567">
        <f t="shared" si="122"/>
        <v>2</v>
      </c>
    </row>
    <row r="2568" spans="1:24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120"/>
        <v>49-72 Months</v>
      </c>
      <c r="W2568" t="str">
        <f t="shared" si="121"/>
        <v>91+</v>
      </c>
      <c r="X2568">
        <f t="shared" si="122"/>
        <v>8</v>
      </c>
    </row>
    <row r="2569" spans="1:24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120"/>
        <v>49-72 Months</v>
      </c>
      <c r="W2569" t="str">
        <f t="shared" si="121"/>
        <v>91+</v>
      </c>
      <c r="X2569">
        <f t="shared" si="122"/>
        <v>5</v>
      </c>
    </row>
    <row r="2570" spans="1:24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120"/>
        <v>13-24 Months</v>
      </c>
      <c r="W2570" t="str">
        <f t="shared" si="121"/>
        <v>0-30</v>
      </c>
      <c r="X2570">
        <f t="shared" si="122"/>
        <v>1</v>
      </c>
    </row>
    <row r="2571" spans="1:24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120"/>
        <v>49-72 Months</v>
      </c>
      <c r="W2571" t="str">
        <f t="shared" si="121"/>
        <v>0-30</v>
      </c>
      <c r="X2571">
        <f t="shared" si="122"/>
        <v>2</v>
      </c>
    </row>
    <row r="2572" spans="1:24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120"/>
        <v>25-48 Months</v>
      </c>
      <c r="W2572" t="str">
        <f t="shared" si="121"/>
        <v>91+</v>
      </c>
      <c r="X2572">
        <f t="shared" si="122"/>
        <v>4</v>
      </c>
    </row>
    <row r="2573" spans="1:24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120"/>
        <v>25-48 Months</v>
      </c>
      <c r="W2573" t="str">
        <f t="shared" si="121"/>
        <v>91+</v>
      </c>
      <c r="X2573">
        <f t="shared" si="122"/>
        <v>5</v>
      </c>
    </row>
    <row r="2574" spans="1:24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120"/>
        <v>49-72 Months</v>
      </c>
      <c r="W2574" t="str">
        <f t="shared" si="121"/>
        <v>0-30</v>
      </c>
      <c r="X2574">
        <f t="shared" si="122"/>
        <v>2</v>
      </c>
    </row>
    <row r="2575" spans="1:24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120"/>
        <v>0-12 Months</v>
      </c>
      <c r="W2575" t="str">
        <f t="shared" si="121"/>
        <v>31-60</v>
      </c>
      <c r="X2575">
        <f t="shared" si="122"/>
        <v>2</v>
      </c>
    </row>
    <row r="2576" spans="1:24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120"/>
        <v>25-48 Months</v>
      </c>
      <c r="W2576" t="str">
        <f t="shared" si="121"/>
        <v>91+</v>
      </c>
      <c r="X2576">
        <f t="shared" si="122"/>
        <v>4</v>
      </c>
    </row>
    <row r="2577" spans="1:24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120"/>
        <v>25-48 Months</v>
      </c>
      <c r="W2577" t="str">
        <f t="shared" si="121"/>
        <v>0-30</v>
      </c>
      <c r="X2577">
        <f t="shared" si="122"/>
        <v>1</v>
      </c>
    </row>
    <row r="2578" spans="1:24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120"/>
        <v>49-72 Months</v>
      </c>
      <c r="W2578" t="str">
        <f t="shared" si="121"/>
        <v>91+</v>
      </c>
      <c r="X2578">
        <f t="shared" si="122"/>
        <v>6</v>
      </c>
    </row>
    <row r="2579" spans="1:24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120"/>
        <v>0-12 Months</v>
      </c>
      <c r="W2579" t="str">
        <f t="shared" si="121"/>
        <v>91+</v>
      </c>
      <c r="X2579">
        <f t="shared" si="122"/>
        <v>4</v>
      </c>
    </row>
    <row r="2580" spans="1:24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120"/>
        <v>25-48 Months</v>
      </c>
      <c r="W2580" t="str">
        <f t="shared" si="121"/>
        <v>91+</v>
      </c>
      <c r="X2580">
        <f t="shared" si="122"/>
        <v>5</v>
      </c>
    </row>
    <row r="2581" spans="1:24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120"/>
        <v>25-48 Months</v>
      </c>
      <c r="W2581" t="str">
        <f t="shared" si="121"/>
        <v>0-30</v>
      </c>
      <c r="X2581">
        <f t="shared" si="122"/>
        <v>1</v>
      </c>
    </row>
    <row r="2582" spans="1:24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120"/>
        <v>25-48 Months</v>
      </c>
      <c r="W2582" t="str">
        <f t="shared" si="121"/>
        <v>91+</v>
      </c>
      <c r="X2582">
        <f t="shared" si="122"/>
        <v>5</v>
      </c>
    </row>
    <row r="2583" spans="1:24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120"/>
        <v>0-12 Months</v>
      </c>
      <c r="W2583" t="str">
        <f t="shared" si="121"/>
        <v>0-30</v>
      </c>
      <c r="X2583">
        <f t="shared" si="122"/>
        <v>1</v>
      </c>
    </row>
    <row r="2584" spans="1:24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120"/>
        <v>0-12 Months</v>
      </c>
      <c r="W2584" t="str">
        <f t="shared" si="121"/>
        <v>91+</v>
      </c>
      <c r="X2584">
        <f t="shared" si="122"/>
        <v>6</v>
      </c>
    </row>
    <row r="2585" spans="1:24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120"/>
        <v>49-72 Months</v>
      </c>
      <c r="W2585" t="str">
        <f t="shared" si="121"/>
        <v>61-90</v>
      </c>
      <c r="X2585">
        <f t="shared" si="122"/>
        <v>5</v>
      </c>
    </row>
    <row r="2586" spans="1:24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120"/>
        <v>49-72 Months</v>
      </c>
      <c r="W2586" t="str">
        <f t="shared" si="121"/>
        <v>61-90</v>
      </c>
      <c r="X2586">
        <f t="shared" si="122"/>
        <v>4</v>
      </c>
    </row>
    <row r="2587" spans="1:24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120"/>
        <v>25-48 Months</v>
      </c>
      <c r="W2587" t="str">
        <f t="shared" si="121"/>
        <v>0-30</v>
      </c>
      <c r="X2587">
        <f t="shared" si="122"/>
        <v>1</v>
      </c>
    </row>
    <row r="2588" spans="1:24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120"/>
        <v>25-48 Months</v>
      </c>
      <c r="W2588" t="str">
        <f t="shared" si="121"/>
        <v>0-30</v>
      </c>
      <c r="X2588">
        <f t="shared" si="122"/>
        <v>1</v>
      </c>
    </row>
    <row r="2589" spans="1:24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120"/>
        <v>25-48 Months</v>
      </c>
      <c r="W2589" t="str">
        <f t="shared" si="121"/>
        <v>0-30</v>
      </c>
      <c r="X2589">
        <f t="shared" si="122"/>
        <v>1</v>
      </c>
    </row>
    <row r="2590" spans="1:24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120"/>
        <v>0-12 Months</v>
      </c>
      <c r="W2590" t="str">
        <f t="shared" si="121"/>
        <v>31-60</v>
      </c>
      <c r="X2590">
        <f t="shared" si="122"/>
        <v>2</v>
      </c>
    </row>
    <row r="2591" spans="1:24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120"/>
        <v>0-12 Months</v>
      </c>
      <c r="W2591" t="str">
        <f t="shared" si="121"/>
        <v>61-90</v>
      </c>
      <c r="X2591">
        <f t="shared" si="122"/>
        <v>2</v>
      </c>
    </row>
    <row r="2592" spans="1:24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120"/>
        <v>25-48 Months</v>
      </c>
      <c r="W2592" t="str">
        <f t="shared" si="121"/>
        <v>61-90</v>
      </c>
      <c r="X2592">
        <f t="shared" si="122"/>
        <v>4</v>
      </c>
    </row>
    <row r="2593" spans="1:24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120"/>
        <v>49-72 Months</v>
      </c>
      <c r="W2593" t="str">
        <f t="shared" si="121"/>
        <v>91+</v>
      </c>
      <c r="X2593">
        <f t="shared" si="122"/>
        <v>5</v>
      </c>
    </row>
    <row r="2594" spans="1:24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120"/>
        <v>0-12 Months</v>
      </c>
      <c r="W2594" t="str">
        <f t="shared" si="121"/>
        <v>0-30</v>
      </c>
      <c r="X2594">
        <f t="shared" si="122"/>
        <v>1</v>
      </c>
    </row>
    <row r="2595" spans="1:24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120"/>
        <v>49-72 Months</v>
      </c>
      <c r="W2595" t="str">
        <f t="shared" si="121"/>
        <v>0-30</v>
      </c>
      <c r="X2595">
        <f t="shared" si="122"/>
        <v>1</v>
      </c>
    </row>
    <row r="2596" spans="1:24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120"/>
        <v>49-72 Months</v>
      </c>
      <c r="W2596" t="str">
        <f t="shared" si="121"/>
        <v>91+</v>
      </c>
      <c r="X2596">
        <f t="shared" si="122"/>
        <v>7</v>
      </c>
    </row>
    <row r="2597" spans="1:24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120"/>
        <v>49-72 Months</v>
      </c>
      <c r="W2597" t="str">
        <f t="shared" si="121"/>
        <v>61-90</v>
      </c>
      <c r="X2597">
        <f t="shared" si="122"/>
        <v>6</v>
      </c>
    </row>
    <row r="2598" spans="1:24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120"/>
        <v>13-24 Months</v>
      </c>
      <c r="W2598" t="str">
        <f t="shared" si="121"/>
        <v>31-60</v>
      </c>
      <c r="X2598">
        <f t="shared" si="122"/>
        <v>3</v>
      </c>
    </row>
    <row r="2599" spans="1:24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120"/>
        <v>49-72 Months</v>
      </c>
      <c r="W2599" t="str">
        <f t="shared" si="121"/>
        <v>91+</v>
      </c>
      <c r="X2599">
        <f t="shared" si="122"/>
        <v>7</v>
      </c>
    </row>
    <row r="2600" spans="1:24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120"/>
        <v>0-12 Months</v>
      </c>
      <c r="W2600" t="str">
        <f t="shared" si="121"/>
        <v>61-90</v>
      </c>
      <c r="X2600">
        <f t="shared" si="122"/>
        <v>2</v>
      </c>
    </row>
    <row r="2601" spans="1:24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120"/>
        <v>49-72 Months</v>
      </c>
      <c r="W2601" t="str">
        <f t="shared" si="121"/>
        <v>61-90</v>
      </c>
      <c r="X2601">
        <f t="shared" si="122"/>
        <v>6</v>
      </c>
    </row>
    <row r="2602" spans="1:24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120"/>
        <v>0-12 Months</v>
      </c>
      <c r="W2602" t="str">
        <f t="shared" si="121"/>
        <v>61-90</v>
      </c>
      <c r="X2602">
        <f t="shared" si="122"/>
        <v>1</v>
      </c>
    </row>
    <row r="2603" spans="1:24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120"/>
        <v>49-72 Months</v>
      </c>
      <c r="W2603" t="str">
        <f t="shared" si="121"/>
        <v>91+</v>
      </c>
      <c r="X2603">
        <f t="shared" si="122"/>
        <v>6</v>
      </c>
    </row>
    <row r="2604" spans="1:24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120"/>
        <v>49-72 Months</v>
      </c>
      <c r="W2604" t="str">
        <f t="shared" si="121"/>
        <v>91+</v>
      </c>
      <c r="X2604">
        <f t="shared" si="122"/>
        <v>7</v>
      </c>
    </row>
    <row r="2605" spans="1:24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120"/>
        <v>49-72 Months</v>
      </c>
      <c r="W2605" t="str">
        <f t="shared" si="121"/>
        <v>91+</v>
      </c>
      <c r="X2605">
        <f t="shared" si="122"/>
        <v>8</v>
      </c>
    </row>
    <row r="2606" spans="1:24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120"/>
        <v>25-48 Months</v>
      </c>
      <c r="W2606" t="str">
        <f t="shared" si="121"/>
        <v>91+</v>
      </c>
      <c r="X2606">
        <f t="shared" si="122"/>
        <v>5</v>
      </c>
    </row>
    <row r="2607" spans="1:24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120"/>
        <v>13-24 Months</v>
      </c>
      <c r="W2607" t="str">
        <f t="shared" si="121"/>
        <v>0-30</v>
      </c>
      <c r="X2607">
        <f t="shared" si="122"/>
        <v>1</v>
      </c>
    </row>
    <row r="2608" spans="1:24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120"/>
        <v>25-48 Months</v>
      </c>
      <c r="W2608" t="str">
        <f t="shared" si="121"/>
        <v>91+</v>
      </c>
      <c r="X2608">
        <f t="shared" si="122"/>
        <v>6</v>
      </c>
    </row>
    <row r="2609" spans="1:24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120"/>
        <v>0-12 Months</v>
      </c>
      <c r="W2609" t="str">
        <f t="shared" si="121"/>
        <v>61-90</v>
      </c>
      <c r="X2609">
        <f t="shared" si="122"/>
        <v>1</v>
      </c>
    </row>
    <row r="2610" spans="1:24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120"/>
        <v>0-12 Months</v>
      </c>
      <c r="W2610" t="str">
        <f t="shared" si="121"/>
        <v>31-60</v>
      </c>
      <c r="X2610">
        <f t="shared" si="122"/>
        <v>2</v>
      </c>
    </row>
    <row r="2611" spans="1:24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120"/>
        <v>49-72 Months</v>
      </c>
      <c r="W2611" t="str">
        <f t="shared" si="121"/>
        <v>91+</v>
      </c>
      <c r="X2611">
        <f t="shared" si="122"/>
        <v>6</v>
      </c>
    </row>
    <row r="2612" spans="1:24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120"/>
        <v>25-48 Months</v>
      </c>
      <c r="W2612" t="str">
        <f t="shared" si="121"/>
        <v>31-60</v>
      </c>
      <c r="X2612">
        <f t="shared" si="122"/>
        <v>1</v>
      </c>
    </row>
    <row r="2613" spans="1:24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120"/>
        <v>0-12 Months</v>
      </c>
      <c r="W2613" t="str">
        <f t="shared" si="121"/>
        <v>61-90</v>
      </c>
      <c r="X2613">
        <f t="shared" si="122"/>
        <v>1</v>
      </c>
    </row>
    <row r="2614" spans="1:24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120"/>
        <v>13-24 Months</v>
      </c>
      <c r="W2614" t="str">
        <f t="shared" si="121"/>
        <v>61-90</v>
      </c>
      <c r="X2614">
        <f t="shared" si="122"/>
        <v>6</v>
      </c>
    </row>
    <row r="2615" spans="1:24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120"/>
        <v>0-12 Months</v>
      </c>
      <c r="W2615" t="str">
        <f t="shared" si="121"/>
        <v>61-90</v>
      </c>
      <c r="X2615">
        <f t="shared" si="122"/>
        <v>3</v>
      </c>
    </row>
    <row r="2616" spans="1:24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120"/>
        <v>49-72 Months</v>
      </c>
      <c r="W2616" t="str">
        <f t="shared" si="121"/>
        <v>91+</v>
      </c>
      <c r="X2616">
        <f t="shared" si="122"/>
        <v>5</v>
      </c>
    </row>
    <row r="2617" spans="1:24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120"/>
        <v>49-72 Months</v>
      </c>
      <c r="W2617" t="str">
        <f t="shared" si="121"/>
        <v>91+</v>
      </c>
      <c r="X2617">
        <f t="shared" si="122"/>
        <v>8</v>
      </c>
    </row>
    <row r="2618" spans="1:24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120"/>
        <v>0-12 Months</v>
      </c>
      <c r="W2618" t="str">
        <f t="shared" si="121"/>
        <v>31-60</v>
      </c>
      <c r="X2618">
        <f t="shared" si="122"/>
        <v>1</v>
      </c>
    </row>
    <row r="2619" spans="1:24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120"/>
        <v>0-12 Months</v>
      </c>
      <c r="W2619" t="str">
        <f t="shared" si="121"/>
        <v>0-30</v>
      </c>
      <c r="X2619">
        <f t="shared" si="122"/>
        <v>1</v>
      </c>
    </row>
    <row r="2620" spans="1:24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120"/>
        <v>25-48 Months</v>
      </c>
      <c r="W2620" t="str">
        <f t="shared" si="121"/>
        <v>0-30</v>
      </c>
      <c r="X2620">
        <f t="shared" si="122"/>
        <v>1</v>
      </c>
    </row>
    <row r="2621" spans="1:24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120"/>
        <v>25-48 Months</v>
      </c>
      <c r="W2621" t="str">
        <f t="shared" si="121"/>
        <v>91+</v>
      </c>
      <c r="X2621">
        <f t="shared" si="122"/>
        <v>7</v>
      </c>
    </row>
    <row r="2622" spans="1:24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120"/>
        <v>13-24 Months</v>
      </c>
      <c r="W2622" t="str">
        <f t="shared" si="121"/>
        <v>61-90</v>
      </c>
      <c r="X2622">
        <f t="shared" si="122"/>
        <v>5</v>
      </c>
    </row>
    <row r="2623" spans="1:24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120"/>
        <v>49-72 Months</v>
      </c>
      <c r="W2623" t="str">
        <f t="shared" si="121"/>
        <v>61-90</v>
      </c>
      <c r="X2623">
        <f t="shared" si="122"/>
        <v>6</v>
      </c>
    </row>
    <row r="2624" spans="1:24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120"/>
        <v>25-48 Months</v>
      </c>
      <c r="W2624" t="str">
        <f t="shared" si="121"/>
        <v>31-60</v>
      </c>
      <c r="X2624">
        <f t="shared" si="122"/>
        <v>2</v>
      </c>
    </row>
    <row r="2625" spans="1:24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120"/>
        <v>0-12 Months</v>
      </c>
      <c r="W2625" t="str">
        <f t="shared" si="121"/>
        <v>61-90</v>
      </c>
      <c r="X2625">
        <f t="shared" si="122"/>
        <v>3</v>
      </c>
    </row>
    <row r="2626" spans="1:24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ref="V2626:V2689" si="123">IF(F2626&lt;=12,"0-12 Months",IF(F2626&lt;=24,"13-24 Months",IF(F2626&lt;=48,"25-48 Months","49-72 Months")))</f>
        <v>13-24 Months</v>
      </c>
      <c r="W2626" t="str">
        <f t="shared" ref="W2626:W2689" si="124">IF(S2626&lt;=30,"0-30",IF(S2626&lt;=60,"31-60",IF(S2626&lt;=90,"61-90","91+")))</f>
        <v>61-90</v>
      </c>
      <c r="X2626">
        <f t="shared" ref="X2626:X2689" si="125">COUNTIF(G2626:O2626,"Yes")</f>
        <v>5</v>
      </c>
    </row>
    <row r="2627" spans="1:24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si="123"/>
        <v>49-72 Months</v>
      </c>
      <c r="W2627" t="str">
        <f t="shared" si="124"/>
        <v>61-90</v>
      </c>
      <c r="X2627">
        <f t="shared" si="125"/>
        <v>4</v>
      </c>
    </row>
    <row r="2628" spans="1:24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123"/>
        <v>49-72 Months</v>
      </c>
      <c r="W2628" t="str">
        <f t="shared" si="124"/>
        <v>31-60</v>
      </c>
      <c r="X2628">
        <f t="shared" si="125"/>
        <v>4</v>
      </c>
    </row>
    <row r="2629" spans="1:24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123"/>
        <v>25-48 Months</v>
      </c>
      <c r="W2629" t="str">
        <f t="shared" si="124"/>
        <v>0-30</v>
      </c>
      <c r="X2629">
        <f t="shared" si="125"/>
        <v>2</v>
      </c>
    </row>
    <row r="2630" spans="1:24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123"/>
        <v>0-12 Months</v>
      </c>
      <c r="W2630" t="str">
        <f t="shared" si="124"/>
        <v>61-90</v>
      </c>
      <c r="X2630">
        <f t="shared" si="125"/>
        <v>4</v>
      </c>
    </row>
    <row r="2631" spans="1:24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123"/>
        <v>0-12 Months</v>
      </c>
      <c r="W2631" t="str">
        <f t="shared" si="124"/>
        <v>61-90</v>
      </c>
      <c r="X2631">
        <f t="shared" si="125"/>
        <v>1</v>
      </c>
    </row>
    <row r="2632" spans="1:24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123"/>
        <v>49-72 Months</v>
      </c>
      <c r="W2632" t="str">
        <f t="shared" si="124"/>
        <v>61-90</v>
      </c>
      <c r="X2632">
        <f t="shared" si="125"/>
        <v>4</v>
      </c>
    </row>
    <row r="2633" spans="1:24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123"/>
        <v>0-12 Months</v>
      </c>
      <c r="W2633" t="str">
        <f t="shared" si="124"/>
        <v>91+</v>
      </c>
      <c r="X2633">
        <f t="shared" si="125"/>
        <v>5</v>
      </c>
    </row>
    <row r="2634" spans="1:24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123"/>
        <v>49-72 Months</v>
      </c>
      <c r="W2634" t="str">
        <f t="shared" si="124"/>
        <v>61-90</v>
      </c>
      <c r="X2634">
        <f t="shared" si="125"/>
        <v>4</v>
      </c>
    </row>
    <row r="2635" spans="1:24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123"/>
        <v>49-72 Months</v>
      </c>
      <c r="W2635" t="str">
        <f t="shared" si="124"/>
        <v>91+</v>
      </c>
      <c r="X2635">
        <f t="shared" si="125"/>
        <v>6</v>
      </c>
    </row>
    <row r="2636" spans="1:24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123"/>
        <v>0-12 Months</v>
      </c>
      <c r="W2636" t="str">
        <f t="shared" si="124"/>
        <v>61-90</v>
      </c>
      <c r="X2636">
        <f t="shared" si="125"/>
        <v>3</v>
      </c>
    </row>
    <row r="2637" spans="1:24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123"/>
        <v>49-72 Months</v>
      </c>
      <c r="W2637" t="str">
        <f t="shared" si="124"/>
        <v>0-30</v>
      </c>
      <c r="X2637">
        <f t="shared" si="125"/>
        <v>2</v>
      </c>
    </row>
    <row r="2638" spans="1:24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123"/>
        <v>49-72 Months</v>
      </c>
      <c r="W2638" t="str">
        <f t="shared" si="124"/>
        <v>91+</v>
      </c>
      <c r="X2638">
        <f t="shared" si="125"/>
        <v>8</v>
      </c>
    </row>
    <row r="2639" spans="1:24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123"/>
        <v>25-48 Months</v>
      </c>
      <c r="W2639" t="str">
        <f t="shared" si="124"/>
        <v>31-60</v>
      </c>
      <c r="X2639">
        <f t="shared" si="125"/>
        <v>3</v>
      </c>
    </row>
    <row r="2640" spans="1:24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123"/>
        <v>49-72 Months</v>
      </c>
      <c r="W2640" t="str">
        <f t="shared" si="124"/>
        <v>91+</v>
      </c>
      <c r="X2640">
        <f t="shared" si="125"/>
        <v>6</v>
      </c>
    </row>
    <row r="2641" spans="1:24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123"/>
        <v>13-24 Months</v>
      </c>
      <c r="W2641" t="str">
        <f t="shared" si="124"/>
        <v>31-60</v>
      </c>
      <c r="X2641">
        <f t="shared" si="125"/>
        <v>3</v>
      </c>
    </row>
    <row r="2642" spans="1:24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123"/>
        <v>13-24 Months</v>
      </c>
      <c r="W2642" t="str">
        <f t="shared" si="124"/>
        <v>91+</v>
      </c>
      <c r="X2642">
        <f t="shared" si="125"/>
        <v>5</v>
      </c>
    </row>
    <row r="2643" spans="1:24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123"/>
        <v>0-12 Months</v>
      </c>
      <c r="W2643" t="str">
        <f t="shared" si="124"/>
        <v>31-60</v>
      </c>
      <c r="X2643">
        <f t="shared" si="125"/>
        <v>4</v>
      </c>
    </row>
    <row r="2644" spans="1:24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123"/>
        <v>25-48 Months</v>
      </c>
      <c r="W2644" t="str">
        <f t="shared" si="124"/>
        <v>61-90</v>
      </c>
      <c r="X2644">
        <f t="shared" si="125"/>
        <v>3</v>
      </c>
    </row>
    <row r="2645" spans="1:24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123"/>
        <v>25-48 Months</v>
      </c>
      <c r="W2645" t="str">
        <f t="shared" si="124"/>
        <v>61-90</v>
      </c>
      <c r="X2645">
        <f t="shared" si="125"/>
        <v>3</v>
      </c>
    </row>
    <row r="2646" spans="1:24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123"/>
        <v>13-24 Months</v>
      </c>
      <c r="W2646" t="str">
        <f t="shared" si="124"/>
        <v>31-60</v>
      </c>
      <c r="X2646">
        <f t="shared" si="125"/>
        <v>2</v>
      </c>
    </row>
    <row r="2647" spans="1:24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123"/>
        <v>0-12 Months</v>
      </c>
      <c r="W2647" t="str">
        <f t="shared" si="124"/>
        <v>0-30</v>
      </c>
      <c r="X2647">
        <f t="shared" si="125"/>
        <v>1</v>
      </c>
    </row>
    <row r="2648" spans="1:24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123"/>
        <v>49-72 Months</v>
      </c>
      <c r="W2648" t="str">
        <f t="shared" si="124"/>
        <v>61-90</v>
      </c>
      <c r="X2648">
        <f t="shared" si="125"/>
        <v>6</v>
      </c>
    </row>
    <row r="2649" spans="1:24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123"/>
        <v>0-12 Months</v>
      </c>
      <c r="W2649" t="str">
        <f t="shared" si="124"/>
        <v>0-30</v>
      </c>
      <c r="X2649">
        <f t="shared" si="125"/>
        <v>1</v>
      </c>
    </row>
    <row r="2650" spans="1:24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123"/>
        <v>25-48 Months</v>
      </c>
      <c r="W2650" t="str">
        <f t="shared" si="124"/>
        <v>31-60</v>
      </c>
      <c r="X2650">
        <f t="shared" si="125"/>
        <v>4</v>
      </c>
    </row>
    <row r="2651" spans="1:24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123"/>
        <v>49-72 Months</v>
      </c>
      <c r="W2651" t="str">
        <f t="shared" si="124"/>
        <v>0-30</v>
      </c>
      <c r="X2651">
        <f t="shared" si="125"/>
        <v>2</v>
      </c>
    </row>
    <row r="2652" spans="1:24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123"/>
        <v>13-24 Months</v>
      </c>
      <c r="W2652" t="str">
        <f t="shared" si="124"/>
        <v>61-90</v>
      </c>
      <c r="X2652">
        <f t="shared" si="125"/>
        <v>4</v>
      </c>
    </row>
    <row r="2653" spans="1:24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123"/>
        <v>13-24 Months</v>
      </c>
      <c r="W2653" t="str">
        <f t="shared" si="124"/>
        <v>91+</v>
      </c>
      <c r="X2653">
        <f t="shared" si="125"/>
        <v>3</v>
      </c>
    </row>
    <row r="2654" spans="1:24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123"/>
        <v>0-12 Months</v>
      </c>
      <c r="W2654" t="str">
        <f t="shared" si="124"/>
        <v>31-60</v>
      </c>
      <c r="X2654">
        <f t="shared" si="125"/>
        <v>2</v>
      </c>
    </row>
    <row r="2655" spans="1:24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123"/>
        <v>49-72 Months</v>
      </c>
      <c r="W2655" t="str">
        <f t="shared" si="124"/>
        <v>61-90</v>
      </c>
      <c r="X2655">
        <f t="shared" si="125"/>
        <v>5</v>
      </c>
    </row>
    <row r="2656" spans="1:24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123"/>
        <v>0-12 Months</v>
      </c>
      <c r="W2656" t="str">
        <f t="shared" si="124"/>
        <v>91+</v>
      </c>
      <c r="X2656">
        <f t="shared" si="125"/>
        <v>3</v>
      </c>
    </row>
    <row r="2657" spans="1:24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123"/>
        <v>0-12 Months</v>
      </c>
      <c r="W2657" t="str">
        <f t="shared" si="124"/>
        <v>61-90</v>
      </c>
      <c r="X2657">
        <f t="shared" si="125"/>
        <v>4</v>
      </c>
    </row>
    <row r="2658" spans="1:24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123"/>
        <v>25-48 Months</v>
      </c>
      <c r="W2658" t="str">
        <f t="shared" si="124"/>
        <v>31-60</v>
      </c>
      <c r="X2658">
        <f t="shared" si="125"/>
        <v>3</v>
      </c>
    </row>
    <row r="2659" spans="1:24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123"/>
        <v>25-48 Months</v>
      </c>
      <c r="W2659" t="str">
        <f t="shared" si="124"/>
        <v>61-90</v>
      </c>
      <c r="X2659">
        <f t="shared" si="125"/>
        <v>4</v>
      </c>
    </row>
    <row r="2660" spans="1:24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123"/>
        <v>13-24 Months</v>
      </c>
      <c r="W2660" t="str">
        <f t="shared" si="124"/>
        <v>0-30</v>
      </c>
      <c r="X2660">
        <f t="shared" si="125"/>
        <v>1</v>
      </c>
    </row>
    <row r="2661" spans="1:24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123"/>
        <v>49-72 Months</v>
      </c>
      <c r="W2661" t="str">
        <f t="shared" si="124"/>
        <v>61-90</v>
      </c>
      <c r="X2661">
        <f t="shared" si="125"/>
        <v>7</v>
      </c>
    </row>
    <row r="2662" spans="1:24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123"/>
        <v>13-24 Months</v>
      </c>
      <c r="W2662" t="str">
        <f t="shared" si="124"/>
        <v>31-60</v>
      </c>
      <c r="X2662">
        <f t="shared" si="125"/>
        <v>2</v>
      </c>
    </row>
    <row r="2663" spans="1:24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123"/>
        <v>49-72 Months</v>
      </c>
      <c r="W2663" t="str">
        <f t="shared" si="124"/>
        <v>31-60</v>
      </c>
      <c r="X2663">
        <f t="shared" si="125"/>
        <v>4</v>
      </c>
    </row>
    <row r="2664" spans="1:24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123"/>
        <v>0-12 Months</v>
      </c>
      <c r="W2664" t="str">
        <f t="shared" si="124"/>
        <v>31-60</v>
      </c>
      <c r="X2664">
        <f t="shared" si="125"/>
        <v>3</v>
      </c>
    </row>
    <row r="2665" spans="1:24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123"/>
        <v>49-72 Months</v>
      </c>
      <c r="W2665" t="str">
        <f t="shared" si="124"/>
        <v>91+</v>
      </c>
      <c r="X2665">
        <f t="shared" si="125"/>
        <v>7</v>
      </c>
    </row>
    <row r="2666" spans="1:24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123"/>
        <v>49-72 Months</v>
      </c>
      <c r="W2666" t="str">
        <f t="shared" si="124"/>
        <v>91+</v>
      </c>
      <c r="X2666">
        <f t="shared" si="125"/>
        <v>5</v>
      </c>
    </row>
    <row r="2667" spans="1:24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123"/>
        <v>25-48 Months</v>
      </c>
      <c r="W2667" t="str">
        <f t="shared" si="124"/>
        <v>91+</v>
      </c>
      <c r="X2667">
        <f t="shared" si="125"/>
        <v>5</v>
      </c>
    </row>
    <row r="2668" spans="1:24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123"/>
        <v>49-72 Months</v>
      </c>
      <c r="W2668" t="str">
        <f t="shared" si="124"/>
        <v>61-90</v>
      </c>
      <c r="X2668">
        <f t="shared" si="125"/>
        <v>6</v>
      </c>
    </row>
    <row r="2669" spans="1:24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123"/>
        <v>49-72 Months</v>
      </c>
      <c r="W2669" t="str">
        <f t="shared" si="124"/>
        <v>91+</v>
      </c>
      <c r="X2669">
        <f t="shared" si="125"/>
        <v>8</v>
      </c>
    </row>
    <row r="2670" spans="1:24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123"/>
        <v>0-12 Months</v>
      </c>
      <c r="W2670" t="str">
        <f t="shared" si="124"/>
        <v>0-30</v>
      </c>
      <c r="X2670">
        <f t="shared" si="125"/>
        <v>1</v>
      </c>
    </row>
    <row r="2671" spans="1:24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123"/>
        <v>13-24 Months</v>
      </c>
      <c r="W2671" t="str">
        <f t="shared" si="124"/>
        <v>91+</v>
      </c>
      <c r="X2671">
        <f t="shared" si="125"/>
        <v>5</v>
      </c>
    </row>
    <row r="2672" spans="1:24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123"/>
        <v>49-72 Months</v>
      </c>
      <c r="W2672" t="str">
        <f t="shared" si="124"/>
        <v>91+</v>
      </c>
      <c r="X2672">
        <f t="shared" si="125"/>
        <v>5</v>
      </c>
    </row>
    <row r="2673" spans="1:24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123"/>
        <v>49-72 Months</v>
      </c>
      <c r="W2673" t="str">
        <f t="shared" si="124"/>
        <v>91+</v>
      </c>
      <c r="X2673">
        <f t="shared" si="125"/>
        <v>6</v>
      </c>
    </row>
    <row r="2674" spans="1:24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123"/>
        <v>25-48 Months</v>
      </c>
      <c r="W2674" t="str">
        <f t="shared" si="124"/>
        <v>0-30</v>
      </c>
      <c r="X2674">
        <f t="shared" si="125"/>
        <v>1</v>
      </c>
    </row>
    <row r="2675" spans="1:24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123"/>
        <v>13-24 Months</v>
      </c>
      <c r="W2675" t="str">
        <f t="shared" si="124"/>
        <v>91+</v>
      </c>
      <c r="X2675">
        <f t="shared" si="125"/>
        <v>5</v>
      </c>
    </row>
    <row r="2676" spans="1:24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123"/>
        <v>0-12 Months</v>
      </c>
      <c r="W2676" t="str">
        <f t="shared" si="124"/>
        <v>0-30</v>
      </c>
      <c r="X2676">
        <f t="shared" si="125"/>
        <v>1</v>
      </c>
    </row>
    <row r="2677" spans="1:24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123"/>
        <v>25-48 Months</v>
      </c>
      <c r="W2677" t="str">
        <f t="shared" si="124"/>
        <v>0-30</v>
      </c>
      <c r="X2677">
        <f t="shared" si="125"/>
        <v>1</v>
      </c>
    </row>
    <row r="2678" spans="1:24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123"/>
        <v>25-48 Months</v>
      </c>
      <c r="W2678" t="str">
        <f t="shared" si="124"/>
        <v>0-30</v>
      </c>
      <c r="X2678">
        <f t="shared" si="125"/>
        <v>1</v>
      </c>
    </row>
    <row r="2679" spans="1:24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123"/>
        <v>0-12 Months</v>
      </c>
      <c r="W2679" t="str">
        <f t="shared" si="124"/>
        <v>61-90</v>
      </c>
      <c r="X2679">
        <f t="shared" si="125"/>
        <v>1</v>
      </c>
    </row>
    <row r="2680" spans="1:24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123"/>
        <v>25-48 Months</v>
      </c>
      <c r="W2680" t="str">
        <f t="shared" si="124"/>
        <v>0-30</v>
      </c>
      <c r="X2680">
        <f t="shared" si="125"/>
        <v>1</v>
      </c>
    </row>
    <row r="2681" spans="1:24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123"/>
        <v>0-12 Months</v>
      </c>
      <c r="W2681" t="str">
        <f t="shared" si="124"/>
        <v>61-90</v>
      </c>
      <c r="X2681">
        <f t="shared" si="125"/>
        <v>2</v>
      </c>
    </row>
    <row r="2682" spans="1:24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123"/>
        <v>49-72 Months</v>
      </c>
      <c r="W2682" t="str">
        <f t="shared" si="124"/>
        <v>61-90</v>
      </c>
      <c r="X2682">
        <f t="shared" si="125"/>
        <v>7</v>
      </c>
    </row>
    <row r="2683" spans="1:24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123"/>
        <v>25-48 Months</v>
      </c>
      <c r="W2683" t="str">
        <f t="shared" si="124"/>
        <v>31-60</v>
      </c>
      <c r="X2683">
        <f t="shared" si="125"/>
        <v>3</v>
      </c>
    </row>
    <row r="2684" spans="1:24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123"/>
        <v>0-12 Months</v>
      </c>
      <c r="W2684" t="str">
        <f t="shared" si="124"/>
        <v>31-60</v>
      </c>
      <c r="X2684">
        <f t="shared" si="125"/>
        <v>2</v>
      </c>
    </row>
    <row r="2685" spans="1:24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123"/>
        <v>0-12 Months</v>
      </c>
      <c r="W2685" t="str">
        <f t="shared" si="124"/>
        <v>61-90</v>
      </c>
      <c r="X2685">
        <f t="shared" si="125"/>
        <v>3</v>
      </c>
    </row>
    <row r="2686" spans="1:24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123"/>
        <v>49-72 Months</v>
      </c>
      <c r="W2686" t="str">
        <f t="shared" si="124"/>
        <v>91+</v>
      </c>
      <c r="X2686">
        <f t="shared" si="125"/>
        <v>6</v>
      </c>
    </row>
    <row r="2687" spans="1:24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123"/>
        <v>49-72 Months</v>
      </c>
      <c r="W2687" t="str">
        <f t="shared" si="124"/>
        <v>91+</v>
      </c>
      <c r="X2687">
        <f t="shared" si="125"/>
        <v>6</v>
      </c>
    </row>
    <row r="2688" spans="1:24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123"/>
        <v>13-24 Months</v>
      </c>
      <c r="W2688" t="str">
        <f t="shared" si="124"/>
        <v>61-90</v>
      </c>
      <c r="X2688">
        <f t="shared" si="125"/>
        <v>3</v>
      </c>
    </row>
    <row r="2689" spans="1:24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123"/>
        <v>25-48 Months</v>
      </c>
      <c r="W2689" t="str">
        <f t="shared" si="124"/>
        <v>91+</v>
      </c>
      <c r="X2689">
        <f t="shared" si="125"/>
        <v>4</v>
      </c>
    </row>
    <row r="2690" spans="1:24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ref="V2690:V2753" si="126">IF(F2690&lt;=12,"0-12 Months",IF(F2690&lt;=24,"13-24 Months",IF(F2690&lt;=48,"25-48 Months","49-72 Months")))</f>
        <v>0-12 Months</v>
      </c>
      <c r="W2690" t="str">
        <f t="shared" ref="W2690:W2753" si="127">IF(S2690&lt;=30,"0-30",IF(S2690&lt;=60,"31-60",IF(S2690&lt;=90,"61-90","91+")))</f>
        <v>61-90</v>
      </c>
      <c r="X2690">
        <f t="shared" ref="X2690:X2753" si="128">COUNTIF(G2690:O2690,"Yes")</f>
        <v>3</v>
      </c>
    </row>
    <row r="2691" spans="1:24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si="126"/>
        <v>49-72 Months</v>
      </c>
      <c r="W2691" t="str">
        <f t="shared" si="127"/>
        <v>91+</v>
      </c>
      <c r="X2691">
        <f t="shared" si="128"/>
        <v>8</v>
      </c>
    </row>
    <row r="2692" spans="1:24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126"/>
        <v>0-12 Months</v>
      </c>
      <c r="W2692" t="str">
        <f t="shared" si="127"/>
        <v>61-90</v>
      </c>
      <c r="X2692">
        <f t="shared" si="128"/>
        <v>2</v>
      </c>
    </row>
    <row r="2693" spans="1:24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126"/>
        <v>0-12 Months</v>
      </c>
      <c r="W2693" t="str">
        <f t="shared" si="127"/>
        <v>31-60</v>
      </c>
      <c r="X2693">
        <f t="shared" si="128"/>
        <v>3</v>
      </c>
    </row>
    <row r="2694" spans="1:24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126"/>
        <v>13-24 Months</v>
      </c>
      <c r="W2694" t="str">
        <f t="shared" si="127"/>
        <v>31-60</v>
      </c>
      <c r="X2694">
        <f t="shared" si="128"/>
        <v>2</v>
      </c>
    </row>
    <row r="2695" spans="1:24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126"/>
        <v>49-72 Months</v>
      </c>
      <c r="W2695" t="str">
        <f t="shared" si="127"/>
        <v>0-30</v>
      </c>
      <c r="X2695">
        <f t="shared" si="128"/>
        <v>1</v>
      </c>
    </row>
    <row r="2696" spans="1:24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126"/>
        <v>0-12 Months</v>
      </c>
      <c r="W2696" t="str">
        <f t="shared" si="127"/>
        <v>0-30</v>
      </c>
      <c r="X2696">
        <f t="shared" si="128"/>
        <v>1</v>
      </c>
    </row>
    <row r="2697" spans="1:24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126"/>
        <v>49-72 Months</v>
      </c>
      <c r="W2697" t="str">
        <f t="shared" si="127"/>
        <v>61-90</v>
      </c>
      <c r="X2697">
        <f t="shared" si="128"/>
        <v>7</v>
      </c>
    </row>
    <row r="2698" spans="1:24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126"/>
        <v>49-72 Months</v>
      </c>
      <c r="W2698" t="str">
        <f t="shared" si="127"/>
        <v>31-60</v>
      </c>
      <c r="X2698">
        <f t="shared" si="128"/>
        <v>3</v>
      </c>
    </row>
    <row r="2699" spans="1:24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126"/>
        <v>49-72 Months</v>
      </c>
      <c r="W2699" t="str">
        <f t="shared" si="127"/>
        <v>61-90</v>
      </c>
      <c r="X2699">
        <f t="shared" si="128"/>
        <v>8</v>
      </c>
    </row>
    <row r="2700" spans="1:24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126"/>
        <v>0-12 Months</v>
      </c>
      <c r="W2700" t="str">
        <f t="shared" si="127"/>
        <v>0-30</v>
      </c>
      <c r="X2700">
        <f t="shared" si="128"/>
        <v>1</v>
      </c>
    </row>
    <row r="2701" spans="1:24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126"/>
        <v>25-48 Months</v>
      </c>
      <c r="W2701" t="str">
        <f t="shared" si="127"/>
        <v>91+</v>
      </c>
      <c r="X2701">
        <f t="shared" si="128"/>
        <v>5</v>
      </c>
    </row>
    <row r="2702" spans="1:24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126"/>
        <v>25-48 Months</v>
      </c>
      <c r="W2702" t="str">
        <f t="shared" si="127"/>
        <v>0-30</v>
      </c>
      <c r="X2702">
        <f t="shared" si="128"/>
        <v>0</v>
      </c>
    </row>
    <row r="2703" spans="1:24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126"/>
        <v>49-72 Months</v>
      </c>
      <c r="W2703" t="str">
        <f t="shared" si="127"/>
        <v>0-30</v>
      </c>
      <c r="X2703">
        <f t="shared" si="128"/>
        <v>1</v>
      </c>
    </row>
    <row r="2704" spans="1:24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126"/>
        <v>0-12 Months</v>
      </c>
      <c r="W2704" t="str">
        <f t="shared" si="127"/>
        <v>31-60</v>
      </c>
      <c r="X2704">
        <f t="shared" si="128"/>
        <v>1</v>
      </c>
    </row>
    <row r="2705" spans="1:24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126"/>
        <v>0-12 Months</v>
      </c>
      <c r="W2705" t="str">
        <f t="shared" si="127"/>
        <v>31-60</v>
      </c>
      <c r="X2705">
        <f t="shared" si="128"/>
        <v>2</v>
      </c>
    </row>
    <row r="2706" spans="1:24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126"/>
        <v>49-72 Months</v>
      </c>
      <c r="W2706" t="str">
        <f t="shared" si="127"/>
        <v>61-90</v>
      </c>
      <c r="X2706">
        <f t="shared" si="128"/>
        <v>3</v>
      </c>
    </row>
    <row r="2707" spans="1:24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126"/>
        <v>49-72 Months</v>
      </c>
      <c r="W2707" t="str">
        <f t="shared" si="127"/>
        <v>0-30</v>
      </c>
      <c r="X2707">
        <f t="shared" si="128"/>
        <v>2</v>
      </c>
    </row>
    <row r="2708" spans="1:24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126"/>
        <v>0-12 Months</v>
      </c>
      <c r="W2708" t="str">
        <f t="shared" si="127"/>
        <v>61-90</v>
      </c>
      <c r="X2708">
        <f t="shared" si="128"/>
        <v>2</v>
      </c>
    </row>
    <row r="2709" spans="1:24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126"/>
        <v>0-12 Months</v>
      </c>
      <c r="W2709" t="str">
        <f t="shared" si="127"/>
        <v>91+</v>
      </c>
      <c r="X2709">
        <f t="shared" si="128"/>
        <v>5</v>
      </c>
    </row>
    <row r="2710" spans="1:24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126"/>
        <v>13-24 Months</v>
      </c>
      <c r="W2710" t="str">
        <f t="shared" si="127"/>
        <v>91+</v>
      </c>
      <c r="X2710">
        <f t="shared" si="128"/>
        <v>5</v>
      </c>
    </row>
    <row r="2711" spans="1:24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126"/>
        <v>25-48 Months</v>
      </c>
      <c r="W2711" t="str">
        <f t="shared" si="127"/>
        <v>31-60</v>
      </c>
      <c r="X2711">
        <f t="shared" si="128"/>
        <v>4</v>
      </c>
    </row>
    <row r="2712" spans="1:24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126"/>
        <v>13-24 Months</v>
      </c>
      <c r="W2712" t="str">
        <f t="shared" si="127"/>
        <v>0-30</v>
      </c>
      <c r="X2712">
        <f t="shared" si="128"/>
        <v>1</v>
      </c>
    </row>
    <row r="2713" spans="1:24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126"/>
        <v>25-48 Months</v>
      </c>
      <c r="W2713" t="str">
        <f t="shared" si="127"/>
        <v>91+</v>
      </c>
      <c r="X2713">
        <f t="shared" si="128"/>
        <v>3</v>
      </c>
    </row>
    <row r="2714" spans="1:24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126"/>
        <v>0-12 Months</v>
      </c>
      <c r="W2714" t="str">
        <f t="shared" si="127"/>
        <v>0-30</v>
      </c>
      <c r="X2714">
        <f t="shared" si="128"/>
        <v>1</v>
      </c>
    </row>
    <row r="2715" spans="1:24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126"/>
        <v>0-12 Months</v>
      </c>
      <c r="W2715" t="str">
        <f t="shared" si="127"/>
        <v>0-30</v>
      </c>
      <c r="X2715">
        <f t="shared" si="128"/>
        <v>1</v>
      </c>
    </row>
    <row r="2716" spans="1:24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126"/>
        <v>49-72 Months</v>
      </c>
      <c r="W2716" t="str">
        <f t="shared" si="127"/>
        <v>91+</v>
      </c>
      <c r="X2716">
        <f t="shared" si="128"/>
        <v>5</v>
      </c>
    </row>
    <row r="2717" spans="1:24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126"/>
        <v>25-48 Months</v>
      </c>
      <c r="W2717" t="str">
        <f t="shared" si="127"/>
        <v>0-30</v>
      </c>
      <c r="X2717">
        <f t="shared" si="128"/>
        <v>2</v>
      </c>
    </row>
    <row r="2718" spans="1:24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126"/>
        <v>13-24 Months</v>
      </c>
      <c r="W2718" t="str">
        <f t="shared" si="127"/>
        <v>31-60</v>
      </c>
      <c r="X2718">
        <f t="shared" si="128"/>
        <v>1</v>
      </c>
    </row>
    <row r="2719" spans="1:24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126"/>
        <v>49-72 Months</v>
      </c>
      <c r="W2719" t="str">
        <f t="shared" si="127"/>
        <v>91+</v>
      </c>
      <c r="X2719">
        <f t="shared" si="128"/>
        <v>8</v>
      </c>
    </row>
    <row r="2720" spans="1:24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126"/>
        <v>49-72 Months</v>
      </c>
      <c r="W2720" t="str">
        <f t="shared" si="127"/>
        <v>31-60</v>
      </c>
      <c r="X2720">
        <f t="shared" si="128"/>
        <v>4</v>
      </c>
    </row>
    <row r="2721" spans="1:24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126"/>
        <v>49-72 Months</v>
      </c>
      <c r="W2721" t="str">
        <f t="shared" si="127"/>
        <v>61-90</v>
      </c>
      <c r="X2721">
        <f t="shared" si="128"/>
        <v>5</v>
      </c>
    </row>
    <row r="2722" spans="1:24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126"/>
        <v>13-24 Months</v>
      </c>
      <c r="W2722" t="str">
        <f t="shared" si="127"/>
        <v>31-60</v>
      </c>
      <c r="X2722">
        <f t="shared" si="128"/>
        <v>2</v>
      </c>
    </row>
    <row r="2723" spans="1:24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126"/>
        <v>0-12 Months</v>
      </c>
      <c r="W2723" t="str">
        <f t="shared" si="127"/>
        <v>61-90</v>
      </c>
      <c r="X2723">
        <f t="shared" si="128"/>
        <v>2</v>
      </c>
    </row>
    <row r="2724" spans="1:24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126"/>
        <v>25-48 Months</v>
      </c>
      <c r="W2724" t="str">
        <f t="shared" si="127"/>
        <v>0-30</v>
      </c>
      <c r="X2724">
        <f t="shared" si="128"/>
        <v>1</v>
      </c>
    </row>
    <row r="2725" spans="1:24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126"/>
        <v>13-24 Months</v>
      </c>
      <c r="W2725" t="str">
        <f t="shared" si="127"/>
        <v>0-30</v>
      </c>
      <c r="X2725">
        <f t="shared" si="128"/>
        <v>1</v>
      </c>
    </row>
    <row r="2726" spans="1:24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126"/>
        <v>49-72 Months</v>
      </c>
      <c r="W2726" t="str">
        <f t="shared" si="127"/>
        <v>0-30</v>
      </c>
      <c r="X2726">
        <f t="shared" si="128"/>
        <v>1</v>
      </c>
    </row>
    <row r="2727" spans="1:24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126"/>
        <v>0-12 Months</v>
      </c>
      <c r="W2727" t="str">
        <f t="shared" si="127"/>
        <v>0-30</v>
      </c>
      <c r="X2727">
        <f t="shared" si="128"/>
        <v>0</v>
      </c>
    </row>
    <row r="2728" spans="1:24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126"/>
        <v>25-48 Months</v>
      </c>
      <c r="W2728" t="str">
        <f t="shared" si="127"/>
        <v>0-30</v>
      </c>
      <c r="X2728">
        <f t="shared" si="128"/>
        <v>1</v>
      </c>
    </row>
    <row r="2729" spans="1:24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126"/>
        <v>0-12 Months</v>
      </c>
      <c r="W2729" t="str">
        <f t="shared" si="127"/>
        <v>91+</v>
      </c>
      <c r="X2729">
        <f t="shared" si="128"/>
        <v>4</v>
      </c>
    </row>
    <row r="2730" spans="1:24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126"/>
        <v>25-48 Months</v>
      </c>
      <c r="W2730" t="str">
        <f t="shared" si="127"/>
        <v>61-90</v>
      </c>
      <c r="X2730">
        <f t="shared" si="128"/>
        <v>5</v>
      </c>
    </row>
    <row r="2731" spans="1:24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126"/>
        <v>0-12 Months</v>
      </c>
      <c r="W2731" t="str">
        <f t="shared" si="127"/>
        <v>61-90</v>
      </c>
      <c r="X2731">
        <f t="shared" si="128"/>
        <v>3</v>
      </c>
    </row>
    <row r="2732" spans="1:24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126"/>
        <v>49-72 Months</v>
      </c>
      <c r="W2732" t="str">
        <f t="shared" si="127"/>
        <v>91+</v>
      </c>
      <c r="X2732">
        <f t="shared" si="128"/>
        <v>6</v>
      </c>
    </row>
    <row r="2733" spans="1:24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126"/>
        <v>49-72 Months</v>
      </c>
      <c r="W2733" t="str">
        <f t="shared" si="127"/>
        <v>91+</v>
      </c>
      <c r="X2733">
        <f t="shared" si="128"/>
        <v>7</v>
      </c>
    </row>
    <row r="2734" spans="1:24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126"/>
        <v>0-12 Months</v>
      </c>
      <c r="W2734" t="str">
        <f t="shared" si="127"/>
        <v>0-30</v>
      </c>
      <c r="X2734">
        <f t="shared" si="128"/>
        <v>1</v>
      </c>
    </row>
    <row r="2735" spans="1:24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126"/>
        <v>0-12 Months</v>
      </c>
      <c r="W2735" t="str">
        <f t="shared" si="127"/>
        <v>31-60</v>
      </c>
      <c r="X2735">
        <f t="shared" si="128"/>
        <v>2</v>
      </c>
    </row>
    <row r="2736" spans="1:24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126"/>
        <v>0-12 Months</v>
      </c>
      <c r="W2736" t="str">
        <f t="shared" si="127"/>
        <v>0-30</v>
      </c>
      <c r="X2736">
        <f t="shared" si="128"/>
        <v>1</v>
      </c>
    </row>
    <row r="2737" spans="1:24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126"/>
        <v>49-72 Months</v>
      </c>
      <c r="W2737" t="str">
        <f t="shared" si="127"/>
        <v>61-90</v>
      </c>
      <c r="X2737">
        <f t="shared" si="128"/>
        <v>2</v>
      </c>
    </row>
    <row r="2738" spans="1:24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126"/>
        <v>49-72 Months</v>
      </c>
      <c r="W2738" t="str">
        <f t="shared" si="127"/>
        <v>61-90</v>
      </c>
      <c r="X2738">
        <f t="shared" si="128"/>
        <v>4</v>
      </c>
    </row>
    <row r="2739" spans="1:24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126"/>
        <v>49-72 Months</v>
      </c>
      <c r="W2739" t="str">
        <f t="shared" si="127"/>
        <v>91+</v>
      </c>
      <c r="X2739">
        <f t="shared" si="128"/>
        <v>6</v>
      </c>
    </row>
    <row r="2740" spans="1:24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126"/>
        <v>25-48 Months</v>
      </c>
      <c r="W2740" t="str">
        <f t="shared" si="127"/>
        <v>61-90</v>
      </c>
      <c r="X2740">
        <f t="shared" si="128"/>
        <v>5</v>
      </c>
    </row>
    <row r="2741" spans="1:24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126"/>
        <v>49-72 Months</v>
      </c>
      <c r="W2741" t="str">
        <f t="shared" si="127"/>
        <v>91+</v>
      </c>
      <c r="X2741">
        <f t="shared" si="128"/>
        <v>5</v>
      </c>
    </row>
    <row r="2742" spans="1:24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126"/>
        <v>0-12 Months</v>
      </c>
      <c r="W2742" t="str">
        <f t="shared" si="127"/>
        <v>31-60</v>
      </c>
      <c r="X2742">
        <f t="shared" si="128"/>
        <v>1</v>
      </c>
    </row>
    <row r="2743" spans="1:24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126"/>
        <v>0-12 Months</v>
      </c>
      <c r="W2743" t="str">
        <f t="shared" si="127"/>
        <v>61-90</v>
      </c>
      <c r="X2743">
        <f t="shared" si="128"/>
        <v>3</v>
      </c>
    </row>
    <row r="2744" spans="1:24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126"/>
        <v>49-72 Months</v>
      </c>
      <c r="W2744" t="str">
        <f t="shared" si="127"/>
        <v>61-90</v>
      </c>
      <c r="X2744">
        <f t="shared" si="128"/>
        <v>6</v>
      </c>
    </row>
    <row r="2745" spans="1:24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126"/>
        <v>49-72 Months</v>
      </c>
      <c r="W2745" t="str">
        <f t="shared" si="127"/>
        <v>91+</v>
      </c>
      <c r="X2745">
        <f t="shared" si="128"/>
        <v>7</v>
      </c>
    </row>
    <row r="2746" spans="1:24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126"/>
        <v>25-48 Months</v>
      </c>
      <c r="W2746" t="str">
        <f t="shared" si="127"/>
        <v>91+</v>
      </c>
      <c r="X2746">
        <f t="shared" si="128"/>
        <v>5</v>
      </c>
    </row>
    <row r="2747" spans="1:24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126"/>
        <v>0-12 Months</v>
      </c>
      <c r="W2747" t="str">
        <f t="shared" si="127"/>
        <v>61-90</v>
      </c>
      <c r="X2747">
        <f t="shared" si="128"/>
        <v>3</v>
      </c>
    </row>
    <row r="2748" spans="1:24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126"/>
        <v>25-48 Months</v>
      </c>
      <c r="W2748" t="str">
        <f t="shared" si="127"/>
        <v>0-30</v>
      </c>
      <c r="X2748">
        <f t="shared" si="128"/>
        <v>1</v>
      </c>
    </row>
    <row r="2749" spans="1:24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126"/>
        <v>0-12 Months</v>
      </c>
      <c r="W2749" t="str">
        <f t="shared" si="127"/>
        <v>0-30</v>
      </c>
      <c r="X2749">
        <f t="shared" si="128"/>
        <v>1</v>
      </c>
    </row>
    <row r="2750" spans="1:24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126"/>
        <v>0-12 Months</v>
      </c>
      <c r="W2750" t="str">
        <f t="shared" si="127"/>
        <v>31-60</v>
      </c>
      <c r="X2750">
        <f t="shared" si="128"/>
        <v>2</v>
      </c>
    </row>
    <row r="2751" spans="1:24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126"/>
        <v>25-48 Months</v>
      </c>
      <c r="W2751" t="str">
        <f t="shared" si="127"/>
        <v>61-90</v>
      </c>
      <c r="X2751">
        <f t="shared" si="128"/>
        <v>5</v>
      </c>
    </row>
    <row r="2752" spans="1:24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126"/>
        <v>0-12 Months</v>
      </c>
      <c r="W2752" t="str">
        <f t="shared" si="127"/>
        <v>0-30</v>
      </c>
      <c r="X2752">
        <f t="shared" si="128"/>
        <v>1</v>
      </c>
    </row>
    <row r="2753" spans="1:24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126"/>
        <v>13-24 Months</v>
      </c>
      <c r="W2753" t="str">
        <f t="shared" si="127"/>
        <v>0-30</v>
      </c>
      <c r="X2753">
        <f t="shared" si="128"/>
        <v>0</v>
      </c>
    </row>
    <row r="2754" spans="1:24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ref="V2754:V2817" si="129">IF(F2754&lt;=12,"0-12 Months",IF(F2754&lt;=24,"13-24 Months",IF(F2754&lt;=48,"25-48 Months","49-72 Months")))</f>
        <v>25-48 Months</v>
      </c>
      <c r="W2754" t="str">
        <f t="shared" ref="W2754:W2817" si="130">IF(S2754&lt;=30,"0-30",IF(S2754&lt;=60,"31-60",IF(S2754&lt;=90,"61-90","91+")))</f>
        <v>31-60</v>
      </c>
      <c r="X2754">
        <f t="shared" ref="X2754:X2817" si="131">COUNTIF(G2754:O2754,"Yes")</f>
        <v>2</v>
      </c>
    </row>
    <row r="2755" spans="1:24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si="129"/>
        <v>0-12 Months</v>
      </c>
      <c r="W2755" t="str">
        <f t="shared" si="130"/>
        <v>91+</v>
      </c>
      <c r="X2755">
        <f t="shared" si="131"/>
        <v>4</v>
      </c>
    </row>
    <row r="2756" spans="1:24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129"/>
        <v>0-12 Months</v>
      </c>
      <c r="W2756" t="str">
        <f t="shared" si="130"/>
        <v>31-60</v>
      </c>
      <c r="X2756">
        <f t="shared" si="131"/>
        <v>3</v>
      </c>
    </row>
    <row r="2757" spans="1:24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129"/>
        <v>25-48 Months</v>
      </c>
      <c r="W2757" t="str">
        <f t="shared" si="130"/>
        <v>0-30</v>
      </c>
      <c r="X2757">
        <f t="shared" si="131"/>
        <v>1</v>
      </c>
    </row>
    <row r="2758" spans="1:24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129"/>
        <v>0-12 Months</v>
      </c>
      <c r="W2758" t="str">
        <f t="shared" si="130"/>
        <v>0-30</v>
      </c>
      <c r="X2758">
        <f t="shared" si="131"/>
        <v>1</v>
      </c>
    </row>
    <row r="2759" spans="1:24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129"/>
        <v>49-72 Months</v>
      </c>
      <c r="W2759" t="str">
        <f t="shared" si="130"/>
        <v>61-90</v>
      </c>
      <c r="X2759">
        <f t="shared" si="131"/>
        <v>4</v>
      </c>
    </row>
    <row r="2760" spans="1:24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129"/>
        <v>0-12 Months</v>
      </c>
      <c r="W2760" t="str">
        <f t="shared" si="130"/>
        <v>0-30</v>
      </c>
      <c r="X2760">
        <f t="shared" si="131"/>
        <v>1</v>
      </c>
    </row>
    <row r="2761" spans="1:24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129"/>
        <v>0-12 Months</v>
      </c>
      <c r="W2761" t="str">
        <f t="shared" si="130"/>
        <v>0-30</v>
      </c>
      <c r="X2761">
        <f t="shared" si="131"/>
        <v>1</v>
      </c>
    </row>
    <row r="2762" spans="1:24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129"/>
        <v>25-48 Months</v>
      </c>
      <c r="W2762" t="str">
        <f t="shared" si="130"/>
        <v>0-30</v>
      </c>
      <c r="X2762">
        <f t="shared" si="131"/>
        <v>1</v>
      </c>
    </row>
    <row r="2763" spans="1:24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129"/>
        <v>0-12 Months</v>
      </c>
      <c r="W2763" t="str">
        <f t="shared" si="130"/>
        <v>31-60</v>
      </c>
      <c r="X2763">
        <f t="shared" si="131"/>
        <v>1</v>
      </c>
    </row>
    <row r="2764" spans="1:24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129"/>
        <v>25-48 Months</v>
      </c>
      <c r="W2764" t="str">
        <f t="shared" si="130"/>
        <v>91+</v>
      </c>
      <c r="X2764">
        <f t="shared" si="131"/>
        <v>5</v>
      </c>
    </row>
    <row r="2765" spans="1:24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129"/>
        <v>49-72 Months</v>
      </c>
      <c r="W2765" t="str">
        <f t="shared" si="130"/>
        <v>61-90</v>
      </c>
      <c r="X2765">
        <f t="shared" si="131"/>
        <v>3</v>
      </c>
    </row>
    <row r="2766" spans="1:24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129"/>
        <v>25-48 Months</v>
      </c>
      <c r="W2766" t="str">
        <f t="shared" si="130"/>
        <v>61-90</v>
      </c>
      <c r="X2766">
        <f t="shared" si="131"/>
        <v>6</v>
      </c>
    </row>
    <row r="2767" spans="1:24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129"/>
        <v>13-24 Months</v>
      </c>
      <c r="W2767" t="str">
        <f t="shared" si="130"/>
        <v>61-90</v>
      </c>
      <c r="X2767">
        <f t="shared" si="131"/>
        <v>1</v>
      </c>
    </row>
    <row r="2768" spans="1:24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129"/>
        <v>49-72 Months</v>
      </c>
      <c r="W2768" t="str">
        <f t="shared" si="130"/>
        <v>91+</v>
      </c>
      <c r="X2768">
        <f t="shared" si="131"/>
        <v>8</v>
      </c>
    </row>
    <row r="2769" spans="1:24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129"/>
        <v>25-48 Months</v>
      </c>
      <c r="W2769" t="str">
        <f t="shared" si="130"/>
        <v>61-90</v>
      </c>
      <c r="X2769">
        <f t="shared" si="131"/>
        <v>4</v>
      </c>
    </row>
    <row r="2770" spans="1:24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129"/>
        <v>0-12 Months</v>
      </c>
      <c r="W2770" t="str">
        <f t="shared" si="130"/>
        <v>0-30</v>
      </c>
      <c r="X2770">
        <f t="shared" si="131"/>
        <v>1</v>
      </c>
    </row>
    <row r="2771" spans="1:24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129"/>
        <v>13-24 Months</v>
      </c>
      <c r="W2771" t="str">
        <f t="shared" si="130"/>
        <v>0-30</v>
      </c>
      <c r="X2771">
        <f t="shared" si="131"/>
        <v>1</v>
      </c>
    </row>
    <row r="2772" spans="1:24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129"/>
        <v>13-24 Months</v>
      </c>
      <c r="W2772" t="str">
        <f t="shared" si="130"/>
        <v>91+</v>
      </c>
      <c r="X2772">
        <f t="shared" si="131"/>
        <v>4</v>
      </c>
    </row>
    <row r="2773" spans="1:24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129"/>
        <v>13-24 Months</v>
      </c>
      <c r="W2773" t="str">
        <f t="shared" si="130"/>
        <v>61-90</v>
      </c>
      <c r="X2773">
        <f t="shared" si="131"/>
        <v>4</v>
      </c>
    </row>
    <row r="2774" spans="1:24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129"/>
        <v>49-72 Months</v>
      </c>
      <c r="W2774" t="str">
        <f t="shared" si="130"/>
        <v>61-90</v>
      </c>
      <c r="X2774">
        <f t="shared" si="131"/>
        <v>6</v>
      </c>
    </row>
    <row r="2775" spans="1:24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129"/>
        <v>13-24 Months</v>
      </c>
      <c r="W2775" t="str">
        <f t="shared" si="130"/>
        <v>0-30</v>
      </c>
      <c r="X2775">
        <f t="shared" si="131"/>
        <v>1</v>
      </c>
    </row>
    <row r="2776" spans="1:24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129"/>
        <v>0-12 Months</v>
      </c>
      <c r="W2776" t="str">
        <f t="shared" si="130"/>
        <v>31-60</v>
      </c>
      <c r="X2776">
        <f t="shared" si="131"/>
        <v>2</v>
      </c>
    </row>
    <row r="2777" spans="1:24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129"/>
        <v>49-72 Months</v>
      </c>
      <c r="W2777" t="str">
        <f t="shared" si="130"/>
        <v>61-90</v>
      </c>
      <c r="X2777">
        <f t="shared" si="131"/>
        <v>4</v>
      </c>
    </row>
    <row r="2778" spans="1:24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129"/>
        <v>13-24 Months</v>
      </c>
      <c r="W2778" t="str">
        <f t="shared" si="130"/>
        <v>61-90</v>
      </c>
      <c r="X2778">
        <f t="shared" si="131"/>
        <v>2</v>
      </c>
    </row>
    <row r="2779" spans="1:24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129"/>
        <v>0-12 Months</v>
      </c>
      <c r="W2779" t="str">
        <f t="shared" si="130"/>
        <v>0-30</v>
      </c>
      <c r="X2779">
        <f t="shared" si="131"/>
        <v>1</v>
      </c>
    </row>
    <row r="2780" spans="1:24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129"/>
        <v>13-24 Months</v>
      </c>
      <c r="W2780" t="str">
        <f t="shared" si="130"/>
        <v>61-90</v>
      </c>
      <c r="X2780">
        <f t="shared" si="131"/>
        <v>2</v>
      </c>
    </row>
    <row r="2781" spans="1:24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129"/>
        <v>0-12 Months</v>
      </c>
      <c r="W2781" t="str">
        <f t="shared" si="130"/>
        <v>61-90</v>
      </c>
      <c r="X2781">
        <f t="shared" si="131"/>
        <v>3</v>
      </c>
    </row>
    <row r="2782" spans="1:24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129"/>
        <v>25-48 Months</v>
      </c>
      <c r="W2782" t="str">
        <f t="shared" si="130"/>
        <v>61-90</v>
      </c>
      <c r="X2782">
        <f t="shared" si="131"/>
        <v>6</v>
      </c>
    </row>
    <row r="2783" spans="1:24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129"/>
        <v>0-12 Months</v>
      </c>
      <c r="W2783" t="str">
        <f t="shared" si="130"/>
        <v>31-60</v>
      </c>
      <c r="X2783">
        <f t="shared" si="131"/>
        <v>3</v>
      </c>
    </row>
    <row r="2784" spans="1:24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129"/>
        <v>25-48 Months</v>
      </c>
      <c r="W2784" t="str">
        <f t="shared" si="130"/>
        <v>61-90</v>
      </c>
      <c r="X2784">
        <f t="shared" si="131"/>
        <v>7</v>
      </c>
    </row>
    <row r="2785" spans="1:24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129"/>
        <v>25-48 Months</v>
      </c>
      <c r="W2785" t="str">
        <f t="shared" si="130"/>
        <v>91+</v>
      </c>
      <c r="X2785">
        <f t="shared" si="131"/>
        <v>5</v>
      </c>
    </row>
    <row r="2786" spans="1:24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129"/>
        <v>0-12 Months</v>
      </c>
      <c r="W2786" t="str">
        <f t="shared" si="130"/>
        <v>91+</v>
      </c>
      <c r="X2786">
        <f t="shared" si="131"/>
        <v>5</v>
      </c>
    </row>
    <row r="2787" spans="1:24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129"/>
        <v>25-48 Months</v>
      </c>
      <c r="W2787" t="str">
        <f t="shared" si="130"/>
        <v>91+</v>
      </c>
      <c r="X2787">
        <f t="shared" si="131"/>
        <v>7</v>
      </c>
    </row>
    <row r="2788" spans="1:24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129"/>
        <v>25-48 Months</v>
      </c>
      <c r="W2788" t="str">
        <f t="shared" si="130"/>
        <v>31-60</v>
      </c>
      <c r="X2788">
        <f t="shared" si="131"/>
        <v>3</v>
      </c>
    </row>
    <row r="2789" spans="1:24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129"/>
        <v>49-72 Months</v>
      </c>
      <c r="W2789" t="str">
        <f t="shared" si="130"/>
        <v>0-30</v>
      </c>
      <c r="X2789">
        <f t="shared" si="131"/>
        <v>2</v>
      </c>
    </row>
    <row r="2790" spans="1:24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129"/>
        <v>49-72 Months</v>
      </c>
      <c r="W2790" t="str">
        <f t="shared" si="130"/>
        <v>61-90</v>
      </c>
      <c r="X2790">
        <f t="shared" si="131"/>
        <v>4</v>
      </c>
    </row>
    <row r="2791" spans="1:24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129"/>
        <v>13-24 Months</v>
      </c>
      <c r="W2791" t="str">
        <f t="shared" si="130"/>
        <v>61-90</v>
      </c>
      <c r="X2791">
        <f t="shared" si="131"/>
        <v>4</v>
      </c>
    </row>
    <row r="2792" spans="1:24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129"/>
        <v>49-72 Months</v>
      </c>
      <c r="W2792" t="str">
        <f t="shared" si="130"/>
        <v>91+</v>
      </c>
      <c r="X2792">
        <f t="shared" si="131"/>
        <v>7</v>
      </c>
    </row>
    <row r="2793" spans="1:24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129"/>
        <v>49-72 Months</v>
      </c>
      <c r="W2793" t="str">
        <f t="shared" si="130"/>
        <v>61-90</v>
      </c>
      <c r="X2793">
        <f t="shared" si="131"/>
        <v>5</v>
      </c>
    </row>
    <row r="2794" spans="1:24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129"/>
        <v>13-24 Months</v>
      </c>
      <c r="W2794" t="str">
        <f t="shared" si="130"/>
        <v>31-60</v>
      </c>
      <c r="X2794">
        <f t="shared" si="131"/>
        <v>2</v>
      </c>
    </row>
    <row r="2795" spans="1:24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129"/>
        <v>0-12 Months</v>
      </c>
      <c r="W2795" t="str">
        <f t="shared" si="130"/>
        <v>61-90</v>
      </c>
      <c r="X2795">
        <f t="shared" si="131"/>
        <v>3</v>
      </c>
    </row>
    <row r="2796" spans="1:24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129"/>
        <v>25-48 Months</v>
      </c>
      <c r="W2796" t="str">
        <f t="shared" si="130"/>
        <v>31-60</v>
      </c>
      <c r="X2796">
        <f t="shared" si="131"/>
        <v>3</v>
      </c>
    </row>
    <row r="2797" spans="1:24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129"/>
        <v>0-12 Months</v>
      </c>
      <c r="W2797" t="str">
        <f t="shared" si="130"/>
        <v>61-90</v>
      </c>
      <c r="X2797">
        <f t="shared" si="131"/>
        <v>2</v>
      </c>
    </row>
    <row r="2798" spans="1:24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129"/>
        <v>49-72 Months</v>
      </c>
      <c r="W2798" t="str">
        <f t="shared" si="130"/>
        <v>61-90</v>
      </c>
      <c r="X2798">
        <f t="shared" si="131"/>
        <v>4</v>
      </c>
    </row>
    <row r="2799" spans="1:24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129"/>
        <v>0-12 Months</v>
      </c>
      <c r="W2799" t="str">
        <f t="shared" si="130"/>
        <v>91+</v>
      </c>
      <c r="X2799">
        <f t="shared" si="131"/>
        <v>5</v>
      </c>
    </row>
    <row r="2800" spans="1:24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129"/>
        <v>0-12 Months</v>
      </c>
      <c r="W2800" t="str">
        <f t="shared" si="130"/>
        <v>91+</v>
      </c>
      <c r="X2800">
        <f t="shared" si="131"/>
        <v>4</v>
      </c>
    </row>
    <row r="2801" spans="1:24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129"/>
        <v>49-72 Months</v>
      </c>
      <c r="W2801" t="str">
        <f t="shared" si="130"/>
        <v>0-30</v>
      </c>
      <c r="X2801">
        <f t="shared" si="131"/>
        <v>1</v>
      </c>
    </row>
    <row r="2802" spans="1:24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129"/>
        <v>13-24 Months</v>
      </c>
      <c r="W2802" t="str">
        <f t="shared" si="130"/>
        <v>0-30</v>
      </c>
      <c r="X2802">
        <f t="shared" si="131"/>
        <v>1</v>
      </c>
    </row>
    <row r="2803" spans="1:24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129"/>
        <v>49-72 Months</v>
      </c>
      <c r="W2803" t="str">
        <f t="shared" si="130"/>
        <v>91+</v>
      </c>
      <c r="X2803">
        <f t="shared" si="131"/>
        <v>6</v>
      </c>
    </row>
    <row r="2804" spans="1:24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129"/>
        <v>25-48 Months</v>
      </c>
      <c r="W2804" t="str">
        <f t="shared" si="130"/>
        <v>91+</v>
      </c>
      <c r="X2804">
        <f t="shared" si="131"/>
        <v>6</v>
      </c>
    </row>
    <row r="2805" spans="1:24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129"/>
        <v>25-48 Months</v>
      </c>
      <c r="W2805" t="str">
        <f t="shared" si="130"/>
        <v>0-30</v>
      </c>
      <c r="X2805">
        <f t="shared" si="131"/>
        <v>1</v>
      </c>
    </row>
    <row r="2806" spans="1:24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129"/>
        <v>0-12 Months</v>
      </c>
      <c r="W2806" t="str">
        <f t="shared" si="130"/>
        <v>0-30</v>
      </c>
      <c r="X2806">
        <f t="shared" si="131"/>
        <v>0</v>
      </c>
    </row>
    <row r="2807" spans="1:24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129"/>
        <v>49-72 Months</v>
      </c>
      <c r="W2807" t="str">
        <f t="shared" si="130"/>
        <v>31-60</v>
      </c>
      <c r="X2807">
        <f t="shared" si="131"/>
        <v>4</v>
      </c>
    </row>
    <row r="2808" spans="1:24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129"/>
        <v>49-72 Months</v>
      </c>
      <c r="W2808" t="str">
        <f t="shared" si="130"/>
        <v>61-90</v>
      </c>
      <c r="X2808">
        <f t="shared" si="131"/>
        <v>7</v>
      </c>
    </row>
    <row r="2809" spans="1:24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129"/>
        <v>0-12 Months</v>
      </c>
      <c r="W2809" t="str">
        <f t="shared" si="130"/>
        <v>0-30</v>
      </c>
      <c r="X2809">
        <f t="shared" si="131"/>
        <v>1</v>
      </c>
    </row>
    <row r="2810" spans="1:24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129"/>
        <v>0-12 Months</v>
      </c>
      <c r="W2810" t="str">
        <f t="shared" si="130"/>
        <v>91+</v>
      </c>
      <c r="X2810">
        <f t="shared" si="131"/>
        <v>4</v>
      </c>
    </row>
    <row r="2811" spans="1:24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129"/>
        <v>25-48 Months</v>
      </c>
      <c r="W2811" t="str">
        <f t="shared" si="130"/>
        <v>31-60</v>
      </c>
      <c r="X2811">
        <f t="shared" si="131"/>
        <v>2</v>
      </c>
    </row>
    <row r="2812" spans="1:24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129"/>
        <v>49-72 Months</v>
      </c>
      <c r="W2812" t="str">
        <f t="shared" si="130"/>
        <v>91+</v>
      </c>
      <c r="X2812">
        <f t="shared" si="131"/>
        <v>6</v>
      </c>
    </row>
    <row r="2813" spans="1:24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129"/>
        <v>25-48 Months</v>
      </c>
      <c r="W2813" t="str">
        <f t="shared" si="130"/>
        <v>0-30</v>
      </c>
      <c r="X2813">
        <f t="shared" si="131"/>
        <v>1</v>
      </c>
    </row>
    <row r="2814" spans="1:24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129"/>
        <v>49-72 Months</v>
      </c>
      <c r="W2814" t="str">
        <f t="shared" si="130"/>
        <v>91+</v>
      </c>
      <c r="X2814">
        <f t="shared" si="131"/>
        <v>6</v>
      </c>
    </row>
    <row r="2815" spans="1:24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129"/>
        <v>49-72 Months</v>
      </c>
      <c r="W2815" t="str">
        <f t="shared" si="130"/>
        <v>0-30</v>
      </c>
      <c r="X2815">
        <f t="shared" si="131"/>
        <v>2</v>
      </c>
    </row>
    <row r="2816" spans="1:24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129"/>
        <v>49-72 Months</v>
      </c>
      <c r="W2816" t="str">
        <f t="shared" si="130"/>
        <v>31-60</v>
      </c>
      <c r="X2816">
        <f t="shared" si="131"/>
        <v>4</v>
      </c>
    </row>
    <row r="2817" spans="1:24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129"/>
        <v>0-12 Months</v>
      </c>
      <c r="W2817" t="str">
        <f t="shared" si="130"/>
        <v>61-90</v>
      </c>
      <c r="X2817">
        <f t="shared" si="131"/>
        <v>4</v>
      </c>
    </row>
    <row r="2818" spans="1:24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ref="V2818:V2881" si="132">IF(F2818&lt;=12,"0-12 Months",IF(F2818&lt;=24,"13-24 Months",IF(F2818&lt;=48,"25-48 Months","49-72 Months")))</f>
        <v>49-72 Months</v>
      </c>
      <c r="W2818" t="str">
        <f t="shared" ref="W2818:W2881" si="133">IF(S2818&lt;=30,"0-30",IF(S2818&lt;=60,"31-60",IF(S2818&lt;=90,"61-90","91+")))</f>
        <v>91+</v>
      </c>
      <c r="X2818">
        <f t="shared" ref="X2818:X2881" si="134">COUNTIF(G2818:O2818,"Yes")</f>
        <v>7</v>
      </c>
    </row>
    <row r="2819" spans="1:24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si="132"/>
        <v>25-48 Months</v>
      </c>
      <c r="W2819" t="str">
        <f t="shared" si="133"/>
        <v>0-30</v>
      </c>
      <c r="X2819">
        <f t="shared" si="134"/>
        <v>1</v>
      </c>
    </row>
    <row r="2820" spans="1:24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132"/>
        <v>25-48 Months</v>
      </c>
      <c r="W2820" t="str">
        <f t="shared" si="133"/>
        <v>91+</v>
      </c>
      <c r="X2820">
        <f t="shared" si="134"/>
        <v>4</v>
      </c>
    </row>
    <row r="2821" spans="1:24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132"/>
        <v>0-12 Months</v>
      </c>
      <c r="W2821" t="str">
        <f t="shared" si="133"/>
        <v>31-60</v>
      </c>
      <c r="X2821">
        <f t="shared" si="134"/>
        <v>3</v>
      </c>
    </row>
    <row r="2822" spans="1:24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132"/>
        <v>49-72 Months</v>
      </c>
      <c r="W2822" t="str">
        <f t="shared" si="133"/>
        <v>0-30</v>
      </c>
      <c r="X2822">
        <f t="shared" si="134"/>
        <v>2</v>
      </c>
    </row>
    <row r="2823" spans="1:24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132"/>
        <v>0-12 Months</v>
      </c>
      <c r="W2823" t="str">
        <f t="shared" si="133"/>
        <v>61-90</v>
      </c>
      <c r="X2823">
        <f t="shared" si="134"/>
        <v>2</v>
      </c>
    </row>
    <row r="2824" spans="1:24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132"/>
        <v>25-48 Months</v>
      </c>
      <c r="W2824" t="str">
        <f t="shared" si="133"/>
        <v>61-90</v>
      </c>
      <c r="X2824">
        <f t="shared" si="134"/>
        <v>7</v>
      </c>
    </row>
    <row r="2825" spans="1:24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132"/>
        <v>25-48 Months</v>
      </c>
      <c r="W2825" t="str">
        <f t="shared" si="133"/>
        <v>0-30</v>
      </c>
      <c r="X2825">
        <f t="shared" si="134"/>
        <v>1</v>
      </c>
    </row>
    <row r="2826" spans="1:24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132"/>
        <v>49-72 Months</v>
      </c>
      <c r="W2826" t="str">
        <f t="shared" si="133"/>
        <v>0-30</v>
      </c>
      <c r="X2826">
        <f t="shared" si="134"/>
        <v>1</v>
      </c>
    </row>
    <row r="2827" spans="1:24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132"/>
        <v>13-24 Months</v>
      </c>
      <c r="W2827" t="str">
        <f t="shared" si="133"/>
        <v>0-30</v>
      </c>
      <c r="X2827">
        <f t="shared" si="134"/>
        <v>2</v>
      </c>
    </row>
    <row r="2828" spans="1:24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132"/>
        <v>13-24 Months</v>
      </c>
      <c r="W2828" t="str">
        <f t="shared" si="133"/>
        <v>31-60</v>
      </c>
      <c r="X2828">
        <f t="shared" si="134"/>
        <v>1</v>
      </c>
    </row>
    <row r="2829" spans="1:24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132"/>
        <v>0-12 Months</v>
      </c>
      <c r="W2829" t="str">
        <f t="shared" si="133"/>
        <v>31-60</v>
      </c>
      <c r="X2829">
        <f t="shared" si="134"/>
        <v>2</v>
      </c>
    </row>
    <row r="2830" spans="1:24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132"/>
        <v>0-12 Months</v>
      </c>
      <c r="W2830" t="str">
        <f t="shared" si="133"/>
        <v>0-30</v>
      </c>
      <c r="X2830">
        <f t="shared" si="134"/>
        <v>1</v>
      </c>
    </row>
    <row r="2831" spans="1:24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132"/>
        <v>0-12 Months</v>
      </c>
      <c r="W2831" t="str">
        <f t="shared" si="133"/>
        <v>61-90</v>
      </c>
      <c r="X2831">
        <f t="shared" si="134"/>
        <v>1</v>
      </c>
    </row>
    <row r="2832" spans="1:24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132"/>
        <v>49-72 Months</v>
      </c>
      <c r="W2832" t="str">
        <f t="shared" si="133"/>
        <v>61-90</v>
      </c>
      <c r="X2832">
        <f t="shared" si="134"/>
        <v>4</v>
      </c>
    </row>
    <row r="2833" spans="1:24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132"/>
        <v>0-12 Months</v>
      </c>
      <c r="W2833" t="str">
        <f t="shared" si="133"/>
        <v>91+</v>
      </c>
      <c r="X2833">
        <f t="shared" si="134"/>
        <v>5</v>
      </c>
    </row>
    <row r="2834" spans="1:24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132"/>
        <v>25-48 Months</v>
      </c>
      <c r="W2834" t="str">
        <f t="shared" si="133"/>
        <v>61-90</v>
      </c>
      <c r="X2834">
        <f t="shared" si="134"/>
        <v>5</v>
      </c>
    </row>
    <row r="2835" spans="1:24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132"/>
        <v>49-72 Months</v>
      </c>
      <c r="W2835" t="str">
        <f t="shared" si="133"/>
        <v>61-90</v>
      </c>
      <c r="X2835">
        <f t="shared" si="134"/>
        <v>4</v>
      </c>
    </row>
    <row r="2836" spans="1:24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132"/>
        <v>25-48 Months</v>
      </c>
      <c r="W2836" t="str">
        <f t="shared" si="133"/>
        <v>0-30</v>
      </c>
      <c r="X2836">
        <f t="shared" si="134"/>
        <v>1</v>
      </c>
    </row>
    <row r="2837" spans="1:24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132"/>
        <v>49-72 Months</v>
      </c>
      <c r="W2837" t="str">
        <f t="shared" si="133"/>
        <v>61-90</v>
      </c>
      <c r="X2837">
        <f t="shared" si="134"/>
        <v>5</v>
      </c>
    </row>
    <row r="2838" spans="1:24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132"/>
        <v>49-72 Months</v>
      </c>
      <c r="W2838" t="str">
        <f t="shared" si="133"/>
        <v>91+</v>
      </c>
      <c r="X2838">
        <f t="shared" si="134"/>
        <v>5</v>
      </c>
    </row>
    <row r="2839" spans="1:24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132"/>
        <v>0-12 Months</v>
      </c>
      <c r="W2839" t="str">
        <f t="shared" si="133"/>
        <v>0-30</v>
      </c>
      <c r="X2839">
        <f t="shared" si="134"/>
        <v>1</v>
      </c>
    </row>
    <row r="2840" spans="1:24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132"/>
        <v>25-48 Months</v>
      </c>
      <c r="W2840" t="str">
        <f t="shared" si="133"/>
        <v>0-30</v>
      </c>
      <c r="X2840">
        <f t="shared" si="134"/>
        <v>1</v>
      </c>
    </row>
    <row r="2841" spans="1:24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132"/>
        <v>25-48 Months</v>
      </c>
      <c r="W2841" t="str">
        <f t="shared" si="133"/>
        <v>0-30</v>
      </c>
      <c r="X2841">
        <f t="shared" si="134"/>
        <v>1</v>
      </c>
    </row>
    <row r="2842" spans="1:24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132"/>
        <v>13-24 Months</v>
      </c>
      <c r="W2842" t="str">
        <f t="shared" si="133"/>
        <v>61-90</v>
      </c>
      <c r="X2842">
        <f t="shared" si="134"/>
        <v>4</v>
      </c>
    </row>
    <row r="2843" spans="1:24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132"/>
        <v>0-12 Months</v>
      </c>
      <c r="W2843" t="str">
        <f t="shared" si="133"/>
        <v>0-30</v>
      </c>
      <c r="X2843">
        <f t="shared" si="134"/>
        <v>0</v>
      </c>
    </row>
    <row r="2844" spans="1:24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132"/>
        <v>0-12 Months</v>
      </c>
      <c r="W2844" t="str">
        <f t="shared" si="133"/>
        <v>31-60</v>
      </c>
      <c r="X2844">
        <f t="shared" si="134"/>
        <v>4</v>
      </c>
    </row>
    <row r="2845" spans="1:24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132"/>
        <v>49-72 Months</v>
      </c>
      <c r="W2845" t="str">
        <f t="shared" si="133"/>
        <v>0-30</v>
      </c>
      <c r="X2845">
        <f t="shared" si="134"/>
        <v>1</v>
      </c>
    </row>
    <row r="2846" spans="1:24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132"/>
        <v>0-12 Months</v>
      </c>
      <c r="W2846" t="str">
        <f t="shared" si="133"/>
        <v>91+</v>
      </c>
      <c r="X2846">
        <f t="shared" si="134"/>
        <v>5</v>
      </c>
    </row>
    <row r="2847" spans="1:24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132"/>
        <v>0-12 Months</v>
      </c>
      <c r="W2847" t="str">
        <f t="shared" si="133"/>
        <v>91+</v>
      </c>
      <c r="X2847">
        <f t="shared" si="134"/>
        <v>5</v>
      </c>
    </row>
    <row r="2848" spans="1:24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132"/>
        <v>0-12 Months</v>
      </c>
      <c r="W2848" t="str">
        <f t="shared" si="133"/>
        <v>61-90</v>
      </c>
      <c r="X2848">
        <f t="shared" si="134"/>
        <v>3</v>
      </c>
    </row>
    <row r="2849" spans="1:24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132"/>
        <v>25-48 Months</v>
      </c>
      <c r="W2849" t="str">
        <f t="shared" si="133"/>
        <v>61-90</v>
      </c>
      <c r="X2849">
        <f t="shared" si="134"/>
        <v>3</v>
      </c>
    </row>
    <row r="2850" spans="1:24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132"/>
        <v>13-24 Months</v>
      </c>
      <c r="W2850" t="str">
        <f t="shared" si="133"/>
        <v>31-60</v>
      </c>
      <c r="X2850">
        <f t="shared" si="134"/>
        <v>3</v>
      </c>
    </row>
    <row r="2851" spans="1:24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132"/>
        <v>0-12 Months</v>
      </c>
      <c r="W2851" t="str">
        <f t="shared" si="133"/>
        <v>0-30</v>
      </c>
      <c r="X2851">
        <f t="shared" si="134"/>
        <v>1</v>
      </c>
    </row>
    <row r="2852" spans="1:24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132"/>
        <v>49-72 Months</v>
      </c>
      <c r="W2852" t="str">
        <f t="shared" si="133"/>
        <v>91+</v>
      </c>
      <c r="X2852">
        <f t="shared" si="134"/>
        <v>5</v>
      </c>
    </row>
    <row r="2853" spans="1:24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132"/>
        <v>49-72 Months</v>
      </c>
      <c r="W2853" t="str">
        <f t="shared" si="133"/>
        <v>91+</v>
      </c>
      <c r="X2853">
        <f t="shared" si="134"/>
        <v>8</v>
      </c>
    </row>
    <row r="2854" spans="1:24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132"/>
        <v>49-72 Months</v>
      </c>
      <c r="W2854" t="str">
        <f t="shared" si="133"/>
        <v>61-90</v>
      </c>
      <c r="X2854">
        <f t="shared" si="134"/>
        <v>7</v>
      </c>
    </row>
    <row r="2855" spans="1:24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132"/>
        <v>49-72 Months</v>
      </c>
      <c r="W2855" t="str">
        <f t="shared" si="133"/>
        <v>61-90</v>
      </c>
      <c r="X2855">
        <f t="shared" si="134"/>
        <v>3</v>
      </c>
    </row>
    <row r="2856" spans="1:24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132"/>
        <v>13-24 Months</v>
      </c>
      <c r="W2856" t="str">
        <f t="shared" si="133"/>
        <v>61-90</v>
      </c>
      <c r="X2856">
        <f t="shared" si="134"/>
        <v>5</v>
      </c>
    </row>
    <row r="2857" spans="1:24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132"/>
        <v>25-48 Months</v>
      </c>
      <c r="W2857" t="str">
        <f t="shared" si="133"/>
        <v>0-30</v>
      </c>
      <c r="X2857">
        <f t="shared" si="134"/>
        <v>1</v>
      </c>
    </row>
    <row r="2858" spans="1:24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132"/>
        <v>0-12 Months</v>
      </c>
      <c r="W2858" t="str">
        <f t="shared" si="133"/>
        <v>31-60</v>
      </c>
      <c r="X2858">
        <f t="shared" si="134"/>
        <v>2</v>
      </c>
    </row>
    <row r="2859" spans="1:24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132"/>
        <v>25-48 Months</v>
      </c>
      <c r="W2859" t="str">
        <f t="shared" si="133"/>
        <v>61-90</v>
      </c>
      <c r="X2859">
        <f t="shared" si="134"/>
        <v>4</v>
      </c>
    </row>
    <row r="2860" spans="1:24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132"/>
        <v>0-12 Months</v>
      </c>
      <c r="W2860" t="str">
        <f t="shared" si="133"/>
        <v>0-30</v>
      </c>
      <c r="X2860">
        <f t="shared" si="134"/>
        <v>1</v>
      </c>
    </row>
    <row r="2861" spans="1:24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132"/>
        <v>49-72 Months</v>
      </c>
      <c r="W2861" t="str">
        <f t="shared" si="133"/>
        <v>61-90</v>
      </c>
      <c r="X2861">
        <f t="shared" si="134"/>
        <v>8</v>
      </c>
    </row>
    <row r="2862" spans="1:24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132"/>
        <v>49-72 Months</v>
      </c>
      <c r="W2862" t="str">
        <f t="shared" si="133"/>
        <v>91+</v>
      </c>
      <c r="X2862">
        <f t="shared" si="134"/>
        <v>5</v>
      </c>
    </row>
    <row r="2863" spans="1:24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132"/>
        <v>0-12 Months</v>
      </c>
      <c r="W2863" t="str">
        <f t="shared" si="133"/>
        <v>61-90</v>
      </c>
      <c r="X2863">
        <f t="shared" si="134"/>
        <v>2</v>
      </c>
    </row>
    <row r="2864" spans="1:24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132"/>
        <v>0-12 Months</v>
      </c>
      <c r="W2864" t="str">
        <f t="shared" si="133"/>
        <v>61-90</v>
      </c>
      <c r="X2864">
        <f t="shared" si="134"/>
        <v>1</v>
      </c>
    </row>
    <row r="2865" spans="1:24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132"/>
        <v>0-12 Months</v>
      </c>
      <c r="W2865" t="str">
        <f t="shared" si="133"/>
        <v>31-60</v>
      </c>
      <c r="X2865">
        <f t="shared" si="134"/>
        <v>1</v>
      </c>
    </row>
    <row r="2866" spans="1:24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132"/>
        <v>0-12 Months</v>
      </c>
      <c r="W2866" t="str">
        <f t="shared" si="133"/>
        <v>61-90</v>
      </c>
      <c r="X2866">
        <f t="shared" si="134"/>
        <v>4</v>
      </c>
    </row>
    <row r="2867" spans="1:24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132"/>
        <v>49-72 Months</v>
      </c>
      <c r="W2867" t="str">
        <f t="shared" si="133"/>
        <v>91+</v>
      </c>
      <c r="X2867">
        <f t="shared" si="134"/>
        <v>7</v>
      </c>
    </row>
    <row r="2868" spans="1:24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132"/>
        <v>0-12 Months</v>
      </c>
      <c r="W2868" t="str">
        <f t="shared" si="133"/>
        <v>61-90</v>
      </c>
      <c r="X2868">
        <f t="shared" si="134"/>
        <v>3</v>
      </c>
    </row>
    <row r="2869" spans="1:24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132"/>
        <v>13-24 Months</v>
      </c>
      <c r="W2869" t="str">
        <f t="shared" si="133"/>
        <v>0-30</v>
      </c>
      <c r="X2869">
        <f t="shared" si="134"/>
        <v>1</v>
      </c>
    </row>
    <row r="2870" spans="1:24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132"/>
        <v>25-48 Months</v>
      </c>
      <c r="W2870" t="str">
        <f t="shared" si="133"/>
        <v>61-90</v>
      </c>
      <c r="X2870">
        <f t="shared" si="134"/>
        <v>3</v>
      </c>
    </row>
    <row r="2871" spans="1:24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132"/>
        <v>0-12 Months</v>
      </c>
      <c r="W2871" t="str">
        <f t="shared" si="133"/>
        <v>91+</v>
      </c>
      <c r="X2871">
        <f t="shared" si="134"/>
        <v>3</v>
      </c>
    </row>
    <row r="2872" spans="1:24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132"/>
        <v>49-72 Months</v>
      </c>
      <c r="W2872" t="str">
        <f t="shared" si="133"/>
        <v>91+</v>
      </c>
      <c r="X2872">
        <f t="shared" si="134"/>
        <v>6</v>
      </c>
    </row>
    <row r="2873" spans="1:24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132"/>
        <v>13-24 Months</v>
      </c>
      <c r="W2873" t="str">
        <f t="shared" si="133"/>
        <v>61-90</v>
      </c>
      <c r="X2873">
        <f t="shared" si="134"/>
        <v>3</v>
      </c>
    </row>
    <row r="2874" spans="1:24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132"/>
        <v>25-48 Months</v>
      </c>
      <c r="W2874" t="str">
        <f t="shared" si="133"/>
        <v>0-30</v>
      </c>
      <c r="X2874">
        <f t="shared" si="134"/>
        <v>2</v>
      </c>
    </row>
    <row r="2875" spans="1:24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132"/>
        <v>25-48 Months</v>
      </c>
      <c r="W2875" t="str">
        <f t="shared" si="133"/>
        <v>91+</v>
      </c>
      <c r="X2875">
        <f t="shared" si="134"/>
        <v>4</v>
      </c>
    </row>
    <row r="2876" spans="1:24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132"/>
        <v>49-72 Months</v>
      </c>
      <c r="W2876" t="str">
        <f t="shared" si="133"/>
        <v>0-30</v>
      </c>
      <c r="X2876">
        <f t="shared" si="134"/>
        <v>1</v>
      </c>
    </row>
    <row r="2877" spans="1:24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132"/>
        <v>13-24 Months</v>
      </c>
      <c r="W2877" t="str">
        <f t="shared" si="133"/>
        <v>61-90</v>
      </c>
      <c r="X2877">
        <f t="shared" si="134"/>
        <v>3</v>
      </c>
    </row>
    <row r="2878" spans="1:24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132"/>
        <v>13-24 Months</v>
      </c>
      <c r="W2878" t="str">
        <f t="shared" si="133"/>
        <v>0-30</v>
      </c>
      <c r="X2878">
        <f t="shared" si="134"/>
        <v>1</v>
      </c>
    </row>
    <row r="2879" spans="1:24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132"/>
        <v>49-72 Months</v>
      </c>
      <c r="W2879" t="str">
        <f t="shared" si="133"/>
        <v>91+</v>
      </c>
      <c r="X2879">
        <f t="shared" si="134"/>
        <v>5</v>
      </c>
    </row>
    <row r="2880" spans="1:24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132"/>
        <v>13-24 Months</v>
      </c>
      <c r="W2880" t="str">
        <f t="shared" si="133"/>
        <v>61-90</v>
      </c>
      <c r="X2880">
        <f t="shared" si="134"/>
        <v>3</v>
      </c>
    </row>
    <row r="2881" spans="1:24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132"/>
        <v>49-72 Months</v>
      </c>
      <c r="W2881" t="str">
        <f t="shared" si="133"/>
        <v>91+</v>
      </c>
      <c r="X2881">
        <f t="shared" si="134"/>
        <v>6</v>
      </c>
    </row>
    <row r="2882" spans="1:24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ref="V2882:V2945" si="135">IF(F2882&lt;=12,"0-12 Months",IF(F2882&lt;=24,"13-24 Months",IF(F2882&lt;=48,"25-48 Months","49-72 Months")))</f>
        <v>0-12 Months</v>
      </c>
      <c r="W2882" t="str">
        <f t="shared" ref="W2882:W2945" si="136">IF(S2882&lt;=30,"0-30",IF(S2882&lt;=60,"31-60",IF(S2882&lt;=90,"61-90","91+")))</f>
        <v>61-90</v>
      </c>
      <c r="X2882">
        <f t="shared" ref="X2882:X2945" si="137">COUNTIF(G2882:O2882,"Yes")</f>
        <v>2</v>
      </c>
    </row>
    <row r="2883" spans="1:24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si="135"/>
        <v>25-48 Months</v>
      </c>
      <c r="W2883" t="str">
        <f t="shared" si="136"/>
        <v>61-90</v>
      </c>
      <c r="X2883">
        <f t="shared" si="137"/>
        <v>4</v>
      </c>
    </row>
    <row r="2884" spans="1:24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135"/>
        <v>0-12 Months</v>
      </c>
      <c r="W2884" t="str">
        <f t="shared" si="136"/>
        <v>61-90</v>
      </c>
      <c r="X2884">
        <f t="shared" si="137"/>
        <v>3</v>
      </c>
    </row>
    <row r="2885" spans="1:24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135"/>
        <v>49-72 Months</v>
      </c>
      <c r="W2885" t="str">
        <f t="shared" si="136"/>
        <v>0-30</v>
      </c>
      <c r="X2885">
        <f t="shared" si="137"/>
        <v>2</v>
      </c>
    </row>
    <row r="2886" spans="1:24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135"/>
        <v>49-72 Months</v>
      </c>
      <c r="W2886" t="str">
        <f t="shared" si="136"/>
        <v>91+</v>
      </c>
      <c r="X2886">
        <f t="shared" si="137"/>
        <v>8</v>
      </c>
    </row>
    <row r="2887" spans="1:24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135"/>
        <v>49-72 Months</v>
      </c>
      <c r="W2887" t="str">
        <f t="shared" si="136"/>
        <v>91+</v>
      </c>
      <c r="X2887">
        <f t="shared" si="137"/>
        <v>8</v>
      </c>
    </row>
    <row r="2888" spans="1:24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135"/>
        <v>49-72 Months</v>
      </c>
      <c r="W2888" t="str">
        <f t="shared" si="136"/>
        <v>91+</v>
      </c>
      <c r="X2888">
        <f t="shared" si="137"/>
        <v>6</v>
      </c>
    </row>
    <row r="2889" spans="1:24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135"/>
        <v>0-12 Months</v>
      </c>
      <c r="W2889" t="str">
        <f t="shared" si="136"/>
        <v>31-60</v>
      </c>
      <c r="X2889">
        <f t="shared" si="137"/>
        <v>1</v>
      </c>
    </row>
    <row r="2890" spans="1:24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135"/>
        <v>0-12 Months</v>
      </c>
      <c r="W2890" t="str">
        <f t="shared" si="136"/>
        <v>61-90</v>
      </c>
      <c r="X2890">
        <f t="shared" si="137"/>
        <v>1</v>
      </c>
    </row>
    <row r="2891" spans="1:24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135"/>
        <v>49-72 Months</v>
      </c>
      <c r="W2891" t="str">
        <f t="shared" si="136"/>
        <v>31-60</v>
      </c>
      <c r="X2891">
        <f t="shared" si="137"/>
        <v>4</v>
      </c>
    </row>
    <row r="2892" spans="1:24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135"/>
        <v>25-48 Months</v>
      </c>
      <c r="W2892" t="str">
        <f t="shared" si="136"/>
        <v>61-90</v>
      </c>
      <c r="X2892">
        <f t="shared" si="137"/>
        <v>1</v>
      </c>
    </row>
    <row r="2893" spans="1:24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135"/>
        <v>0-12 Months</v>
      </c>
      <c r="W2893" t="str">
        <f t="shared" si="136"/>
        <v>61-90</v>
      </c>
      <c r="X2893">
        <f t="shared" si="137"/>
        <v>2</v>
      </c>
    </row>
    <row r="2894" spans="1:24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135"/>
        <v>0-12 Months</v>
      </c>
      <c r="W2894" t="str">
        <f t="shared" si="136"/>
        <v>0-30</v>
      </c>
      <c r="X2894">
        <f t="shared" si="137"/>
        <v>1</v>
      </c>
    </row>
    <row r="2895" spans="1:24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135"/>
        <v>13-24 Months</v>
      </c>
      <c r="W2895" t="str">
        <f t="shared" si="136"/>
        <v>31-60</v>
      </c>
      <c r="X2895">
        <f t="shared" si="137"/>
        <v>4</v>
      </c>
    </row>
    <row r="2896" spans="1:24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135"/>
        <v>25-48 Months</v>
      </c>
      <c r="W2896" t="str">
        <f t="shared" si="136"/>
        <v>61-90</v>
      </c>
      <c r="X2896">
        <f t="shared" si="137"/>
        <v>4</v>
      </c>
    </row>
    <row r="2897" spans="1:24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135"/>
        <v>25-48 Months</v>
      </c>
      <c r="W2897" t="str">
        <f t="shared" si="136"/>
        <v>0-30</v>
      </c>
      <c r="X2897">
        <f t="shared" si="137"/>
        <v>1</v>
      </c>
    </row>
    <row r="2898" spans="1:24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135"/>
        <v>13-24 Months</v>
      </c>
      <c r="W2898" t="str">
        <f t="shared" si="136"/>
        <v>0-30</v>
      </c>
      <c r="X2898">
        <f t="shared" si="137"/>
        <v>1</v>
      </c>
    </row>
    <row r="2899" spans="1:24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135"/>
        <v>25-48 Months</v>
      </c>
      <c r="W2899" t="str">
        <f t="shared" si="136"/>
        <v>0-30</v>
      </c>
      <c r="X2899">
        <f t="shared" si="137"/>
        <v>2</v>
      </c>
    </row>
    <row r="2900" spans="1:24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135"/>
        <v>0-12 Months</v>
      </c>
      <c r="W2900" t="str">
        <f t="shared" si="136"/>
        <v>61-90</v>
      </c>
      <c r="X2900">
        <f t="shared" si="137"/>
        <v>6</v>
      </c>
    </row>
    <row r="2901" spans="1:24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135"/>
        <v>49-72 Months</v>
      </c>
      <c r="W2901" t="str">
        <f t="shared" si="136"/>
        <v>31-60</v>
      </c>
      <c r="X2901">
        <f t="shared" si="137"/>
        <v>5</v>
      </c>
    </row>
    <row r="2902" spans="1:24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135"/>
        <v>0-12 Months</v>
      </c>
      <c r="W2902" t="str">
        <f t="shared" si="136"/>
        <v>61-90</v>
      </c>
      <c r="X2902">
        <f t="shared" si="137"/>
        <v>1</v>
      </c>
    </row>
    <row r="2903" spans="1:24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135"/>
        <v>49-72 Months</v>
      </c>
      <c r="W2903" t="str">
        <f t="shared" si="136"/>
        <v>91+</v>
      </c>
      <c r="X2903">
        <f t="shared" si="137"/>
        <v>5</v>
      </c>
    </row>
    <row r="2904" spans="1:24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135"/>
        <v>0-12 Months</v>
      </c>
      <c r="W2904" t="str">
        <f t="shared" si="136"/>
        <v>61-90</v>
      </c>
      <c r="X2904">
        <f t="shared" si="137"/>
        <v>2</v>
      </c>
    </row>
    <row r="2905" spans="1:24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135"/>
        <v>0-12 Months</v>
      </c>
      <c r="W2905" t="str">
        <f t="shared" si="136"/>
        <v>31-60</v>
      </c>
      <c r="X2905">
        <f t="shared" si="137"/>
        <v>2</v>
      </c>
    </row>
    <row r="2906" spans="1:24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135"/>
        <v>25-48 Months</v>
      </c>
      <c r="W2906" t="str">
        <f t="shared" si="136"/>
        <v>61-90</v>
      </c>
      <c r="X2906">
        <f t="shared" si="137"/>
        <v>1</v>
      </c>
    </row>
    <row r="2907" spans="1:24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135"/>
        <v>13-24 Months</v>
      </c>
      <c r="W2907" t="str">
        <f t="shared" si="136"/>
        <v>61-90</v>
      </c>
      <c r="X2907">
        <f t="shared" si="137"/>
        <v>3</v>
      </c>
    </row>
    <row r="2908" spans="1:24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135"/>
        <v>0-12 Months</v>
      </c>
      <c r="W2908" t="str">
        <f t="shared" si="136"/>
        <v>31-60</v>
      </c>
      <c r="X2908">
        <f t="shared" si="137"/>
        <v>2</v>
      </c>
    </row>
    <row r="2909" spans="1:24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135"/>
        <v>13-24 Months</v>
      </c>
      <c r="W2909" t="str">
        <f t="shared" si="136"/>
        <v>61-90</v>
      </c>
      <c r="X2909">
        <f t="shared" si="137"/>
        <v>3</v>
      </c>
    </row>
    <row r="2910" spans="1:24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135"/>
        <v>13-24 Months</v>
      </c>
      <c r="W2910" t="str">
        <f t="shared" si="136"/>
        <v>91+</v>
      </c>
      <c r="X2910">
        <f t="shared" si="137"/>
        <v>5</v>
      </c>
    </row>
    <row r="2911" spans="1:24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135"/>
        <v>25-48 Months</v>
      </c>
      <c r="W2911" t="str">
        <f t="shared" si="136"/>
        <v>31-60</v>
      </c>
      <c r="X2911">
        <f t="shared" si="137"/>
        <v>3</v>
      </c>
    </row>
    <row r="2912" spans="1:24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135"/>
        <v>25-48 Months</v>
      </c>
      <c r="W2912" t="str">
        <f t="shared" si="136"/>
        <v>0-30</v>
      </c>
      <c r="X2912">
        <f t="shared" si="137"/>
        <v>2</v>
      </c>
    </row>
    <row r="2913" spans="1:24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135"/>
        <v>0-12 Months</v>
      </c>
      <c r="W2913" t="str">
        <f t="shared" si="136"/>
        <v>61-90</v>
      </c>
      <c r="X2913">
        <f t="shared" si="137"/>
        <v>2</v>
      </c>
    </row>
    <row r="2914" spans="1:24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135"/>
        <v>25-48 Months</v>
      </c>
      <c r="W2914" t="str">
        <f t="shared" si="136"/>
        <v>91+</v>
      </c>
      <c r="X2914">
        <f t="shared" si="137"/>
        <v>5</v>
      </c>
    </row>
    <row r="2915" spans="1:24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135"/>
        <v>49-72 Months</v>
      </c>
      <c r="W2915" t="str">
        <f t="shared" si="136"/>
        <v>61-90</v>
      </c>
      <c r="X2915">
        <f t="shared" si="137"/>
        <v>6</v>
      </c>
    </row>
    <row r="2916" spans="1:24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135"/>
        <v>25-48 Months</v>
      </c>
      <c r="W2916" t="str">
        <f t="shared" si="136"/>
        <v>61-90</v>
      </c>
      <c r="X2916">
        <f t="shared" si="137"/>
        <v>3</v>
      </c>
    </row>
    <row r="2917" spans="1:24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135"/>
        <v>49-72 Months</v>
      </c>
      <c r="W2917" t="str">
        <f t="shared" si="136"/>
        <v>61-90</v>
      </c>
      <c r="X2917">
        <f t="shared" si="137"/>
        <v>6</v>
      </c>
    </row>
    <row r="2918" spans="1:24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135"/>
        <v>49-72 Months</v>
      </c>
      <c r="W2918" t="str">
        <f t="shared" si="136"/>
        <v>31-60</v>
      </c>
      <c r="X2918">
        <f t="shared" si="137"/>
        <v>3</v>
      </c>
    </row>
    <row r="2919" spans="1:24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135"/>
        <v>49-72 Months</v>
      </c>
      <c r="W2919" t="str">
        <f t="shared" si="136"/>
        <v>0-30</v>
      </c>
      <c r="X2919">
        <f t="shared" si="137"/>
        <v>1</v>
      </c>
    </row>
    <row r="2920" spans="1:24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135"/>
        <v>0-12 Months</v>
      </c>
      <c r="W2920" t="str">
        <f t="shared" si="136"/>
        <v>31-60</v>
      </c>
      <c r="X2920">
        <f t="shared" si="137"/>
        <v>3</v>
      </c>
    </row>
    <row r="2921" spans="1:24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135"/>
        <v>49-72 Months</v>
      </c>
      <c r="W2921" t="str">
        <f t="shared" si="136"/>
        <v>31-60</v>
      </c>
      <c r="X2921">
        <f t="shared" si="137"/>
        <v>3</v>
      </c>
    </row>
    <row r="2922" spans="1:24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135"/>
        <v>49-72 Months</v>
      </c>
      <c r="W2922" t="str">
        <f t="shared" si="136"/>
        <v>61-90</v>
      </c>
      <c r="X2922">
        <f t="shared" si="137"/>
        <v>7</v>
      </c>
    </row>
    <row r="2923" spans="1:24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135"/>
        <v>0-12 Months</v>
      </c>
      <c r="W2923" t="str">
        <f t="shared" si="136"/>
        <v>91+</v>
      </c>
      <c r="X2923">
        <f t="shared" si="137"/>
        <v>4</v>
      </c>
    </row>
    <row r="2924" spans="1:24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135"/>
        <v>25-48 Months</v>
      </c>
      <c r="W2924" t="str">
        <f t="shared" si="136"/>
        <v>91+</v>
      </c>
      <c r="X2924">
        <f t="shared" si="137"/>
        <v>4</v>
      </c>
    </row>
    <row r="2925" spans="1:24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135"/>
        <v>49-72 Months</v>
      </c>
      <c r="W2925" t="str">
        <f t="shared" si="136"/>
        <v>61-90</v>
      </c>
      <c r="X2925">
        <f t="shared" si="137"/>
        <v>4</v>
      </c>
    </row>
    <row r="2926" spans="1:24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135"/>
        <v>0-12 Months</v>
      </c>
      <c r="W2926" t="str">
        <f t="shared" si="136"/>
        <v>61-90</v>
      </c>
      <c r="X2926">
        <f t="shared" si="137"/>
        <v>2</v>
      </c>
    </row>
    <row r="2927" spans="1:24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135"/>
        <v>49-72 Months</v>
      </c>
      <c r="W2927" t="str">
        <f t="shared" si="136"/>
        <v>91+</v>
      </c>
      <c r="X2927">
        <f t="shared" si="137"/>
        <v>5</v>
      </c>
    </row>
    <row r="2928" spans="1:24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135"/>
        <v>49-72 Months</v>
      </c>
      <c r="W2928" t="str">
        <f t="shared" si="136"/>
        <v>91+</v>
      </c>
      <c r="X2928">
        <f t="shared" si="137"/>
        <v>8</v>
      </c>
    </row>
    <row r="2929" spans="1:24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135"/>
        <v>0-12 Months</v>
      </c>
      <c r="W2929" t="str">
        <f t="shared" si="136"/>
        <v>61-90</v>
      </c>
      <c r="X2929">
        <f t="shared" si="137"/>
        <v>1</v>
      </c>
    </row>
    <row r="2930" spans="1:24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135"/>
        <v>49-72 Months</v>
      </c>
      <c r="W2930" t="str">
        <f t="shared" si="136"/>
        <v>91+</v>
      </c>
      <c r="X2930">
        <f t="shared" si="137"/>
        <v>5</v>
      </c>
    </row>
    <row r="2931" spans="1:24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135"/>
        <v>25-48 Months</v>
      </c>
      <c r="W2931" t="str">
        <f t="shared" si="136"/>
        <v>31-60</v>
      </c>
      <c r="X2931">
        <f t="shared" si="137"/>
        <v>3</v>
      </c>
    </row>
    <row r="2932" spans="1:24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135"/>
        <v>25-48 Months</v>
      </c>
      <c r="W2932" t="str">
        <f t="shared" si="136"/>
        <v>0-30</v>
      </c>
      <c r="X2932">
        <f t="shared" si="137"/>
        <v>2</v>
      </c>
    </row>
    <row r="2933" spans="1:24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135"/>
        <v>25-48 Months</v>
      </c>
      <c r="W2933" t="str">
        <f t="shared" si="136"/>
        <v>91+</v>
      </c>
      <c r="X2933">
        <f t="shared" si="137"/>
        <v>6</v>
      </c>
    </row>
    <row r="2934" spans="1:24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135"/>
        <v>49-72 Months</v>
      </c>
      <c r="W2934" t="str">
        <f t="shared" si="136"/>
        <v>91+</v>
      </c>
      <c r="X2934">
        <f t="shared" si="137"/>
        <v>7</v>
      </c>
    </row>
    <row r="2935" spans="1:24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135"/>
        <v>49-72 Months</v>
      </c>
      <c r="W2935" t="str">
        <f t="shared" si="136"/>
        <v>0-30</v>
      </c>
      <c r="X2935">
        <f t="shared" si="137"/>
        <v>2</v>
      </c>
    </row>
    <row r="2936" spans="1:24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135"/>
        <v>0-12 Months</v>
      </c>
      <c r="W2936" t="str">
        <f t="shared" si="136"/>
        <v>0-30</v>
      </c>
      <c r="X2936">
        <f t="shared" si="137"/>
        <v>1</v>
      </c>
    </row>
    <row r="2937" spans="1:24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135"/>
        <v>49-72 Months</v>
      </c>
      <c r="W2937" t="str">
        <f t="shared" si="136"/>
        <v>61-90</v>
      </c>
      <c r="X2937">
        <f t="shared" si="137"/>
        <v>7</v>
      </c>
    </row>
    <row r="2938" spans="1:24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135"/>
        <v>25-48 Months</v>
      </c>
      <c r="W2938" t="str">
        <f t="shared" si="136"/>
        <v>91+</v>
      </c>
      <c r="X2938">
        <f t="shared" si="137"/>
        <v>6</v>
      </c>
    </row>
    <row r="2939" spans="1:24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135"/>
        <v>49-72 Months</v>
      </c>
      <c r="W2939" t="str">
        <f t="shared" si="136"/>
        <v>91+</v>
      </c>
      <c r="X2939">
        <f t="shared" si="137"/>
        <v>5</v>
      </c>
    </row>
    <row r="2940" spans="1:24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135"/>
        <v>49-72 Months</v>
      </c>
      <c r="W2940" t="str">
        <f t="shared" si="136"/>
        <v>91+</v>
      </c>
      <c r="X2940">
        <f t="shared" si="137"/>
        <v>5</v>
      </c>
    </row>
    <row r="2941" spans="1:24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135"/>
        <v>0-12 Months</v>
      </c>
      <c r="W2941" t="str">
        <f t="shared" si="136"/>
        <v>61-90</v>
      </c>
      <c r="X2941">
        <f t="shared" si="137"/>
        <v>4</v>
      </c>
    </row>
    <row r="2942" spans="1:24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135"/>
        <v>49-72 Months</v>
      </c>
      <c r="W2942" t="str">
        <f t="shared" si="136"/>
        <v>31-60</v>
      </c>
      <c r="X2942">
        <f t="shared" si="137"/>
        <v>4</v>
      </c>
    </row>
    <row r="2943" spans="1:24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135"/>
        <v>49-72 Months</v>
      </c>
      <c r="W2943" t="str">
        <f t="shared" si="136"/>
        <v>91+</v>
      </c>
      <c r="X2943">
        <f t="shared" si="137"/>
        <v>6</v>
      </c>
    </row>
    <row r="2944" spans="1:24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135"/>
        <v>25-48 Months</v>
      </c>
      <c r="W2944" t="str">
        <f t="shared" si="136"/>
        <v>0-30</v>
      </c>
      <c r="X2944">
        <f t="shared" si="137"/>
        <v>1</v>
      </c>
    </row>
    <row r="2945" spans="1:24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135"/>
        <v>25-48 Months</v>
      </c>
      <c r="W2945" t="str">
        <f t="shared" si="136"/>
        <v>0-30</v>
      </c>
      <c r="X2945">
        <f t="shared" si="137"/>
        <v>2</v>
      </c>
    </row>
    <row r="2946" spans="1:24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ref="V2946:V3009" si="138">IF(F2946&lt;=12,"0-12 Months",IF(F2946&lt;=24,"13-24 Months",IF(F2946&lt;=48,"25-48 Months","49-72 Months")))</f>
        <v>0-12 Months</v>
      </c>
      <c r="W2946" t="str">
        <f t="shared" ref="W2946:W3009" si="139">IF(S2946&lt;=30,"0-30",IF(S2946&lt;=60,"31-60",IF(S2946&lt;=90,"61-90","91+")))</f>
        <v>31-60</v>
      </c>
      <c r="X2946">
        <f t="shared" ref="X2946:X3009" si="140">COUNTIF(G2946:O2946,"Yes")</f>
        <v>4</v>
      </c>
    </row>
    <row r="2947" spans="1:24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si="138"/>
        <v>0-12 Months</v>
      </c>
      <c r="W2947" t="str">
        <f t="shared" si="139"/>
        <v>61-90</v>
      </c>
      <c r="X2947">
        <f t="shared" si="140"/>
        <v>2</v>
      </c>
    </row>
    <row r="2948" spans="1:24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138"/>
        <v>49-72 Months</v>
      </c>
      <c r="W2948" t="str">
        <f t="shared" si="139"/>
        <v>61-90</v>
      </c>
      <c r="X2948">
        <f t="shared" si="140"/>
        <v>3</v>
      </c>
    </row>
    <row r="2949" spans="1:24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138"/>
        <v>49-72 Months</v>
      </c>
      <c r="W2949" t="str">
        <f t="shared" si="139"/>
        <v>91+</v>
      </c>
      <c r="X2949">
        <f t="shared" si="140"/>
        <v>4</v>
      </c>
    </row>
    <row r="2950" spans="1:24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138"/>
        <v>25-48 Months</v>
      </c>
      <c r="W2950" t="str">
        <f t="shared" si="139"/>
        <v>91+</v>
      </c>
      <c r="X2950">
        <f t="shared" si="140"/>
        <v>5</v>
      </c>
    </row>
    <row r="2951" spans="1:24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138"/>
        <v>49-72 Months</v>
      </c>
      <c r="W2951" t="str">
        <f t="shared" si="139"/>
        <v>61-90</v>
      </c>
      <c r="X2951">
        <f t="shared" si="140"/>
        <v>4</v>
      </c>
    </row>
    <row r="2952" spans="1:24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138"/>
        <v>0-12 Months</v>
      </c>
      <c r="W2952" t="str">
        <f t="shared" si="139"/>
        <v>0-30</v>
      </c>
      <c r="X2952">
        <f t="shared" si="140"/>
        <v>1</v>
      </c>
    </row>
    <row r="2953" spans="1:24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138"/>
        <v>13-24 Months</v>
      </c>
      <c r="W2953" t="str">
        <f t="shared" si="139"/>
        <v>61-90</v>
      </c>
      <c r="X2953">
        <f t="shared" si="140"/>
        <v>4</v>
      </c>
    </row>
    <row r="2954" spans="1:24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138"/>
        <v>25-48 Months</v>
      </c>
      <c r="W2954" t="str">
        <f t="shared" si="139"/>
        <v>0-30</v>
      </c>
      <c r="X2954">
        <f t="shared" si="140"/>
        <v>1</v>
      </c>
    </row>
    <row r="2955" spans="1:24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138"/>
        <v>13-24 Months</v>
      </c>
      <c r="W2955" t="str">
        <f t="shared" si="139"/>
        <v>91+</v>
      </c>
      <c r="X2955">
        <f t="shared" si="140"/>
        <v>6</v>
      </c>
    </row>
    <row r="2956" spans="1:24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138"/>
        <v>0-12 Months</v>
      </c>
      <c r="W2956" t="str">
        <f t="shared" si="139"/>
        <v>61-90</v>
      </c>
      <c r="X2956">
        <f t="shared" si="140"/>
        <v>2</v>
      </c>
    </row>
    <row r="2957" spans="1:24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138"/>
        <v>0-12 Months</v>
      </c>
      <c r="W2957" t="str">
        <f t="shared" si="139"/>
        <v>91+</v>
      </c>
      <c r="X2957">
        <f t="shared" si="140"/>
        <v>4</v>
      </c>
    </row>
    <row r="2958" spans="1:24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138"/>
        <v>49-72 Months</v>
      </c>
      <c r="W2958" t="str">
        <f t="shared" si="139"/>
        <v>91+</v>
      </c>
      <c r="X2958">
        <f t="shared" si="140"/>
        <v>5</v>
      </c>
    </row>
    <row r="2959" spans="1:24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138"/>
        <v>0-12 Months</v>
      </c>
      <c r="W2959" t="str">
        <f t="shared" si="139"/>
        <v>61-90</v>
      </c>
      <c r="X2959">
        <f t="shared" si="140"/>
        <v>3</v>
      </c>
    </row>
    <row r="2960" spans="1:24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138"/>
        <v>0-12 Months</v>
      </c>
      <c r="W2960" t="str">
        <f t="shared" si="139"/>
        <v>0-30</v>
      </c>
      <c r="X2960">
        <f t="shared" si="140"/>
        <v>1</v>
      </c>
    </row>
    <row r="2961" spans="1:24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138"/>
        <v>25-48 Months</v>
      </c>
      <c r="W2961" t="str">
        <f t="shared" si="139"/>
        <v>91+</v>
      </c>
      <c r="X2961">
        <f t="shared" si="140"/>
        <v>6</v>
      </c>
    </row>
    <row r="2962" spans="1:24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138"/>
        <v>13-24 Months</v>
      </c>
      <c r="W2962" t="str">
        <f t="shared" si="139"/>
        <v>91+</v>
      </c>
      <c r="X2962">
        <f t="shared" si="140"/>
        <v>5</v>
      </c>
    </row>
    <row r="2963" spans="1:24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138"/>
        <v>0-12 Months</v>
      </c>
      <c r="W2963" t="str">
        <f t="shared" si="139"/>
        <v>31-60</v>
      </c>
      <c r="X2963">
        <f t="shared" si="140"/>
        <v>3</v>
      </c>
    </row>
    <row r="2964" spans="1:24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138"/>
        <v>0-12 Months</v>
      </c>
      <c r="W2964" t="str">
        <f t="shared" si="139"/>
        <v>31-60</v>
      </c>
      <c r="X2964">
        <f t="shared" si="140"/>
        <v>1</v>
      </c>
    </row>
    <row r="2965" spans="1:24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138"/>
        <v>25-48 Months</v>
      </c>
      <c r="W2965" t="str">
        <f t="shared" si="139"/>
        <v>0-30</v>
      </c>
      <c r="X2965">
        <f t="shared" si="140"/>
        <v>2</v>
      </c>
    </row>
    <row r="2966" spans="1:24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138"/>
        <v>13-24 Months</v>
      </c>
      <c r="W2966" t="str">
        <f t="shared" si="139"/>
        <v>31-60</v>
      </c>
      <c r="X2966">
        <f t="shared" si="140"/>
        <v>4</v>
      </c>
    </row>
    <row r="2967" spans="1:24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138"/>
        <v>49-72 Months</v>
      </c>
      <c r="W2967" t="str">
        <f t="shared" si="139"/>
        <v>61-90</v>
      </c>
      <c r="X2967">
        <f t="shared" si="140"/>
        <v>3</v>
      </c>
    </row>
    <row r="2968" spans="1:24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138"/>
        <v>13-24 Months</v>
      </c>
      <c r="W2968" t="str">
        <f t="shared" si="139"/>
        <v>31-60</v>
      </c>
      <c r="X2968">
        <f t="shared" si="140"/>
        <v>2</v>
      </c>
    </row>
    <row r="2969" spans="1:24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138"/>
        <v>49-72 Months</v>
      </c>
      <c r="W2969" t="str">
        <f t="shared" si="139"/>
        <v>91+</v>
      </c>
      <c r="X2969">
        <f t="shared" si="140"/>
        <v>8</v>
      </c>
    </row>
    <row r="2970" spans="1:24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138"/>
        <v>0-12 Months</v>
      </c>
      <c r="W2970" t="str">
        <f t="shared" si="139"/>
        <v>91+</v>
      </c>
      <c r="X2970">
        <f t="shared" si="140"/>
        <v>4</v>
      </c>
    </row>
    <row r="2971" spans="1:24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138"/>
        <v>49-72 Months</v>
      </c>
      <c r="W2971" t="str">
        <f t="shared" si="139"/>
        <v>91+</v>
      </c>
      <c r="X2971">
        <f t="shared" si="140"/>
        <v>7</v>
      </c>
    </row>
    <row r="2972" spans="1:24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138"/>
        <v>0-12 Months</v>
      </c>
      <c r="W2972" t="str">
        <f t="shared" si="139"/>
        <v>61-90</v>
      </c>
      <c r="X2972">
        <f t="shared" si="140"/>
        <v>1</v>
      </c>
    </row>
    <row r="2973" spans="1:24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138"/>
        <v>49-72 Months</v>
      </c>
      <c r="W2973" t="str">
        <f t="shared" si="139"/>
        <v>91+</v>
      </c>
      <c r="X2973">
        <f t="shared" si="140"/>
        <v>8</v>
      </c>
    </row>
    <row r="2974" spans="1:24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138"/>
        <v>49-72 Months</v>
      </c>
      <c r="W2974" t="str">
        <f t="shared" si="139"/>
        <v>61-90</v>
      </c>
      <c r="X2974">
        <f t="shared" si="140"/>
        <v>6</v>
      </c>
    </row>
    <row r="2975" spans="1:24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138"/>
        <v>49-72 Months</v>
      </c>
      <c r="W2975" t="str">
        <f t="shared" si="139"/>
        <v>91+</v>
      </c>
      <c r="X2975">
        <f t="shared" si="140"/>
        <v>5</v>
      </c>
    </row>
    <row r="2976" spans="1:24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138"/>
        <v>25-48 Months</v>
      </c>
      <c r="W2976" t="str">
        <f t="shared" si="139"/>
        <v>91+</v>
      </c>
      <c r="X2976">
        <f t="shared" si="140"/>
        <v>5</v>
      </c>
    </row>
    <row r="2977" spans="1:24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138"/>
        <v>0-12 Months</v>
      </c>
      <c r="W2977" t="str">
        <f t="shared" si="139"/>
        <v>61-90</v>
      </c>
      <c r="X2977">
        <f t="shared" si="140"/>
        <v>3</v>
      </c>
    </row>
    <row r="2978" spans="1:24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138"/>
        <v>13-24 Months</v>
      </c>
      <c r="W2978" t="str">
        <f t="shared" si="139"/>
        <v>0-30</v>
      </c>
      <c r="X2978">
        <f t="shared" si="140"/>
        <v>2</v>
      </c>
    </row>
    <row r="2979" spans="1:24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138"/>
        <v>0-12 Months</v>
      </c>
      <c r="W2979" t="str">
        <f t="shared" si="139"/>
        <v>0-30</v>
      </c>
      <c r="X2979">
        <f t="shared" si="140"/>
        <v>1</v>
      </c>
    </row>
    <row r="2980" spans="1:24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138"/>
        <v>13-24 Months</v>
      </c>
      <c r="W2980" t="str">
        <f t="shared" si="139"/>
        <v>61-90</v>
      </c>
      <c r="X2980">
        <f t="shared" si="140"/>
        <v>4</v>
      </c>
    </row>
    <row r="2981" spans="1:24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138"/>
        <v>49-72 Months</v>
      </c>
      <c r="W2981" t="str">
        <f t="shared" si="139"/>
        <v>31-60</v>
      </c>
      <c r="X2981">
        <f t="shared" si="140"/>
        <v>3</v>
      </c>
    </row>
    <row r="2982" spans="1:24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138"/>
        <v>49-72 Months</v>
      </c>
      <c r="W2982" t="str">
        <f t="shared" si="139"/>
        <v>0-30</v>
      </c>
      <c r="X2982">
        <f t="shared" si="140"/>
        <v>2</v>
      </c>
    </row>
    <row r="2983" spans="1:24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138"/>
        <v>49-72 Months</v>
      </c>
      <c r="W2983" t="str">
        <f t="shared" si="139"/>
        <v>0-30</v>
      </c>
      <c r="X2983">
        <f t="shared" si="140"/>
        <v>1</v>
      </c>
    </row>
    <row r="2984" spans="1:24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138"/>
        <v>49-72 Months</v>
      </c>
      <c r="W2984" t="str">
        <f t="shared" si="139"/>
        <v>0-30</v>
      </c>
      <c r="X2984">
        <f t="shared" si="140"/>
        <v>1</v>
      </c>
    </row>
    <row r="2985" spans="1:24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138"/>
        <v>49-72 Months</v>
      </c>
      <c r="W2985" t="str">
        <f t="shared" si="139"/>
        <v>61-90</v>
      </c>
      <c r="X2985">
        <f t="shared" si="140"/>
        <v>8</v>
      </c>
    </row>
    <row r="2986" spans="1:24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138"/>
        <v>25-48 Months</v>
      </c>
      <c r="W2986" t="str">
        <f t="shared" si="139"/>
        <v>0-30</v>
      </c>
      <c r="X2986">
        <f t="shared" si="140"/>
        <v>2</v>
      </c>
    </row>
    <row r="2987" spans="1:24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138"/>
        <v>25-48 Months</v>
      </c>
      <c r="W2987" t="str">
        <f t="shared" si="139"/>
        <v>91+</v>
      </c>
      <c r="X2987">
        <f t="shared" si="140"/>
        <v>8</v>
      </c>
    </row>
    <row r="2988" spans="1:24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138"/>
        <v>49-72 Months</v>
      </c>
      <c r="W2988" t="str">
        <f t="shared" si="139"/>
        <v>61-90</v>
      </c>
      <c r="X2988">
        <f t="shared" si="140"/>
        <v>1</v>
      </c>
    </row>
    <row r="2989" spans="1:24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138"/>
        <v>25-48 Months</v>
      </c>
      <c r="W2989" t="str">
        <f t="shared" si="139"/>
        <v>0-30</v>
      </c>
      <c r="X2989">
        <f t="shared" si="140"/>
        <v>1</v>
      </c>
    </row>
    <row r="2990" spans="1:24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138"/>
        <v>49-72 Months</v>
      </c>
      <c r="W2990" t="str">
        <f t="shared" si="139"/>
        <v>91+</v>
      </c>
      <c r="X2990">
        <f t="shared" si="140"/>
        <v>7</v>
      </c>
    </row>
    <row r="2991" spans="1:24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138"/>
        <v>0-12 Months</v>
      </c>
      <c r="W2991" t="str">
        <f t="shared" si="139"/>
        <v>0-30</v>
      </c>
      <c r="X2991">
        <f t="shared" si="140"/>
        <v>1</v>
      </c>
    </row>
    <row r="2992" spans="1:24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138"/>
        <v>0-12 Months</v>
      </c>
      <c r="W2992" t="str">
        <f t="shared" si="139"/>
        <v>31-60</v>
      </c>
      <c r="X2992">
        <f t="shared" si="140"/>
        <v>1</v>
      </c>
    </row>
    <row r="2993" spans="1:24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138"/>
        <v>25-48 Months</v>
      </c>
      <c r="W2993" t="str">
        <f t="shared" si="139"/>
        <v>61-90</v>
      </c>
      <c r="X2993">
        <f t="shared" si="140"/>
        <v>4</v>
      </c>
    </row>
    <row r="2994" spans="1:24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138"/>
        <v>0-12 Months</v>
      </c>
      <c r="W2994" t="str">
        <f t="shared" si="139"/>
        <v>31-60</v>
      </c>
      <c r="X2994">
        <f t="shared" si="140"/>
        <v>2</v>
      </c>
    </row>
    <row r="2995" spans="1:24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138"/>
        <v>0-12 Months</v>
      </c>
      <c r="W2995" t="str">
        <f t="shared" si="139"/>
        <v>0-30</v>
      </c>
      <c r="X2995">
        <f t="shared" si="140"/>
        <v>1</v>
      </c>
    </row>
    <row r="2996" spans="1:24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138"/>
        <v>49-72 Months</v>
      </c>
      <c r="W2996" t="str">
        <f t="shared" si="139"/>
        <v>31-60</v>
      </c>
      <c r="X2996">
        <f t="shared" si="140"/>
        <v>3</v>
      </c>
    </row>
    <row r="2997" spans="1:24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138"/>
        <v>0-12 Months</v>
      </c>
      <c r="W2997" t="str">
        <f t="shared" si="139"/>
        <v>0-30</v>
      </c>
      <c r="X2997">
        <f t="shared" si="140"/>
        <v>0</v>
      </c>
    </row>
    <row r="2998" spans="1:24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138"/>
        <v>13-24 Months</v>
      </c>
      <c r="W2998" t="str">
        <f t="shared" si="139"/>
        <v>61-90</v>
      </c>
      <c r="X2998">
        <f t="shared" si="140"/>
        <v>4</v>
      </c>
    </row>
    <row r="2999" spans="1:24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138"/>
        <v>49-72 Months</v>
      </c>
      <c r="W2999" t="str">
        <f t="shared" si="139"/>
        <v>61-90</v>
      </c>
      <c r="X2999">
        <f t="shared" si="140"/>
        <v>4</v>
      </c>
    </row>
    <row r="3000" spans="1:24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138"/>
        <v>0-12 Months</v>
      </c>
      <c r="W3000" t="str">
        <f t="shared" si="139"/>
        <v>61-90</v>
      </c>
      <c r="X3000">
        <f t="shared" si="140"/>
        <v>2</v>
      </c>
    </row>
    <row r="3001" spans="1:24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138"/>
        <v>13-24 Months</v>
      </c>
      <c r="W3001" t="str">
        <f t="shared" si="139"/>
        <v>0-30</v>
      </c>
      <c r="X3001">
        <f t="shared" si="140"/>
        <v>1</v>
      </c>
    </row>
    <row r="3002" spans="1:24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138"/>
        <v>0-12 Months</v>
      </c>
      <c r="W3002" t="str">
        <f t="shared" si="139"/>
        <v>61-90</v>
      </c>
      <c r="X3002">
        <f t="shared" si="140"/>
        <v>3</v>
      </c>
    </row>
    <row r="3003" spans="1:24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138"/>
        <v>0-12 Months</v>
      </c>
      <c r="W3003" t="str">
        <f t="shared" si="139"/>
        <v>0-30</v>
      </c>
      <c r="X3003">
        <f t="shared" si="140"/>
        <v>1</v>
      </c>
    </row>
    <row r="3004" spans="1:24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138"/>
        <v>25-48 Months</v>
      </c>
      <c r="W3004" t="str">
        <f t="shared" si="139"/>
        <v>61-90</v>
      </c>
      <c r="X3004">
        <f t="shared" si="140"/>
        <v>6</v>
      </c>
    </row>
    <row r="3005" spans="1:24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138"/>
        <v>25-48 Months</v>
      </c>
      <c r="W3005" t="str">
        <f t="shared" si="139"/>
        <v>61-90</v>
      </c>
      <c r="X3005">
        <f t="shared" si="140"/>
        <v>3</v>
      </c>
    </row>
    <row r="3006" spans="1:24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138"/>
        <v>0-12 Months</v>
      </c>
      <c r="W3006" t="str">
        <f t="shared" si="139"/>
        <v>61-90</v>
      </c>
      <c r="X3006">
        <f t="shared" si="140"/>
        <v>3</v>
      </c>
    </row>
    <row r="3007" spans="1:24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138"/>
        <v>13-24 Months</v>
      </c>
      <c r="W3007" t="str">
        <f t="shared" si="139"/>
        <v>0-30</v>
      </c>
      <c r="X3007">
        <f t="shared" si="140"/>
        <v>1</v>
      </c>
    </row>
    <row r="3008" spans="1:24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138"/>
        <v>13-24 Months</v>
      </c>
      <c r="W3008" t="str">
        <f t="shared" si="139"/>
        <v>61-90</v>
      </c>
      <c r="X3008">
        <f t="shared" si="140"/>
        <v>2</v>
      </c>
    </row>
    <row r="3009" spans="1:24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138"/>
        <v>25-48 Months</v>
      </c>
      <c r="W3009" t="str">
        <f t="shared" si="139"/>
        <v>61-90</v>
      </c>
      <c r="X3009">
        <f t="shared" si="140"/>
        <v>2</v>
      </c>
    </row>
    <row r="3010" spans="1:24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ref="V3010:V3073" si="141">IF(F3010&lt;=12,"0-12 Months",IF(F3010&lt;=24,"13-24 Months",IF(F3010&lt;=48,"25-48 Months","49-72 Months")))</f>
        <v>0-12 Months</v>
      </c>
      <c r="W3010" t="str">
        <f t="shared" ref="W3010:W3073" si="142">IF(S3010&lt;=30,"0-30",IF(S3010&lt;=60,"31-60",IF(S3010&lt;=90,"61-90","91+")))</f>
        <v>0-30</v>
      </c>
      <c r="X3010">
        <f t="shared" ref="X3010:X3073" si="143">COUNTIF(G3010:O3010,"Yes")</f>
        <v>1</v>
      </c>
    </row>
    <row r="3011" spans="1:24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si="141"/>
        <v>0-12 Months</v>
      </c>
      <c r="W3011" t="str">
        <f t="shared" si="142"/>
        <v>0-30</v>
      </c>
      <c r="X3011">
        <f t="shared" si="143"/>
        <v>2</v>
      </c>
    </row>
    <row r="3012" spans="1:24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141"/>
        <v>25-48 Months</v>
      </c>
      <c r="W3012" t="str">
        <f t="shared" si="142"/>
        <v>61-90</v>
      </c>
      <c r="X3012">
        <f t="shared" si="143"/>
        <v>3</v>
      </c>
    </row>
    <row r="3013" spans="1:24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141"/>
        <v>0-12 Months</v>
      </c>
      <c r="W3013" t="str">
        <f t="shared" si="142"/>
        <v>0-30</v>
      </c>
      <c r="X3013">
        <f t="shared" si="143"/>
        <v>1</v>
      </c>
    </row>
    <row r="3014" spans="1:24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141"/>
        <v>49-72 Months</v>
      </c>
      <c r="W3014" t="str">
        <f t="shared" si="142"/>
        <v>61-90</v>
      </c>
      <c r="X3014">
        <f t="shared" si="143"/>
        <v>5</v>
      </c>
    </row>
    <row r="3015" spans="1:24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141"/>
        <v>25-48 Months</v>
      </c>
      <c r="W3015" t="str">
        <f t="shared" si="142"/>
        <v>61-90</v>
      </c>
      <c r="X3015">
        <f t="shared" si="143"/>
        <v>4</v>
      </c>
    </row>
    <row r="3016" spans="1:24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141"/>
        <v>25-48 Months</v>
      </c>
      <c r="W3016" t="str">
        <f t="shared" si="142"/>
        <v>61-90</v>
      </c>
      <c r="X3016">
        <f t="shared" si="143"/>
        <v>4</v>
      </c>
    </row>
    <row r="3017" spans="1:24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141"/>
        <v>49-72 Months</v>
      </c>
      <c r="W3017" t="str">
        <f t="shared" si="142"/>
        <v>61-90</v>
      </c>
      <c r="X3017">
        <f t="shared" si="143"/>
        <v>7</v>
      </c>
    </row>
    <row r="3018" spans="1:24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141"/>
        <v>0-12 Months</v>
      </c>
      <c r="W3018" t="str">
        <f t="shared" si="142"/>
        <v>31-60</v>
      </c>
      <c r="X3018">
        <f t="shared" si="143"/>
        <v>2</v>
      </c>
    </row>
    <row r="3019" spans="1:24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141"/>
        <v>13-24 Months</v>
      </c>
      <c r="W3019" t="str">
        <f t="shared" si="142"/>
        <v>61-90</v>
      </c>
      <c r="X3019">
        <f t="shared" si="143"/>
        <v>4</v>
      </c>
    </row>
    <row r="3020" spans="1:24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141"/>
        <v>49-72 Months</v>
      </c>
      <c r="W3020" t="str">
        <f t="shared" si="142"/>
        <v>0-30</v>
      </c>
      <c r="X3020">
        <f t="shared" si="143"/>
        <v>2</v>
      </c>
    </row>
    <row r="3021" spans="1:24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141"/>
        <v>13-24 Months</v>
      </c>
      <c r="W3021" t="str">
        <f t="shared" si="142"/>
        <v>31-60</v>
      </c>
      <c r="X3021">
        <f t="shared" si="143"/>
        <v>3</v>
      </c>
    </row>
    <row r="3022" spans="1:24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141"/>
        <v>25-48 Months</v>
      </c>
      <c r="W3022" t="str">
        <f t="shared" si="142"/>
        <v>31-60</v>
      </c>
      <c r="X3022">
        <f t="shared" si="143"/>
        <v>2</v>
      </c>
    </row>
    <row r="3023" spans="1:24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141"/>
        <v>0-12 Months</v>
      </c>
      <c r="W3023" t="str">
        <f t="shared" si="142"/>
        <v>0-30</v>
      </c>
      <c r="X3023">
        <f t="shared" si="143"/>
        <v>1</v>
      </c>
    </row>
    <row r="3024" spans="1:24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141"/>
        <v>0-12 Months</v>
      </c>
      <c r="W3024" t="str">
        <f t="shared" si="142"/>
        <v>0-30</v>
      </c>
      <c r="X3024">
        <f t="shared" si="143"/>
        <v>1</v>
      </c>
    </row>
    <row r="3025" spans="1:24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141"/>
        <v>49-72 Months</v>
      </c>
      <c r="W3025" t="str">
        <f t="shared" si="142"/>
        <v>61-90</v>
      </c>
      <c r="X3025">
        <f t="shared" si="143"/>
        <v>8</v>
      </c>
    </row>
    <row r="3026" spans="1:24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141"/>
        <v>0-12 Months</v>
      </c>
      <c r="W3026" t="str">
        <f t="shared" si="142"/>
        <v>0-30</v>
      </c>
      <c r="X3026">
        <f t="shared" si="143"/>
        <v>1</v>
      </c>
    </row>
    <row r="3027" spans="1:24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141"/>
        <v>49-72 Months</v>
      </c>
      <c r="W3027" t="str">
        <f t="shared" si="142"/>
        <v>0-30</v>
      </c>
      <c r="X3027">
        <f t="shared" si="143"/>
        <v>2</v>
      </c>
    </row>
    <row r="3028" spans="1:24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141"/>
        <v>13-24 Months</v>
      </c>
      <c r="W3028" t="str">
        <f t="shared" si="142"/>
        <v>61-90</v>
      </c>
      <c r="X3028">
        <f t="shared" si="143"/>
        <v>3</v>
      </c>
    </row>
    <row r="3029" spans="1:24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141"/>
        <v>0-12 Months</v>
      </c>
      <c r="W3029" t="str">
        <f t="shared" si="142"/>
        <v>0-30</v>
      </c>
      <c r="X3029">
        <f t="shared" si="143"/>
        <v>1</v>
      </c>
    </row>
    <row r="3030" spans="1:24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141"/>
        <v>0-12 Months</v>
      </c>
      <c r="W3030" t="str">
        <f t="shared" si="142"/>
        <v>31-60</v>
      </c>
      <c r="X3030">
        <f t="shared" si="143"/>
        <v>4</v>
      </c>
    </row>
    <row r="3031" spans="1:24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141"/>
        <v>13-24 Months</v>
      </c>
      <c r="W3031" t="str">
        <f t="shared" si="142"/>
        <v>31-60</v>
      </c>
      <c r="X3031">
        <f t="shared" si="143"/>
        <v>2</v>
      </c>
    </row>
    <row r="3032" spans="1:24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141"/>
        <v>0-12 Months</v>
      </c>
      <c r="W3032" t="str">
        <f t="shared" si="142"/>
        <v>61-90</v>
      </c>
      <c r="X3032">
        <f t="shared" si="143"/>
        <v>2</v>
      </c>
    </row>
    <row r="3033" spans="1:24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141"/>
        <v>49-72 Months</v>
      </c>
      <c r="W3033" t="str">
        <f t="shared" si="142"/>
        <v>61-90</v>
      </c>
      <c r="X3033">
        <f t="shared" si="143"/>
        <v>1</v>
      </c>
    </row>
    <row r="3034" spans="1:24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141"/>
        <v>13-24 Months</v>
      </c>
      <c r="W3034" t="str">
        <f t="shared" si="142"/>
        <v>0-30</v>
      </c>
      <c r="X3034">
        <f t="shared" si="143"/>
        <v>1</v>
      </c>
    </row>
    <row r="3035" spans="1:24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141"/>
        <v>49-72 Months</v>
      </c>
      <c r="W3035" t="str">
        <f t="shared" si="142"/>
        <v>91+</v>
      </c>
      <c r="X3035">
        <f t="shared" si="143"/>
        <v>7</v>
      </c>
    </row>
    <row r="3036" spans="1:24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141"/>
        <v>0-12 Months</v>
      </c>
      <c r="W3036" t="str">
        <f t="shared" si="142"/>
        <v>61-90</v>
      </c>
      <c r="X3036">
        <f t="shared" si="143"/>
        <v>3</v>
      </c>
    </row>
    <row r="3037" spans="1:24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141"/>
        <v>25-48 Months</v>
      </c>
      <c r="W3037" t="str">
        <f t="shared" si="142"/>
        <v>61-90</v>
      </c>
      <c r="X3037">
        <f t="shared" si="143"/>
        <v>1</v>
      </c>
    </row>
    <row r="3038" spans="1:24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141"/>
        <v>49-72 Months</v>
      </c>
      <c r="W3038" t="str">
        <f t="shared" si="142"/>
        <v>31-60</v>
      </c>
      <c r="X3038">
        <f t="shared" si="143"/>
        <v>4</v>
      </c>
    </row>
    <row r="3039" spans="1:24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141"/>
        <v>25-48 Months</v>
      </c>
      <c r="W3039" t="str">
        <f t="shared" si="142"/>
        <v>0-30</v>
      </c>
      <c r="X3039">
        <f t="shared" si="143"/>
        <v>1</v>
      </c>
    </row>
    <row r="3040" spans="1:24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141"/>
        <v>49-72 Months</v>
      </c>
      <c r="W3040" t="str">
        <f t="shared" si="142"/>
        <v>91+</v>
      </c>
      <c r="X3040">
        <f t="shared" si="143"/>
        <v>6</v>
      </c>
    </row>
    <row r="3041" spans="1:24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141"/>
        <v>49-72 Months</v>
      </c>
      <c r="W3041" t="str">
        <f t="shared" si="142"/>
        <v>61-90</v>
      </c>
      <c r="X3041">
        <f t="shared" si="143"/>
        <v>6</v>
      </c>
    </row>
    <row r="3042" spans="1:24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141"/>
        <v>49-72 Months</v>
      </c>
      <c r="W3042" t="str">
        <f t="shared" si="142"/>
        <v>91+</v>
      </c>
      <c r="X3042">
        <f t="shared" si="143"/>
        <v>7</v>
      </c>
    </row>
    <row r="3043" spans="1:24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141"/>
        <v>0-12 Months</v>
      </c>
      <c r="W3043" t="str">
        <f t="shared" si="142"/>
        <v>31-60</v>
      </c>
      <c r="X3043">
        <f t="shared" si="143"/>
        <v>2</v>
      </c>
    </row>
    <row r="3044" spans="1:24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141"/>
        <v>25-48 Months</v>
      </c>
      <c r="W3044" t="str">
        <f t="shared" si="142"/>
        <v>31-60</v>
      </c>
      <c r="X3044">
        <f t="shared" si="143"/>
        <v>1</v>
      </c>
    </row>
    <row r="3045" spans="1:24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141"/>
        <v>0-12 Months</v>
      </c>
      <c r="W3045" t="str">
        <f t="shared" si="142"/>
        <v>31-60</v>
      </c>
      <c r="X3045">
        <f t="shared" si="143"/>
        <v>1</v>
      </c>
    </row>
    <row r="3046" spans="1:24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141"/>
        <v>0-12 Months</v>
      </c>
      <c r="W3046" t="str">
        <f t="shared" si="142"/>
        <v>31-60</v>
      </c>
      <c r="X3046">
        <f t="shared" si="143"/>
        <v>1</v>
      </c>
    </row>
    <row r="3047" spans="1:24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141"/>
        <v>25-48 Months</v>
      </c>
      <c r="W3047" t="str">
        <f t="shared" si="142"/>
        <v>61-90</v>
      </c>
      <c r="X3047">
        <f t="shared" si="143"/>
        <v>4</v>
      </c>
    </row>
    <row r="3048" spans="1:24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141"/>
        <v>49-72 Months</v>
      </c>
      <c r="W3048" t="str">
        <f t="shared" si="142"/>
        <v>91+</v>
      </c>
      <c r="X3048">
        <f t="shared" si="143"/>
        <v>6</v>
      </c>
    </row>
    <row r="3049" spans="1:24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141"/>
        <v>25-48 Months</v>
      </c>
      <c r="W3049" t="str">
        <f t="shared" si="142"/>
        <v>61-90</v>
      </c>
      <c r="X3049">
        <f t="shared" si="143"/>
        <v>3</v>
      </c>
    </row>
    <row r="3050" spans="1:24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141"/>
        <v>0-12 Months</v>
      </c>
      <c r="W3050" t="str">
        <f t="shared" si="142"/>
        <v>31-60</v>
      </c>
      <c r="X3050">
        <f t="shared" si="143"/>
        <v>1</v>
      </c>
    </row>
    <row r="3051" spans="1:24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141"/>
        <v>0-12 Months</v>
      </c>
      <c r="W3051" t="str">
        <f t="shared" si="142"/>
        <v>0-30</v>
      </c>
      <c r="X3051">
        <f t="shared" si="143"/>
        <v>1</v>
      </c>
    </row>
    <row r="3052" spans="1:24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141"/>
        <v>0-12 Months</v>
      </c>
      <c r="W3052" t="str">
        <f t="shared" si="142"/>
        <v>61-90</v>
      </c>
      <c r="X3052">
        <f t="shared" si="143"/>
        <v>3</v>
      </c>
    </row>
    <row r="3053" spans="1:24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141"/>
        <v>49-72 Months</v>
      </c>
      <c r="W3053" t="str">
        <f t="shared" si="142"/>
        <v>61-90</v>
      </c>
      <c r="X3053">
        <f t="shared" si="143"/>
        <v>8</v>
      </c>
    </row>
    <row r="3054" spans="1:24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141"/>
        <v>25-48 Months</v>
      </c>
      <c r="W3054" t="str">
        <f t="shared" si="142"/>
        <v>31-60</v>
      </c>
      <c r="X3054">
        <f t="shared" si="143"/>
        <v>3</v>
      </c>
    </row>
    <row r="3055" spans="1:24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141"/>
        <v>49-72 Months</v>
      </c>
      <c r="W3055" t="str">
        <f t="shared" si="142"/>
        <v>91+</v>
      </c>
      <c r="X3055">
        <f t="shared" si="143"/>
        <v>6</v>
      </c>
    </row>
    <row r="3056" spans="1:24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141"/>
        <v>49-72 Months</v>
      </c>
      <c r="W3056" t="str">
        <f t="shared" si="142"/>
        <v>91+</v>
      </c>
      <c r="X3056">
        <f t="shared" si="143"/>
        <v>6</v>
      </c>
    </row>
    <row r="3057" spans="1:24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141"/>
        <v>49-72 Months</v>
      </c>
      <c r="W3057" t="str">
        <f t="shared" si="142"/>
        <v>61-90</v>
      </c>
      <c r="X3057">
        <f t="shared" si="143"/>
        <v>2</v>
      </c>
    </row>
    <row r="3058" spans="1:24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141"/>
        <v>49-72 Months</v>
      </c>
      <c r="W3058" t="str">
        <f t="shared" si="142"/>
        <v>61-90</v>
      </c>
      <c r="X3058">
        <f t="shared" si="143"/>
        <v>5</v>
      </c>
    </row>
    <row r="3059" spans="1:24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141"/>
        <v>25-48 Months</v>
      </c>
      <c r="W3059" t="str">
        <f t="shared" si="142"/>
        <v>0-30</v>
      </c>
      <c r="X3059">
        <f t="shared" si="143"/>
        <v>1</v>
      </c>
    </row>
    <row r="3060" spans="1:24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141"/>
        <v>13-24 Months</v>
      </c>
      <c r="W3060" t="str">
        <f t="shared" si="142"/>
        <v>31-60</v>
      </c>
      <c r="X3060">
        <f t="shared" si="143"/>
        <v>3</v>
      </c>
    </row>
    <row r="3061" spans="1:24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141"/>
        <v>49-72 Months</v>
      </c>
      <c r="W3061" t="str">
        <f t="shared" si="142"/>
        <v>0-30</v>
      </c>
      <c r="X3061">
        <f t="shared" si="143"/>
        <v>2</v>
      </c>
    </row>
    <row r="3062" spans="1:24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141"/>
        <v>25-48 Months</v>
      </c>
      <c r="W3062" t="str">
        <f t="shared" si="142"/>
        <v>31-60</v>
      </c>
      <c r="X3062">
        <f t="shared" si="143"/>
        <v>2</v>
      </c>
    </row>
    <row r="3063" spans="1:24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141"/>
        <v>13-24 Months</v>
      </c>
      <c r="W3063" t="str">
        <f t="shared" si="142"/>
        <v>91+</v>
      </c>
      <c r="X3063">
        <f t="shared" si="143"/>
        <v>6</v>
      </c>
    </row>
    <row r="3064" spans="1:24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141"/>
        <v>13-24 Months</v>
      </c>
      <c r="W3064" t="str">
        <f t="shared" si="142"/>
        <v>31-60</v>
      </c>
      <c r="X3064">
        <f t="shared" si="143"/>
        <v>2</v>
      </c>
    </row>
    <row r="3065" spans="1:24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141"/>
        <v>25-48 Months</v>
      </c>
      <c r="W3065" t="str">
        <f t="shared" si="142"/>
        <v>91+</v>
      </c>
      <c r="X3065">
        <f t="shared" si="143"/>
        <v>5</v>
      </c>
    </row>
    <row r="3066" spans="1:24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141"/>
        <v>13-24 Months</v>
      </c>
      <c r="W3066" t="str">
        <f t="shared" si="142"/>
        <v>61-90</v>
      </c>
      <c r="X3066">
        <f t="shared" si="143"/>
        <v>1</v>
      </c>
    </row>
    <row r="3067" spans="1:24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141"/>
        <v>0-12 Months</v>
      </c>
      <c r="W3067" t="str">
        <f t="shared" si="142"/>
        <v>31-60</v>
      </c>
      <c r="X3067">
        <f t="shared" si="143"/>
        <v>1</v>
      </c>
    </row>
    <row r="3068" spans="1:24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141"/>
        <v>0-12 Months</v>
      </c>
      <c r="W3068" t="str">
        <f t="shared" si="142"/>
        <v>61-90</v>
      </c>
      <c r="X3068">
        <f t="shared" si="143"/>
        <v>2</v>
      </c>
    </row>
    <row r="3069" spans="1:24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141"/>
        <v>0-12 Months</v>
      </c>
      <c r="W3069" t="str">
        <f t="shared" si="142"/>
        <v>61-90</v>
      </c>
      <c r="X3069">
        <f t="shared" si="143"/>
        <v>3</v>
      </c>
    </row>
    <row r="3070" spans="1:24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141"/>
        <v>49-72 Months</v>
      </c>
      <c r="W3070" t="str">
        <f t="shared" si="142"/>
        <v>91+</v>
      </c>
      <c r="X3070">
        <f t="shared" si="143"/>
        <v>5</v>
      </c>
    </row>
    <row r="3071" spans="1:24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141"/>
        <v>0-12 Months</v>
      </c>
      <c r="W3071" t="str">
        <f t="shared" si="142"/>
        <v>0-30</v>
      </c>
      <c r="X3071">
        <f t="shared" si="143"/>
        <v>1</v>
      </c>
    </row>
    <row r="3072" spans="1:24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141"/>
        <v>0-12 Months</v>
      </c>
      <c r="W3072" t="str">
        <f t="shared" si="142"/>
        <v>31-60</v>
      </c>
      <c r="X3072">
        <f t="shared" si="143"/>
        <v>4</v>
      </c>
    </row>
    <row r="3073" spans="1:24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141"/>
        <v>25-48 Months</v>
      </c>
      <c r="W3073" t="str">
        <f t="shared" si="142"/>
        <v>91+</v>
      </c>
      <c r="X3073">
        <f t="shared" si="143"/>
        <v>8</v>
      </c>
    </row>
    <row r="3074" spans="1:24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ref="V3074:V3137" si="144">IF(F3074&lt;=12,"0-12 Months",IF(F3074&lt;=24,"13-24 Months",IF(F3074&lt;=48,"25-48 Months","49-72 Months")))</f>
        <v>49-72 Months</v>
      </c>
      <c r="W3074" t="str">
        <f t="shared" ref="W3074:W3137" si="145">IF(S3074&lt;=30,"0-30",IF(S3074&lt;=60,"31-60",IF(S3074&lt;=90,"61-90","91+")))</f>
        <v>61-90</v>
      </c>
      <c r="X3074">
        <f t="shared" ref="X3074:X3137" si="146">COUNTIF(G3074:O3074,"Yes")</f>
        <v>7</v>
      </c>
    </row>
    <row r="3075" spans="1:24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si="144"/>
        <v>49-72 Months</v>
      </c>
      <c r="W3075" t="str">
        <f t="shared" si="145"/>
        <v>31-60</v>
      </c>
      <c r="X3075">
        <f t="shared" si="146"/>
        <v>5</v>
      </c>
    </row>
    <row r="3076" spans="1:24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144"/>
        <v>25-48 Months</v>
      </c>
      <c r="W3076" t="str">
        <f t="shared" si="145"/>
        <v>31-60</v>
      </c>
      <c r="X3076">
        <f t="shared" si="146"/>
        <v>4</v>
      </c>
    </row>
    <row r="3077" spans="1:24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144"/>
        <v>49-72 Months</v>
      </c>
      <c r="W3077" t="str">
        <f t="shared" si="145"/>
        <v>91+</v>
      </c>
      <c r="X3077">
        <f t="shared" si="146"/>
        <v>6</v>
      </c>
    </row>
    <row r="3078" spans="1:24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144"/>
        <v>0-12 Months</v>
      </c>
      <c r="W3078" t="str">
        <f t="shared" si="145"/>
        <v>31-60</v>
      </c>
      <c r="X3078">
        <f t="shared" si="146"/>
        <v>3</v>
      </c>
    </row>
    <row r="3079" spans="1:24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144"/>
        <v>25-48 Months</v>
      </c>
      <c r="W3079" t="str">
        <f t="shared" si="145"/>
        <v>31-60</v>
      </c>
      <c r="X3079">
        <f t="shared" si="146"/>
        <v>3</v>
      </c>
    </row>
    <row r="3080" spans="1:24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144"/>
        <v>0-12 Months</v>
      </c>
      <c r="W3080" t="str">
        <f t="shared" si="145"/>
        <v>61-90</v>
      </c>
      <c r="X3080">
        <f t="shared" si="146"/>
        <v>3</v>
      </c>
    </row>
    <row r="3081" spans="1:24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144"/>
        <v>0-12 Months</v>
      </c>
      <c r="W3081" t="str">
        <f t="shared" si="145"/>
        <v>61-90</v>
      </c>
      <c r="X3081">
        <f t="shared" si="146"/>
        <v>4</v>
      </c>
    </row>
    <row r="3082" spans="1:24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144"/>
        <v>0-12 Months</v>
      </c>
      <c r="W3082" t="str">
        <f t="shared" si="145"/>
        <v>0-30</v>
      </c>
      <c r="X3082">
        <f t="shared" si="146"/>
        <v>0</v>
      </c>
    </row>
    <row r="3083" spans="1:24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144"/>
        <v>0-12 Months</v>
      </c>
      <c r="W3083" t="str">
        <f t="shared" si="145"/>
        <v>61-90</v>
      </c>
      <c r="X3083">
        <f t="shared" si="146"/>
        <v>2</v>
      </c>
    </row>
    <row r="3084" spans="1:24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144"/>
        <v>49-72 Months</v>
      </c>
      <c r="W3084" t="str">
        <f t="shared" si="145"/>
        <v>31-60</v>
      </c>
      <c r="X3084">
        <f t="shared" si="146"/>
        <v>4</v>
      </c>
    </row>
    <row r="3085" spans="1:24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144"/>
        <v>49-72 Months</v>
      </c>
      <c r="W3085" t="str">
        <f t="shared" si="145"/>
        <v>0-30</v>
      </c>
      <c r="X3085">
        <f t="shared" si="146"/>
        <v>2</v>
      </c>
    </row>
    <row r="3086" spans="1:24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144"/>
        <v>0-12 Months</v>
      </c>
      <c r="W3086" t="str">
        <f t="shared" si="145"/>
        <v>0-30</v>
      </c>
      <c r="X3086">
        <f t="shared" si="146"/>
        <v>1</v>
      </c>
    </row>
    <row r="3087" spans="1:24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144"/>
        <v>0-12 Months</v>
      </c>
      <c r="W3087" t="str">
        <f t="shared" si="145"/>
        <v>91+</v>
      </c>
      <c r="X3087">
        <f t="shared" si="146"/>
        <v>6</v>
      </c>
    </row>
    <row r="3088" spans="1:24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144"/>
        <v>13-24 Months</v>
      </c>
      <c r="W3088" t="str">
        <f t="shared" si="145"/>
        <v>91+</v>
      </c>
      <c r="X3088">
        <f t="shared" si="146"/>
        <v>5</v>
      </c>
    </row>
    <row r="3089" spans="1:24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144"/>
        <v>0-12 Months</v>
      </c>
      <c r="W3089" t="str">
        <f t="shared" si="145"/>
        <v>61-90</v>
      </c>
      <c r="X3089">
        <f t="shared" si="146"/>
        <v>3</v>
      </c>
    </row>
    <row r="3090" spans="1:24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144"/>
        <v>25-48 Months</v>
      </c>
      <c r="W3090" t="str">
        <f t="shared" si="145"/>
        <v>61-90</v>
      </c>
      <c r="X3090">
        <f t="shared" si="146"/>
        <v>6</v>
      </c>
    </row>
    <row r="3091" spans="1:24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144"/>
        <v>49-72 Months</v>
      </c>
      <c r="W3091" t="str">
        <f t="shared" si="145"/>
        <v>61-90</v>
      </c>
      <c r="X3091">
        <f t="shared" si="146"/>
        <v>7</v>
      </c>
    </row>
    <row r="3092" spans="1:24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144"/>
        <v>0-12 Months</v>
      </c>
      <c r="W3092" t="str">
        <f t="shared" si="145"/>
        <v>31-60</v>
      </c>
      <c r="X3092">
        <f t="shared" si="146"/>
        <v>2</v>
      </c>
    </row>
    <row r="3093" spans="1:24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144"/>
        <v>0-12 Months</v>
      </c>
      <c r="W3093" t="str">
        <f t="shared" si="145"/>
        <v>0-30</v>
      </c>
      <c r="X3093">
        <f t="shared" si="146"/>
        <v>1</v>
      </c>
    </row>
    <row r="3094" spans="1:24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144"/>
        <v>0-12 Months</v>
      </c>
      <c r="W3094" t="str">
        <f t="shared" si="145"/>
        <v>0-30</v>
      </c>
      <c r="X3094">
        <f t="shared" si="146"/>
        <v>0</v>
      </c>
    </row>
    <row r="3095" spans="1:24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144"/>
        <v>25-48 Months</v>
      </c>
      <c r="W3095" t="str">
        <f t="shared" si="145"/>
        <v>31-60</v>
      </c>
      <c r="X3095">
        <f t="shared" si="146"/>
        <v>3</v>
      </c>
    </row>
    <row r="3096" spans="1:24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144"/>
        <v>25-48 Months</v>
      </c>
      <c r="W3096" t="str">
        <f t="shared" si="145"/>
        <v>31-60</v>
      </c>
      <c r="X3096">
        <f t="shared" si="146"/>
        <v>3</v>
      </c>
    </row>
    <row r="3097" spans="1:24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144"/>
        <v>0-12 Months</v>
      </c>
      <c r="W3097" t="str">
        <f t="shared" si="145"/>
        <v>61-90</v>
      </c>
      <c r="X3097">
        <f t="shared" si="146"/>
        <v>3</v>
      </c>
    </row>
    <row r="3098" spans="1:24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144"/>
        <v>49-72 Months</v>
      </c>
      <c r="W3098" t="str">
        <f t="shared" si="145"/>
        <v>61-90</v>
      </c>
      <c r="X3098">
        <f t="shared" si="146"/>
        <v>5</v>
      </c>
    </row>
    <row r="3099" spans="1:24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144"/>
        <v>0-12 Months</v>
      </c>
      <c r="W3099" t="str">
        <f t="shared" si="145"/>
        <v>0-30</v>
      </c>
      <c r="X3099">
        <f t="shared" si="146"/>
        <v>1</v>
      </c>
    </row>
    <row r="3100" spans="1:24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144"/>
        <v>25-48 Months</v>
      </c>
      <c r="W3100" t="str">
        <f t="shared" si="145"/>
        <v>61-90</v>
      </c>
      <c r="X3100">
        <f t="shared" si="146"/>
        <v>3</v>
      </c>
    </row>
    <row r="3101" spans="1:24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144"/>
        <v>13-24 Months</v>
      </c>
      <c r="W3101" t="str">
        <f t="shared" si="145"/>
        <v>0-30</v>
      </c>
      <c r="X3101">
        <f t="shared" si="146"/>
        <v>1</v>
      </c>
    </row>
    <row r="3102" spans="1:24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144"/>
        <v>49-72 Months</v>
      </c>
      <c r="W3102" t="str">
        <f t="shared" si="145"/>
        <v>91+</v>
      </c>
      <c r="X3102">
        <f t="shared" si="146"/>
        <v>5</v>
      </c>
    </row>
    <row r="3103" spans="1:24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144"/>
        <v>49-72 Months</v>
      </c>
      <c r="W3103" t="str">
        <f t="shared" si="145"/>
        <v>61-90</v>
      </c>
      <c r="X3103">
        <f t="shared" si="146"/>
        <v>3</v>
      </c>
    </row>
    <row r="3104" spans="1:24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144"/>
        <v>0-12 Months</v>
      </c>
      <c r="W3104" t="str">
        <f t="shared" si="145"/>
        <v>31-60</v>
      </c>
      <c r="X3104">
        <f t="shared" si="146"/>
        <v>3</v>
      </c>
    </row>
    <row r="3105" spans="1:24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144"/>
        <v>0-12 Months</v>
      </c>
      <c r="W3105" t="str">
        <f t="shared" si="145"/>
        <v>0-30</v>
      </c>
      <c r="X3105">
        <f t="shared" si="146"/>
        <v>1</v>
      </c>
    </row>
    <row r="3106" spans="1:24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144"/>
        <v>0-12 Months</v>
      </c>
      <c r="W3106" t="str">
        <f t="shared" si="145"/>
        <v>61-90</v>
      </c>
      <c r="X3106">
        <f t="shared" si="146"/>
        <v>2</v>
      </c>
    </row>
    <row r="3107" spans="1:24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144"/>
        <v>25-48 Months</v>
      </c>
      <c r="W3107" t="str">
        <f t="shared" si="145"/>
        <v>31-60</v>
      </c>
      <c r="X3107">
        <f t="shared" si="146"/>
        <v>2</v>
      </c>
    </row>
    <row r="3108" spans="1:24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144"/>
        <v>49-72 Months</v>
      </c>
      <c r="W3108" t="str">
        <f t="shared" si="145"/>
        <v>0-30</v>
      </c>
      <c r="X3108">
        <f t="shared" si="146"/>
        <v>1</v>
      </c>
    </row>
    <row r="3109" spans="1:24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144"/>
        <v>49-72 Months</v>
      </c>
      <c r="W3109" t="str">
        <f t="shared" si="145"/>
        <v>91+</v>
      </c>
      <c r="X3109">
        <f t="shared" si="146"/>
        <v>8</v>
      </c>
    </row>
    <row r="3110" spans="1:24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144"/>
        <v>25-48 Months</v>
      </c>
      <c r="W3110" t="str">
        <f t="shared" si="145"/>
        <v>91+</v>
      </c>
      <c r="X3110">
        <f t="shared" si="146"/>
        <v>6</v>
      </c>
    </row>
    <row r="3111" spans="1:24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144"/>
        <v>49-72 Months</v>
      </c>
      <c r="W3111" t="str">
        <f t="shared" si="145"/>
        <v>0-30</v>
      </c>
      <c r="X3111">
        <f t="shared" si="146"/>
        <v>2</v>
      </c>
    </row>
    <row r="3112" spans="1:24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144"/>
        <v>0-12 Months</v>
      </c>
      <c r="W3112" t="str">
        <f t="shared" si="145"/>
        <v>0-30</v>
      </c>
      <c r="X3112">
        <f t="shared" si="146"/>
        <v>1</v>
      </c>
    </row>
    <row r="3113" spans="1:24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144"/>
        <v>49-72 Months</v>
      </c>
      <c r="W3113" t="str">
        <f t="shared" si="145"/>
        <v>91+</v>
      </c>
      <c r="X3113">
        <f t="shared" si="146"/>
        <v>6</v>
      </c>
    </row>
    <row r="3114" spans="1:24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144"/>
        <v>49-72 Months</v>
      </c>
      <c r="W3114" t="str">
        <f t="shared" si="145"/>
        <v>91+</v>
      </c>
      <c r="X3114">
        <f t="shared" si="146"/>
        <v>6</v>
      </c>
    </row>
    <row r="3115" spans="1:24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144"/>
        <v>25-48 Months</v>
      </c>
      <c r="W3115" t="str">
        <f t="shared" si="145"/>
        <v>91+</v>
      </c>
      <c r="X3115">
        <f t="shared" si="146"/>
        <v>4</v>
      </c>
    </row>
    <row r="3116" spans="1:24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144"/>
        <v>0-12 Months</v>
      </c>
      <c r="W3116" t="str">
        <f t="shared" si="145"/>
        <v>61-90</v>
      </c>
      <c r="X3116">
        <f t="shared" si="146"/>
        <v>5</v>
      </c>
    </row>
    <row r="3117" spans="1:24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144"/>
        <v>13-24 Months</v>
      </c>
      <c r="W3117" t="str">
        <f t="shared" si="145"/>
        <v>61-90</v>
      </c>
      <c r="X3117">
        <f t="shared" si="146"/>
        <v>4</v>
      </c>
    </row>
    <row r="3118" spans="1:24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144"/>
        <v>25-48 Months</v>
      </c>
      <c r="W3118" t="str">
        <f t="shared" si="145"/>
        <v>61-90</v>
      </c>
      <c r="X3118">
        <f t="shared" si="146"/>
        <v>4</v>
      </c>
    </row>
    <row r="3119" spans="1:24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144"/>
        <v>49-72 Months</v>
      </c>
      <c r="W3119" t="str">
        <f t="shared" si="145"/>
        <v>91+</v>
      </c>
      <c r="X3119">
        <f t="shared" si="146"/>
        <v>7</v>
      </c>
    </row>
    <row r="3120" spans="1:24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144"/>
        <v>25-48 Months</v>
      </c>
      <c r="W3120" t="str">
        <f t="shared" si="145"/>
        <v>0-30</v>
      </c>
      <c r="X3120">
        <f t="shared" si="146"/>
        <v>1</v>
      </c>
    </row>
    <row r="3121" spans="1:24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144"/>
        <v>25-48 Months</v>
      </c>
      <c r="W3121" t="str">
        <f t="shared" si="145"/>
        <v>61-90</v>
      </c>
      <c r="X3121">
        <f t="shared" si="146"/>
        <v>3</v>
      </c>
    </row>
    <row r="3122" spans="1:24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144"/>
        <v>49-72 Months</v>
      </c>
      <c r="W3122" t="str">
        <f t="shared" si="145"/>
        <v>0-30</v>
      </c>
      <c r="X3122">
        <f t="shared" si="146"/>
        <v>2</v>
      </c>
    </row>
    <row r="3123" spans="1:24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144"/>
        <v>13-24 Months</v>
      </c>
      <c r="W3123" t="str">
        <f t="shared" si="145"/>
        <v>31-60</v>
      </c>
      <c r="X3123">
        <f t="shared" si="146"/>
        <v>3</v>
      </c>
    </row>
    <row r="3124" spans="1:24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144"/>
        <v>49-72 Months</v>
      </c>
      <c r="W3124" t="str">
        <f t="shared" si="145"/>
        <v>0-30</v>
      </c>
      <c r="X3124">
        <f t="shared" si="146"/>
        <v>1</v>
      </c>
    </row>
    <row r="3125" spans="1:24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144"/>
        <v>13-24 Months</v>
      </c>
      <c r="W3125" t="str">
        <f t="shared" si="145"/>
        <v>61-90</v>
      </c>
      <c r="X3125">
        <f t="shared" si="146"/>
        <v>1</v>
      </c>
    </row>
    <row r="3126" spans="1:24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144"/>
        <v>49-72 Months</v>
      </c>
      <c r="W3126" t="str">
        <f t="shared" si="145"/>
        <v>61-90</v>
      </c>
      <c r="X3126">
        <f t="shared" si="146"/>
        <v>6</v>
      </c>
    </row>
    <row r="3127" spans="1:24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144"/>
        <v>0-12 Months</v>
      </c>
      <c r="W3127" t="str">
        <f t="shared" si="145"/>
        <v>0-30</v>
      </c>
      <c r="X3127">
        <f t="shared" si="146"/>
        <v>1</v>
      </c>
    </row>
    <row r="3128" spans="1:24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144"/>
        <v>25-48 Months</v>
      </c>
      <c r="W3128" t="str">
        <f t="shared" si="145"/>
        <v>31-60</v>
      </c>
      <c r="X3128">
        <f t="shared" si="146"/>
        <v>3</v>
      </c>
    </row>
    <row r="3129" spans="1:24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144"/>
        <v>25-48 Months</v>
      </c>
      <c r="W3129" t="str">
        <f t="shared" si="145"/>
        <v>31-60</v>
      </c>
      <c r="X3129">
        <f t="shared" si="146"/>
        <v>1</v>
      </c>
    </row>
    <row r="3130" spans="1:24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144"/>
        <v>0-12 Months</v>
      </c>
      <c r="W3130" t="str">
        <f t="shared" si="145"/>
        <v>0-30</v>
      </c>
      <c r="X3130">
        <f t="shared" si="146"/>
        <v>1</v>
      </c>
    </row>
    <row r="3131" spans="1:24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144"/>
        <v>49-72 Months</v>
      </c>
      <c r="W3131" t="str">
        <f t="shared" si="145"/>
        <v>91+</v>
      </c>
      <c r="X3131">
        <f t="shared" si="146"/>
        <v>5</v>
      </c>
    </row>
    <row r="3132" spans="1:24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144"/>
        <v>13-24 Months</v>
      </c>
      <c r="W3132" t="str">
        <f t="shared" si="145"/>
        <v>61-90</v>
      </c>
      <c r="X3132">
        <f t="shared" si="146"/>
        <v>5</v>
      </c>
    </row>
    <row r="3133" spans="1:24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144"/>
        <v>49-72 Months</v>
      </c>
      <c r="W3133" t="str">
        <f t="shared" si="145"/>
        <v>61-90</v>
      </c>
      <c r="X3133">
        <f t="shared" si="146"/>
        <v>7</v>
      </c>
    </row>
    <row r="3134" spans="1:24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144"/>
        <v>0-12 Months</v>
      </c>
      <c r="W3134" t="str">
        <f t="shared" si="145"/>
        <v>61-90</v>
      </c>
      <c r="X3134">
        <f t="shared" si="146"/>
        <v>2</v>
      </c>
    </row>
    <row r="3135" spans="1:24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144"/>
        <v>49-72 Months</v>
      </c>
      <c r="W3135" t="str">
        <f t="shared" si="145"/>
        <v>31-60</v>
      </c>
      <c r="X3135">
        <f t="shared" si="146"/>
        <v>4</v>
      </c>
    </row>
    <row r="3136" spans="1:24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144"/>
        <v>25-48 Months</v>
      </c>
      <c r="W3136" t="str">
        <f t="shared" si="145"/>
        <v>0-30</v>
      </c>
      <c r="X3136">
        <f t="shared" si="146"/>
        <v>1</v>
      </c>
    </row>
    <row r="3137" spans="1:24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144"/>
        <v>25-48 Months</v>
      </c>
      <c r="W3137" t="str">
        <f t="shared" si="145"/>
        <v>91+</v>
      </c>
      <c r="X3137">
        <f t="shared" si="146"/>
        <v>5</v>
      </c>
    </row>
    <row r="3138" spans="1:24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ref="V3138:V3201" si="147">IF(F3138&lt;=12,"0-12 Months",IF(F3138&lt;=24,"13-24 Months",IF(F3138&lt;=48,"25-48 Months","49-72 Months")))</f>
        <v>13-24 Months</v>
      </c>
      <c r="W3138" t="str">
        <f t="shared" ref="W3138:W3201" si="148">IF(S3138&lt;=30,"0-30",IF(S3138&lt;=60,"31-60",IF(S3138&lt;=90,"61-90","91+")))</f>
        <v>61-90</v>
      </c>
      <c r="X3138">
        <f t="shared" ref="X3138:X3201" si="149">COUNTIF(G3138:O3138,"Yes")</f>
        <v>1</v>
      </c>
    </row>
    <row r="3139" spans="1:24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si="147"/>
        <v>25-48 Months</v>
      </c>
      <c r="W3139" t="str">
        <f t="shared" si="148"/>
        <v>91+</v>
      </c>
      <c r="X3139">
        <f t="shared" si="149"/>
        <v>7</v>
      </c>
    </row>
    <row r="3140" spans="1:24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147"/>
        <v>0-12 Months</v>
      </c>
      <c r="W3140" t="str">
        <f t="shared" si="148"/>
        <v>31-60</v>
      </c>
      <c r="X3140">
        <f t="shared" si="149"/>
        <v>1</v>
      </c>
    </row>
    <row r="3141" spans="1:24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147"/>
        <v>0-12 Months</v>
      </c>
      <c r="W3141" t="str">
        <f t="shared" si="148"/>
        <v>0-30</v>
      </c>
      <c r="X3141">
        <f t="shared" si="149"/>
        <v>1</v>
      </c>
    </row>
    <row r="3142" spans="1:24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147"/>
        <v>13-24 Months</v>
      </c>
      <c r="W3142" t="str">
        <f t="shared" si="148"/>
        <v>61-90</v>
      </c>
      <c r="X3142">
        <f t="shared" si="149"/>
        <v>2</v>
      </c>
    </row>
    <row r="3143" spans="1:24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147"/>
        <v>0-12 Months</v>
      </c>
      <c r="W3143" t="str">
        <f t="shared" si="148"/>
        <v>91+</v>
      </c>
      <c r="X3143">
        <f t="shared" si="149"/>
        <v>5</v>
      </c>
    </row>
    <row r="3144" spans="1:24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147"/>
        <v>0-12 Months</v>
      </c>
      <c r="W3144" t="str">
        <f t="shared" si="148"/>
        <v>0-30</v>
      </c>
      <c r="X3144">
        <f t="shared" si="149"/>
        <v>1</v>
      </c>
    </row>
    <row r="3145" spans="1:24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147"/>
        <v>13-24 Months</v>
      </c>
      <c r="W3145" t="str">
        <f t="shared" si="148"/>
        <v>61-90</v>
      </c>
      <c r="X3145">
        <f t="shared" si="149"/>
        <v>6</v>
      </c>
    </row>
    <row r="3146" spans="1:24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147"/>
        <v>0-12 Months</v>
      </c>
      <c r="W3146" t="str">
        <f t="shared" si="148"/>
        <v>0-30</v>
      </c>
      <c r="X3146">
        <f t="shared" si="149"/>
        <v>1</v>
      </c>
    </row>
    <row r="3147" spans="1:24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147"/>
        <v>0-12 Months</v>
      </c>
      <c r="W3147" t="str">
        <f t="shared" si="148"/>
        <v>61-90</v>
      </c>
      <c r="X3147">
        <f t="shared" si="149"/>
        <v>2</v>
      </c>
    </row>
    <row r="3148" spans="1:24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147"/>
        <v>0-12 Months</v>
      </c>
      <c r="W3148" t="str">
        <f t="shared" si="148"/>
        <v>91+</v>
      </c>
      <c r="X3148">
        <f t="shared" si="149"/>
        <v>5</v>
      </c>
    </row>
    <row r="3149" spans="1:24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147"/>
        <v>13-24 Months</v>
      </c>
      <c r="W3149" t="str">
        <f t="shared" si="148"/>
        <v>91+</v>
      </c>
      <c r="X3149">
        <f t="shared" si="149"/>
        <v>5</v>
      </c>
    </row>
    <row r="3150" spans="1:24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147"/>
        <v>25-48 Months</v>
      </c>
      <c r="W3150" t="str">
        <f t="shared" si="148"/>
        <v>61-90</v>
      </c>
      <c r="X3150">
        <f t="shared" si="149"/>
        <v>2</v>
      </c>
    </row>
    <row r="3151" spans="1:24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147"/>
        <v>0-12 Months</v>
      </c>
      <c r="W3151" t="str">
        <f t="shared" si="148"/>
        <v>61-90</v>
      </c>
      <c r="X3151">
        <f t="shared" si="149"/>
        <v>4</v>
      </c>
    </row>
    <row r="3152" spans="1:24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147"/>
        <v>13-24 Months</v>
      </c>
      <c r="W3152" t="str">
        <f t="shared" si="148"/>
        <v>0-30</v>
      </c>
      <c r="X3152">
        <f t="shared" si="149"/>
        <v>0</v>
      </c>
    </row>
    <row r="3153" spans="1:24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147"/>
        <v>13-24 Months</v>
      </c>
      <c r="W3153" t="str">
        <f t="shared" si="148"/>
        <v>61-90</v>
      </c>
      <c r="X3153">
        <f t="shared" si="149"/>
        <v>2</v>
      </c>
    </row>
    <row r="3154" spans="1:24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147"/>
        <v>25-48 Months</v>
      </c>
      <c r="W3154" t="str">
        <f t="shared" si="148"/>
        <v>91+</v>
      </c>
      <c r="X3154">
        <f t="shared" si="149"/>
        <v>5</v>
      </c>
    </row>
    <row r="3155" spans="1:24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147"/>
        <v>13-24 Months</v>
      </c>
      <c r="W3155" t="str">
        <f t="shared" si="148"/>
        <v>31-60</v>
      </c>
      <c r="X3155">
        <f t="shared" si="149"/>
        <v>3</v>
      </c>
    </row>
    <row r="3156" spans="1:24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147"/>
        <v>0-12 Months</v>
      </c>
      <c r="W3156" t="str">
        <f t="shared" si="148"/>
        <v>61-90</v>
      </c>
      <c r="X3156">
        <f t="shared" si="149"/>
        <v>2</v>
      </c>
    </row>
    <row r="3157" spans="1:24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147"/>
        <v>25-48 Months</v>
      </c>
      <c r="W3157" t="str">
        <f t="shared" si="148"/>
        <v>0-30</v>
      </c>
      <c r="X3157">
        <f t="shared" si="149"/>
        <v>1</v>
      </c>
    </row>
    <row r="3158" spans="1:24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147"/>
        <v>25-48 Months</v>
      </c>
      <c r="W3158" t="str">
        <f t="shared" si="148"/>
        <v>0-30</v>
      </c>
      <c r="X3158">
        <f t="shared" si="149"/>
        <v>1</v>
      </c>
    </row>
    <row r="3159" spans="1:24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147"/>
        <v>0-12 Months</v>
      </c>
      <c r="W3159" t="str">
        <f t="shared" si="148"/>
        <v>31-60</v>
      </c>
      <c r="X3159">
        <f t="shared" si="149"/>
        <v>1</v>
      </c>
    </row>
    <row r="3160" spans="1:24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147"/>
        <v>13-24 Months</v>
      </c>
      <c r="W3160" t="str">
        <f t="shared" si="148"/>
        <v>31-60</v>
      </c>
      <c r="X3160">
        <f t="shared" si="149"/>
        <v>2</v>
      </c>
    </row>
    <row r="3161" spans="1:24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147"/>
        <v>0-12 Months</v>
      </c>
      <c r="W3161" t="str">
        <f t="shared" si="148"/>
        <v>91+</v>
      </c>
      <c r="X3161">
        <f t="shared" si="149"/>
        <v>4</v>
      </c>
    </row>
    <row r="3162" spans="1:24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147"/>
        <v>49-72 Months</v>
      </c>
      <c r="W3162" t="str">
        <f t="shared" si="148"/>
        <v>31-60</v>
      </c>
      <c r="X3162">
        <f t="shared" si="149"/>
        <v>4</v>
      </c>
    </row>
    <row r="3163" spans="1:24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147"/>
        <v>13-24 Months</v>
      </c>
      <c r="W3163" t="str">
        <f t="shared" si="148"/>
        <v>0-30</v>
      </c>
      <c r="X3163">
        <f t="shared" si="149"/>
        <v>1</v>
      </c>
    </row>
    <row r="3164" spans="1:24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147"/>
        <v>13-24 Months</v>
      </c>
      <c r="W3164" t="str">
        <f t="shared" si="148"/>
        <v>61-90</v>
      </c>
      <c r="X3164">
        <f t="shared" si="149"/>
        <v>4</v>
      </c>
    </row>
    <row r="3165" spans="1:24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147"/>
        <v>25-48 Months</v>
      </c>
      <c r="W3165" t="str">
        <f t="shared" si="148"/>
        <v>91+</v>
      </c>
      <c r="X3165">
        <f t="shared" si="149"/>
        <v>4</v>
      </c>
    </row>
    <row r="3166" spans="1:24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147"/>
        <v>25-48 Months</v>
      </c>
      <c r="W3166" t="str">
        <f t="shared" si="148"/>
        <v>91+</v>
      </c>
      <c r="X3166">
        <f t="shared" si="149"/>
        <v>5</v>
      </c>
    </row>
    <row r="3167" spans="1:24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147"/>
        <v>13-24 Months</v>
      </c>
      <c r="W3167" t="str">
        <f t="shared" si="148"/>
        <v>0-30</v>
      </c>
      <c r="X3167">
        <f t="shared" si="149"/>
        <v>1</v>
      </c>
    </row>
    <row r="3168" spans="1:24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147"/>
        <v>13-24 Months</v>
      </c>
      <c r="W3168" t="str">
        <f t="shared" si="148"/>
        <v>31-60</v>
      </c>
      <c r="X3168">
        <f t="shared" si="149"/>
        <v>2</v>
      </c>
    </row>
    <row r="3169" spans="1:24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147"/>
        <v>49-72 Months</v>
      </c>
      <c r="W3169" t="str">
        <f t="shared" si="148"/>
        <v>61-90</v>
      </c>
      <c r="X3169">
        <f t="shared" si="149"/>
        <v>6</v>
      </c>
    </row>
    <row r="3170" spans="1:24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147"/>
        <v>49-72 Months</v>
      </c>
      <c r="W3170" t="str">
        <f t="shared" si="148"/>
        <v>0-30</v>
      </c>
      <c r="X3170">
        <f t="shared" si="149"/>
        <v>1</v>
      </c>
    </row>
    <row r="3171" spans="1:24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147"/>
        <v>49-72 Months</v>
      </c>
      <c r="W3171" t="str">
        <f t="shared" si="148"/>
        <v>61-90</v>
      </c>
      <c r="X3171">
        <f t="shared" si="149"/>
        <v>5</v>
      </c>
    </row>
    <row r="3172" spans="1:24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147"/>
        <v>25-48 Months</v>
      </c>
      <c r="W3172" t="str">
        <f t="shared" si="148"/>
        <v>91+</v>
      </c>
      <c r="X3172">
        <f t="shared" si="149"/>
        <v>5</v>
      </c>
    </row>
    <row r="3173" spans="1:24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147"/>
        <v>13-24 Months</v>
      </c>
      <c r="W3173" t="str">
        <f t="shared" si="148"/>
        <v>0-30</v>
      </c>
      <c r="X3173">
        <f t="shared" si="149"/>
        <v>1</v>
      </c>
    </row>
    <row r="3174" spans="1:24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147"/>
        <v>25-48 Months</v>
      </c>
      <c r="W3174" t="str">
        <f t="shared" si="148"/>
        <v>91+</v>
      </c>
      <c r="X3174">
        <f t="shared" si="149"/>
        <v>4</v>
      </c>
    </row>
    <row r="3175" spans="1:24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147"/>
        <v>13-24 Months</v>
      </c>
      <c r="W3175" t="str">
        <f t="shared" si="148"/>
        <v>0-30</v>
      </c>
      <c r="X3175">
        <f t="shared" si="149"/>
        <v>1</v>
      </c>
    </row>
    <row r="3176" spans="1:24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147"/>
        <v>49-72 Months</v>
      </c>
      <c r="W3176" t="str">
        <f t="shared" si="148"/>
        <v>31-60</v>
      </c>
      <c r="X3176">
        <f t="shared" si="149"/>
        <v>2</v>
      </c>
    </row>
    <row r="3177" spans="1:24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147"/>
        <v>13-24 Months</v>
      </c>
      <c r="W3177" t="str">
        <f t="shared" si="148"/>
        <v>61-90</v>
      </c>
      <c r="X3177">
        <f t="shared" si="149"/>
        <v>2</v>
      </c>
    </row>
    <row r="3178" spans="1:24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147"/>
        <v>49-72 Months</v>
      </c>
      <c r="W3178" t="str">
        <f t="shared" si="148"/>
        <v>0-30</v>
      </c>
      <c r="X3178">
        <f t="shared" si="149"/>
        <v>2</v>
      </c>
    </row>
    <row r="3179" spans="1:24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147"/>
        <v>49-72 Months</v>
      </c>
      <c r="W3179" t="str">
        <f t="shared" si="148"/>
        <v>31-60</v>
      </c>
      <c r="X3179">
        <f t="shared" si="149"/>
        <v>4</v>
      </c>
    </row>
    <row r="3180" spans="1:24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147"/>
        <v>49-72 Months</v>
      </c>
      <c r="W3180" t="str">
        <f t="shared" si="148"/>
        <v>61-90</v>
      </c>
      <c r="X3180">
        <f t="shared" si="149"/>
        <v>3</v>
      </c>
    </row>
    <row r="3181" spans="1:24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147"/>
        <v>25-48 Months</v>
      </c>
      <c r="W3181" t="str">
        <f t="shared" si="148"/>
        <v>0-30</v>
      </c>
      <c r="X3181">
        <f t="shared" si="149"/>
        <v>1</v>
      </c>
    </row>
    <row r="3182" spans="1:24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147"/>
        <v>0-12 Months</v>
      </c>
      <c r="W3182" t="str">
        <f t="shared" si="148"/>
        <v>0-30</v>
      </c>
      <c r="X3182">
        <f t="shared" si="149"/>
        <v>1</v>
      </c>
    </row>
    <row r="3183" spans="1:24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147"/>
        <v>49-72 Months</v>
      </c>
      <c r="W3183" t="str">
        <f t="shared" si="148"/>
        <v>61-90</v>
      </c>
      <c r="X3183">
        <f t="shared" si="149"/>
        <v>7</v>
      </c>
    </row>
    <row r="3184" spans="1:24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147"/>
        <v>25-48 Months</v>
      </c>
      <c r="W3184" t="str">
        <f t="shared" si="148"/>
        <v>91+</v>
      </c>
      <c r="X3184">
        <f t="shared" si="149"/>
        <v>4</v>
      </c>
    </row>
    <row r="3185" spans="1:24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147"/>
        <v>0-12 Months</v>
      </c>
      <c r="W3185" t="str">
        <f t="shared" si="148"/>
        <v>31-60</v>
      </c>
      <c r="X3185">
        <f t="shared" si="149"/>
        <v>1</v>
      </c>
    </row>
    <row r="3186" spans="1:24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147"/>
        <v>49-72 Months</v>
      </c>
      <c r="W3186" t="str">
        <f t="shared" si="148"/>
        <v>61-90</v>
      </c>
      <c r="X3186">
        <f t="shared" si="149"/>
        <v>7</v>
      </c>
    </row>
    <row r="3187" spans="1:24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147"/>
        <v>0-12 Months</v>
      </c>
      <c r="W3187" t="str">
        <f t="shared" si="148"/>
        <v>0-30</v>
      </c>
      <c r="X3187">
        <f t="shared" si="149"/>
        <v>0</v>
      </c>
    </row>
    <row r="3188" spans="1:24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147"/>
        <v>49-72 Months</v>
      </c>
      <c r="W3188" t="str">
        <f t="shared" si="148"/>
        <v>0-30</v>
      </c>
      <c r="X3188">
        <f t="shared" si="149"/>
        <v>1</v>
      </c>
    </row>
    <row r="3189" spans="1:24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147"/>
        <v>25-48 Months</v>
      </c>
      <c r="W3189" t="str">
        <f t="shared" si="148"/>
        <v>61-90</v>
      </c>
      <c r="X3189">
        <f t="shared" si="149"/>
        <v>4</v>
      </c>
    </row>
    <row r="3190" spans="1:24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147"/>
        <v>0-12 Months</v>
      </c>
      <c r="W3190" t="str">
        <f t="shared" si="148"/>
        <v>31-60</v>
      </c>
      <c r="X3190">
        <f t="shared" si="149"/>
        <v>2</v>
      </c>
    </row>
    <row r="3191" spans="1:24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147"/>
        <v>13-24 Months</v>
      </c>
      <c r="W3191" t="str">
        <f t="shared" si="148"/>
        <v>0-30</v>
      </c>
      <c r="X3191">
        <f t="shared" si="149"/>
        <v>1</v>
      </c>
    </row>
    <row r="3192" spans="1:24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147"/>
        <v>49-72 Months</v>
      </c>
      <c r="W3192" t="str">
        <f t="shared" si="148"/>
        <v>31-60</v>
      </c>
      <c r="X3192">
        <f t="shared" si="149"/>
        <v>4</v>
      </c>
    </row>
    <row r="3193" spans="1:24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147"/>
        <v>0-12 Months</v>
      </c>
      <c r="W3193" t="str">
        <f t="shared" si="148"/>
        <v>0-30</v>
      </c>
      <c r="X3193">
        <f t="shared" si="149"/>
        <v>1</v>
      </c>
    </row>
    <row r="3194" spans="1:24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147"/>
        <v>49-72 Months</v>
      </c>
      <c r="W3194" t="str">
        <f t="shared" si="148"/>
        <v>0-30</v>
      </c>
      <c r="X3194">
        <f t="shared" si="149"/>
        <v>1</v>
      </c>
    </row>
    <row r="3195" spans="1:24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147"/>
        <v>0-12 Months</v>
      </c>
      <c r="W3195" t="str">
        <f t="shared" si="148"/>
        <v>0-30</v>
      </c>
      <c r="X3195">
        <f t="shared" si="149"/>
        <v>1</v>
      </c>
    </row>
    <row r="3196" spans="1:24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147"/>
        <v>25-48 Months</v>
      </c>
      <c r="W3196" t="str">
        <f t="shared" si="148"/>
        <v>31-60</v>
      </c>
      <c r="X3196">
        <f t="shared" si="149"/>
        <v>4</v>
      </c>
    </row>
    <row r="3197" spans="1:24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147"/>
        <v>0-12 Months</v>
      </c>
      <c r="W3197" t="str">
        <f t="shared" si="148"/>
        <v>61-90</v>
      </c>
      <c r="X3197">
        <f t="shared" si="149"/>
        <v>3</v>
      </c>
    </row>
    <row r="3198" spans="1:24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147"/>
        <v>0-12 Months</v>
      </c>
      <c r="W3198" t="str">
        <f t="shared" si="148"/>
        <v>0-30</v>
      </c>
      <c r="X3198">
        <f t="shared" si="149"/>
        <v>1</v>
      </c>
    </row>
    <row r="3199" spans="1:24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147"/>
        <v>13-24 Months</v>
      </c>
      <c r="W3199" t="str">
        <f t="shared" si="148"/>
        <v>61-90</v>
      </c>
      <c r="X3199">
        <f t="shared" si="149"/>
        <v>4</v>
      </c>
    </row>
    <row r="3200" spans="1:24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147"/>
        <v>25-48 Months</v>
      </c>
      <c r="W3200" t="str">
        <f t="shared" si="148"/>
        <v>91+</v>
      </c>
      <c r="X3200">
        <f t="shared" si="149"/>
        <v>6</v>
      </c>
    </row>
    <row r="3201" spans="1:24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147"/>
        <v>49-72 Months</v>
      </c>
      <c r="W3201" t="str">
        <f t="shared" si="148"/>
        <v>0-30</v>
      </c>
      <c r="X3201">
        <f t="shared" si="149"/>
        <v>2</v>
      </c>
    </row>
    <row r="3202" spans="1:24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ref="V3202:V3265" si="150">IF(F3202&lt;=12,"0-12 Months",IF(F3202&lt;=24,"13-24 Months",IF(F3202&lt;=48,"25-48 Months","49-72 Months")))</f>
        <v>49-72 Months</v>
      </c>
      <c r="W3202" t="str">
        <f t="shared" ref="W3202:W3265" si="151">IF(S3202&lt;=30,"0-30",IF(S3202&lt;=60,"31-60",IF(S3202&lt;=90,"61-90","91+")))</f>
        <v>91+</v>
      </c>
      <c r="X3202">
        <f t="shared" ref="X3202:X3265" si="152">COUNTIF(G3202:O3202,"Yes")</f>
        <v>6</v>
      </c>
    </row>
    <row r="3203" spans="1:24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si="150"/>
        <v>49-72 Months</v>
      </c>
      <c r="W3203" t="str">
        <f t="shared" si="151"/>
        <v>61-90</v>
      </c>
      <c r="X3203">
        <f t="shared" si="152"/>
        <v>6</v>
      </c>
    </row>
    <row r="3204" spans="1:24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150"/>
        <v>0-12 Months</v>
      </c>
      <c r="W3204" t="str">
        <f t="shared" si="151"/>
        <v>31-60</v>
      </c>
      <c r="X3204">
        <f t="shared" si="152"/>
        <v>2</v>
      </c>
    </row>
    <row r="3205" spans="1:24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150"/>
        <v>49-72 Months</v>
      </c>
      <c r="W3205" t="str">
        <f t="shared" si="151"/>
        <v>61-90</v>
      </c>
      <c r="X3205">
        <f t="shared" si="152"/>
        <v>8</v>
      </c>
    </row>
    <row r="3206" spans="1:24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150"/>
        <v>25-48 Months</v>
      </c>
      <c r="W3206" t="str">
        <f t="shared" si="151"/>
        <v>0-30</v>
      </c>
      <c r="X3206">
        <f t="shared" si="152"/>
        <v>1</v>
      </c>
    </row>
    <row r="3207" spans="1:24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150"/>
        <v>49-72 Months</v>
      </c>
      <c r="W3207" t="str">
        <f t="shared" si="151"/>
        <v>91+</v>
      </c>
      <c r="X3207">
        <f t="shared" si="152"/>
        <v>8</v>
      </c>
    </row>
    <row r="3208" spans="1:24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150"/>
        <v>0-12 Months</v>
      </c>
      <c r="W3208" t="str">
        <f t="shared" si="151"/>
        <v>0-30</v>
      </c>
      <c r="X3208">
        <f t="shared" si="152"/>
        <v>1</v>
      </c>
    </row>
    <row r="3209" spans="1:24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150"/>
        <v>0-12 Months</v>
      </c>
      <c r="W3209" t="str">
        <f t="shared" si="151"/>
        <v>0-30</v>
      </c>
      <c r="X3209">
        <f t="shared" si="152"/>
        <v>1</v>
      </c>
    </row>
    <row r="3210" spans="1:24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150"/>
        <v>25-48 Months</v>
      </c>
      <c r="W3210" t="str">
        <f t="shared" si="151"/>
        <v>61-90</v>
      </c>
      <c r="X3210">
        <f t="shared" si="152"/>
        <v>5</v>
      </c>
    </row>
    <row r="3211" spans="1:24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150"/>
        <v>0-12 Months</v>
      </c>
      <c r="W3211" t="str">
        <f t="shared" si="151"/>
        <v>91+</v>
      </c>
      <c r="X3211">
        <f t="shared" si="152"/>
        <v>4</v>
      </c>
    </row>
    <row r="3212" spans="1:24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150"/>
        <v>49-72 Months</v>
      </c>
      <c r="W3212" t="str">
        <f t="shared" si="151"/>
        <v>61-90</v>
      </c>
      <c r="X3212">
        <f t="shared" si="152"/>
        <v>4</v>
      </c>
    </row>
    <row r="3213" spans="1:24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150"/>
        <v>13-24 Months</v>
      </c>
      <c r="W3213" t="str">
        <f t="shared" si="151"/>
        <v>0-30</v>
      </c>
      <c r="X3213">
        <f t="shared" si="152"/>
        <v>1</v>
      </c>
    </row>
    <row r="3214" spans="1:24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150"/>
        <v>25-48 Months</v>
      </c>
      <c r="W3214" t="str">
        <f t="shared" si="151"/>
        <v>61-90</v>
      </c>
      <c r="X3214">
        <f t="shared" si="152"/>
        <v>3</v>
      </c>
    </row>
    <row r="3215" spans="1:24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150"/>
        <v>25-48 Months</v>
      </c>
      <c r="W3215" t="str">
        <f t="shared" si="151"/>
        <v>31-60</v>
      </c>
      <c r="X3215">
        <f t="shared" si="152"/>
        <v>2</v>
      </c>
    </row>
    <row r="3216" spans="1:24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150"/>
        <v>49-72 Months</v>
      </c>
      <c r="W3216" t="str">
        <f t="shared" si="151"/>
        <v>61-90</v>
      </c>
      <c r="X3216">
        <f t="shared" si="152"/>
        <v>3</v>
      </c>
    </row>
    <row r="3217" spans="1:24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150"/>
        <v>25-48 Months</v>
      </c>
      <c r="W3217" t="str">
        <f t="shared" si="151"/>
        <v>61-90</v>
      </c>
      <c r="X3217">
        <f t="shared" si="152"/>
        <v>3</v>
      </c>
    </row>
    <row r="3218" spans="1:24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150"/>
        <v>0-12 Months</v>
      </c>
      <c r="W3218" t="str">
        <f t="shared" si="151"/>
        <v>31-60</v>
      </c>
      <c r="X3218">
        <f t="shared" si="152"/>
        <v>2</v>
      </c>
    </row>
    <row r="3219" spans="1:24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150"/>
        <v>0-12 Months</v>
      </c>
      <c r="W3219" t="str">
        <f t="shared" si="151"/>
        <v>0-30</v>
      </c>
      <c r="X3219">
        <f t="shared" si="152"/>
        <v>1</v>
      </c>
    </row>
    <row r="3220" spans="1:24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150"/>
        <v>49-72 Months</v>
      </c>
      <c r="W3220" t="str">
        <f t="shared" si="151"/>
        <v>61-90</v>
      </c>
      <c r="X3220">
        <f t="shared" si="152"/>
        <v>3</v>
      </c>
    </row>
    <row r="3221" spans="1:24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150"/>
        <v>13-24 Months</v>
      </c>
      <c r="W3221" t="str">
        <f t="shared" si="151"/>
        <v>0-30</v>
      </c>
      <c r="X3221">
        <f t="shared" si="152"/>
        <v>2</v>
      </c>
    </row>
    <row r="3222" spans="1:24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150"/>
        <v>49-72 Months</v>
      </c>
      <c r="W3222" t="str">
        <f t="shared" si="151"/>
        <v>61-90</v>
      </c>
      <c r="X3222">
        <f t="shared" si="152"/>
        <v>6</v>
      </c>
    </row>
    <row r="3223" spans="1:24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150"/>
        <v>0-12 Months</v>
      </c>
      <c r="W3223" t="str">
        <f t="shared" si="151"/>
        <v>0-30</v>
      </c>
      <c r="X3223">
        <f t="shared" si="152"/>
        <v>1</v>
      </c>
    </row>
    <row r="3224" spans="1:24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150"/>
        <v>0-12 Months</v>
      </c>
      <c r="W3224" t="str">
        <f t="shared" si="151"/>
        <v>31-60</v>
      </c>
      <c r="X3224">
        <f t="shared" si="152"/>
        <v>1</v>
      </c>
    </row>
    <row r="3225" spans="1:24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150"/>
        <v>0-12 Months</v>
      </c>
      <c r="W3225" t="str">
        <f t="shared" si="151"/>
        <v>0-30</v>
      </c>
      <c r="X3225">
        <f t="shared" si="152"/>
        <v>1</v>
      </c>
    </row>
    <row r="3226" spans="1:24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150"/>
        <v>0-12 Months</v>
      </c>
      <c r="W3226" t="str">
        <f t="shared" si="151"/>
        <v>61-90</v>
      </c>
      <c r="X3226">
        <f t="shared" si="152"/>
        <v>5</v>
      </c>
    </row>
    <row r="3227" spans="1:24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150"/>
        <v>13-24 Months</v>
      </c>
      <c r="W3227" t="str">
        <f t="shared" si="151"/>
        <v>61-90</v>
      </c>
      <c r="X3227">
        <f t="shared" si="152"/>
        <v>4</v>
      </c>
    </row>
    <row r="3228" spans="1:24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150"/>
        <v>0-12 Months</v>
      </c>
      <c r="W3228" t="str">
        <f t="shared" si="151"/>
        <v>0-30</v>
      </c>
      <c r="X3228">
        <f t="shared" si="152"/>
        <v>1</v>
      </c>
    </row>
    <row r="3229" spans="1:24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150"/>
        <v>0-12 Months</v>
      </c>
      <c r="W3229" t="str">
        <f t="shared" si="151"/>
        <v>31-60</v>
      </c>
      <c r="X3229">
        <f t="shared" si="152"/>
        <v>2</v>
      </c>
    </row>
    <row r="3230" spans="1:24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150"/>
        <v>49-72 Months</v>
      </c>
      <c r="W3230" t="str">
        <f t="shared" si="151"/>
        <v>91+</v>
      </c>
      <c r="X3230">
        <f t="shared" si="152"/>
        <v>6</v>
      </c>
    </row>
    <row r="3231" spans="1:24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150"/>
        <v>0-12 Months</v>
      </c>
      <c r="W3231" t="str">
        <f t="shared" si="151"/>
        <v>91+</v>
      </c>
      <c r="X3231">
        <f t="shared" si="152"/>
        <v>4</v>
      </c>
    </row>
    <row r="3232" spans="1:24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150"/>
        <v>49-72 Months</v>
      </c>
      <c r="W3232" t="str">
        <f t="shared" si="151"/>
        <v>0-30</v>
      </c>
      <c r="X3232">
        <f t="shared" si="152"/>
        <v>1</v>
      </c>
    </row>
    <row r="3233" spans="1:24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150"/>
        <v>13-24 Months</v>
      </c>
      <c r="W3233" t="str">
        <f t="shared" si="151"/>
        <v>61-90</v>
      </c>
      <c r="X3233">
        <f t="shared" si="152"/>
        <v>7</v>
      </c>
    </row>
    <row r="3234" spans="1:24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150"/>
        <v>25-48 Months</v>
      </c>
      <c r="W3234" t="str">
        <f t="shared" si="151"/>
        <v>31-60</v>
      </c>
      <c r="X3234">
        <f t="shared" si="152"/>
        <v>3</v>
      </c>
    </row>
    <row r="3235" spans="1:24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150"/>
        <v>0-12 Months</v>
      </c>
      <c r="W3235" t="str">
        <f t="shared" si="151"/>
        <v>0-30</v>
      </c>
      <c r="X3235">
        <f t="shared" si="152"/>
        <v>1</v>
      </c>
    </row>
    <row r="3236" spans="1:24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150"/>
        <v>13-24 Months</v>
      </c>
      <c r="W3236" t="str">
        <f t="shared" si="151"/>
        <v>0-30</v>
      </c>
      <c r="X3236">
        <f t="shared" si="152"/>
        <v>1</v>
      </c>
    </row>
    <row r="3237" spans="1:24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150"/>
        <v>49-72 Months</v>
      </c>
      <c r="W3237" t="str">
        <f t="shared" si="151"/>
        <v>31-60</v>
      </c>
      <c r="X3237">
        <f t="shared" si="152"/>
        <v>4</v>
      </c>
    </row>
    <row r="3238" spans="1:24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150"/>
        <v>13-24 Months</v>
      </c>
      <c r="W3238" t="str">
        <f t="shared" si="151"/>
        <v>31-60</v>
      </c>
      <c r="X3238">
        <f t="shared" si="152"/>
        <v>3</v>
      </c>
    </row>
    <row r="3239" spans="1:24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150"/>
        <v>49-72 Months</v>
      </c>
      <c r="W3239" t="str">
        <f t="shared" si="151"/>
        <v>0-30</v>
      </c>
      <c r="X3239">
        <f t="shared" si="152"/>
        <v>1</v>
      </c>
    </row>
    <row r="3240" spans="1:24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150"/>
        <v>25-48 Months</v>
      </c>
      <c r="W3240" t="str">
        <f t="shared" si="151"/>
        <v>0-30</v>
      </c>
      <c r="X3240">
        <f t="shared" si="152"/>
        <v>1</v>
      </c>
    </row>
    <row r="3241" spans="1:24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150"/>
        <v>13-24 Months</v>
      </c>
      <c r="W3241" t="str">
        <f t="shared" si="151"/>
        <v>31-60</v>
      </c>
      <c r="X3241">
        <f t="shared" si="152"/>
        <v>2</v>
      </c>
    </row>
    <row r="3242" spans="1:24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150"/>
        <v>49-72 Months</v>
      </c>
      <c r="W3242" t="str">
        <f t="shared" si="151"/>
        <v>91+</v>
      </c>
      <c r="X3242">
        <f t="shared" si="152"/>
        <v>6</v>
      </c>
    </row>
    <row r="3243" spans="1:24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150"/>
        <v>0-12 Months</v>
      </c>
      <c r="W3243" t="str">
        <f t="shared" si="151"/>
        <v>0-30</v>
      </c>
      <c r="X3243">
        <f t="shared" si="152"/>
        <v>1</v>
      </c>
    </row>
    <row r="3244" spans="1:24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150"/>
        <v>0-12 Months</v>
      </c>
      <c r="W3244" t="str">
        <f t="shared" si="151"/>
        <v>0-30</v>
      </c>
      <c r="X3244">
        <f t="shared" si="152"/>
        <v>1</v>
      </c>
    </row>
    <row r="3245" spans="1:24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150"/>
        <v>13-24 Months</v>
      </c>
      <c r="W3245" t="str">
        <f t="shared" si="151"/>
        <v>31-60</v>
      </c>
      <c r="X3245">
        <f t="shared" si="152"/>
        <v>2</v>
      </c>
    </row>
    <row r="3246" spans="1:24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150"/>
        <v>0-12 Months</v>
      </c>
      <c r="W3246" t="str">
        <f t="shared" si="151"/>
        <v>31-60</v>
      </c>
      <c r="X3246">
        <f t="shared" si="152"/>
        <v>3</v>
      </c>
    </row>
    <row r="3247" spans="1:24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150"/>
        <v>13-24 Months</v>
      </c>
      <c r="W3247" t="str">
        <f t="shared" si="151"/>
        <v>61-90</v>
      </c>
      <c r="X3247">
        <f t="shared" si="152"/>
        <v>4</v>
      </c>
    </row>
    <row r="3248" spans="1:24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150"/>
        <v>0-12 Months</v>
      </c>
      <c r="W3248" t="str">
        <f t="shared" si="151"/>
        <v>31-60</v>
      </c>
      <c r="X3248">
        <f t="shared" si="152"/>
        <v>2</v>
      </c>
    </row>
    <row r="3249" spans="1:24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150"/>
        <v>49-72 Months</v>
      </c>
      <c r="W3249" t="str">
        <f t="shared" si="151"/>
        <v>91+</v>
      </c>
      <c r="X3249">
        <f t="shared" si="152"/>
        <v>7</v>
      </c>
    </row>
    <row r="3250" spans="1:24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150"/>
        <v>0-12 Months</v>
      </c>
      <c r="W3250" t="str">
        <f t="shared" si="151"/>
        <v>61-90</v>
      </c>
      <c r="X3250">
        <f t="shared" si="152"/>
        <v>3</v>
      </c>
    </row>
    <row r="3251" spans="1:24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150"/>
        <v>0-12 Months</v>
      </c>
      <c r="W3251" t="str">
        <f t="shared" si="151"/>
        <v>31-60</v>
      </c>
      <c r="X3251">
        <f t="shared" si="152"/>
        <v>3</v>
      </c>
    </row>
    <row r="3252" spans="1:24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150"/>
        <v>0-12 Months</v>
      </c>
      <c r="W3252" t="str">
        <f t="shared" si="151"/>
        <v>0-30</v>
      </c>
      <c r="X3252">
        <f t="shared" si="152"/>
        <v>1</v>
      </c>
    </row>
    <row r="3253" spans="1:24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150"/>
        <v>25-48 Months</v>
      </c>
      <c r="W3253" t="str">
        <f t="shared" si="151"/>
        <v>91+</v>
      </c>
      <c r="X3253">
        <f t="shared" si="152"/>
        <v>6</v>
      </c>
    </row>
    <row r="3254" spans="1:24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150"/>
        <v>13-24 Months</v>
      </c>
      <c r="W3254" t="str">
        <f t="shared" si="151"/>
        <v>61-90</v>
      </c>
      <c r="X3254">
        <f t="shared" si="152"/>
        <v>4</v>
      </c>
    </row>
    <row r="3255" spans="1:24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150"/>
        <v>25-48 Months</v>
      </c>
      <c r="W3255" t="str">
        <f t="shared" si="151"/>
        <v>91+</v>
      </c>
      <c r="X3255">
        <f t="shared" si="152"/>
        <v>6</v>
      </c>
    </row>
    <row r="3256" spans="1:24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150"/>
        <v>13-24 Months</v>
      </c>
      <c r="W3256" t="str">
        <f t="shared" si="151"/>
        <v>91+</v>
      </c>
      <c r="X3256">
        <f t="shared" si="152"/>
        <v>5</v>
      </c>
    </row>
    <row r="3257" spans="1:24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150"/>
        <v>49-72 Months</v>
      </c>
      <c r="W3257" t="str">
        <f t="shared" si="151"/>
        <v>91+</v>
      </c>
      <c r="X3257">
        <f t="shared" si="152"/>
        <v>7</v>
      </c>
    </row>
    <row r="3258" spans="1:24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150"/>
        <v>49-72 Months</v>
      </c>
      <c r="W3258" t="str">
        <f t="shared" si="151"/>
        <v>61-90</v>
      </c>
      <c r="X3258">
        <f t="shared" si="152"/>
        <v>7</v>
      </c>
    </row>
    <row r="3259" spans="1:24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150"/>
        <v>13-24 Months</v>
      </c>
      <c r="W3259" t="str">
        <f t="shared" si="151"/>
        <v>91+</v>
      </c>
      <c r="X3259">
        <f t="shared" si="152"/>
        <v>4</v>
      </c>
    </row>
    <row r="3260" spans="1:24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150"/>
        <v>0-12 Months</v>
      </c>
      <c r="W3260" t="str">
        <f t="shared" si="151"/>
        <v>0-30</v>
      </c>
      <c r="X3260">
        <f t="shared" si="152"/>
        <v>0</v>
      </c>
    </row>
    <row r="3261" spans="1:24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150"/>
        <v>0-12 Months</v>
      </c>
      <c r="W3261" t="str">
        <f t="shared" si="151"/>
        <v>61-90</v>
      </c>
      <c r="X3261">
        <f t="shared" si="152"/>
        <v>1</v>
      </c>
    </row>
    <row r="3262" spans="1:24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150"/>
        <v>25-48 Months</v>
      </c>
      <c r="W3262" t="str">
        <f t="shared" si="151"/>
        <v>61-90</v>
      </c>
      <c r="X3262">
        <f t="shared" si="152"/>
        <v>3</v>
      </c>
    </row>
    <row r="3263" spans="1:24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150"/>
        <v>49-72 Months</v>
      </c>
      <c r="W3263" t="str">
        <f t="shared" si="151"/>
        <v>61-90</v>
      </c>
      <c r="X3263">
        <f t="shared" si="152"/>
        <v>7</v>
      </c>
    </row>
    <row r="3264" spans="1:24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150"/>
        <v>25-48 Months</v>
      </c>
      <c r="W3264" t="str">
        <f t="shared" si="151"/>
        <v>61-90</v>
      </c>
      <c r="X3264">
        <f t="shared" si="152"/>
        <v>4</v>
      </c>
    </row>
    <row r="3265" spans="1:24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150"/>
        <v>49-72 Months</v>
      </c>
      <c r="W3265" t="str">
        <f t="shared" si="151"/>
        <v>61-90</v>
      </c>
      <c r="X3265">
        <f t="shared" si="152"/>
        <v>4</v>
      </c>
    </row>
    <row r="3266" spans="1:24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ref="V3266:V3329" si="153">IF(F3266&lt;=12,"0-12 Months",IF(F3266&lt;=24,"13-24 Months",IF(F3266&lt;=48,"25-48 Months","49-72 Months")))</f>
        <v>0-12 Months</v>
      </c>
      <c r="W3266" t="str">
        <f t="shared" ref="W3266:W3329" si="154">IF(S3266&lt;=30,"0-30",IF(S3266&lt;=60,"31-60",IF(S3266&lt;=90,"61-90","91+")))</f>
        <v>91+</v>
      </c>
      <c r="X3266">
        <f t="shared" ref="X3266:X3329" si="155">COUNTIF(G3266:O3266,"Yes")</f>
        <v>4</v>
      </c>
    </row>
    <row r="3267" spans="1:24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si="153"/>
        <v>25-48 Months</v>
      </c>
      <c r="W3267" t="str">
        <f t="shared" si="154"/>
        <v>61-90</v>
      </c>
      <c r="X3267">
        <f t="shared" si="155"/>
        <v>1</v>
      </c>
    </row>
    <row r="3268" spans="1:24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153"/>
        <v>49-72 Months</v>
      </c>
      <c r="W3268" t="str">
        <f t="shared" si="154"/>
        <v>0-30</v>
      </c>
      <c r="X3268">
        <f t="shared" si="155"/>
        <v>1</v>
      </c>
    </row>
    <row r="3269" spans="1:24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153"/>
        <v>25-48 Months</v>
      </c>
      <c r="W3269" t="str">
        <f t="shared" si="154"/>
        <v>0-30</v>
      </c>
      <c r="X3269">
        <f t="shared" si="155"/>
        <v>1</v>
      </c>
    </row>
    <row r="3270" spans="1:24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153"/>
        <v>13-24 Months</v>
      </c>
      <c r="W3270" t="str">
        <f t="shared" si="154"/>
        <v>61-90</v>
      </c>
      <c r="X3270">
        <f t="shared" si="155"/>
        <v>5</v>
      </c>
    </row>
    <row r="3271" spans="1:24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153"/>
        <v>49-72 Months</v>
      </c>
      <c r="W3271" t="str">
        <f t="shared" si="154"/>
        <v>0-30</v>
      </c>
      <c r="X3271">
        <f t="shared" si="155"/>
        <v>2</v>
      </c>
    </row>
    <row r="3272" spans="1:24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153"/>
        <v>0-12 Months</v>
      </c>
      <c r="W3272" t="str">
        <f t="shared" si="154"/>
        <v>91+</v>
      </c>
      <c r="X3272">
        <f t="shared" si="155"/>
        <v>5</v>
      </c>
    </row>
    <row r="3273" spans="1:24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153"/>
        <v>0-12 Months</v>
      </c>
      <c r="W3273" t="str">
        <f t="shared" si="154"/>
        <v>91+</v>
      </c>
      <c r="X3273">
        <f t="shared" si="155"/>
        <v>5</v>
      </c>
    </row>
    <row r="3274" spans="1:24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153"/>
        <v>0-12 Months</v>
      </c>
      <c r="W3274" t="str">
        <f t="shared" si="154"/>
        <v>61-90</v>
      </c>
      <c r="X3274">
        <f t="shared" si="155"/>
        <v>3</v>
      </c>
    </row>
    <row r="3275" spans="1:24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153"/>
        <v>25-48 Months</v>
      </c>
      <c r="W3275" t="str">
        <f t="shared" si="154"/>
        <v>61-90</v>
      </c>
      <c r="X3275">
        <f t="shared" si="155"/>
        <v>1</v>
      </c>
    </row>
    <row r="3276" spans="1:24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153"/>
        <v>25-48 Months</v>
      </c>
      <c r="W3276" t="str">
        <f t="shared" si="154"/>
        <v>91+</v>
      </c>
      <c r="X3276">
        <f t="shared" si="155"/>
        <v>6</v>
      </c>
    </row>
    <row r="3277" spans="1:24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153"/>
        <v>13-24 Months</v>
      </c>
      <c r="W3277" t="str">
        <f t="shared" si="154"/>
        <v>0-30</v>
      </c>
      <c r="X3277">
        <f t="shared" si="155"/>
        <v>1</v>
      </c>
    </row>
    <row r="3278" spans="1:24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153"/>
        <v>0-12 Months</v>
      </c>
      <c r="W3278" t="str">
        <f t="shared" si="154"/>
        <v>61-90</v>
      </c>
      <c r="X3278">
        <f t="shared" si="155"/>
        <v>2</v>
      </c>
    </row>
    <row r="3279" spans="1:24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153"/>
        <v>13-24 Months</v>
      </c>
      <c r="W3279" t="str">
        <f t="shared" si="154"/>
        <v>0-30</v>
      </c>
      <c r="X3279">
        <f t="shared" si="155"/>
        <v>1</v>
      </c>
    </row>
    <row r="3280" spans="1:24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153"/>
        <v>49-72 Months</v>
      </c>
      <c r="W3280" t="str">
        <f t="shared" si="154"/>
        <v>61-90</v>
      </c>
      <c r="X3280">
        <f t="shared" si="155"/>
        <v>6</v>
      </c>
    </row>
    <row r="3281" spans="1:24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153"/>
        <v>13-24 Months</v>
      </c>
      <c r="W3281" t="str">
        <f t="shared" si="154"/>
        <v>31-60</v>
      </c>
      <c r="X3281">
        <f t="shared" si="155"/>
        <v>3</v>
      </c>
    </row>
    <row r="3282" spans="1:24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153"/>
        <v>49-72 Months</v>
      </c>
      <c r="W3282" t="str">
        <f t="shared" si="154"/>
        <v>31-60</v>
      </c>
      <c r="X3282">
        <f t="shared" si="155"/>
        <v>4</v>
      </c>
    </row>
    <row r="3283" spans="1:24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153"/>
        <v>49-72 Months</v>
      </c>
      <c r="W3283" t="str">
        <f t="shared" si="154"/>
        <v>91+</v>
      </c>
      <c r="X3283">
        <f t="shared" si="155"/>
        <v>4</v>
      </c>
    </row>
    <row r="3284" spans="1:24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153"/>
        <v>49-72 Months</v>
      </c>
      <c r="W3284" t="str">
        <f t="shared" si="154"/>
        <v>91+</v>
      </c>
      <c r="X3284">
        <f t="shared" si="155"/>
        <v>6</v>
      </c>
    </row>
    <row r="3285" spans="1:24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153"/>
        <v>49-72 Months</v>
      </c>
      <c r="W3285" t="str">
        <f t="shared" si="154"/>
        <v>0-30</v>
      </c>
      <c r="X3285">
        <f t="shared" si="155"/>
        <v>1</v>
      </c>
    </row>
    <row r="3286" spans="1:24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153"/>
        <v>25-48 Months</v>
      </c>
      <c r="W3286" t="str">
        <f t="shared" si="154"/>
        <v>61-90</v>
      </c>
      <c r="X3286">
        <f t="shared" si="155"/>
        <v>3</v>
      </c>
    </row>
    <row r="3287" spans="1:24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153"/>
        <v>49-72 Months</v>
      </c>
      <c r="W3287" t="str">
        <f t="shared" si="154"/>
        <v>61-90</v>
      </c>
      <c r="X3287">
        <f t="shared" si="155"/>
        <v>5</v>
      </c>
    </row>
    <row r="3288" spans="1:24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153"/>
        <v>25-48 Months</v>
      </c>
      <c r="W3288" t="str">
        <f t="shared" si="154"/>
        <v>91+</v>
      </c>
      <c r="X3288">
        <f t="shared" si="155"/>
        <v>4</v>
      </c>
    </row>
    <row r="3289" spans="1:24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153"/>
        <v>13-24 Months</v>
      </c>
      <c r="W3289" t="str">
        <f t="shared" si="154"/>
        <v>91+</v>
      </c>
      <c r="X3289">
        <f t="shared" si="155"/>
        <v>5</v>
      </c>
    </row>
    <row r="3290" spans="1:24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153"/>
        <v>13-24 Months</v>
      </c>
      <c r="W3290" t="str">
        <f t="shared" si="154"/>
        <v>0-30</v>
      </c>
      <c r="X3290">
        <f t="shared" si="155"/>
        <v>1</v>
      </c>
    </row>
    <row r="3291" spans="1:24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153"/>
        <v>25-48 Months</v>
      </c>
      <c r="W3291" t="str">
        <f t="shared" si="154"/>
        <v>61-90</v>
      </c>
      <c r="X3291">
        <f t="shared" si="155"/>
        <v>4</v>
      </c>
    </row>
    <row r="3292" spans="1:24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153"/>
        <v>0-12 Months</v>
      </c>
      <c r="W3292" t="str">
        <f t="shared" si="154"/>
        <v>31-60</v>
      </c>
      <c r="X3292">
        <f t="shared" si="155"/>
        <v>2</v>
      </c>
    </row>
    <row r="3293" spans="1:24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153"/>
        <v>13-24 Months</v>
      </c>
      <c r="W3293" t="str">
        <f t="shared" si="154"/>
        <v>31-60</v>
      </c>
      <c r="X3293">
        <f t="shared" si="155"/>
        <v>3</v>
      </c>
    </row>
    <row r="3294" spans="1:24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153"/>
        <v>0-12 Months</v>
      </c>
      <c r="W3294" t="str">
        <f t="shared" si="154"/>
        <v>31-60</v>
      </c>
      <c r="X3294">
        <f t="shared" si="155"/>
        <v>3</v>
      </c>
    </row>
    <row r="3295" spans="1:24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153"/>
        <v>0-12 Months</v>
      </c>
      <c r="W3295" t="str">
        <f t="shared" si="154"/>
        <v>61-90</v>
      </c>
      <c r="X3295">
        <f t="shared" si="155"/>
        <v>4</v>
      </c>
    </row>
    <row r="3296" spans="1:24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153"/>
        <v>0-12 Months</v>
      </c>
      <c r="W3296" t="str">
        <f t="shared" si="154"/>
        <v>61-90</v>
      </c>
      <c r="X3296">
        <f t="shared" si="155"/>
        <v>1</v>
      </c>
    </row>
    <row r="3297" spans="1:24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153"/>
        <v>49-72 Months</v>
      </c>
      <c r="W3297" t="str">
        <f t="shared" si="154"/>
        <v>61-90</v>
      </c>
      <c r="X3297">
        <f t="shared" si="155"/>
        <v>7</v>
      </c>
    </row>
    <row r="3298" spans="1:24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153"/>
        <v>13-24 Months</v>
      </c>
      <c r="W3298" t="str">
        <f t="shared" si="154"/>
        <v>31-60</v>
      </c>
      <c r="X3298">
        <f t="shared" si="155"/>
        <v>2</v>
      </c>
    </row>
    <row r="3299" spans="1:24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153"/>
        <v>25-48 Months</v>
      </c>
      <c r="W3299" t="str">
        <f t="shared" si="154"/>
        <v>61-90</v>
      </c>
      <c r="X3299">
        <f t="shared" si="155"/>
        <v>7</v>
      </c>
    </row>
    <row r="3300" spans="1:24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153"/>
        <v>0-12 Months</v>
      </c>
      <c r="W3300" t="str">
        <f t="shared" si="154"/>
        <v>0-30</v>
      </c>
      <c r="X3300">
        <f t="shared" si="155"/>
        <v>1</v>
      </c>
    </row>
    <row r="3301" spans="1:24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153"/>
        <v>49-72 Months</v>
      </c>
      <c r="W3301" t="str">
        <f t="shared" si="154"/>
        <v>91+</v>
      </c>
      <c r="X3301">
        <f t="shared" si="155"/>
        <v>8</v>
      </c>
    </row>
    <row r="3302" spans="1:24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153"/>
        <v>25-48 Months</v>
      </c>
      <c r="W3302" t="str">
        <f t="shared" si="154"/>
        <v>0-30</v>
      </c>
      <c r="X3302">
        <f t="shared" si="155"/>
        <v>1</v>
      </c>
    </row>
    <row r="3303" spans="1:24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153"/>
        <v>0-12 Months</v>
      </c>
      <c r="W3303" t="str">
        <f t="shared" si="154"/>
        <v>61-90</v>
      </c>
      <c r="X3303">
        <f t="shared" si="155"/>
        <v>1</v>
      </c>
    </row>
    <row r="3304" spans="1:24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153"/>
        <v>25-48 Months</v>
      </c>
      <c r="W3304" t="str">
        <f t="shared" si="154"/>
        <v>91+</v>
      </c>
      <c r="X3304">
        <f t="shared" si="155"/>
        <v>6</v>
      </c>
    </row>
    <row r="3305" spans="1:24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153"/>
        <v>0-12 Months</v>
      </c>
      <c r="W3305" t="str">
        <f t="shared" si="154"/>
        <v>61-90</v>
      </c>
      <c r="X3305">
        <f t="shared" si="155"/>
        <v>3</v>
      </c>
    </row>
    <row r="3306" spans="1:24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153"/>
        <v>49-72 Months</v>
      </c>
      <c r="W3306" t="str">
        <f t="shared" si="154"/>
        <v>91+</v>
      </c>
      <c r="X3306">
        <f t="shared" si="155"/>
        <v>7</v>
      </c>
    </row>
    <row r="3307" spans="1:24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153"/>
        <v>25-48 Months</v>
      </c>
      <c r="W3307" t="str">
        <f t="shared" si="154"/>
        <v>91+</v>
      </c>
      <c r="X3307">
        <f t="shared" si="155"/>
        <v>4</v>
      </c>
    </row>
    <row r="3308" spans="1:24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153"/>
        <v>0-12 Months</v>
      </c>
      <c r="W3308" t="str">
        <f t="shared" si="154"/>
        <v>61-90</v>
      </c>
      <c r="X3308">
        <f t="shared" si="155"/>
        <v>3</v>
      </c>
    </row>
    <row r="3309" spans="1:24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153"/>
        <v>25-48 Months</v>
      </c>
      <c r="W3309" t="str">
        <f t="shared" si="154"/>
        <v>61-90</v>
      </c>
      <c r="X3309">
        <f t="shared" si="155"/>
        <v>6</v>
      </c>
    </row>
    <row r="3310" spans="1:24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153"/>
        <v>13-24 Months</v>
      </c>
      <c r="W3310" t="str">
        <f t="shared" si="154"/>
        <v>0-30</v>
      </c>
      <c r="X3310">
        <f t="shared" si="155"/>
        <v>2</v>
      </c>
    </row>
    <row r="3311" spans="1:24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153"/>
        <v>25-48 Months</v>
      </c>
      <c r="W3311" t="str">
        <f t="shared" si="154"/>
        <v>0-30</v>
      </c>
      <c r="X3311">
        <f t="shared" si="155"/>
        <v>1</v>
      </c>
    </row>
    <row r="3312" spans="1:24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153"/>
        <v>0-12 Months</v>
      </c>
      <c r="W3312" t="str">
        <f t="shared" si="154"/>
        <v>61-90</v>
      </c>
      <c r="X3312">
        <f t="shared" si="155"/>
        <v>2</v>
      </c>
    </row>
    <row r="3313" spans="1:24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153"/>
        <v>25-48 Months</v>
      </c>
      <c r="W3313" t="str">
        <f t="shared" si="154"/>
        <v>31-60</v>
      </c>
      <c r="X3313">
        <f t="shared" si="155"/>
        <v>3</v>
      </c>
    </row>
    <row r="3314" spans="1:24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153"/>
        <v>0-12 Months</v>
      </c>
      <c r="W3314" t="str">
        <f t="shared" si="154"/>
        <v>0-30</v>
      </c>
      <c r="X3314">
        <f t="shared" si="155"/>
        <v>1</v>
      </c>
    </row>
    <row r="3315" spans="1:24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153"/>
        <v>0-12 Months</v>
      </c>
      <c r="W3315" t="str">
        <f t="shared" si="154"/>
        <v>0-30</v>
      </c>
      <c r="X3315">
        <f t="shared" si="155"/>
        <v>1</v>
      </c>
    </row>
    <row r="3316" spans="1:24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153"/>
        <v>25-48 Months</v>
      </c>
      <c r="W3316" t="str">
        <f t="shared" si="154"/>
        <v>61-90</v>
      </c>
      <c r="X3316">
        <f t="shared" si="155"/>
        <v>3</v>
      </c>
    </row>
    <row r="3317" spans="1:24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153"/>
        <v>49-72 Months</v>
      </c>
      <c r="W3317" t="str">
        <f t="shared" si="154"/>
        <v>91+</v>
      </c>
      <c r="X3317">
        <f t="shared" si="155"/>
        <v>7</v>
      </c>
    </row>
    <row r="3318" spans="1:24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153"/>
        <v>25-48 Months</v>
      </c>
      <c r="W3318" t="str">
        <f t="shared" si="154"/>
        <v>31-60</v>
      </c>
      <c r="X3318">
        <f t="shared" si="155"/>
        <v>4</v>
      </c>
    </row>
    <row r="3319" spans="1:24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153"/>
        <v>49-72 Months</v>
      </c>
      <c r="W3319" t="str">
        <f t="shared" si="154"/>
        <v>61-90</v>
      </c>
      <c r="X3319">
        <f t="shared" si="155"/>
        <v>5</v>
      </c>
    </row>
    <row r="3320" spans="1:24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153"/>
        <v>0-12 Months</v>
      </c>
      <c r="W3320" t="str">
        <f t="shared" si="154"/>
        <v>0-30</v>
      </c>
      <c r="X3320">
        <f t="shared" si="155"/>
        <v>1</v>
      </c>
    </row>
    <row r="3321" spans="1:24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153"/>
        <v>0-12 Months</v>
      </c>
      <c r="W3321" t="str">
        <f t="shared" si="154"/>
        <v>61-90</v>
      </c>
      <c r="X3321">
        <f t="shared" si="155"/>
        <v>4</v>
      </c>
    </row>
    <row r="3322" spans="1:24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153"/>
        <v>13-24 Months</v>
      </c>
      <c r="W3322" t="str">
        <f t="shared" si="154"/>
        <v>31-60</v>
      </c>
      <c r="X3322">
        <f t="shared" si="155"/>
        <v>3</v>
      </c>
    </row>
    <row r="3323" spans="1:24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153"/>
        <v>49-72 Months</v>
      </c>
      <c r="W3323" t="str">
        <f t="shared" si="154"/>
        <v>0-30</v>
      </c>
      <c r="X3323">
        <f t="shared" si="155"/>
        <v>2</v>
      </c>
    </row>
    <row r="3324" spans="1:24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153"/>
        <v>0-12 Months</v>
      </c>
      <c r="W3324" t="str">
        <f t="shared" si="154"/>
        <v>61-90</v>
      </c>
      <c r="X3324">
        <f t="shared" si="155"/>
        <v>3</v>
      </c>
    </row>
    <row r="3325" spans="1:24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153"/>
        <v>25-48 Months</v>
      </c>
      <c r="W3325" t="str">
        <f t="shared" si="154"/>
        <v>0-30</v>
      </c>
      <c r="X3325">
        <f t="shared" si="155"/>
        <v>1</v>
      </c>
    </row>
    <row r="3326" spans="1:24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153"/>
        <v>0-12 Months</v>
      </c>
      <c r="W3326" t="str">
        <f t="shared" si="154"/>
        <v>61-90</v>
      </c>
      <c r="X3326">
        <f t="shared" si="155"/>
        <v>2</v>
      </c>
    </row>
    <row r="3327" spans="1:24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153"/>
        <v>0-12 Months</v>
      </c>
      <c r="W3327" t="str">
        <f t="shared" si="154"/>
        <v>61-90</v>
      </c>
      <c r="X3327">
        <f t="shared" si="155"/>
        <v>3</v>
      </c>
    </row>
    <row r="3328" spans="1:24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153"/>
        <v>25-48 Months</v>
      </c>
      <c r="W3328" t="str">
        <f t="shared" si="154"/>
        <v>61-90</v>
      </c>
      <c r="X3328">
        <f t="shared" si="155"/>
        <v>5</v>
      </c>
    </row>
    <row r="3329" spans="1:24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153"/>
        <v>49-72 Months</v>
      </c>
      <c r="W3329" t="str">
        <f t="shared" si="154"/>
        <v>91+</v>
      </c>
      <c r="X3329">
        <f t="shared" si="155"/>
        <v>5</v>
      </c>
    </row>
    <row r="3330" spans="1:24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ref="V3330:V3393" si="156">IF(F3330&lt;=12,"0-12 Months",IF(F3330&lt;=24,"13-24 Months",IF(F3330&lt;=48,"25-48 Months","49-72 Months")))</f>
        <v>0-12 Months</v>
      </c>
      <c r="W3330" t="str">
        <f t="shared" ref="W3330:W3393" si="157">IF(S3330&lt;=30,"0-30",IF(S3330&lt;=60,"31-60",IF(S3330&lt;=90,"61-90","91+")))</f>
        <v>61-90</v>
      </c>
      <c r="X3330">
        <f t="shared" ref="X3330:X3393" si="158">COUNTIF(G3330:O3330,"Yes")</f>
        <v>1</v>
      </c>
    </row>
    <row r="3331" spans="1:24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si="156"/>
        <v>13-24 Months</v>
      </c>
      <c r="W3331" t="str">
        <f t="shared" si="157"/>
        <v>31-60</v>
      </c>
      <c r="X3331">
        <f t="shared" si="158"/>
        <v>2</v>
      </c>
    </row>
    <row r="3332" spans="1:24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156"/>
        <v>49-72 Months</v>
      </c>
      <c r="W3332" t="str">
        <f t="shared" si="157"/>
        <v>91+</v>
      </c>
      <c r="X3332">
        <f t="shared" si="158"/>
        <v>5</v>
      </c>
    </row>
    <row r="3333" spans="1:24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 t="str">
        <f t="shared" si="156"/>
        <v>0-12 Months</v>
      </c>
      <c r="W3333" t="str">
        <f t="shared" si="157"/>
        <v>0-30</v>
      </c>
      <c r="X3333">
        <f t="shared" si="158"/>
        <v>1</v>
      </c>
    </row>
    <row r="3334" spans="1:24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156"/>
        <v>0-12 Months</v>
      </c>
      <c r="W3334" t="str">
        <f t="shared" si="157"/>
        <v>31-60</v>
      </c>
      <c r="X3334">
        <f t="shared" si="158"/>
        <v>1</v>
      </c>
    </row>
    <row r="3335" spans="1:24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156"/>
        <v>0-12 Months</v>
      </c>
      <c r="W3335" t="str">
        <f t="shared" si="157"/>
        <v>0-30</v>
      </c>
      <c r="X3335">
        <f t="shared" si="158"/>
        <v>1</v>
      </c>
    </row>
    <row r="3336" spans="1:24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156"/>
        <v>25-48 Months</v>
      </c>
      <c r="W3336" t="str">
        <f t="shared" si="157"/>
        <v>91+</v>
      </c>
      <c r="X3336">
        <f t="shared" si="158"/>
        <v>6</v>
      </c>
    </row>
    <row r="3337" spans="1:24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156"/>
        <v>0-12 Months</v>
      </c>
      <c r="W3337" t="str">
        <f t="shared" si="157"/>
        <v>0-30</v>
      </c>
      <c r="X3337">
        <f t="shared" si="158"/>
        <v>2</v>
      </c>
    </row>
    <row r="3338" spans="1:24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156"/>
        <v>49-72 Months</v>
      </c>
      <c r="W3338" t="str">
        <f t="shared" si="157"/>
        <v>0-30</v>
      </c>
      <c r="X3338">
        <f t="shared" si="158"/>
        <v>1</v>
      </c>
    </row>
    <row r="3339" spans="1:24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156"/>
        <v>0-12 Months</v>
      </c>
      <c r="W3339" t="str">
        <f t="shared" si="157"/>
        <v>61-90</v>
      </c>
      <c r="X3339">
        <f t="shared" si="158"/>
        <v>2</v>
      </c>
    </row>
    <row r="3340" spans="1:24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156"/>
        <v>0-12 Months</v>
      </c>
      <c r="W3340" t="str">
        <f t="shared" si="157"/>
        <v>61-90</v>
      </c>
      <c r="X3340">
        <f t="shared" si="158"/>
        <v>4</v>
      </c>
    </row>
    <row r="3341" spans="1:24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156"/>
        <v>49-72 Months</v>
      </c>
      <c r="W3341" t="str">
        <f t="shared" si="157"/>
        <v>61-90</v>
      </c>
      <c r="X3341">
        <f t="shared" si="158"/>
        <v>8</v>
      </c>
    </row>
    <row r="3342" spans="1:24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156"/>
        <v>0-12 Months</v>
      </c>
      <c r="W3342" t="str">
        <f t="shared" si="157"/>
        <v>61-90</v>
      </c>
      <c r="X3342">
        <f t="shared" si="158"/>
        <v>3</v>
      </c>
    </row>
    <row r="3343" spans="1:24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156"/>
        <v>49-72 Months</v>
      </c>
      <c r="W3343" t="str">
        <f t="shared" si="157"/>
        <v>31-60</v>
      </c>
      <c r="X3343">
        <f t="shared" si="158"/>
        <v>1</v>
      </c>
    </row>
    <row r="3344" spans="1:24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156"/>
        <v>25-48 Months</v>
      </c>
      <c r="W3344" t="str">
        <f t="shared" si="157"/>
        <v>61-90</v>
      </c>
      <c r="X3344">
        <f t="shared" si="158"/>
        <v>5</v>
      </c>
    </row>
    <row r="3345" spans="1:24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156"/>
        <v>13-24 Months</v>
      </c>
      <c r="W3345" t="str">
        <f t="shared" si="157"/>
        <v>0-30</v>
      </c>
      <c r="X3345">
        <f t="shared" si="158"/>
        <v>1</v>
      </c>
    </row>
    <row r="3346" spans="1:24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156"/>
        <v>0-12 Months</v>
      </c>
      <c r="W3346" t="str">
        <f t="shared" si="157"/>
        <v>61-90</v>
      </c>
      <c r="X3346">
        <f t="shared" si="158"/>
        <v>2</v>
      </c>
    </row>
    <row r="3347" spans="1:24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156"/>
        <v>49-72 Months</v>
      </c>
      <c r="W3347" t="str">
        <f t="shared" si="157"/>
        <v>91+</v>
      </c>
      <c r="X3347">
        <f t="shared" si="158"/>
        <v>6</v>
      </c>
    </row>
    <row r="3348" spans="1:24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156"/>
        <v>0-12 Months</v>
      </c>
      <c r="W3348" t="str">
        <f t="shared" si="157"/>
        <v>61-90</v>
      </c>
      <c r="X3348">
        <f t="shared" si="158"/>
        <v>3</v>
      </c>
    </row>
    <row r="3349" spans="1:24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156"/>
        <v>13-24 Months</v>
      </c>
      <c r="W3349" t="str">
        <f t="shared" si="157"/>
        <v>0-30</v>
      </c>
      <c r="X3349">
        <f t="shared" si="158"/>
        <v>1</v>
      </c>
    </row>
    <row r="3350" spans="1:24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156"/>
        <v>49-72 Months</v>
      </c>
      <c r="W3350" t="str">
        <f t="shared" si="157"/>
        <v>91+</v>
      </c>
      <c r="X3350">
        <f t="shared" si="158"/>
        <v>6</v>
      </c>
    </row>
    <row r="3351" spans="1:24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156"/>
        <v>0-12 Months</v>
      </c>
      <c r="W3351" t="str">
        <f t="shared" si="157"/>
        <v>91+</v>
      </c>
      <c r="X3351">
        <f t="shared" si="158"/>
        <v>5</v>
      </c>
    </row>
    <row r="3352" spans="1:24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156"/>
        <v>0-12 Months</v>
      </c>
      <c r="W3352" t="str">
        <f t="shared" si="157"/>
        <v>31-60</v>
      </c>
      <c r="X3352">
        <f t="shared" si="158"/>
        <v>1</v>
      </c>
    </row>
    <row r="3353" spans="1:24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156"/>
        <v>13-24 Months</v>
      </c>
      <c r="W3353" t="str">
        <f t="shared" si="157"/>
        <v>31-60</v>
      </c>
      <c r="X3353">
        <f t="shared" si="158"/>
        <v>3</v>
      </c>
    </row>
    <row r="3354" spans="1:24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156"/>
        <v>0-12 Months</v>
      </c>
      <c r="W3354" t="str">
        <f t="shared" si="157"/>
        <v>61-90</v>
      </c>
      <c r="X3354">
        <f t="shared" si="158"/>
        <v>3</v>
      </c>
    </row>
    <row r="3355" spans="1:24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156"/>
        <v>0-12 Months</v>
      </c>
      <c r="W3355" t="str">
        <f t="shared" si="157"/>
        <v>61-90</v>
      </c>
      <c r="X3355">
        <f t="shared" si="158"/>
        <v>3</v>
      </c>
    </row>
    <row r="3356" spans="1:24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156"/>
        <v>49-72 Months</v>
      </c>
      <c r="W3356" t="str">
        <f t="shared" si="157"/>
        <v>31-60</v>
      </c>
      <c r="X3356">
        <f t="shared" si="158"/>
        <v>3</v>
      </c>
    </row>
    <row r="3357" spans="1:24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156"/>
        <v>49-72 Months</v>
      </c>
      <c r="W3357" t="str">
        <f t="shared" si="157"/>
        <v>91+</v>
      </c>
      <c r="X3357">
        <f t="shared" si="158"/>
        <v>5</v>
      </c>
    </row>
    <row r="3358" spans="1:24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156"/>
        <v>0-12 Months</v>
      </c>
      <c r="W3358" t="str">
        <f t="shared" si="157"/>
        <v>31-60</v>
      </c>
      <c r="X3358">
        <f t="shared" si="158"/>
        <v>2</v>
      </c>
    </row>
    <row r="3359" spans="1:24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156"/>
        <v>0-12 Months</v>
      </c>
      <c r="W3359" t="str">
        <f t="shared" si="157"/>
        <v>31-60</v>
      </c>
      <c r="X3359">
        <f t="shared" si="158"/>
        <v>3</v>
      </c>
    </row>
    <row r="3360" spans="1:24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156"/>
        <v>25-48 Months</v>
      </c>
      <c r="W3360" t="str">
        <f t="shared" si="157"/>
        <v>31-60</v>
      </c>
      <c r="X3360">
        <f t="shared" si="158"/>
        <v>3</v>
      </c>
    </row>
    <row r="3361" spans="1:24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156"/>
        <v>13-24 Months</v>
      </c>
      <c r="W3361" t="str">
        <f t="shared" si="157"/>
        <v>0-30</v>
      </c>
      <c r="X3361">
        <f t="shared" si="158"/>
        <v>1</v>
      </c>
    </row>
    <row r="3362" spans="1:24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156"/>
        <v>13-24 Months</v>
      </c>
      <c r="W3362" t="str">
        <f t="shared" si="157"/>
        <v>61-90</v>
      </c>
      <c r="X3362">
        <f t="shared" si="158"/>
        <v>3</v>
      </c>
    </row>
    <row r="3363" spans="1:24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156"/>
        <v>49-72 Months</v>
      </c>
      <c r="W3363" t="str">
        <f t="shared" si="157"/>
        <v>61-90</v>
      </c>
      <c r="X3363">
        <f t="shared" si="158"/>
        <v>6</v>
      </c>
    </row>
    <row r="3364" spans="1:24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156"/>
        <v>0-12 Months</v>
      </c>
      <c r="W3364" t="str">
        <f t="shared" si="157"/>
        <v>31-60</v>
      </c>
      <c r="X3364">
        <f t="shared" si="158"/>
        <v>3</v>
      </c>
    </row>
    <row r="3365" spans="1:24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156"/>
        <v>49-72 Months</v>
      </c>
      <c r="W3365" t="str">
        <f t="shared" si="157"/>
        <v>31-60</v>
      </c>
      <c r="X3365">
        <f t="shared" si="158"/>
        <v>5</v>
      </c>
    </row>
    <row r="3366" spans="1:24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156"/>
        <v>13-24 Months</v>
      </c>
      <c r="W3366" t="str">
        <f t="shared" si="157"/>
        <v>91+</v>
      </c>
      <c r="X3366">
        <f t="shared" si="158"/>
        <v>6</v>
      </c>
    </row>
    <row r="3367" spans="1:24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156"/>
        <v>13-24 Months</v>
      </c>
      <c r="W3367" t="str">
        <f t="shared" si="157"/>
        <v>0-30</v>
      </c>
      <c r="X3367">
        <f t="shared" si="158"/>
        <v>1</v>
      </c>
    </row>
    <row r="3368" spans="1:24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156"/>
        <v>25-48 Months</v>
      </c>
      <c r="W3368" t="str">
        <f t="shared" si="157"/>
        <v>91+</v>
      </c>
      <c r="X3368">
        <f t="shared" si="158"/>
        <v>4</v>
      </c>
    </row>
    <row r="3369" spans="1:24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156"/>
        <v>49-72 Months</v>
      </c>
      <c r="W3369" t="str">
        <f t="shared" si="157"/>
        <v>61-90</v>
      </c>
      <c r="X3369">
        <f t="shared" si="158"/>
        <v>8</v>
      </c>
    </row>
    <row r="3370" spans="1:24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156"/>
        <v>25-48 Months</v>
      </c>
      <c r="W3370" t="str">
        <f t="shared" si="157"/>
        <v>91+</v>
      </c>
      <c r="X3370">
        <f t="shared" si="158"/>
        <v>5</v>
      </c>
    </row>
    <row r="3371" spans="1:24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156"/>
        <v>0-12 Months</v>
      </c>
      <c r="W3371" t="str">
        <f t="shared" si="157"/>
        <v>31-60</v>
      </c>
      <c r="X3371">
        <f t="shared" si="158"/>
        <v>3</v>
      </c>
    </row>
    <row r="3372" spans="1:24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156"/>
        <v>49-72 Months</v>
      </c>
      <c r="W3372" t="str">
        <f t="shared" si="157"/>
        <v>31-60</v>
      </c>
      <c r="X3372">
        <f t="shared" si="158"/>
        <v>4</v>
      </c>
    </row>
    <row r="3373" spans="1:24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156"/>
        <v>0-12 Months</v>
      </c>
      <c r="W3373" t="str">
        <f t="shared" si="157"/>
        <v>0-30</v>
      </c>
      <c r="X3373">
        <f t="shared" si="158"/>
        <v>1</v>
      </c>
    </row>
    <row r="3374" spans="1:24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156"/>
        <v>49-72 Months</v>
      </c>
      <c r="W3374" t="str">
        <f t="shared" si="157"/>
        <v>91+</v>
      </c>
      <c r="X3374">
        <f t="shared" si="158"/>
        <v>6</v>
      </c>
    </row>
    <row r="3375" spans="1:24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156"/>
        <v>0-12 Months</v>
      </c>
      <c r="W3375" t="str">
        <f t="shared" si="157"/>
        <v>61-90</v>
      </c>
      <c r="X3375">
        <f t="shared" si="158"/>
        <v>2</v>
      </c>
    </row>
    <row r="3376" spans="1:24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156"/>
        <v>0-12 Months</v>
      </c>
      <c r="W3376" t="str">
        <f t="shared" si="157"/>
        <v>31-60</v>
      </c>
      <c r="X3376">
        <f t="shared" si="158"/>
        <v>3</v>
      </c>
    </row>
    <row r="3377" spans="1:24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156"/>
        <v>49-72 Months</v>
      </c>
      <c r="W3377" t="str">
        <f t="shared" si="157"/>
        <v>0-30</v>
      </c>
      <c r="X3377">
        <f t="shared" si="158"/>
        <v>1</v>
      </c>
    </row>
    <row r="3378" spans="1:24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156"/>
        <v>0-12 Months</v>
      </c>
      <c r="W3378" t="str">
        <f t="shared" si="157"/>
        <v>0-30</v>
      </c>
      <c r="X3378">
        <f t="shared" si="158"/>
        <v>1</v>
      </c>
    </row>
    <row r="3379" spans="1:24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156"/>
        <v>49-72 Months</v>
      </c>
      <c r="W3379" t="str">
        <f t="shared" si="157"/>
        <v>0-30</v>
      </c>
      <c r="X3379">
        <f t="shared" si="158"/>
        <v>2</v>
      </c>
    </row>
    <row r="3380" spans="1:24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156"/>
        <v>49-72 Months</v>
      </c>
      <c r="W3380" t="str">
        <f t="shared" si="157"/>
        <v>61-90</v>
      </c>
      <c r="X3380">
        <f t="shared" si="158"/>
        <v>7</v>
      </c>
    </row>
    <row r="3381" spans="1:24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156"/>
        <v>0-12 Months</v>
      </c>
      <c r="W3381" t="str">
        <f t="shared" si="157"/>
        <v>0-30</v>
      </c>
      <c r="X3381">
        <f t="shared" si="158"/>
        <v>1</v>
      </c>
    </row>
    <row r="3382" spans="1:24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156"/>
        <v>0-12 Months</v>
      </c>
      <c r="W3382" t="str">
        <f t="shared" si="157"/>
        <v>91+</v>
      </c>
      <c r="X3382">
        <f t="shared" si="158"/>
        <v>4</v>
      </c>
    </row>
    <row r="3383" spans="1:24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156"/>
        <v>25-48 Months</v>
      </c>
      <c r="W3383" t="str">
        <f t="shared" si="157"/>
        <v>61-90</v>
      </c>
      <c r="X3383">
        <f t="shared" si="158"/>
        <v>6</v>
      </c>
    </row>
    <row r="3384" spans="1:24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156"/>
        <v>49-72 Months</v>
      </c>
      <c r="W3384" t="str">
        <f t="shared" si="157"/>
        <v>0-30</v>
      </c>
      <c r="X3384">
        <f t="shared" si="158"/>
        <v>2</v>
      </c>
    </row>
    <row r="3385" spans="1:24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156"/>
        <v>0-12 Months</v>
      </c>
      <c r="W3385" t="str">
        <f t="shared" si="157"/>
        <v>61-90</v>
      </c>
      <c r="X3385">
        <f t="shared" si="158"/>
        <v>2</v>
      </c>
    </row>
    <row r="3386" spans="1:24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156"/>
        <v>0-12 Months</v>
      </c>
      <c r="W3386" t="str">
        <f t="shared" si="157"/>
        <v>61-90</v>
      </c>
      <c r="X3386">
        <f t="shared" si="158"/>
        <v>2</v>
      </c>
    </row>
    <row r="3387" spans="1:24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156"/>
        <v>0-12 Months</v>
      </c>
      <c r="W3387" t="str">
        <f t="shared" si="157"/>
        <v>91+</v>
      </c>
      <c r="X3387">
        <f t="shared" si="158"/>
        <v>4</v>
      </c>
    </row>
    <row r="3388" spans="1:24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156"/>
        <v>49-72 Months</v>
      </c>
      <c r="W3388" t="str">
        <f t="shared" si="157"/>
        <v>61-90</v>
      </c>
      <c r="X3388">
        <f t="shared" si="158"/>
        <v>5</v>
      </c>
    </row>
    <row r="3389" spans="1:24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156"/>
        <v>0-12 Months</v>
      </c>
      <c r="W3389" t="str">
        <f t="shared" si="157"/>
        <v>0-30</v>
      </c>
      <c r="X3389">
        <f t="shared" si="158"/>
        <v>1</v>
      </c>
    </row>
    <row r="3390" spans="1:24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156"/>
        <v>49-72 Months</v>
      </c>
      <c r="W3390" t="str">
        <f t="shared" si="157"/>
        <v>31-60</v>
      </c>
      <c r="X3390">
        <f t="shared" si="158"/>
        <v>3</v>
      </c>
    </row>
    <row r="3391" spans="1:24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156"/>
        <v>0-12 Months</v>
      </c>
      <c r="W3391" t="str">
        <f t="shared" si="157"/>
        <v>61-90</v>
      </c>
      <c r="X3391">
        <f t="shared" si="158"/>
        <v>1</v>
      </c>
    </row>
    <row r="3392" spans="1:24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156"/>
        <v>49-72 Months</v>
      </c>
      <c r="W3392" t="str">
        <f t="shared" si="157"/>
        <v>0-30</v>
      </c>
      <c r="X3392">
        <f t="shared" si="158"/>
        <v>1</v>
      </c>
    </row>
    <row r="3393" spans="1:24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156"/>
        <v>0-12 Months</v>
      </c>
      <c r="W3393" t="str">
        <f t="shared" si="157"/>
        <v>0-30</v>
      </c>
      <c r="X3393">
        <f t="shared" si="158"/>
        <v>1</v>
      </c>
    </row>
    <row r="3394" spans="1:24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ref="V3394:V3457" si="159">IF(F3394&lt;=12,"0-12 Months",IF(F3394&lt;=24,"13-24 Months",IF(F3394&lt;=48,"25-48 Months","49-72 Months")))</f>
        <v>49-72 Months</v>
      </c>
      <c r="W3394" t="str">
        <f t="shared" ref="W3394:W3457" si="160">IF(S3394&lt;=30,"0-30",IF(S3394&lt;=60,"31-60",IF(S3394&lt;=90,"61-90","91+")))</f>
        <v>31-60</v>
      </c>
      <c r="X3394">
        <f t="shared" ref="X3394:X3457" si="161">COUNTIF(G3394:O3394,"Yes")</f>
        <v>1</v>
      </c>
    </row>
    <row r="3395" spans="1:24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si="159"/>
        <v>49-72 Months</v>
      </c>
      <c r="W3395" t="str">
        <f t="shared" si="160"/>
        <v>91+</v>
      </c>
      <c r="X3395">
        <f t="shared" si="161"/>
        <v>6</v>
      </c>
    </row>
    <row r="3396" spans="1:24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159"/>
        <v>25-48 Months</v>
      </c>
      <c r="W3396" t="str">
        <f t="shared" si="160"/>
        <v>61-90</v>
      </c>
      <c r="X3396">
        <f t="shared" si="161"/>
        <v>4</v>
      </c>
    </row>
    <row r="3397" spans="1:24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159"/>
        <v>49-72 Months</v>
      </c>
      <c r="W3397" t="str">
        <f t="shared" si="160"/>
        <v>91+</v>
      </c>
      <c r="X3397">
        <f t="shared" si="161"/>
        <v>5</v>
      </c>
    </row>
    <row r="3398" spans="1:24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159"/>
        <v>49-72 Months</v>
      </c>
      <c r="W3398" t="str">
        <f t="shared" si="160"/>
        <v>91+</v>
      </c>
      <c r="X3398">
        <f t="shared" si="161"/>
        <v>5</v>
      </c>
    </row>
    <row r="3399" spans="1:24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159"/>
        <v>49-72 Months</v>
      </c>
      <c r="W3399" t="str">
        <f t="shared" si="160"/>
        <v>91+</v>
      </c>
      <c r="X3399">
        <f t="shared" si="161"/>
        <v>8</v>
      </c>
    </row>
    <row r="3400" spans="1:24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159"/>
        <v>49-72 Months</v>
      </c>
      <c r="W3400" t="str">
        <f t="shared" si="160"/>
        <v>91+</v>
      </c>
      <c r="X3400">
        <f t="shared" si="161"/>
        <v>6</v>
      </c>
    </row>
    <row r="3401" spans="1:24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159"/>
        <v>25-48 Months</v>
      </c>
      <c r="W3401" t="str">
        <f t="shared" si="160"/>
        <v>61-90</v>
      </c>
      <c r="X3401">
        <f t="shared" si="161"/>
        <v>6</v>
      </c>
    </row>
    <row r="3402" spans="1:24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159"/>
        <v>13-24 Months</v>
      </c>
      <c r="W3402" t="str">
        <f t="shared" si="160"/>
        <v>61-90</v>
      </c>
      <c r="X3402">
        <f t="shared" si="161"/>
        <v>3</v>
      </c>
    </row>
    <row r="3403" spans="1:24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159"/>
        <v>49-72 Months</v>
      </c>
      <c r="W3403" t="str">
        <f t="shared" si="160"/>
        <v>0-30</v>
      </c>
      <c r="X3403">
        <f t="shared" si="161"/>
        <v>1</v>
      </c>
    </row>
    <row r="3404" spans="1:24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159"/>
        <v>0-12 Months</v>
      </c>
      <c r="W3404" t="str">
        <f t="shared" si="160"/>
        <v>61-90</v>
      </c>
      <c r="X3404">
        <f t="shared" si="161"/>
        <v>4</v>
      </c>
    </row>
    <row r="3405" spans="1:24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159"/>
        <v>0-12 Months</v>
      </c>
      <c r="W3405" t="str">
        <f t="shared" si="160"/>
        <v>0-30</v>
      </c>
      <c r="X3405">
        <f t="shared" si="161"/>
        <v>1</v>
      </c>
    </row>
    <row r="3406" spans="1:24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159"/>
        <v>25-48 Months</v>
      </c>
      <c r="W3406" t="str">
        <f t="shared" si="160"/>
        <v>31-60</v>
      </c>
      <c r="X3406">
        <f t="shared" si="161"/>
        <v>3</v>
      </c>
    </row>
    <row r="3407" spans="1:24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159"/>
        <v>49-72 Months</v>
      </c>
      <c r="W3407" t="str">
        <f t="shared" si="160"/>
        <v>61-90</v>
      </c>
      <c r="X3407">
        <f t="shared" si="161"/>
        <v>4</v>
      </c>
    </row>
    <row r="3408" spans="1:24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159"/>
        <v>25-48 Months</v>
      </c>
      <c r="W3408" t="str">
        <f t="shared" si="160"/>
        <v>0-30</v>
      </c>
      <c r="X3408">
        <f t="shared" si="161"/>
        <v>1</v>
      </c>
    </row>
    <row r="3409" spans="1:24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159"/>
        <v>49-72 Months</v>
      </c>
      <c r="W3409" t="str">
        <f t="shared" si="160"/>
        <v>0-30</v>
      </c>
      <c r="X3409">
        <f t="shared" si="161"/>
        <v>1</v>
      </c>
    </row>
    <row r="3410" spans="1:24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159"/>
        <v>0-12 Months</v>
      </c>
      <c r="W3410" t="str">
        <f t="shared" si="160"/>
        <v>31-60</v>
      </c>
      <c r="X3410">
        <f t="shared" si="161"/>
        <v>2</v>
      </c>
    </row>
    <row r="3411" spans="1:24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159"/>
        <v>49-72 Months</v>
      </c>
      <c r="W3411" t="str">
        <f t="shared" si="160"/>
        <v>91+</v>
      </c>
      <c r="X3411">
        <f t="shared" si="161"/>
        <v>8</v>
      </c>
    </row>
    <row r="3412" spans="1:24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159"/>
        <v>0-12 Months</v>
      </c>
      <c r="W3412" t="str">
        <f t="shared" si="160"/>
        <v>31-60</v>
      </c>
      <c r="X3412">
        <f t="shared" si="161"/>
        <v>2</v>
      </c>
    </row>
    <row r="3413" spans="1:24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159"/>
        <v>49-72 Months</v>
      </c>
      <c r="W3413" t="str">
        <f t="shared" si="160"/>
        <v>91+</v>
      </c>
      <c r="X3413">
        <f t="shared" si="161"/>
        <v>5</v>
      </c>
    </row>
    <row r="3414" spans="1:24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159"/>
        <v>0-12 Months</v>
      </c>
      <c r="W3414" t="str">
        <f t="shared" si="160"/>
        <v>31-60</v>
      </c>
      <c r="X3414">
        <f t="shared" si="161"/>
        <v>4</v>
      </c>
    </row>
    <row r="3415" spans="1:24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159"/>
        <v>25-48 Months</v>
      </c>
      <c r="W3415" t="str">
        <f t="shared" si="160"/>
        <v>61-90</v>
      </c>
      <c r="X3415">
        <f t="shared" si="161"/>
        <v>3</v>
      </c>
    </row>
    <row r="3416" spans="1:24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159"/>
        <v>25-48 Months</v>
      </c>
      <c r="W3416" t="str">
        <f t="shared" si="160"/>
        <v>31-60</v>
      </c>
      <c r="X3416">
        <f t="shared" si="161"/>
        <v>3</v>
      </c>
    </row>
    <row r="3417" spans="1:24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159"/>
        <v>49-72 Months</v>
      </c>
      <c r="W3417" t="str">
        <f t="shared" si="160"/>
        <v>61-90</v>
      </c>
      <c r="X3417">
        <f t="shared" si="161"/>
        <v>3</v>
      </c>
    </row>
    <row r="3418" spans="1:24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159"/>
        <v>0-12 Months</v>
      </c>
      <c r="W3418" t="str">
        <f t="shared" si="160"/>
        <v>61-90</v>
      </c>
      <c r="X3418">
        <f t="shared" si="161"/>
        <v>4</v>
      </c>
    </row>
    <row r="3419" spans="1:24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159"/>
        <v>0-12 Months</v>
      </c>
      <c r="W3419" t="str">
        <f t="shared" si="160"/>
        <v>31-60</v>
      </c>
      <c r="X3419">
        <f t="shared" si="161"/>
        <v>3</v>
      </c>
    </row>
    <row r="3420" spans="1:24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159"/>
        <v>49-72 Months</v>
      </c>
      <c r="W3420" t="str">
        <f t="shared" si="160"/>
        <v>91+</v>
      </c>
      <c r="X3420">
        <f t="shared" si="161"/>
        <v>7</v>
      </c>
    </row>
    <row r="3421" spans="1:24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159"/>
        <v>49-72 Months</v>
      </c>
      <c r="W3421" t="str">
        <f t="shared" si="160"/>
        <v>91+</v>
      </c>
      <c r="X3421">
        <f t="shared" si="161"/>
        <v>4</v>
      </c>
    </row>
    <row r="3422" spans="1:24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159"/>
        <v>25-48 Months</v>
      </c>
      <c r="W3422" t="str">
        <f t="shared" si="160"/>
        <v>61-90</v>
      </c>
      <c r="X3422">
        <f t="shared" si="161"/>
        <v>5</v>
      </c>
    </row>
    <row r="3423" spans="1:24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159"/>
        <v>49-72 Months</v>
      </c>
      <c r="W3423" t="str">
        <f t="shared" si="160"/>
        <v>91+</v>
      </c>
      <c r="X3423">
        <f t="shared" si="161"/>
        <v>6</v>
      </c>
    </row>
    <row r="3424" spans="1:24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159"/>
        <v>49-72 Months</v>
      </c>
      <c r="W3424" t="str">
        <f t="shared" si="160"/>
        <v>31-60</v>
      </c>
      <c r="X3424">
        <f t="shared" si="161"/>
        <v>5</v>
      </c>
    </row>
    <row r="3425" spans="1:24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159"/>
        <v>0-12 Months</v>
      </c>
      <c r="W3425" t="str">
        <f t="shared" si="160"/>
        <v>31-60</v>
      </c>
      <c r="X3425">
        <f t="shared" si="161"/>
        <v>2</v>
      </c>
    </row>
    <row r="3426" spans="1:24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159"/>
        <v>0-12 Months</v>
      </c>
      <c r="W3426" t="str">
        <f t="shared" si="160"/>
        <v>61-90</v>
      </c>
      <c r="X3426">
        <f t="shared" si="161"/>
        <v>3</v>
      </c>
    </row>
    <row r="3427" spans="1:24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159"/>
        <v>25-48 Months</v>
      </c>
      <c r="W3427" t="str">
        <f t="shared" si="160"/>
        <v>61-90</v>
      </c>
      <c r="X3427">
        <f t="shared" si="161"/>
        <v>1</v>
      </c>
    </row>
    <row r="3428" spans="1:24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159"/>
        <v>0-12 Months</v>
      </c>
      <c r="W3428" t="str">
        <f t="shared" si="160"/>
        <v>61-90</v>
      </c>
      <c r="X3428">
        <f t="shared" si="161"/>
        <v>1</v>
      </c>
    </row>
    <row r="3429" spans="1:24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159"/>
        <v>13-24 Months</v>
      </c>
      <c r="W3429" t="str">
        <f t="shared" si="160"/>
        <v>91+</v>
      </c>
      <c r="X3429">
        <f t="shared" si="161"/>
        <v>4</v>
      </c>
    </row>
    <row r="3430" spans="1:24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159"/>
        <v>49-72 Months</v>
      </c>
      <c r="W3430" t="str">
        <f t="shared" si="160"/>
        <v>91+</v>
      </c>
      <c r="X3430">
        <f t="shared" si="161"/>
        <v>5</v>
      </c>
    </row>
    <row r="3431" spans="1:24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159"/>
        <v>49-72 Months</v>
      </c>
      <c r="W3431" t="str">
        <f t="shared" si="160"/>
        <v>0-30</v>
      </c>
      <c r="X3431">
        <f t="shared" si="161"/>
        <v>1</v>
      </c>
    </row>
    <row r="3432" spans="1:24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159"/>
        <v>49-72 Months</v>
      </c>
      <c r="W3432" t="str">
        <f t="shared" si="160"/>
        <v>91+</v>
      </c>
      <c r="X3432">
        <f t="shared" si="161"/>
        <v>5</v>
      </c>
    </row>
    <row r="3433" spans="1:24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159"/>
        <v>13-24 Months</v>
      </c>
      <c r="W3433" t="str">
        <f t="shared" si="160"/>
        <v>91+</v>
      </c>
      <c r="X3433">
        <f t="shared" si="161"/>
        <v>5</v>
      </c>
    </row>
    <row r="3434" spans="1:24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159"/>
        <v>49-72 Months</v>
      </c>
      <c r="W3434" t="str">
        <f t="shared" si="160"/>
        <v>91+</v>
      </c>
      <c r="X3434">
        <f t="shared" si="161"/>
        <v>8</v>
      </c>
    </row>
    <row r="3435" spans="1:24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159"/>
        <v>49-72 Months</v>
      </c>
      <c r="W3435" t="str">
        <f t="shared" si="160"/>
        <v>91+</v>
      </c>
      <c r="X3435">
        <f t="shared" si="161"/>
        <v>7</v>
      </c>
    </row>
    <row r="3436" spans="1:24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159"/>
        <v>0-12 Months</v>
      </c>
      <c r="W3436" t="str">
        <f t="shared" si="160"/>
        <v>31-60</v>
      </c>
      <c r="X3436">
        <f t="shared" si="161"/>
        <v>3</v>
      </c>
    </row>
    <row r="3437" spans="1:24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159"/>
        <v>0-12 Months</v>
      </c>
      <c r="W3437" t="str">
        <f t="shared" si="160"/>
        <v>61-90</v>
      </c>
      <c r="X3437">
        <f t="shared" si="161"/>
        <v>1</v>
      </c>
    </row>
    <row r="3438" spans="1:24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159"/>
        <v>25-48 Months</v>
      </c>
      <c r="W3438" t="str">
        <f t="shared" si="160"/>
        <v>0-30</v>
      </c>
      <c r="X3438">
        <f t="shared" si="161"/>
        <v>1</v>
      </c>
    </row>
    <row r="3439" spans="1:24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159"/>
        <v>25-48 Months</v>
      </c>
      <c r="W3439" t="str">
        <f t="shared" si="160"/>
        <v>31-60</v>
      </c>
      <c r="X3439">
        <f t="shared" si="161"/>
        <v>3</v>
      </c>
    </row>
    <row r="3440" spans="1:24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159"/>
        <v>13-24 Months</v>
      </c>
      <c r="W3440" t="str">
        <f t="shared" si="160"/>
        <v>91+</v>
      </c>
      <c r="X3440">
        <f t="shared" si="161"/>
        <v>4</v>
      </c>
    </row>
    <row r="3441" spans="1:24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159"/>
        <v>49-72 Months</v>
      </c>
      <c r="W3441" t="str">
        <f t="shared" si="160"/>
        <v>91+</v>
      </c>
      <c r="X3441">
        <f t="shared" si="161"/>
        <v>6</v>
      </c>
    </row>
    <row r="3442" spans="1:24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159"/>
        <v>49-72 Months</v>
      </c>
      <c r="W3442" t="str">
        <f t="shared" si="160"/>
        <v>91+</v>
      </c>
      <c r="X3442">
        <f t="shared" si="161"/>
        <v>8</v>
      </c>
    </row>
    <row r="3443" spans="1:24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159"/>
        <v>25-48 Months</v>
      </c>
      <c r="W3443" t="str">
        <f t="shared" si="160"/>
        <v>61-90</v>
      </c>
      <c r="X3443">
        <f t="shared" si="161"/>
        <v>4</v>
      </c>
    </row>
    <row r="3444" spans="1:24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159"/>
        <v>25-48 Months</v>
      </c>
      <c r="W3444" t="str">
        <f t="shared" si="160"/>
        <v>91+</v>
      </c>
      <c r="X3444">
        <f t="shared" si="161"/>
        <v>5</v>
      </c>
    </row>
    <row r="3445" spans="1:24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159"/>
        <v>25-48 Months</v>
      </c>
      <c r="W3445" t="str">
        <f t="shared" si="160"/>
        <v>91+</v>
      </c>
      <c r="X3445">
        <f t="shared" si="161"/>
        <v>6</v>
      </c>
    </row>
    <row r="3446" spans="1:24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159"/>
        <v>25-48 Months</v>
      </c>
      <c r="W3446" t="str">
        <f t="shared" si="160"/>
        <v>31-60</v>
      </c>
      <c r="X3446">
        <f t="shared" si="161"/>
        <v>2</v>
      </c>
    </row>
    <row r="3447" spans="1:24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159"/>
        <v>25-48 Months</v>
      </c>
      <c r="W3447" t="str">
        <f t="shared" si="160"/>
        <v>91+</v>
      </c>
      <c r="X3447">
        <f t="shared" si="161"/>
        <v>6</v>
      </c>
    </row>
    <row r="3448" spans="1:24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159"/>
        <v>49-72 Months</v>
      </c>
      <c r="W3448" t="str">
        <f t="shared" si="160"/>
        <v>91+</v>
      </c>
      <c r="X3448">
        <f t="shared" si="161"/>
        <v>7</v>
      </c>
    </row>
    <row r="3449" spans="1:24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159"/>
        <v>25-48 Months</v>
      </c>
      <c r="W3449" t="str">
        <f t="shared" si="160"/>
        <v>61-90</v>
      </c>
      <c r="X3449">
        <f t="shared" si="161"/>
        <v>3</v>
      </c>
    </row>
    <row r="3450" spans="1:24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159"/>
        <v>0-12 Months</v>
      </c>
      <c r="W3450" t="str">
        <f t="shared" si="160"/>
        <v>61-90</v>
      </c>
      <c r="X3450">
        <f t="shared" si="161"/>
        <v>3</v>
      </c>
    </row>
    <row r="3451" spans="1:24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159"/>
        <v>49-72 Months</v>
      </c>
      <c r="W3451" t="str">
        <f t="shared" si="160"/>
        <v>91+</v>
      </c>
      <c r="X3451">
        <f t="shared" si="161"/>
        <v>5</v>
      </c>
    </row>
    <row r="3452" spans="1:24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159"/>
        <v>49-72 Months</v>
      </c>
      <c r="W3452" t="str">
        <f t="shared" si="160"/>
        <v>91+</v>
      </c>
      <c r="X3452">
        <f t="shared" si="161"/>
        <v>6</v>
      </c>
    </row>
    <row r="3453" spans="1:24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159"/>
        <v>49-72 Months</v>
      </c>
      <c r="W3453" t="str">
        <f t="shared" si="160"/>
        <v>61-90</v>
      </c>
      <c r="X3453">
        <f t="shared" si="161"/>
        <v>1</v>
      </c>
    </row>
    <row r="3454" spans="1:24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159"/>
        <v>0-12 Months</v>
      </c>
      <c r="W3454" t="str">
        <f t="shared" si="160"/>
        <v>31-60</v>
      </c>
      <c r="X3454">
        <f t="shared" si="161"/>
        <v>1</v>
      </c>
    </row>
    <row r="3455" spans="1:24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159"/>
        <v>49-72 Months</v>
      </c>
      <c r="W3455" t="str">
        <f t="shared" si="160"/>
        <v>91+</v>
      </c>
      <c r="X3455">
        <f t="shared" si="161"/>
        <v>5</v>
      </c>
    </row>
    <row r="3456" spans="1:24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159"/>
        <v>25-48 Months</v>
      </c>
      <c r="W3456" t="str">
        <f t="shared" si="160"/>
        <v>31-60</v>
      </c>
      <c r="X3456">
        <f t="shared" si="161"/>
        <v>2</v>
      </c>
    </row>
    <row r="3457" spans="1:24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159"/>
        <v>0-12 Months</v>
      </c>
      <c r="W3457" t="str">
        <f t="shared" si="160"/>
        <v>91+</v>
      </c>
      <c r="X3457">
        <f t="shared" si="161"/>
        <v>3</v>
      </c>
    </row>
    <row r="3458" spans="1:24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ref="V3458:V3521" si="162">IF(F3458&lt;=12,"0-12 Months",IF(F3458&lt;=24,"13-24 Months",IF(F3458&lt;=48,"25-48 Months","49-72 Months")))</f>
        <v>49-72 Months</v>
      </c>
      <c r="W3458" t="str">
        <f t="shared" ref="W3458:W3521" si="163">IF(S3458&lt;=30,"0-30",IF(S3458&lt;=60,"31-60",IF(S3458&lt;=90,"61-90","91+")))</f>
        <v>61-90</v>
      </c>
      <c r="X3458">
        <f t="shared" ref="X3458:X3521" si="164">COUNTIF(G3458:O3458,"Yes")</f>
        <v>7</v>
      </c>
    </row>
    <row r="3459" spans="1:24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si="162"/>
        <v>0-12 Months</v>
      </c>
      <c r="W3459" t="str">
        <f t="shared" si="163"/>
        <v>0-30</v>
      </c>
      <c r="X3459">
        <f t="shared" si="164"/>
        <v>1</v>
      </c>
    </row>
    <row r="3460" spans="1:24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162"/>
        <v>25-48 Months</v>
      </c>
      <c r="W3460" t="str">
        <f t="shared" si="163"/>
        <v>61-90</v>
      </c>
      <c r="X3460">
        <f t="shared" si="164"/>
        <v>3</v>
      </c>
    </row>
    <row r="3461" spans="1:24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162"/>
        <v>25-48 Months</v>
      </c>
      <c r="W3461" t="str">
        <f t="shared" si="163"/>
        <v>0-30</v>
      </c>
      <c r="X3461">
        <f t="shared" si="164"/>
        <v>2</v>
      </c>
    </row>
    <row r="3462" spans="1:24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162"/>
        <v>25-48 Months</v>
      </c>
      <c r="W3462" t="str">
        <f t="shared" si="163"/>
        <v>91+</v>
      </c>
      <c r="X3462">
        <f t="shared" si="164"/>
        <v>5</v>
      </c>
    </row>
    <row r="3463" spans="1:24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162"/>
        <v>49-72 Months</v>
      </c>
      <c r="W3463" t="str">
        <f t="shared" si="163"/>
        <v>31-60</v>
      </c>
      <c r="X3463">
        <f t="shared" si="164"/>
        <v>3</v>
      </c>
    </row>
    <row r="3464" spans="1:24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162"/>
        <v>0-12 Months</v>
      </c>
      <c r="W3464" t="str">
        <f t="shared" si="163"/>
        <v>61-90</v>
      </c>
      <c r="X3464">
        <f t="shared" si="164"/>
        <v>3</v>
      </c>
    </row>
    <row r="3465" spans="1:24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162"/>
        <v>25-48 Months</v>
      </c>
      <c r="W3465" t="str">
        <f t="shared" si="163"/>
        <v>91+</v>
      </c>
      <c r="X3465">
        <f t="shared" si="164"/>
        <v>4</v>
      </c>
    </row>
    <row r="3466" spans="1:24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162"/>
        <v>25-48 Months</v>
      </c>
      <c r="W3466" t="str">
        <f t="shared" si="163"/>
        <v>61-90</v>
      </c>
      <c r="X3466">
        <f t="shared" si="164"/>
        <v>3</v>
      </c>
    </row>
    <row r="3467" spans="1:24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162"/>
        <v>0-12 Months</v>
      </c>
      <c r="W3467" t="str">
        <f t="shared" si="163"/>
        <v>31-60</v>
      </c>
      <c r="X3467">
        <f t="shared" si="164"/>
        <v>1</v>
      </c>
    </row>
    <row r="3468" spans="1:24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162"/>
        <v>49-72 Months</v>
      </c>
      <c r="W3468" t="str">
        <f t="shared" si="163"/>
        <v>0-30</v>
      </c>
      <c r="X3468">
        <f t="shared" si="164"/>
        <v>2</v>
      </c>
    </row>
    <row r="3469" spans="1:24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162"/>
        <v>0-12 Months</v>
      </c>
      <c r="W3469" t="str">
        <f t="shared" si="163"/>
        <v>91+</v>
      </c>
      <c r="X3469">
        <f t="shared" si="164"/>
        <v>3</v>
      </c>
    </row>
    <row r="3470" spans="1:24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162"/>
        <v>0-12 Months</v>
      </c>
      <c r="W3470" t="str">
        <f t="shared" si="163"/>
        <v>0-30</v>
      </c>
      <c r="X3470">
        <f t="shared" si="164"/>
        <v>1</v>
      </c>
    </row>
    <row r="3471" spans="1:24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162"/>
        <v>13-24 Months</v>
      </c>
      <c r="W3471" t="str">
        <f t="shared" si="163"/>
        <v>91+</v>
      </c>
      <c r="X3471">
        <f t="shared" si="164"/>
        <v>3</v>
      </c>
    </row>
    <row r="3472" spans="1:24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162"/>
        <v>0-12 Months</v>
      </c>
      <c r="W3472" t="str">
        <f t="shared" si="163"/>
        <v>31-60</v>
      </c>
      <c r="X3472">
        <f t="shared" si="164"/>
        <v>2</v>
      </c>
    </row>
    <row r="3473" spans="1:24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162"/>
        <v>25-48 Months</v>
      </c>
      <c r="W3473" t="str">
        <f t="shared" si="163"/>
        <v>0-30</v>
      </c>
      <c r="X3473">
        <f t="shared" si="164"/>
        <v>1</v>
      </c>
    </row>
    <row r="3474" spans="1:24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162"/>
        <v>49-72 Months</v>
      </c>
      <c r="W3474" t="str">
        <f t="shared" si="163"/>
        <v>91+</v>
      </c>
      <c r="X3474">
        <f t="shared" si="164"/>
        <v>6</v>
      </c>
    </row>
    <row r="3475" spans="1:24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162"/>
        <v>25-48 Months</v>
      </c>
      <c r="W3475" t="str">
        <f t="shared" si="163"/>
        <v>91+</v>
      </c>
      <c r="X3475">
        <f t="shared" si="164"/>
        <v>6</v>
      </c>
    </row>
    <row r="3476" spans="1:24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162"/>
        <v>49-72 Months</v>
      </c>
      <c r="W3476" t="str">
        <f t="shared" si="163"/>
        <v>61-90</v>
      </c>
      <c r="X3476">
        <f t="shared" si="164"/>
        <v>4</v>
      </c>
    </row>
    <row r="3477" spans="1:24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162"/>
        <v>0-12 Months</v>
      </c>
      <c r="W3477" t="str">
        <f t="shared" si="163"/>
        <v>0-30</v>
      </c>
      <c r="X3477">
        <f t="shared" si="164"/>
        <v>1</v>
      </c>
    </row>
    <row r="3478" spans="1:24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162"/>
        <v>49-72 Months</v>
      </c>
      <c r="W3478" t="str">
        <f t="shared" si="163"/>
        <v>91+</v>
      </c>
      <c r="X3478">
        <f t="shared" si="164"/>
        <v>5</v>
      </c>
    </row>
    <row r="3479" spans="1:24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162"/>
        <v>13-24 Months</v>
      </c>
      <c r="W3479" t="str">
        <f t="shared" si="163"/>
        <v>61-90</v>
      </c>
      <c r="X3479">
        <f t="shared" si="164"/>
        <v>2</v>
      </c>
    </row>
    <row r="3480" spans="1:24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162"/>
        <v>13-24 Months</v>
      </c>
      <c r="W3480" t="str">
        <f t="shared" si="163"/>
        <v>61-90</v>
      </c>
      <c r="X3480">
        <f t="shared" si="164"/>
        <v>6</v>
      </c>
    </row>
    <row r="3481" spans="1:24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162"/>
        <v>0-12 Months</v>
      </c>
      <c r="W3481" t="str">
        <f t="shared" si="163"/>
        <v>31-60</v>
      </c>
      <c r="X3481">
        <f t="shared" si="164"/>
        <v>1</v>
      </c>
    </row>
    <row r="3482" spans="1:24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162"/>
        <v>49-72 Months</v>
      </c>
      <c r="W3482" t="str">
        <f t="shared" si="163"/>
        <v>0-30</v>
      </c>
      <c r="X3482">
        <f t="shared" si="164"/>
        <v>1</v>
      </c>
    </row>
    <row r="3483" spans="1:24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162"/>
        <v>0-12 Months</v>
      </c>
      <c r="W3483" t="str">
        <f t="shared" si="163"/>
        <v>31-60</v>
      </c>
      <c r="X3483">
        <f t="shared" si="164"/>
        <v>2</v>
      </c>
    </row>
    <row r="3484" spans="1:24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162"/>
        <v>13-24 Months</v>
      </c>
      <c r="W3484" t="str">
        <f t="shared" si="163"/>
        <v>31-60</v>
      </c>
      <c r="X3484">
        <f t="shared" si="164"/>
        <v>1</v>
      </c>
    </row>
    <row r="3485" spans="1:24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162"/>
        <v>13-24 Months</v>
      </c>
      <c r="W3485" t="str">
        <f t="shared" si="163"/>
        <v>61-90</v>
      </c>
      <c r="X3485">
        <f t="shared" si="164"/>
        <v>3</v>
      </c>
    </row>
    <row r="3486" spans="1:24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162"/>
        <v>25-48 Months</v>
      </c>
      <c r="W3486" t="str">
        <f t="shared" si="163"/>
        <v>61-90</v>
      </c>
      <c r="X3486">
        <f t="shared" si="164"/>
        <v>3</v>
      </c>
    </row>
    <row r="3487" spans="1:24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162"/>
        <v>0-12 Months</v>
      </c>
      <c r="W3487" t="str">
        <f t="shared" si="163"/>
        <v>61-90</v>
      </c>
      <c r="X3487">
        <f t="shared" si="164"/>
        <v>2</v>
      </c>
    </row>
    <row r="3488" spans="1:24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162"/>
        <v>25-48 Months</v>
      </c>
      <c r="W3488" t="str">
        <f t="shared" si="163"/>
        <v>91+</v>
      </c>
      <c r="X3488">
        <f t="shared" si="164"/>
        <v>5</v>
      </c>
    </row>
    <row r="3489" spans="1:24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162"/>
        <v>49-72 Months</v>
      </c>
      <c r="W3489" t="str">
        <f t="shared" si="163"/>
        <v>0-30</v>
      </c>
      <c r="X3489">
        <f t="shared" si="164"/>
        <v>1</v>
      </c>
    </row>
    <row r="3490" spans="1:24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162"/>
        <v>0-12 Months</v>
      </c>
      <c r="W3490" t="str">
        <f t="shared" si="163"/>
        <v>31-60</v>
      </c>
      <c r="X3490">
        <f t="shared" si="164"/>
        <v>3</v>
      </c>
    </row>
    <row r="3491" spans="1:24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162"/>
        <v>25-48 Months</v>
      </c>
      <c r="W3491" t="str">
        <f t="shared" si="163"/>
        <v>91+</v>
      </c>
      <c r="X3491">
        <f t="shared" si="164"/>
        <v>8</v>
      </c>
    </row>
    <row r="3492" spans="1:24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162"/>
        <v>0-12 Months</v>
      </c>
      <c r="W3492" t="str">
        <f t="shared" si="163"/>
        <v>31-60</v>
      </c>
      <c r="X3492">
        <f t="shared" si="164"/>
        <v>2</v>
      </c>
    </row>
    <row r="3493" spans="1:24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162"/>
        <v>25-48 Months</v>
      </c>
      <c r="W3493" t="str">
        <f t="shared" si="163"/>
        <v>61-90</v>
      </c>
      <c r="X3493">
        <f t="shared" si="164"/>
        <v>5</v>
      </c>
    </row>
    <row r="3494" spans="1:24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162"/>
        <v>0-12 Months</v>
      </c>
      <c r="W3494" t="str">
        <f t="shared" si="163"/>
        <v>0-30</v>
      </c>
      <c r="X3494">
        <f t="shared" si="164"/>
        <v>1</v>
      </c>
    </row>
    <row r="3495" spans="1:24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162"/>
        <v>0-12 Months</v>
      </c>
      <c r="W3495" t="str">
        <f t="shared" si="163"/>
        <v>31-60</v>
      </c>
      <c r="X3495">
        <f t="shared" si="164"/>
        <v>1</v>
      </c>
    </row>
    <row r="3496" spans="1:24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162"/>
        <v>0-12 Months</v>
      </c>
      <c r="W3496" t="str">
        <f t="shared" si="163"/>
        <v>61-90</v>
      </c>
      <c r="X3496">
        <f t="shared" si="164"/>
        <v>3</v>
      </c>
    </row>
    <row r="3497" spans="1:24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162"/>
        <v>0-12 Months</v>
      </c>
      <c r="W3497" t="str">
        <f t="shared" si="163"/>
        <v>61-90</v>
      </c>
      <c r="X3497">
        <f t="shared" si="164"/>
        <v>2</v>
      </c>
    </row>
    <row r="3498" spans="1:24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162"/>
        <v>25-48 Months</v>
      </c>
      <c r="W3498" t="str">
        <f t="shared" si="163"/>
        <v>61-90</v>
      </c>
      <c r="X3498">
        <f t="shared" si="164"/>
        <v>2</v>
      </c>
    </row>
    <row r="3499" spans="1:24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162"/>
        <v>0-12 Months</v>
      </c>
      <c r="W3499" t="str">
        <f t="shared" si="163"/>
        <v>61-90</v>
      </c>
      <c r="X3499">
        <f t="shared" si="164"/>
        <v>1</v>
      </c>
    </row>
    <row r="3500" spans="1:24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162"/>
        <v>25-48 Months</v>
      </c>
      <c r="W3500" t="str">
        <f t="shared" si="163"/>
        <v>61-90</v>
      </c>
      <c r="X3500">
        <f t="shared" si="164"/>
        <v>2</v>
      </c>
    </row>
    <row r="3501" spans="1:24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162"/>
        <v>0-12 Months</v>
      </c>
      <c r="W3501" t="str">
        <f t="shared" si="163"/>
        <v>0-30</v>
      </c>
      <c r="X3501">
        <f t="shared" si="164"/>
        <v>1</v>
      </c>
    </row>
    <row r="3502" spans="1:24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162"/>
        <v>49-72 Months</v>
      </c>
      <c r="W3502" t="str">
        <f t="shared" si="163"/>
        <v>91+</v>
      </c>
      <c r="X3502">
        <f t="shared" si="164"/>
        <v>5</v>
      </c>
    </row>
    <row r="3503" spans="1:24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162"/>
        <v>49-72 Months</v>
      </c>
      <c r="W3503" t="str">
        <f t="shared" si="163"/>
        <v>61-90</v>
      </c>
      <c r="X3503">
        <f t="shared" si="164"/>
        <v>6</v>
      </c>
    </row>
    <row r="3504" spans="1:24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162"/>
        <v>25-48 Months</v>
      </c>
      <c r="W3504" t="str">
        <f t="shared" si="163"/>
        <v>31-60</v>
      </c>
      <c r="X3504">
        <f t="shared" si="164"/>
        <v>4</v>
      </c>
    </row>
    <row r="3505" spans="1:24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162"/>
        <v>49-72 Months</v>
      </c>
      <c r="W3505" t="str">
        <f t="shared" si="163"/>
        <v>91+</v>
      </c>
      <c r="X3505">
        <f t="shared" si="164"/>
        <v>6</v>
      </c>
    </row>
    <row r="3506" spans="1:24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162"/>
        <v>49-72 Months</v>
      </c>
      <c r="W3506" t="str">
        <f t="shared" si="163"/>
        <v>0-30</v>
      </c>
      <c r="X3506">
        <f t="shared" si="164"/>
        <v>1</v>
      </c>
    </row>
    <row r="3507" spans="1:24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162"/>
        <v>0-12 Months</v>
      </c>
      <c r="W3507" t="str">
        <f t="shared" si="163"/>
        <v>0-30</v>
      </c>
      <c r="X3507">
        <f t="shared" si="164"/>
        <v>0</v>
      </c>
    </row>
    <row r="3508" spans="1:24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162"/>
        <v>13-24 Months</v>
      </c>
      <c r="W3508" t="str">
        <f t="shared" si="163"/>
        <v>61-90</v>
      </c>
      <c r="X3508">
        <f t="shared" si="164"/>
        <v>4</v>
      </c>
    </row>
    <row r="3509" spans="1:24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162"/>
        <v>0-12 Months</v>
      </c>
      <c r="W3509" t="str">
        <f t="shared" si="163"/>
        <v>0-30</v>
      </c>
      <c r="X3509">
        <f t="shared" si="164"/>
        <v>1</v>
      </c>
    </row>
    <row r="3510" spans="1:24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162"/>
        <v>49-72 Months</v>
      </c>
      <c r="W3510" t="str">
        <f t="shared" si="163"/>
        <v>91+</v>
      </c>
      <c r="X3510">
        <f t="shared" si="164"/>
        <v>8</v>
      </c>
    </row>
    <row r="3511" spans="1:24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162"/>
        <v>0-12 Months</v>
      </c>
      <c r="W3511" t="str">
        <f t="shared" si="163"/>
        <v>31-60</v>
      </c>
      <c r="X3511">
        <f t="shared" si="164"/>
        <v>1</v>
      </c>
    </row>
    <row r="3512" spans="1:24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162"/>
        <v>0-12 Months</v>
      </c>
      <c r="W3512" t="str">
        <f t="shared" si="163"/>
        <v>61-90</v>
      </c>
      <c r="X3512">
        <f t="shared" si="164"/>
        <v>2</v>
      </c>
    </row>
    <row r="3513" spans="1:24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162"/>
        <v>49-72 Months</v>
      </c>
      <c r="W3513" t="str">
        <f t="shared" si="163"/>
        <v>0-30</v>
      </c>
      <c r="X3513">
        <f t="shared" si="164"/>
        <v>2</v>
      </c>
    </row>
    <row r="3514" spans="1:24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162"/>
        <v>49-72 Months</v>
      </c>
      <c r="W3514" t="str">
        <f t="shared" si="163"/>
        <v>0-30</v>
      </c>
      <c r="X3514">
        <f t="shared" si="164"/>
        <v>2</v>
      </c>
    </row>
    <row r="3515" spans="1:24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162"/>
        <v>0-12 Months</v>
      </c>
      <c r="W3515" t="str">
        <f t="shared" si="163"/>
        <v>0-30</v>
      </c>
      <c r="X3515">
        <f t="shared" si="164"/>
        <v>1</v>
      </c>
    </row>
    <row r="3516" spans="1:24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162"/>
        <v>49-72 Months</v>
      </c>
      <c r="W3516" t="str">
        <f t="shared" si="163"/>
        <v>91+</v>
      </c>
      <c r="X3516">
        <f t="shared" si="164"/>
        <v>7</v>
      </c>
    </row>
    <row r="3517" spans="1:24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162"/>
        <v>13-24 Months</v>
      </c>
      <c r="W3517" t="str">
        <f t="shared" si="163"/>
        <v>31-60</v>
      </c>
      <c r="X3517">
        <f t="shared" si="164"/>
        <v>3</v>
      </c>
    </row>
    <row r="3518" spans="1:24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162"/>
        <v>0-12 Months</v>
      </c>
      <c r="W3518" t="str">
        <f t="shared" si="163"/>
        <v>31-60</v>
      </c>
      <c r="X3518">
        <f t="shared" si="164"/>
        <v>1</v>
      </c>
    </row>
    <row r="3519" spans="1:24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162"/>
        <v>49-72 Months</v>
      </c>
      <c r="W3519" t="str">
        <f t="shared" si="163"/>
        <v>91+</v>
      </c>
      <c r="X3519">
        <f t="shared" si="164"/>
        <v>7</v>
      </c>
    </row>
    <row r="3520" spans="1:24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162"/>
        <v>0-12 Months</v>
      </c>
      <c r="W3520" t="str">
        <f t="shared" si="163"/>
        <v>0-30</v>
      </c>
      <c r="X3520">
        <f t="shared" si="164"/>
        <v>1</v>
      </c>
    </row>
    <row r="3521" spans="1:24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162"/>
        <v>25-48 Months</v>
      </c>
      <c r="W3521" t="str">
        <f t="shared" si="163"/>
        <v>61-90</v>
      </c>
      <c r="X3521">
        <f t="shared" si="164"/>
        <v>3</v>
      </c>
    </row>
    <row r="3522" spans="1:24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ref="V3522:V3585" si="165">IF(F3522&lt;=12,"0-12 Months",IF(F3522&lt;=24,"13-24 Months",IF(F3522&lt;=48,"25-48 Months","49-72 Months")))</f>
        <v>13-24 Months</v>
      </c>
      <c r="W3522" t="str">
        <f t="shared" ref="W3522:W3585" si="166">IF(S3522&lt;=30,"0-30",IF(S3522&lt;=60,"31-60",IF(S3522&lt;=90,"61-90","91+")))</f>
        <v>0-30</v>
      </c>
      <c r="X3522">
        <f t="shared" ref="X3522:X3585" si="167">COUNTIF(G3522:O3522,"Yes")</f>
        <v>1</v>
      </c>
    </row>
    <row r="3523" spans="1:24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si="165"/>
        <v>49-72 Months</v>
      </c>
      <c r="W3523" t="str">
        <f t="shared" si="166"/>
        <v>31-60</v>
      </c>
      <c r="X3523">
        <f t="shared" si="167"/>
        <v>3</v>
      </c>
    </row>
    <row r="3524" spans="1:24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165"/>
        <v>25-48 Months</v>
      </c>
      <c r="W3524" t="str">
        <f t="shared" si="166"/>
        <v>0-30</v>
      </c>
      <c r="X3524">
        <f t="shared" si="167"/>
        <v>1</v>
      </c>
    </row>
    <row r="3525" spans="1:24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165"/>
        <v>49-72 Months</v>
      </c>
      <c r="W3525" t="str">
        <f t="shared" si="166"/>
        <v>91+</v>
      </c>
      <c r="X3525">
        <f t="shared" si="167"/>
        <v>8</v>
      </c>
    </row>
    <row r="3526" spans="1:24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165"/>
        <v>0-12 Months</v>
      </c>
      <c r="W3526" t="str">
        <f t="shared" si="166"/>
        <v>61-90</v>
      </c>
      <c r="X3526">
        <f t="shared" si="167"/>
        <v>3</v>
      </c>
    </row>
    <row r="3527" spans="1:24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165"/>
        <v>49-72 Months</v>
      </c>
      <c r="W3527" t="str">
        <f t="shared" si="166"/>
        <v>91+</v>
      </c>
      <c r="X3527">
        <f t="shared" si="167"/>
        <v>5</v>
      </c>
    </row>
    <row r="3528" spans="1:24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165"/>
        <v>0-12 Months</v>
      </c>
      <c r="W3528" t="str">
        <f t="shared" si="166"/>
        <v>31-60</v>
      </c>
      <c r="X3528">
        <f t="shared" si="167"/>
        <v>2</v>
      </c>
    </row>
    <row r="3529" spans="1:24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165"/>
        <v>0-12 Months</v>
      </c>
      <c r="W3529" t="str">
        <f t="shared" si="166"/>
        <v>61-90</v>
      </c>
      <c r="X3529">
        <f t="shared" si="167"/>
        <v>2</v>
      </c>
    </row>
    <row r="3530" spans="1:24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165"/>
        <v>13-24 Months</v>
      </c>
      <c r="W3530" t="str">
        <f t="shared" si="166"/>
        <v>0-30</v>
      </c>
      <c r="X3530">
        <f t="shared" si="167"/>
        <v>1</v>
      </c>
    </row>
    <row r="3531" spans="1:24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165"/>
        <v>0-12 Months</v>
      </c>
      <c r="W3531" t="str">
        <f t="shared" si="166"/>
        <v>61-90</v>
      </c>
      <c r="X3531">
        <f t="shared" si="167"/>
        <v>2</v>
      </c>
    </row>
    <row r="3532" spans="1:24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165"/>
        <v>13-24 Months</v>
      </c>
      <c r="W3532" t="str">
        <f t="shared" si="166"/>
        <v>61-90</v>
      </c>
      <c r="X3532">
        <f t="shared" si="167"/>
        <v>5</v>
      </c>
    </row>
    <row r="3533" spans="1:24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165"/>
        <v>13-24 Months</v>
      </c>
      <c r="W3533" t="str">
        <f t="shared" si="166"/>
        <v>0-30</v>
      </c>
      <c r="X3533">
        <f t="shared" si="167"/>
        <v>1</v>
      </c>
    </row>
    <row r="3534" spans="1:24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165"/>
        <v>13-24 Months</v>
      </c>
      <c r="W3534" t="str">
        <f t="shared" si="166"/>
        <v>31-60</v>
      </c>
      <c r="X3534">
        <f t="shared" si="167"/>
        <v>3</v>
      </c>
    </row>
    <row r="3535" spans="1:24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165"/>
        <v>0-12 Months</v>
      </c>
      <c r="W3535" t="str">
        <f t="shared" si="166"/>
        <v>0-30</v>
      </c>
      <c r="X3535">
        <f t="shared" si="167"/>
        <v>1</v>
      </c>
    </row>
    <row r="3536" spans="1:24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165"/>
        <v>25-48 Months</v>
      </c>
      <c r="W3536" t="str">
        <f t="shared" si="166"/>
        <v>91+</v>
      </c>
      <c r="X3536">
        <f t="shared" si="167"/>
        <v>6</v>
      </c>
    </row>
    <row r="3537" spans="1:24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165"/>
        <v>49-72 Months</v>
      </c>
      <c r="W3537" t="str">
        <f t="shared" si="166"/>
        <v>91+</v>
      </c>
      <c r="X3537">
        <f t="shared" si="167"/>
        <v>7</v>
      </c>
    </row>
    <row r="3538" spans="1:24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165"/>
        <v>0-12 Months</v>
      </c>
      <c r="W3538" t="str">
        <f t="shared" si="166"/>
        <v>61-90</v>
      </c>
      <c r="X3538">
        <f t="shared" si="167"/>
        <v>3</v>
      </c>
    </row>
    <row r="3539" spans="1:24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165"/>
        <v>25-48 Months</v>
      </c>
      <c r="W3539" t="str">
        <f t="shared" si="166"/>
        <v>31-60</v>
      </c>
      <c r="X3539">
        <f t="shared" si="167"/>
        <v>3</v>
      </c>
    </row>
    <row r="3540" spans="1:24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165"/>
        <v>49-72 Months</v>
      </c>
      <c r="W3540" t="str">
        <f t="shared" si="166"/>
        <v>91+</v>
      </c>
      <c r="X3540">
        <f t="shared" si="167"/>
        <v>6</v>
      </c>
    </row>
    <row r="3541" spans="1:24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165"/>
        <v>0-12 Months</v>
      </c>
      <c r="W3541" t="str">
        <f t="shared" si="166"/>
        <v>31-60</v>
      </c>
      <c r="X3541">
        <f t="shared" si="167"/>
        <v>1</v>
      </c>
    </row>
    <row r="3542" spans="1:24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165"/>
        <v>49-72 Months</v>
      </c>
      <c r="W3542" t="str">
        <f t="shared" si="166"/>
        <v>91+</v>
      </c>
      <c r="X3542">
        <f t="shared" si="167"/>
        <v>7</v>
      </c>
    </row>
    <row r="3543" spans="1:24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165"/>
        <v>49-72 Months</v>
      </c>
      <c r="W3543" t="str">
        <f t="shared" si="166"/>
        <v>31-60</v>
      </c>
      <c r="X3543">
        <f t="shared" si="167"/>
        <v>2</v>
      </c>
    </row>
    <row r="3544" spans="1:24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165"/>
        <v>25-48 Months</v>
      </c>
      <c r="W3544" t="str">
        <f t="shared" si="166"/>
        <v>31-60</v>
      </c>
      <c r="X3544">
        <f t="shared" si="167"/>
        <v>5</v>
      </c>
    </row>
    <row r="3545" spans="1:24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165"/>
        <v>49-72 Months</v>
      </c>
      <c r="W3545" t="str">
        <f t="shared" si="166"/>
        <v>91+</v>
      </c>
      <c r="X3545">
        <f t="shared" si="167"/>
        <v>7</v>
      </c>
    </row>
    <row r="3546" spans="1:24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165"/>
        <v>25-48 Months</v>
      </c>
      <c r="W3546" t="str">
        <f t="shared" si="166"/>
        <v>91+</v>
      </c>
      <c r="X3546">
        <f t="shared" si="167"/>
        <v>5</v>
      </c>
    </row>
    <row r="3547" spans="1:24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165"/>
        <v>49-72 Months</v>
      </c>
      <c r="W3547" t="str">
        <f t="shared" si="166"/>
        <v>91+</v>
      </c>
      <c r="X3547">
        <f t="shared" si="167"/>
        <v>4</v>
      </c>
    </row>
    <row r="3548" spans="1:24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165"/>
        <v>49-72 Months</v>
      </c>
      <c r="W3548" t="str">
        <f t="shared" si="166"/>
        <v>61-90</v>
      </c>
      <c r="X3548">
        <f t="shared" si="167"/>
        <v>7</v>
      </c>
    </row>
    <row r="3549" spans="1:24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165"/>
        <v>49-72 Months</v>
      </c>
      <c r="W3549" t="str">
        <f t="shared" si="166"/>
        <v>91+</v>
      </c>
      <c r="X3549">
        <f t="shared" si="167"/>
        <v>8</v>
      </c>
    </row>
    <row r="3550" spans="1:24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165"/>
        <v>49-72 Months</v>
      </c>
      <c r="W3550" t="str">
        <f t="shared" si="166"/>
        <v>91+</v>
      </c>
      <c r="X3550">
        <f t="shared" si="167"/>
        <v>5</v>
      </c>
    </row>
    <row r="3551" spans="1:24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165"/>
        <v>49-72 Months</v>
      </c>
      <c r="W3551" t="str">
        <f t="shared" si="166"/>
        <v>61-90</v>
      </c>
      <c r="X3551">
        <f t="shared" si="167"/>
        <v>5</v>
      </c>
    </row>
    <row r="3552" spans="1:24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165"/>
        <v>25-48 Months</v>
      </c>
      <c r="W3552" t="str">
        <f t="shared" si="166"/>
        <v>91+</v>
      </c>
      <c r="X3552">
        <f t="shared" si="167"/>
        <v>4</v>
      </c>
    </row>
    <row r="3553" spans="1:24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165"/>
        <v>0-12 Months</v>
      </c>
      <c r="W3553" t="str">
        <f t="shared" si="166"/>
        <v>61-90</v>
      </c>
      <c r="X3553">
        <f t="shared" si="167"/>
        <v>2</v>
      </c>
    </row>
    <row r="3554" spans="1:24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165"/>
        <v>49-72 Months</v>
      </c>
      <c r="W3554" t="str">
        <f t="shared" si="166"/>
        <v>91+</v>
      </c>
      <c r="X3554">
        <f t="shared" si="167"/>
        <v>6</v>
      </c>
    </row>
    <row r="3555" spans="1:24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165"/>
        <v>49-72 Months</v>
      </c>
      <c r="W3555" t="str">
        <f t="shared" si="166"/>
        <v>0-30</v>
      </c>
      <c r="X3555">
        <f t="shared" si="167"/>
        <v>2</v>
      </c>
    </row>
    <row r="3556" spans="1:24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165"/>
        <v>0-12 Months</v>
      </c>
      <c r="W3556" t="str">
        <f t="shared" si="166"/>
        <v>61-90</v>
      </c>
      <c r="X3556">
        <f t="shared" si="167"/>
        <v>1</v>
      </c>
    </row>
    <row r="3557" spans="1:24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165"/>
        <v>13-24 Months</v>
      </c>
      <c r="W3557" t="str">
        <f t="shared" si="166"/>
        <v>61-90</v>
      </c>
      <c r="X3557">
        <f t="shared" si="167"/>
        <v>3</v>
      </c>
    </row>
    <row r="3558" spans="1:24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165"/>
        <v>0-12 Months</v>
      </c>
      <c r="W3558" t="str">
        <f t="shared" si="166"/>
        <v>0-30</v>
      </c>
      <c r="X3558">
        <f t="shared" si="167"/>
        <v>1</v>
      </c>
    </row>
    <row r="3559" spans="1:24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165"/>
        <v>25-48 Months</v>
      </c>
      <c r="W3559" t="str">
        <f t="shared" si="166"/>
        <v>31-60</v>
      </c>
      <c r="X3559">
        <f t="shared" si="167"/>
        <v>5</v>
      </c>
    </row>
    <row r="3560" spans="1:24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165"/>
        <v>25-48 Months</v>
      </c>
      <c r="W3560" t="str">
        <f t="shared" si="166"/>
        <v>91+</v>
      </c>
      <c r="X3560">
        <f t="shared" si="167"/>
        <v>4</v>
      </c>
    </row>
    <row r="3561" spans="1:24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165"/>
        <v>25-48 Months</v>
      </c>
      <c r="W3561" t="str">
        <f t="shared" si="166"/>
        <v>0-30</v>
      </c>
      <c r="X3561">
        <f t="shared" si="167"/>
        <v>1</v>
      </c>
    </row>
    <row r="3562" spans="1:24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165"/>
        <v>0-12 Months</v>
      </c>
      <c r="W3562" t="str">
        <f t="shared" si="166"/>
        <v>31-60</v>
      </c>
      <c r="X3562">
        <f t="shared" si="167"/>
        <v>1</v>
      </c>
    </row>
    <row r="3563" spans="1:24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165"/>
        <v>25-48 Months</v>
      </c>
      <c r="W3563" t="str">
        <f t="shared" si="166"/>
        <v>61-90</v>
      </c>
      <c r="X3563">
        <f t="shared" si="167"/>
        <v>3</v>
      </c>
    </row>
    <row r="3564" spans="1:24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165"/>
        <v>0-12 Months</v>
      </c>
      <c r="W3564" t="str">
        <f t="shared" si="166"/>
        <v>61-90</v>
      </c>
      <c r="X3564">
        <f t="shared" si="167"/>
        <v>4</v>
      </c>
    </row>
    <row r="3565" spans="1:24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165"/>
        <v>25-48 Months</v>
      </c>
      <c r="W3565" t="str">
        <f t="shared" si="166"/>
        <v>91+</v>
      </c>
      <c r="X3565">
        <f t="shared" si="167"/>
        <v>4</v>
      </c>
    </row>
    <row r="3566" spans="1:24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165"/>
        <v>49-72 Months</v>
      </c>
      <c r="W3566" t="str">
        <f t="shared" si="166"/>
        <v>91+</v>
      </c>
      <c r="X3566">
        <f t="shared" si="167"/>
        <v>4</v>
      </c>
    </row>
    <row r="3567" spans="1:24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165"/>
        <v>0-12 Months</v>
      </c>
      <c r="W3567" t="str">
        <f t="shared" si="166"/>
        <v>31-60</v>
      </c>
      <c r="X3567">
        <f t="shared" si="167"/>
        <v>2</v>
      </c>
    </row>
    <row r="3568" spans="1:24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165"/>
        <v>49-72 Months</v>
      </c>
      <c r="W3568" t="str">
        <f t="shared" si="166"/>
        <v>61-90</v>
      </c>
      <c r="X3568">
        <f t="shared" si="167"/>
        <v>7</v>
      </c>
    </row>
    <row r="3569" spans="1:24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165"/>
        <v>13-24 Months</v>
      </c>
      <c r="W3569" t="str">
        <f t="shared" si="166"/>
        <v>61-90</v>
      </c>
      <c r="X3569">
        <f t="shared" si="167"/>
        <v>4</v>
      </c>
    </row>
    <row r="3570" spans="1:24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165"/>
        <v>13-24 Months</v>
      </c>
      <c r="W3570" t="str">
        <f t="shared" si="166"/>
        <v>91+</v>
      </c>
      <c r="X3570">
        <f t="shared" si="167"/>
        <v>5</v>
      </c>
    </row>
    <row r="3571" spans="1:24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165"/>
        <v>13-24 Months</v>
      </c>
      <c r="W3571" t="str">
        <f t="shared" si="166"/>
        <v>0-30</v>
      </c>
      <c r="X3571">
        <f t="shared" si="167"/>
        <v>1</v>
      </c>
    </row>
    <row r="3572" spans="1:24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165"/>
        <v>13-24 Months</v>
      </c>
      <c r="W3572" t="str">
        <f t="shared" si="166"/>
        <v>0-30</v>
      </c>
      <c r="X3572">
        <f t="shared" si="167"/>
        <v>1</v>
      </c>
    </row>
    <row r="3573" spans="1:24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165"/>
        <v>25-48 Months</v>
      </c>
      <c r="W3573" t="str">
        <f t="shared" si="166"/>
        <v>61-90</v>
      </c>
      <c r="X3573">
        <f t="shared" si="167"/>
        <v>3</v>
      </c>
    </row>
    <row r="3574" spans="1:24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165"/>
        <v>25-48 Months</v>
      </c>
      <c r="W3574" t="str">
        <f t="shared" si="166"/>
        <v>61-90</v>
      </c>
      <c r="X3574">
        <f t="shared" si="167"/>
        <v>2</v>
      </c>
    </row>
    <row r="3575" spans="1:24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165"/>
        <v>25-48 Months</v>
      </c>
      <c r="W3575" t="str">
        <f t="shared" si="166"/>
        <v>0-30</v>
      </c>
      <c r="X3575">
        <f t="shared" si="167"/>
        <v>1</v>
      </c>
    </row>
    <row r="3576" spans="1:24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165"/>
        <v>0-12 Months</v>
      </c>
      <c r="W3576" t="str">
        <f t="shared" si="166"/>
        <v>0-30</v>
      </c>
      <c r="X3576">
        <f t="shared" si="167"/>
        <v>1</v>
      </c>
    </row>
    <row r="3577" spans="1:24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165"/>
        <v>49-72 Months</v>
      </c>
      <c r="W3577" t="str">
        <f t="shared" si="166"/>
        <v>31-60</v>
      </c>
      <c r="X3577">
        <f t="shared" si="167"/>
        <v>3</v>
      </c>
    </row>
    <row r="3578" spans="1:24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165"/>
        <v>49-72 Months</v>
      </c>
      <c r="W3578" t="str">
        <f t="shared" si="166"/>
        <v>0-30</v>
      </c>
      <c r="X3578">
        <f t="shared" si="167"/>
        <v>2</v>
      </c>
    </row>
    <row r="3579" spans="1:24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165"/>
        <v>25-48 Months</v>
      </c>
      <c r="W3579" t="str">
        <f t="shared" si="166"/>
        <v>61-90</v>
      </c>
      <c r="X3579">
        <f t="shared" si="167"/>
        <v>4</v>
      </c>
    </row>
    <row r="3580" spans="1:24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165"/>
        <v>25-48 Months</v>
      </c>
      <c r="W3580" t="str">
        <f t="shared" si="166"/>
        <v>61-90</v>
      </c>
      <c r="X3580">
        <f t="shared" si="167"/>
        <v>4</v>
      </c>
    </row>
    <row r="3581" spans="1:24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165"/>
        <v>25-48 Months</v>
      </c>
      <c r="W3581" t="str">
        <f t="shared" si="166"/>
        <v>61-90</v>
      </c>
      <c r="X3581">
        <f t="shared" si="167"/>
        <v>3</v>
      </c>
    </row>
    <row r="3582" spans="1:24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165"/>
        <v>0-12 Months</v>
      </c>
      <c r="W3582" t="str">
        <f t="shared" si="166"/>
        <v>61-90</v>
      </c>
      <c r="X3582">
        <f t="shared" si="167"/>
        <v>5</v>
      </c>
    </row>
    <row r="3583" spans="1:24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165"/>
        <v>49-72 Months</v>
      </c>
      <c r="W3583" t="str">
        <f t="shared" si="166"/>
        <v>61-90</v>
      </c>
      <c r="X3583">
        <f t="shared" si="167"/>
        <v>6</v>
      </c>
    </row>
    <row r="3584" spans="1:24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165"/>
        <v>0-12 Months</v>
      </c>
      <c r="W3584" t="str">
        <f t="shared" si="166"/>
        <v>61-90</v>
      </c>
      <c r="X3584">
        <f t="shared" si="167"/>
        <v>2</v>
      </c>
    </row>
    <row r="3585" spans="1:24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165"/>
        <v>25-48 Months</v>
      </c>
      <c r="W3585" t="str">
        <f t="shared" si="166"/>
        <v>61-90</v>
      </c>
      <c r="X3585">
        <f t="shared" si="167"/>
        <v>5</v>
      </c>
    </row>
    <row r="3586" spans="1:24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ref="V3586:V3649" si="168">IF(F3586&lt;=12,"0-12 Months",IF(F3586&lt;=24,"13-24 Months",IF(F3586&lt;=48,"25-48 Months","49-72 Months")))</f>
        <v>0-12 Months</v>
      </c>
      <c r="W3586" t="str">
        <f t="shared" ref="W3586:W3649" si="169">IF(S3586&lt;=30,"0-30",IF(S3586&lt;=60,"31-60",IF(S3586&lt;=90,"61-90","91+")))</f>
        <v>61-90</v>
      </c>
      <c r="X3586">
        <f t="shared" ref="X3586:X3649" si="170">COUNTIF(G3586:O3586,"Yes")</f>
        <v>2</v>
      </c>
    </row>
    <row r="3587" spans="1:24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si="168"/>
        <v>25-48 Months</v>
      </c>
      <c r="W3587" t="str">
        <f t="shared" si="169"/>
        <v>91+</v>
      </c>
      <c r="X3587">
        <f t="shared" si="170"/>
        <v>4</v>
      </c>
    </row>
    <row r="3588" spans="1:24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168"/>
        <v>0-12 Months</v>
      </c>
      <c r="W3588" t="str">
        <f t="shared" si="169"/>
        <v>31-60</v>
      </c>
      <c r="X3588">
        <f t="shared" si="170"/>
        <v>3</v>
      </c>
    </row>
    <row r="3589" spans="1:24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168"/>
        <v>0-12 Months</v>
      </c>
      <c r="W3589" t="str">
        <f t="shared" si="169"/>
        <v>91+</v>
      </c>
      <c r="X3589">
        <f t="shared" si="170"/>
        <v>5</v>
      </c>
    </row>
    <row r="3590" spans="1:24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168"/>
        <v>0-12 Months</v>
      </c>
      <c r="W3590" t="str">
        <f t="shared" si="169"/>
        <v>61-90</v>
      </c>
      <c r="X3590">
        <f t="shared" si="170"/>
        <v>5</v>
      </c>
    </row>
    <row r="3591" spans="1:24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168"/>
        <v>25-48 Months</v>
      </c>
      <c r="W3591" t="str">
        <f t="shared" si="169"/>
        <v>31-60</v>
      </c>
      <c r="X3591">
        <f t="shared" si="170"/>
        <v>3</v>
      </c>
    </row>
    <row r="3592" spans="1:24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168"/>
        <v>49-72 Months</v>
      </c>
      <c r="W3592" t="str">
        <f t="shared" si="169"/>
        <v>0-30</v>
      </c>
      <c r="X3592">
        <f t="shared" si="170"/>
        <v>1</v>
      </c>
    </row>
    <row r="3593" spans="1:24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168"/>
        <v>0-12 Months</v>
      </c>
      <c r="W3593" t="str">
        <f t="shared" si="169"/>
        <v>61-90</v>
      </c>
      <c r="X3593">
        <f t="shared" si="170"/>
        <v>4</v>
      </c>
    </row>
    <row r="3594" spans="1:24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168"/>
        <v>0-12 Months</v>
      </c>
      <c r="W3594" t="str">
        <f t="shared" si="169"/>
        <v>31-60</v>
      </c>
      <c r="X3594">
        <f t="shared" si="170"/>
        <v>1</v>
      </c>
    </row>
    <row r="3595" spans="1:24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168"/>
        <v>0-12 Months</v>
      </c>
      <c r="W3595" t="str">
        <f t="shared" si="169"/>
        <v>61-90</v>
      </c>
      <c r="X3595">
        <f t="shared" si="170"/>
        <v>1</v>
      </c>
    </row>
    <row r="3596" spans="1:24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168"/>
        <v>0-12 Months</v>
      </c>
      <c r="W3596" t="str">
        <f t="shared" si="169"/>
        <v>31-60</v>
      </c>
      <c r="X3596">
        <f t="shared" si="170"/>
        <v>2</v>
      </c>
    </row>
    <row r="3597" spans="1:24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168"/>
        <v>0-12 Months</v>
      </c>
      <c r="W3597" t="str">
        <f t="shared" si="169"/>
        <v>61-90</v>
      </c>
      <c r="X3597">
        <f t="shared" si="170"/>
        <v>1</v>
      </c>
    </row>
    <row r="3598" spans="1:24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168"/>
        <v>0-12 Months</v>
      </c>
      <c r="W3598" t="str">
        <f t="shared" si="169"/>
        <v>31-60</v>
      </c>
      <c r="X3598">
        <f t="shared" si="170"/>
        <v>3</v>
      </c>
    </row>
    <row r="3599" spans="1:24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168"/>
        <v>25-48 Months</v>
      </c>
      <c r="W3599" t="str">
        <f t="shared" si="169"/>
        <v>91+</v>
      </c>
      <c r="X3599">
        <f t="shared" si="170"/>
        <v>4</v>
      </c>
    </row>
    <row r="3600" spans="1:24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168"/>
        <v>0-12 Months</v>
      </c>
      <c r="W3600" t="str">
        <f t="shared" si="169"/>
        <v>31-60</v>
      </c>
      <c r="X3600">
        <f t="shared" si="170"/>
        <v>1</v>
      </c>
    </row>
    <row r="3601" spans="1:24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168"/>
        <v>25-48 Months</v>
      </c>
      <c r="W3601" t="str">
        <f t="shared" si="169"/>
        <v>61-90</v>
      </c>
      <c r="X3601">
        <f t="shared" si="170"/>
        <v>7</v>
      </c>
    </row>
    <row r="3602" spans="1:24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168"/>
        <v>49-72 Months</v>
      </c>
      <c r="W3602" t="str">
        <f t="shared" si="169"/>
        <v>61-90</v>
      </c>
      <c r="X3602">
        <f t="shared" si="170"/>
        <v>4</v>
      </c>
    </row>
    <row r="3603" spans="1:24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168"/>
        <v>49-72 Months</v>
      </c>
      <c r="W3603" t="str">
        <f t="shared" si="169"/>
        <v>0-30</v>
      </c>
      <c r="X3603">
        <f t="shared" si="170"/>
        <v>1</v>
      </c>
    </row>
    <row r="3604" spans="1:24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168"/>
        <v>25-48 Months</v>
      </c>
      <c r="W3604" t="str">
        <f t="shared" si="169"/>
        <v>61-90</v>
      </c>
      <c r="X3604">
        <f t="shared" si="170"/>
        <v>5</v>
      </c>
    </row>
    <row r="3605" spans="1:24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168"/>
        <v>0-12 Months</v>
      </c>
      <c r="W3605" t="str">
        <f t="shared" si="169"/>
        <v>31-60</v>
      </c>
      <c r="X3605">
        <f t="shared" si="170"/>
        <v>1</v>
      </c>
    </row>
    <row r="3606" spans="1:24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168"/>
        <v>25-48 Months</v>
      </c>
      <c r="W3606" t="str">
        <f t="shared" si="169"/>
        <v>0-30</v>
      </c>
      <c r="X3606">
        <f t="shared" si="170"/>
        <v>1</v>
      </c>
    </row>
    <row r="3607" spans="1:24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168"/>
        <v>25-48 Months</v>
      </c>
      <c r="W3607" t="str">
        <f t="shared" si="169"/>
        <v>31-60</v>
      </c>
      <c r="X3607">
        <f t="shared" si="170"/>
        <v>2</v>
      </c>
    </row>
    <row r="3608" spans="1:24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168"/>
        <v>49-72 Months</v>
      </c>
      <c r="W3608" t="str">
        <f t="shared" si="169"/>
        <v>91+</v>
      </c>
      <c r="X3608">
        <f t="shared" si="170"/>
        <v>5</v>
      </c>
    </row>
    <row r="3609" spans="1:24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168"/>
        <v>13-24 Months</v>
      </c>
      <c r="W3609" t="str">
        <f t="shared" si="169"/>
        <v>31-60</v>
      </c>
      <c r="X3609">
        <f t="shared" si="170"/>
        <v>3</v>
      </c>
    </row>
    <row r="3610" spans="1:24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168"/>
        <v>25-48 Months</v>
      </c>
      <c r="W3610" t="str">
        <f t="shared" si="169"/>
        <v>61-90</v>
      </c>
      <c r="X3610">
        <f t="shared" si="170"/>
        <v>2</v>
      </c>
    </row>
    <row r="3611" spans="1:24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168"/>
        <v>49-72 Months</v>
      </c>
      <c r="W3611" t="str">
        <f t="shared" si="169"/>
        <v>91+</v>
      </c>
      <c r="X3611">
        <f t="shared" si="170"/>
        <v>6</v>
      </c>
    </row>
    <row r="3612" spans="1:24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168"/>
        <v>0-12 Months</v>
      </c>
      <c r="W3612" t="str">
        <f t="shared" si="169"/>
        <v>91+</v>
      </c>
      <c r="X3612">
        <f t="shared" si="170"/>
        <v>5</v>
      </c>
    </row>
    <row r="3613" spans="1:24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168"/>
        <v>25-48 Months</v>
      </c>
      <c r="W3613" t="str">
        <f t="shared" si="169"/>
        <v>91+</v>
      </c>
      <c r="X3613">
        <f t="shared" si="170"/>
        <v>5</v>
      </c>
    </row>
    <row r="3614" spans="1:24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168"/>
        <v>13-24 Months</v>
      </c>
      <c r="W3614" t="str">
        <f t="shared" si="169"/>
        <v>61-90</v>
      </c>
      <c r="X3614">
        <f t="shared" si="170"/>
        <v>2</v>
      </c>
    </row>
    <row r="3615" spans="1:24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168"/>
        <v>49-72 Months</v>
      </c>
      <c r="W3615" t="str">
        <f t="shared" si="169"/>
        <v>31-60</v>
      </c>
      <c r="X3615">
        <f t="shared" si="170"/>
        <v>3</v>
      </c>
    </row>
    <row r="3616" spans="1:24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168"/>
        <v>49-72 Months</v>
      </c>
      <c r="W3616" t="str">
        <f t="shared" si="169"/>
        <v>61-90</v>
      </c>
      <c r="X3616">
        <f t="shared" si="170"/>
        <v>5</v>
      </c>
    </row>
    <row r="3617" spans="1:24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168"/>
        <v>25-48 Months</v>
      </c>
      <c r="W3617" t="str">
        <f t="shared" si="169"/>
        <v>91+</v>
      </c>
      <c r="X3617">
        <f t="shared" si="170"/>
        <v>6</v>
      </c>
    </row>
    <row r="3618" spans="1:24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168"/>
        <v>49-72 Months</v>
      </c>
      <c r="W3618" t="str">
        <f t="shared" si="169"/>
        <v>61-90</v>
      </c>
      <c r="X3618">
        <f t="shared" si="170"/>
        <v>4</v>
      </c>
    </row>
    <row r="3619" spans="1:24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168"/>
        <v>13-24 Months</v>
      </c>
      <c r="W3619" t="str">
        <f t="shared" si="169"/>
        <v>31-60</v>
      </c>
      <c r="X3619">
        <f t="shared" si="170"/>
        <v>3</v>
      </c>
    </row>
    <row r="3620" spans="1:24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168"/>
        <v>25-48 Months</v>
      </c>
      <c r="W3620" t="str">
        <f t="shared" si="169"/>
        <v>31-60</v>
      </c>
      <c r="X3620">
        <f t="shared" si="170"/>
        <v>3</v>
      </c>
    </row>
    <row r="3621" spans="1:24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168"/>
        <v>49-72 Months</v>
      </c>
      <c r="W3621" t="str">
        <f t="shared" si="169"/>
        <v>61-90</v>
      </c>
      <c r="X3621">
        <f t="shared" si="170"/>
        <v>7</v>
      </c>
    </row>
    <row r="3622" spans="1:24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168"/>
        <v>25-48 Months</v>
      </c>
      <c r="W3622" t="str">
        <f t="shared" si="169"/>
        <v>31-60</v>
      </c>
      <c r="X3622">
        <f t="shared" si="170"/>
        <v>4</v>
      </c>
    </row>
    <row r="3623" spans="1:24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168"/>
        <v>0-12 Months</v>
      </c>
      <c r="W3623" t="str">
        <f t="shared" si="169"/>
        <v>0-30</v>
      </c>
      <c r="X3623">
        <f t="shared" si="170"/>
        <v>0</v>
      </c>
    </row>
    <row r="3624" spans="1:24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168"/>
        <v>49-72 Months</v>
      </c>
      <c r="W3624" t="str">
        <f t="shared" si="169"/>
        <v>91+</v>
      </c>
      <c r="X3624">
        <f t="shared" si="170"/>
        <v>8</v>
      </c>
    </row>
    <row r="3625" spans="1:24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168"/>
        <v>25-48 Months</v>
      </c>
      <c r="W3625" t="str">
        <f t="shared" si="169"/>
        <v>61-90</v>
      </c>
      <c r="X3625">
        <f t="shared" si="170"/>
        <v>1</v>
      </c>
    </row>
    <row r="3626" spans="1:24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168"/>
        <v>49-72 Months</v>
      </c>
      <c r="W3626" t="str">
        <f t="shared" si="169"/>
        <v>91+</v>
      </c>
      <c r="X3626">
        <f t="shared" si="170"/>
        <v>5</v>
      </c>
    </row>
    <row r="3627" spans="1:24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168"/>
        <v>49-72 Months</v>
      </c>
      <c r="W3627" t="str">
        <f t="shared" si="169"/>
        <v>0-30</v>
      </c>
      <c r="X3627">
        <f t="shared" si="170"/>
        <v>1</v>
      </c>
    </row>
    <row r="3628" spans="1:24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168"/>
        <v>13-24 Months</v>
      </c>
      <c r="W3628" t="str">
        <f t="shared" si="169"/>
        <v>31-60</v>
      </c>
      <c r="X3628">
        <f t="shared" si="170"/>
        <v>3</v>
      </c>
    </row>
    <row r="3629" spans="1:24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168"/>
        <v>13-24 Months</v>
      </c>
      <c r="W3629" t="str">
        <f t="shared" si="169"/>
        <v>0-30</v>
      </c>
      <c r="X3629">
        <f t="shared" si="170"/>
        <v>1</v>
      </c>
    </row>
    <row r="3630" spans="1:24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168"/>
        <v>0-12 Months</v>
      </c>
      <c r="W3630" t="str">
        <f t="shared" si="169"/>
        <v>61-90</v>
      </c>
      <c r="X3630">
        <f t="shared" si="170"/>
        <v>5</v>
      </c>
    </row>
    <row r="3631" spans="1:24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168"/>
        <v>13-24 Months</v>
      </c>
      <c r="W3631" t="str">
        <f t="shared" si="169"/>
        <v>0-30</v>
      </c>
      <c r="X3631">
        <f t="shared" si="170"/>
        <v>2</v>
      </c>
    </row>
    <row r="3632" spans="1:24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168"/>
        <v>0-12 Months</v>
      </c>
      <c r="W3632" t="str">
        <f t="shared" si="169"/>
        <v>0-30</v>
      </c>
      <c r="X3632">
        <f t="shared" si="170"/>
        <v>1</v>
      </c>
    </row>
    <row r="3633" spans="1:24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168"/>
        <v>0-12 Months</v>
      </c>
      <c r="W3633" t="str">
        <f t="shared" si="169"/>
        <v>31-60</v>
      </c>
      <c r="X3633">
        <f t="shared" si="170"/>
        <v>2</v>
      </c>
    </row>
    <row r="3634" spans="1:24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168"/>
        <v>13-24 Months</v>
      </c>
      <c r="W3634" t="str">
        <f t="shared" si="169"/>
        <v>61-90</v>
      </c>
      <c r="X3634">
        <f t="shared" si="170"/>
        <v>3</v>
      </c>
    </row>
    <row r="3635" spans="1:24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168"/>
        <v>0-12 Months</v>
      </c>
      <c r="W3635" t="str">
        <f t="shared" si="169"/>
        <v>61-90</v>
      </c>
      <c r="X3635">
        <f t="shared" si="170"/>
        <v>1</v>
      </c>
    </row>
    <row r="3636" spans="1:24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168"/>
        <v>49-72 Months</v>
      </c>
      <c r="W3636" t="str">
        <f t="shared" si="169"/>
        <v>91+</v>
      </c>
      <c r="X3636">
        <f t="shared" si="170"/>
        <v>8</v>
      </c>
    </row>
    <row r="3637" spans="1:24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168"/>
        <v>49-72 Months</v>
      </c>
      <c r="W3637" t="str">
        <f t="shared" si="169"/>
        <v>0-30</v>
      </c>
      <c r="X3637">
        <f t="shared" si="170"/>
        <v>2</v>
      </c>
    </row>
    <row r="3638" spans="1:24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168"/>
        <v>0-12 Months</v>
      </c>
      <c r="W3638" t="str">
        <f t="shared" si="169"/>
        <v>0-30</v>
      </c>
      <c r="X3638">
        <f t="shared" si="170"/>
        <v>1</v>
      </c>
    </row>
    <row r="3639" spans="1:24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168"/>
        <v>0-12 Months</v>
      </c>
      <c r="W3639" t="str">
        <f t="shared" si="169"/>
        <v>0-30</v>
      </c>
      <c r="X3639">
        <f t="shared" si="170"/>
        <v>1</v>
      </c>
    </row>
    <row r="3640" spans="1:24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168"/>
        <v>0-12 Months</v>
      </c>
      <c r="W3640" t="str">
        <f t="shared" si="169"/>
        <v>31-60</v>
      </c>
      <c r="X3640">
        <f t="shared" si="170"/>
        <v>2</v>
      </c>
    </row>
    <row r="3641" spans="1:24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168"/>
        <v>49-72 Months</v>
      </c>
      <c r="W3641" t="str">
        <f t="shared" si="169"/>
        <v>91+</v>
      </c>
      <c r="X3641">
        <f t="shared" si="170"/>
        <v>5</v>
      </c>
    </row>
    <row r="3642" spans="1:24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168"/>
        <v>25-48 Months</v>
      </c>
      <c r="W3642" t="str">
        <f t="shared" si="169"/>
        <v>91+</v>
      </c>
      <c r="X3642">
        <f t="shared" si="170"/>
        <v>5</v>
      </c>
    </row>
    <row r="3643" spans="1:24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168"/>
        <v>49-72 Months</v>
      </c>
      <c r="W3643" t="str">
        <f t="shared" si="169"/>
        <v>61-90</v>
      </c>
      <c r="X3643">
        <f t="shared" si="170"/>
        <v>5</v>
      </c>
    </row>
    <row r="3644" spans="1:24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168"/>
        <v>25-48 Months</v>
      </c>
      <c r="W3644" t="str">
        <f t="shared" si="169"/>
        <v>91+</v>
      </c>
      <c r="X3644">
        <f t="shared" si="170"/>
        <v>6</v>
      </c>
    </row>
    <row r="3645" spans="1:24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168"/>
        <v>49-72 Months</v>
      </c>
      <c r="W3645" t="str">
        <f t="shared" si="169"/>
        <v>0-30</v>
      </c>
      <c r="X3645">
        <f t="shared" si="170"/>
        <v>1</v>
      </c>
    </row>
    <row r="3646" spans="1:24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168"/>
        <v>25-48 Months</v>
      </c>
      <c r="W3646" t="str">
        <f t="shared" si="169"/>
        <v>0-30</v>
      </c>
      <c r="X3646">
        <f t="shared" si="170"/>
        <v>2</v>
      </c>
    </row>
    <row r="3647" spans="1:24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168"/>
        <v>0-12 Months</v>
      </c>
      <c r="W3647" t="str">
        <f t="shared" si="169"/>
        <v>0-30</v>
      </c>
      <c r="X3647">
        <f t="shared" si="170"/>
        <v>1</v>
      </c>
    </row>
    <row r="3648" spans="1:24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168"/>
        <v>25-48 Months</v>
      </c>
      <c r="W3648" t="str">
        <f t="shared" si="169"/>
        <v>61-90</v>
      </c>
      <c r="X3648">
        <f t="shared" si="170"/>
        <v>3</v>
      </c>
    </row>
    <row r="3649" spans="1:24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168"/>
        <v>0-12 Months</v>
      </c>
      <c r="W3649" t="str">
        <f t="shared" si="169"/>
        <v>61-90</v>
      </c>
      <c r="X3649">
        <f t="shared" si="170"/>
        <v>1</v>
      </c>
    </row>
    <row r="3650" spans="1:24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ref="V3650:V3713" si="171">IF(F3650&lt;=12,"0-12 Months",IF(F3650&lt;=24,"13-24 Months",IF(F3650&lt;=48,"25-48 Months","49-72 Months")))</f>
        <v>49-72 Months</v>
      </c>
      <c r="W3650" t="str">
        <f t="shared" ref="W3650:W3713" si="172">IF(S3650&lt;=30,"0-30",IF(S3650&lt;=60,"31-60",IF(S3650&lt;=90,"61-90","91+")))</f>
        <v>91+</v>
      </c>
      <c r="X3650">
        <f t="shared" ref="X3650:X3713" si="173">COUNTIF(G3650:O3650,"Yes")</f>
        <v>4</v>
      </c>
    </row>
    <row r="3651" spans="1:24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si="171"/>
        <v>49-72 Months</v>
      </c>
      <c r="W3651" t="str">
        <f t="shared" si="172"/>
        <v>0-30</v>
      </c>
      <c r="X3651">
        <f t="shared" si="173"/>
        <v>2</v>
      </c>
    </row>
    <row r="3652" spans="1:24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171"/>
        <v>49-72 Months</v>
      </c>
      <c r="W3652" t="str">
        <f t="shared" si="172"/>
        <v>0-30</v>
      </c>
      <c r="X3652">
        <f t="shared" si="173"/>
        <v>2</v>
      </c>
    </row>
    <row r="3653" spans="1:24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171"/>
        <v>49-72 Months</v>
      </c>
      <c r="W3653" t="str">
        <f t="shared" si="172"/>
        <v>0-30</v>
      </c>
      <c r="X3653">
        <f t="shared" si="173"/>
        <v>1</v>
      </c>
    </row>
    <row r="3654" spans="1:24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171"/>
        <v>0-12 Months</v>
      </c>
      <c r="W3654" t="str">
        <f t="shared" si="172"/>
        <v>0-30</v>
      </c>
      <c r="X3654">
        <f t="shared" si="173"/>
        <v>0</v>
      </c>
    </row>
    <row r="3655" spans="1:24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171"/>
        <v>25-48 Months</v>
      </c>
      <c r="W3655" t="str">
        <f t="shared" si="172"/>
        <v>31-60</v>
      </c>
      <c r="X3655">
        <f t="shared" si="173"/>
        <v>5</v>
      </c>
    </row>
    <row r="3656" spans="1:24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171"/>
        <v>25-48 Months</v>
      </c>
      <c r="W3656" t="str">
        <f t="shared" si="172"/>
        <v>61-90</v>
      </c>
      <c r="X3656">
        <f t="shared" si="173"/>
        <v>4</v>
      </c>
    </row>
    <row r="3657" spans="1:24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171"/>
        <v>25-48 Months</v>
      </c>
      <c r="W3657" t="str">
        <f t="shared" si="172"/>
        <v>0-30</v>
      </c>
      <c r="X3657">
        <f t="shared" si="173"/>
        <v>1</v>
      </c>
    </row>
    <row r="3658" spans="1:24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171"/>
        <v>49-72 Months</v>
      </c>
      <c r="W3658" t="str">
        <f t="shared" si="172"/>
        <v>31-60</v>
      </c>
      <c r="X3658">
        <f t="shared" si="173"/>
        <v>2</v>
      </c>
    </row>
    <row r="3659" spans="1:24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171"/>
        <v>25-48 Months</v>
      </c>
      <c r="W3659" t="str">
        <f t="shared" si="172"/>
        <v>0-30</v>
      </c>
      <c r="X3659">
        <f t="shared" si="173"/>
        <v>2</v>
      </c>
    </row>
    <row r="3660" spans="1:24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171"/>
        <v>0-12 Months</v>
      </c>
      <c r="W3660" t="str">
        <f t="shared" si="172"/>
        <v>31-60</v>
      </c>
      <c r="X3660">
        <f t="shared" si="173"/>
        <v>3</v>
      </c>
    </row>
    <row r="3661" spans="1:24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171"/>
        <v>49-72 Months</v>
      </c>
      <c r="W3661" t="str">
        <f t="shared" si="172"/>
        <v>91+</v>
      </c>
      <c r="X3661">
        <f t="shared" si="173"/>
        <v>7</v>
      </c>
    </row>
    <row r="3662" spans="1:24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171"/>
        <v>0-12 Months</v>
      </c>
      <c r="W3662" t="str">
        <f t="shared" si="172"/>
        <v>31-60</v>
      </c>
      <c r="X3662">
        <f t="shared" si="173"/>
        <v>2</v>
      </c>
    </row>
    <row r="3663" spans="1:24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171"/>
        <v>49-72 Months</v>
      </c>
      <c r="W3663" t="str">
        <f t="shared" si="172"/>
        <v>61-90</v>
      </c>
      <c r="X3663">
        <f t="shared" si="173"/>
        <v>3</v>
      </c>
    </row>
    <row r="3664" spans="1:24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171"/>
        <v>0-12 Months</v>
      </c>
      <c r="W3664" t="str">
        <f t="shared" si="172"/>
        <v>31-60</v>
      </c>
      <c r="X3664">
        <f t="shared" si="173"/>
        <v>1</v>
      </c>
    </row>
    <row r="3665" spans="1:24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171"/>
        <v>0-12 Months</v>
      </c>
      <c r="W3665" t="str">
        <f t="shared" si="172"/>
        <v>61-90</v>
      </c>
      <c r="X3665">
        <f t="shared" si="173"/>
        <v>3</v>
      </c>
    </row>
    <row r="3666" spans="1:24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171"/>
        <v>0-12 Months</v>
      </c>
      <c r="W3666" t="str">
        <f t="shared" si="172"/>
        <v>31-60</v>
      </c>
      <c r="X3666">
        <f t="shared" si="173"/>
        <v>2</v>
      </c>
    </row>
    <row r="3667" spans="1:24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171"/>
        <v>49-72 Months</v>
      </c>
      <c r="W3667" t="str">
        <f t="shared" si="172"/>
        <v>91+</v>
      </c>
      <c r="X3667">
        <f t="shared" si="173"/>
        <v>6</v>
      </c>
    </row>
    <row r="3668" spans="1:24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171"/>
        <v>49-72 Months</v>
      </c>
      <c r="W3668" t="str">
        <f t="shared" si="172"/>
        <v>61-90</v>
      </c>
      <c r="X3668">
        <f t="shared" si="173"/>
        <v>3</v>
      </c>
    </row>
    <row r="3669" spans="1:24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171"/>
        <v>13-24 Months</v>
      </c>
      <c r="W3669" t="str">
        <f t="shared" si="172"/>
        <v>91+</v>
      </c>
      <c r="X3669">
        <f t="shared" si="173"/>
        <v>4</v>
      </c>
    </row>
    <row r="3670" spans="1:24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171"/>
        <v>13-24 Months</v>
      </c>
      <c r="W3670" t="str">
        <f t="shared" si="172"/>
        <v>31-60</v>
      </c>
      <c r="X3670">
        <f t="shared" si="173"/>
        <v>3</v>
      </c>
    </row>
    <row r="3671" spans="1:24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171"/>
        <v>25-48 Months</v>
      </c>
      <c r="W3671" t="str">
        <f t="shared" si="172"/>
        <v>91+</v>
      </c>
      <c r="X3671">
        <f t="shared" si="173"/>
        <v>7</v>
      </c>
    </row>
    <row r="3672" spans="1:24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171"/>
        <v>25-48 Months</v>
      </c>
      <c r="W3672" t="str">
        <f t="shared" si="172"/>
        <v>0-30</v>
      </c>
      <c r="X3672">
        <f t="shared" si="173"/>
        <v>2</v>
      </c>
    </row>
    <row r="3673" spans="1:24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171"/>
        <v>0-12 Months</v>
      </c>
      <c r="W3673" t="str">
        <f t="shared" si="172"/>
        <v>61-90</v>
      </c>
      <c r="X3673">
        <f t="shared" si="173"/>
        <v>2</v>
      </c>
    </row>
    <row r="3674" spans="1:24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171"/>
        <v>49-72 Months</v>
      </c>
      <c r="W3674" t="str">
        <f t="shared" si="172"/>
        <v>61-90</v>
      </c>
      <c r="X3674">
        <f t="shared" si="173"/>
        <v>4</v>
      </c>
    </row>
    <row r="3675" spans="1:24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171"/>
        <v>25-48 Months</v>
      </c>
      <c r="W3675" t="str">
        <f t="shared" si="172"/>
        <v>91+</v>
      </c>
      <c r="X3675">
        <f t="shared" si="173"/>
        <v>5</v>
      </c>
    </row>
    <row r="3676" spans="1:24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171"/>
        <v>0-12 Months</v>
      </c>
      <c r="W3676" t="str">
        <f t="shared" si="172"/>
        <v>31-60</v>
      </c>
      <c r="X3676">
        <f t="shared" si="173"/>
        <v>1</v>
      </c>
    </row>
    <row r="3677" spans="1:24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171"/>
        <v>0-12 Months</v>
      </c>
      <c r="W3677" t="str">
        <f t="shared" si="172"/>
        <v>0-30</v>
      </c>
      <c r="X3677">
        <f t="shared" si="173"/>
        <v>1</v>
      </c>
    </row>
    <row r="3678" spans="1:24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171"/>
        <v>25-48 Months</v>
      </c>
      <c r="W3678" t="str">
        <f t="shared" si="172"/>
        <v>61-90</v>
      </c>
      <c r="X3678">
        <f t="shared" si="173"/>
        <v>5</v>
      </c>
    </row>
    <row r="3679" spans="1:24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171"/>
        <v>0-12 Months</v>
      </c>
      <c r="W3679" t="str">
        <f t="shared" si="172"/>
        <v>31-60</v>
      </c>
      <c r="X3679">
        <f t="shared" si="173"/>
        <v>1</v>
      </c>
    </row>
    <row r="3680" spans="1:24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171"/>
        <v>13-24 Months</v>
      </c>
      <c r="W3680" t="str">
        <f t="shared" si="172"/>
        <v>61-90</v>
      </c>
      <c r="X3680">
        <f t="shared" si="173"/>
        <v>7</v>
      </c>
    </row>
    <row r="3681" spans="1:24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171"/>
        <v>0-12 Months</v>
      </c>
      <c r="W3681" t="str">
        <f t="shared" si="172"/>
        <v>0-30</v>
      </c>
      <c r="X3681">
        <f t="shared" si="173"/>
        <v>1</v>
      </c>
    </row>
    <row r="3682" spans="1:24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171"/>
        <v>0-12 Months</v>
      </c>
      <c r="W3682" t="str">
        <f t="shared" si="172"/>
        <v>31-60</v>
      </c>
      <c r="X3682">
        <f t="shared" si="173"/>
        <v>2</v>
      </c>
    </row>
    <row r="3683" spans="1:24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171"/>
        <v>25-48 Months</v>
      </c>
      <c r="W3683" t="str">
        <f t="shared" si="172"/>
        <v>91+</v>
      </c>
      <c r="X3683">
        <f t="shared" si="173"/>
        <v>5</v>
      </c>
    </row>
    <row r="3684" spans="1:24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171"/>
        <v>0-12 Months</v>
      </c>
      <c r="W3684" t="str">
        <f t="shared" si="172"/>
        <v>61-90</v>
      </c>
      <c r="X3684">
        <f t="shared" si="173"/>
        <v>1</v>
      </c>
    </row>
    <row r="3685" spans="1:24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171"/>
        <v>49-72 Months</v>
      </c>
      <c r="W3685" t="str">
        <f t="shared" si="172"/>
        <v>31-60</v>
      </c>
      <c r="X3685">
        <f t="shared" si="173"/>
        <v>3</v>
      </c>
    </row>
    <row r="3686" spans="1:24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171"/>
        <v>25-48 Months</v>
      </c>
      <c r="W3686" t="str">
        <f t="shared" si="172"/>
        <v>61-90</v>
      </c>
      <c r="X3686">
        <f t="shared" si="173"/>
        <v>2</v>
      </c>
    </row>
    <row r="3687" spans="1:24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171"/>
        <v>49-72 Months</v>
      </c>
      <c r="W3687" t="str">
        <f t="shared" si="172"/>
        <v>31-60</v>
      </c>
      <c r="X3687">
        <f t="shared" si="173"/>
        <v>3</v>
      </c>
    </row>
    <row r="3688" spans="1:24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171"/>
        <v>13-24 Months</v>
      </c>
      <c r="W3688" t="str">
        <f t="shared" si="172"/>
        <v>61-90</v>
      </c>
      <c r="X3688">
        <f t="shared" si="173"/>
        <v>2</v>
      </c>
    </row>
    <row r="3689" spans="1:24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171"/>
        <v>13-24 Months</v>
      </c>
      <c r="W3689" t="str">
        <f t="shared" si="172"/>
        <v>91+</v>
      </c>
      <c r="X3689">
        <f t="shared" si="173"/>
        <v>5</v>
      </c>
    </row>
    <row r="3690" spans="1:24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171"/>
        <v>25-48 Months</v>
      </c>
      <c r="W3690" t="str">
        <f t="shared" si="172"/>
        <v>91+</v>
      </c>
      <c r="X3690">
        <f t="shared" si="173"/>
        <v>5</v>
      </c>
    </row>
    <row r="3691" spans="1:24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171"/>
        <v>0-12 Months</v>
      </c>
      <c r="W3691" t="str">
        <f t="shared" si="172"/>
        <v>61-90</v>
      </c>
      <c r="X3691">
        <f t="shared" si="173"/>
        <v>1</v>
      </c>
    </row>
    <row r="3692" spans="1:24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171"/>
        <v>13-24 Months</v>
      </c>
      <c r="W3692" t="str">
        <f t="shared" si="172"/>
        <v>31-60</v>
      </c>
      <c r="X3692">
        <f t="shared" si="173"/>
        <v>4</v>
      </c>
    </row>
    <row r="3693" spans="1:24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171"/>
        <v>25-48 Months</v>
      </c>
      <c r="W3693" t="str">
        <f t="shared" si="172"/>
        <v>61-90</v>
      </c>
      <c r="X3693">
        <f t="shared" si="173"/>
        <v>4</v>
      </c>
    </row>
    <row r="3694" spans="1:24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171"/>
        <v>0-12 Months</v>
      </c>
      <c r="W3694" t="str">
        <f t="shared" si="172"/>
        <v>61-90</v>
      </c>
      <c r="X3694">
        <f t="shared" si="173"/>
        <v>5</v>
      </c>
    </row>
    <row r="3695" spans="1:24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171"/>
        <v>25-48 Months</v>
      </c>
      <c r="W3695" t="str">
        <f t="shared" si="172"/>
        <v>61-90</v>
      </c>
      <c r="X3695">
        <f t="shared" si="173"/>
        <v>4</v>
      </c>
    </row>
    <row r="3696" spans="1:24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171"/>
        <v>49-72 Months</v>
      </c>
      <c r="W3696" t="str">
        <f t="shared" si="172"/>
        <v>91+</v>
      </c>
      <c r="X3696">
        <f t="shared" si="173"/>
        <v>7</v>
      </c>
    </row>
    <row r="3697" spans="1:24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171"/>
        <v>25-48 Months</v>
      </c>
      <c r="W3697" t="str">
        <f t="shared" si="172"/>
        <v>91+</v>
      </c>
      <c r="X3697">
        <f t="shared" si="173"/>
        <v>5</v>
      </c>
    </row>
    <row r="3698" spans="1:24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171"/>
        <v>0-12 Months</v>
      </c>
      <c r="W3698" t="str">
        <f t="shared" si="172"/>
        <v>31-60</v>
      </c>
      <c r="X3698">
        <f t="shared" si="173"/>
        <v>2</v>
      </c>
    </row>
    <row r="3699" spans="1:24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171"/>
        <v>25-48 Months</v>
      </c>
      <c r="W3699" t="str">
        <f t="shared" si="172"/>
        <v>61-90</v>
      </c>
      <c r="X3699">
        <f t="shared" si="173"/>
        <v>4</v>
      </c>
    </row>
    <row r="3700" spans="1:24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171"/>
        <v>49-72 Months</v>
      </c>
      <c r="W3700" t="str">
        <f t="shared" si="172"/>
        <v>61-90</v>
      </c>
      <c r="X3700">
        <f t="shared" si="173"/>
        <v>4</v>
      </c>
    </row>
    <row r="3701" spans="1:24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171"/>
        <v>25-48 Months</v>
      </c>
      <c r="W3701" t="str">
        <f t="shared" si="172"/>
        <v>61-90</v>
      </c>
      <c r="X3701">
        <f t="shared" si="173"/>
        <v>5</v>
      </c>
    </row>
    <row r="3702" spans="1:24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171"/>
        <v>13-24 Months</v>
      </c>
      <c r="W3702" t="str">
        <f t="shared" si="172"/>
        <v>0-30</v>
      </c>
      <c r="X3702">
        <f t="shared" si="173"/>
        <v>1</v>
      </c>
    </row>
    <row r="3703" spans="1:24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171"/>
        <v>25-48 Months</v>
      </c>
      <c r="W3703" t="str">
        <f t="shared" si="172"/>
        <v>0-30</v>
      </c>
      <c r="X3703">
        <f t="shared" si="173"/>
        <v>2</v>
      </c>
    </row>
    <row r="3704" spans="1:24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171"/>
        <v>13-24 Months</v>
      </c>
      <c r="W3704" t="str">
        <f t="shared" si="172"/>
        <v>61-90</v>
      </c>
      <c r="X3704">
        <f t="shared" si="173"/>
        <v>3</v>
      </c>
    </row>
    <row r="3705" spans="1:24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171"/>
        <v>0-12 Months</v>
      </c>
      <c r="W3705" t="str">
        <f t="shared" si="172"/>
        <v>0-30</v>
      </c>
      <c r="X3705">
        <f t="shared" si="173"/>
        <v>1</v>
      </c>
    </row>
    <row r="3706" spans="1:24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171"/>
        <v>49-72 Months</v>
      </c>
      <c r="W3706" t="str">
        <f t="shared" si="172"/>
        <v>61-90</v>
      </c>
      <c r="X3706">
        <f t="shared" si="173"/>
        <v>6</v>
      </c>
    </row>
    <row r="3707" spans="1:24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171"/>
        <v>49-72 Months</v>
      </c>
      <c r="W3707" t="str">
        <f t="shared" si="172"/>
        <v>61-90</v>
      </c>
      <c r="X3707">
        <f t="shared" si="173"/>
        <v>4</v>
      </c>
    </row>
    <row r="3708" spans="1:24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171"/>
        <v>25-48 Months</v>
      </c>
      <c r="W3708" t="str">
        <f t="shared" si="172"/>
        <v>61-90</v>
      </c>
      <c r="X3708">
        <f t="shared" si="173"/>
        <v>4</v>
      </c>
    </row>
    <row r="3709" spans="1:24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171"/>
        <v>49-72 Months</v>
      </c>
      <c r="W3709" t="str">
        <f t="shared" si="172"/>
        <v>0-30</v>
      </c>
      <c r="X3709">
        <f t="shared" si="173"/>
        <v>1</v>
      </c>
    </row>
    <row r="3710" spans="1:24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171"/>
        <v>0-12 Months</v>
      </c>
      <c r="W3710" t="str">
        <f t="shared" si="172"/>
        <v>0-30</v>
      </c>
      <c r="X3710">
        <f t="shared" si="173"/>
        <v>1</v>
      </c>
    </row>
    <row r="3711" spans="1:24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171"/>
        <v>0-12 Months</v>
      </c>
      <c r="W3711" t="str">
        <f t="shared" si="172"/>
        <v>31-60</v>
      </c>
      <c r="X3711">
        <f t="shared" si="173"/>
        <v>2</v>
      </c>
    </row>
    <row r="3712" spans="1:24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171"/>
        <v>0-12 Months</v>
      </c>
      <c r="W3712" t="str">
        <f t="shared" si="172"/>
        <v>0-30</v>
      </c>
      <c r="X3712">
        <f t="shared" si="173"/>
        <v>1</v>
      </c>
    </row>
    <row r="3713" spans="1:24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171"/>
        <v>49-72 Months</v>
      </c>
      <c r="W3713" t="str">
        <f t="shared" si="172"/>
        <v>61-90</v>
      </c>
      <c r="X3713">
        <f t="shared" si="173"/>
        <v>6</v>
      </c>
    </row>
    <row r="3714" spans="1:24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ref="V3714:V3777" si="174">IF(F3714&lt;=12,"0-12 Months",IF(F3714&lt;=24,"13-24 Months",IF(F3714&lt;=48,"25-48 Months","49-72 Months")))</f>
        <v>25-48 Months</v>
      </c>
      <c r="W3714" t="str">
        <f t="shared" ref="W3714:W3777" si="175">IF(S3714&lt;=30,"0-30",IF(S3714&lt;=60,"31-60",IF(S3714&lt;=90,"61-90","91+")))</f>
        <v>61-90</v>
      </c>
      <c r="X3714">
        <f t="shared" ref="X3714:X3777" si="176">COUNTIF(G3714:O3714,"Yes")</f>
        <v>4</v>
      </c>
    </row>
    <row r="3715" spans="1:24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si="174"/>
        <v>25-48 Months</v>
      </c>
      <c r="W3715" t="str">
        <f t="shared" si="175"/>
        <v>61-90</v>
      </c>
      <c r="X3715">
        <f t="shared" si="176"/>
        <v>2</v>
      </c>
    </row>
    <row r="3716" spans="1:24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174"/>
        <v>49-72 Months</v>
      </c>
      <c r="W3716" t="str">
        <f t="shared" si="175"/>
        <v>31-60</v>
      </c>
      <c r="X3716">
        <f t="shared" si="176"/>
        <v>4</v>
      </c>
    </row>
    <row r="3717" spans="1:24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174"/>
        <v>0-12 Months</v>
      </c>
      <c r="W3717" t="str">
        <f t="shared" si="175"/>
        <v>61-90</v>
      </c>
      <c r="X3717">
        <f t="shared" si="176"/>
        <v>2</v>
      </c>
    </row>
    <row r="3718" spans="1:24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174"/>
        <v>0-12 Months</v>
      </c>
      <c r="W3718" t="str">
        <f t="shared" si="175"/>
        <v>91+</v>
      </c>
      <c r="X3718">
        <f t="shared" si="176"/>
        <v>5</v>
      </c>
    </row>
    <row r="3719" spans="1:24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174"/>
        <v>25-48 Months</v>
      </c>
      <c r="W3719" t="str">
        <f t="shared" si="175"/>
        <v>31-60</v>
      </c>
      <c r="X3719">
        <f t="shared" si="176"/>
        <v>2</v>
      </c>
    </row>
    <row r="3720" spans="1:24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174"/>
        <v>49-72 Months</v>
      </c>
      <c r="W3720" t="str">
        <f t="shared" si="175"/>
        <v>91+</v>
      </c>
      <c r="X3720">
        <f t="shared" si="176"/>
        <v>5</v>
      </c>
    </row>
    <row r="3721" spans="1:24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174"/>
        <v>25-48 Months</v>
      </c>
      <c r="W3721" t="str">
        <f t="shared" si="175"/>
        <v>0-30</v>
      </c>
      <c r="X3721">
        <f t="shared" si="176"/>
        <v>1</v>
      </c>
    </row>
    <row r="3722" spans="1:24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174"/>
        <v>25-48 Months</v>
      </c>
      <c r="W3722" t="str">
        <f t="shared" si="175"/>
        <v>31-60</v>
      </c>
      <c r="X3722">
        <f t="shared" si="176"/>
        <v>3</v>
      </c>
    </row>
    <row r="3723" spans="1:24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174"/>
        <v>0-12 Months</v>
      </c>
      <c r="W3723" t="str">
        <f t="shared" si="175"/>
        <v>0-30</v>
      </c>
      <c r="X3723">
        <f t="shared" si="176"/>
        <v>1</v>
      </c>
    </row>
    <row r="3724" spans="1:24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174"/>
        <v>13-24 Months</v>
      </c>
      <c r="W3724" t="str">
        <f t="shared" si="175"/>
        <v>31-60</v>
      </c>
      <c r="X3724">
        <f t="shared" si="176"/>
        <v>3</v>
      </c>
    </row>
    <row r="3725" spans="1:24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174"/>
        <v>13-24 Months</v>
      </c>
      <c r="W3725" t="str">
        <f t="shared" si="175"/>
        <v>0-30</v>
      </c>
      <c r="X3725">
        <f t="shared" si="176"/>
        <v>1</v>
      </c>
    </row>
    <row r="3726" spans="1:24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174"/>
        <v>49-72 Months</v>
      </c>
      <c r="W3726" t="str">
        <f t="shared" si="175"/>
        <v>0-30</v>
      </c>
      <c r="X3726">
        <f t="shared" si="176"/>
        <v>2</v>
      </c>
    </row>
    <row r="3727" spans="1:24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174"/>
        <v>0-12 Months</v>
      </c>
      <c r="W3727" t="str">
        <f t="shared" si="175"/>
        <v>61-90</v>
      </c>
      <c r="X3727">
        <f t="shared" si="176"/>
        <v>1</v>
      </c>
    </row>
    <row r="3728" spans="1:24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174"/>
        <v>13-24 Months</v>
      </c>
      <c r="W3728" t="str">
        <f t="shared" si="175"/>
        <v>61-90</v>
      </c>
      <c r="X3728">
        <f t="shared" si="176"/>
        <v>4</v>
      </c>
    </row>
    <row r="3729" spans="1:24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174"/>
        <v>0-12 Months</v>
      </c>
      <c r="W3729" t="str">
        <f t="shared" si="175"/>
        <v>91+</v>
      </c>
      <c r="X3729">
        <f t="shared" si="176"/>
        <v>4</v>
      </c>
    </row>
    <row r="3730" spans="1:24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174"/>
        <v>49-72 Months</v>
      </c>
      <c r="W3730" t="str">
        <f t="shared" si="175"/>
        <v>61-90</v>
      </c>
      <c r="X3730">
        <f t="shared" si="176"/>
        <v>8</v>
      </c>
    </row>
    <row r="3731" spans="1:24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174"/>
        <v>49-72 Months</v>
      </c>
      <c r="W3731" t="str">
        <f t="shared" si="175"/>
        <v>0-30</v>
      </c>
      <c r="X3731">
        <f t="shared" si="176"/>
        <v>1</v>
      </c>
    </row>
    <row r="3732" spans="1:24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174"/>
        <v>49-72 Months</v>
      </c>
      <c r="W3732" t="str">
        <f t="shared" si="175"/>
        <v>91+</v>
      </c>
      <c r="X3732">
        <f t="shared" si="176"/>
        <v>6</v>
      </c>
    </row>
    <row r="3733" spans="1:24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174"/>
        <v>0-12 Months</v>
      </c>
      <c r="W3733" t="str">
        <f t="shared" si="175"/>
        <v>61-90</v>
      </c>
      <c r="X3733">
        <f t="shared" si="176"/>
        <v>1</v>
      </c>
    </row>
    <row r="3734" spans="1:24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174"/>
        <v>13-24 Months</v>
      </c>
      <c r="W3734" t="str">
        <f t="shared" si="175"/>
        <v>61-90</v>
      </c>
      <c r="X3734">
        <f t="shared" si="176"/>
        <v>6</v>
      </c>
    </row>
    <row r="3735" spans="1:24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174"/>
        <v>25-48 Months</v>
      </c>
      <c r="W3735" t="str">
        <f t="shared" si="175"/>
        <v>31-60</v>
      </c>
      <c r="X3735">
        <f t="shared" si="176"/>
        <v>2</v>
      </c>
    </row>
    <row r="3736" spans="1:24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174"/>
        <v>49-72 Months</v>
      </c>
      <c r="W3736" t="str">
        <f t="shared" si="175"/>
        <v>91+</v>
      </c>
      <c r="X3736">
        <f t="shared" si="176"/>
        <v>7</v>
      </c>
    </row>
    <row r="3737" spans="1:24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174"/>
        <v>0-12 Months</v>
      </c>
      <c r="W3737" t="str">
        <f t="shared" si="175"/>
        <v>61-90</v>
      </c>
      <c r="X3737">
        <f t="shared" si="176"/>
        <v>3</v>
      </c>
    </row>
    <row r="3738" spans="1:24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174"/>
        <v>0-12 Months</v>
      </c>
      <c r="W3738" t="str">
        <f t="shared" si="175"/>
        <v>0-30</v>
      </c>
      <c r="X3738">
        <f t="shared" si="176"/>
        <v>1</v>
      </c>
    </row>
    <row r="3739" spans="1:24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174"/>
        <v>0-12 Months</v>
      </c>
      <c r="W3739" t="str">
        <f t="shared" si="175"/>
        <v>31-60</v>
      </c>
      <c r="X3739">
        <f t="shared" si="176"/>
        <v>2</v>
      </c>
    </row>
    <row r="3740" spans="1:24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174"/>
        <v>25-48 Months</v>
      </c>
      <c r="W3740" t="str">
        <f t="shared" si="175"/>
        <v>31-60</v>
      </c>
      <c r="X3740">
        <f t="shared" si="176"/>
        <v>3</v>
      </c>
    </row>
    <row r="3741" spans="1:24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174"/>
        <v>13-24 Months</v>
      </c>
      <c r="W3741" t="str">
        <f t="shared" si="175"/>
        <v>0-30</v>
      </c>
      <c r="X3741">
        <f t="shared" si="176"/>
        <v>2</v>
      </c>
    </row>
    <row r="3742" spans="1:24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174"/>
        <v>0-12 Months</v>
      </c>
      <c r="W3742" t="str">
        <f t="shared" si="175"/>
        <v>61-90</v>
      </c>
      <c r="X3742">
        <f t="shared" si="176"/>
        <v>1</v>
      </c>
    </row>
    <row r="3743" spans="1:24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174"/>
        <v>49-72 Months</v>
      </c>
      <c r="W3743" t="str">
        <f t="shared" si="175"/>
        <v>91+</v>
      </c>
      <c r="X3743">
        <f t="shared" si="176"/>
        <v>7</v>
      </c>
    </row>
    <row r="3744" spans="1:24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174"/>
        <v>25-48 Months</v>
      </c>
      <c r="W3744" t="str">
        <f t="shared" si="175"/>
        <v>91+</v>
      </c>
      <c r="X3744">
        <f t="shared" si="176"/>
        <v>7</v>
      </c>
    </row>
    <row r="3745" spans="1:24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174"/>
        <v>0-12 Months</v>
      </c>
      <c r="W3745" t="str">
        <f t="shared" si="175"/>
        <v>31-60</v>
      </c>
      <c r="X3745">
        <f t="shared" si="176"/>
        <v>2</v>
      </c>
    </row>
    <row r="3746" spans="1:24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174"/>
        <v>25-48 Months</v>
      </c>
      <c r="W3746" t="str">
        <f t="shared" si="175"/>
        <v>61-90</v>
      </c>
      <c r="X3746">
        <f t="shared" si="176"/>
        <v>2</v>
      </c>
    </row>
    <row r="3747" spans="1:24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174"/>
        <v>0-12 Months</v>
      </c>
      <c r="W3747" t="str">
        <f t="shared" si="175"/>
        <v>91+</v>
      </c>
      <c r="X3747">
        <f t="shared" si="176"/>
        <v>4</v>
      </c>
    </row>
    <row r="3748" spans="1:24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174"/>
        <v>0-12 Months</v>
      </c>
      <c r="W3748" t="str">
        <f t="shared" si="175"/>
        <v>61-90</v>
      </c>
      <c r="X3748">
        <f t="shared" si="176"/>
        <v>1</v>
      </c>
    </row>
    <row r="3749" spans="1:24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174"/>
        <v>0-12 Months</v>
      </c>
      <c r="W3749" t="str">
        <f t="shared" si="175"/>
        <v>31-60</v>
      </c>
      <c r="X3749">
        <f t="shared" si="176"/>
        <v>4</v>
      </c>
    </row>
    <row r="3750" spans="1:24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174"/>
        <v>25-48 Months</v>
      </c>
      <c r="W3750" t="str">
        <f t="shared" si="175"/>
        <v>61-90</v>
      </c>
      <c r="X3750">
        <f t="shared" si="176"/>
        <v>6</v>
      </c>
    </row>
    <row r="3751" spans="1:24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174"/>
        <v>0-12 Months</v>
      </c>
      <c r="W3751" t="str">
        <f t="shared" si="175"/>
        <v>91+</v>
      </c>
      <c r="X3751">
        <f t="shared" si="176"/>
        <v>4</v>
      </c>
    </row>
    <row r="3752" spans="1:24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174"/>
        <v>0-12 Months</v>
      </c>
      <c r="W3752" t="str">
        <f t="shared" si="175"/>
        <v>61-90</v>
      </c>
      <c r="X3752">
        <f t="shared" si="176"/>
        <v>6</v>
      </c>
    </row>
    <row r="3753" spans="1:24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174"/>
        <v>49-72 Months</v>
      </c>
      <c r="W3753" t="str">
        <f t="shared" si="175"/>
        <v>91+</v>
      </c>
      <c r="X3753">
        <f t="shared" si="176"/>
        <v>7</v>
      </c>
    </row>
    <row r="3754" spans="1:24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174"/>
        <v>49-72 Months</v>
      </c>
      <c r="W3754" t="str">
        <f t="shared" si="175"/>
        <v>31-60</v>
      </c>
      <c r="X3754">
        <f t="shared" si="176"/>
        <v>4</v>
      </c>
    </row>
    <row r="3755" spans="1:24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174"/>
        <v>0-12 Months</v>
      </c>
      <c r="W3755" t="str">
        <f t="shared" si="175"/>
        <v>0-30</v>
      </c>
      <c r="X3755">
        <f t="shared" si="176"/>
        <v>1</v>
      </c>
    </row>
    <row r="3756" spans="1:24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174"/>
        <v>0-12 Months</v>
      </c>
      <c r="W3756" t="str">
        <f t="shared" si="175"/>
        <v>0-30</v>
      </c>
      <c r="X3756">
        <f t="shared" si="176"/>
        <v>1</v>
      </c>
    </row>
    <row r="3757" spans="1:24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174"/>
        <v>0-12 Months</v>
      </c>
      <c r="W3757" t="str">
        <f t="shared" si="175"/>
        <v>61-90</v>
      </c>
      <c r="X3757">
        <f t="shared" si="176"/>
        <v>2</v>
      </c>
    </row>
    <row r="3758" spans="1:24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174"/>
        <v>0-12 Months</v>
      </c>
      <c r="W3758" t="str">
        <f t="shared" si="175"/>
        <v>0-30</v>
      </c>
      <c r="X3758">
        <f t="shared" si="176"/>
        <v>0</v>
      </c>
    </row>
    <row r="3759" spans="1:24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174"/>
        <v>25-48 Months</v>
      </c>
      <c r="W3759" t="str">
        <f t="shared" si="175"/>
        <v>61-90</v>
      </c>
      <c r="X3759">
        <f t="shared" si="176"/>
        <v>4</v>
      </c>
    </row>
    <row r="3760" spans="1:24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174"/>
        <v>0-12 Months</v>
      </c>
      <c r="W3760" t="str">
        <f t="shared" si="175"/>
        <v>31-60</v>
      </c>
      <c r="X3760">
        <f t="shared" si="176"/>
        <v>2</v>
      </c>
    </row>
    <row r="3761" spans="1:24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174"/>
        <v>0-12 Months</v>
      </c>
      <c r="W3761" t="str">
        <f t="shared" si="175"/>
        <v>61-90</v>
      </c>
      <c r="X3761">
        <f t="shared" si="176"/>
        <v>4</v>
      </c>
    </row>
    <row r="3762" spans="1:24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174"/>
        <v>0-12 Months</v>
      </c>
      <c r="W3762" t="str">
        <f t="shared" si="175"/>
        <v>61-90</v>
      </c>
      <c r="X3762">
        <f t="shared" si="176"/>
        <v>2</v>
      </c>
    </row>
    <row r="3763" spans="1:24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174"/>
        <v>49-72 Months</v>
      </c>
      <c r="W3763" t="str">
        <f t="shared" si="175"/>
        <v>61-90</v>
      </c>
      <c r="X3763">
        <f t="shared" si="176"/>
        <v>7</v>
      </c>
    </row>
    <row r="3764" spans="1:24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174"/>
        <v>13-24 Months</v>
      </c>
      <c r="W3764" t="str">
        <f t="shared" si="175"/>
        <v>31-60</v>
      </c>
      <c r="X3764">
        <f t="shared" si="176"/>
        <v>2</v>
      </c>
    </row>
    <row r="3765" spans="1:24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174"/>
        <v>0-12 Months</v>
      </c>
      <c r="W3765" t="str">
        <f t="shared" si="175"/>
        <v>61-90</v>
      </c>
      <c r="X3765">
        <f t="shared" si="176"/>
        <v>2</v>
      </c>
    </row>
    <row r="3766" spans="1:24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174"/>
        <v>0-12 Months</v>
      </c>
      <c r="W3766" t="str">
        <f t="shared" si="175"/>
        <v>0-30</v>
      </c>
      <c r="X3766">
        <f t="shared" si="176"/>
        <v>2</v>
      </c>
    </row>
    <row r="3767" spans="1:24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174"/>
        <v>0-12 Months</v>
      </c>
      <c r="W3767" t="str">
        <f t="shared" si="175"/>
        <v>0-30</v>
      </c>
      <c r="X3767">
        <f t="shared" si="176"/>
        <v>2</v>
      </c>
    </row>
    <row r="3768" spans="1:24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174"/>
        <v>0-12 Months</v>
      </c>
      <c r="W3768" t="str">
        <f t="shared" si="175"/>
        <v>31-60</v>
      </c>
      <c r="X3768">
        <f t="shared" si="176"/>
        <v>3</v>
      </c>
    </row>
    <row r="3769" spans="1:24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174"/>
        <v>49-72 Months</v>
      </c>
      <c r="W3769" t="str">
        <f t="shared" si="175"/>
        <v>91+</v>
      </c>
      <c r="X3769">
        <f t="shared" si="176"/>
        <v>7</v>
      </c>
    </row>
    <row r="3770" spans="1:24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174"/>
        <v>49-72 Months</v>
      </c>
      <c r="W3770" t="str">
        <f t="shared" si="175"/>
        <v>61-90</v>
      </c>
      <c r="X3770">
        <f t="shared" si="176"/>
        <v>3</v>
      </c>
    </row>
    <row r="3771" spans="1:24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174"/>
        <v>25-48 Months</v>
      </c>
      <c r="W3771" t="str">
        <f t="shared" si="175"/>
        <v>0-30</v>
      </c>
      <c r="X3771">
        <f t="shared" si="176"/>
        <v>2</v>
      </c>
    </row>
    <row r="3772" spans="1:24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174"/>
        <v>49-72 Months</v>
      </c>
      <c r="W3772" t="str">
        <f t="shared" si="175"/>
        <v>0-30</v>
      </c>
      <c r="X3772">
        <f t="shared" si="176"/>
        <v>1</v>
      </c>
    </row>
    <row r="3773" spans="1:24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174"/>
        <v>0-12 Months</v>
      </c>
      <c r="W3773" t="str">
        <f t="shared" si="175"/>
        <v>61-90</v>
      </c>
      <c r="X3773">
        <f t="shared" si="176"/>
        <v>2</v>
      </c>
    </row>
    <row r="3774" spans="1:24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174"/>
        <v>0-12 Months</v>
      </c>
      <c r="W3774" t="str">
        <f t="shared" si="175"/>
        <v>91+</v>
      </c>
      <c r="X3774">
        <f t="shared" si="176"/>
        <v>4</v>
      </c>
    </row>
    <row r="3775" spans="1:24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174"/>
        <v>0-12 Months</v>
      </c>
      <c r="W3775" t="str">
        <f t="shared" si="175"/>
        <v>0-30</v>
      </c>
      <c r="X3775">
        <f t="shared" si="176"/>
        <v>0</v>
      </c>
    </row>
    <row r="3776" spans="1:24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174"/>
        <v>49-72 Months</v>
      </c>
      <c r="W3776" t="str">
        <f t="shared" si="175"/>
        <v>61-90</v>
      </c>
      <c r="X3776">
        <f t="shared" si="176"/>
        <v>6</v>
      </c>
    </row>
    <row r="3777" spans="1:24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174"/>
        <v>25-48 Months</v>
      </c>
      <c r="W3777" t="str">
        <f t="shared" si="175"/>
        <v>91+</v>
      </c>
      <c r="X3777">
        <f t="shared" si="176"/>
        <v>5</v>
      </c>
    </row>
    <row r="3778" spans="1:24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ref="V3778:V3841" si="177">IF(F3778&lt;=12,"0-12 Months",IF(F3778&lt;=24,"13-24 Months",IF(F3778&lt;=48,"25-48 Months","49-72 Months")))</f>
        <v>25-48 Months</v>
      </c>
      <c r="W3778" t="str">
        <f t="shared" ref="W3778:W3841" si="178">IF(S3778&lt;=30,"0-30",IF(S3778&lt;=60,"31-60",IF(S3778&lt;=90,"61-90","91+")))</f>
        <v>31-60</v>
      </c>
      <c r="X3778">
        <f t="shared" ref="X3778:X3841" si="179">COUNTIF(G3778:O3778,"Yes")</f>
        <v>2</v>
      </c>
    </row>
    <row r="3779" spans="1:24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si="177"/>
        <v>25-48 Months</v>
      </c>
      <c r="W3779" t="str">
        <f t="shared" si="178"/>
        <v>0-30</v>
      </c>
      <c r="X3779">
        <f t="shared" si="179"/>
        <v>1</v>
      </c>
    </row>
    <row r="3780" spans="1:24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177"/>
        <v>0-12 Months</v>
      </c>
      <c r="W3780" t="str">
        <f t="shared" si="178"/>
        <v>31-60</v>
      </c>
      <c r="X3780">
        <f t="shared" si="179"/>
        <v>2</v>
      </c>
    </row>
    <row r="3781" spans="1:24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177"/>
        <v>49-72 Months</v>
      </c>
      <c r="W3781" t="str">
        <f t="shared" si="178"/>
        <v>61-90</v>
      </c>
      <c r="X3781">
        <f t="shared" si="179"/>
        <v>7</v>
      </c>
    </row>
    <row r="3782" spans="1:24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177"/>
        <v>49-72 Months</v>
      </c>
      <c r="W3782" t="str">
        <f t="shared" si="178"/>
        <v>31-60</v>
      </c>
      <c r="X3782">
        <f t="shared" si="179"/>
        <v>3</v>
      </c>
    </row>
    <row r="3783" spans="1:24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177"/>
        <v>25-48 Months</v>
      </c>
      <c r="W3783" t="str">
        <f t="shared" si="178"/>
        <v>0-30</v>
      </c>
      <c r="X3783">
        <f t="shared" si="179"/>
        <v>1</v>
      </c>
    </row>
    <row r="3784" spans="1:24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177"/>
        <v>0-12 Months</v>
      </c>
      <c r="W3784" t="str">
        <f t="shared" si="178"/>
        <v>61-90</v>
      </c>
      <c r="X3784">
        <f t="shared" si="179"/>
        <v>3</v>
      </c>
    </row>
    <row r="3785" spans="1:24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177"/>
        <v>49-72 Months</v>
      </c>
      <c r="W3785" t="str">
        <f t="shared" si="178"/>
        <v>91+</v>
      </c>
      <c r="X3785">
        <f t="shared" si="179"/>
        <v>6</v>
      </c>
    </row>
    <row r="3786" spans="1:24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177"/>
        <v>25-48 Months</v>
      </c>
      <c r="W3786" t="str">
        <f t="shared" si="178"/>
        <v>91+</v>
      </c>
      <c r="X3786">
        <f t="shared" si="179"/>
        <v>5</v>
      </c>
    </row>
    <row r="3787" spans="1:24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177"/>
        <v>0-12 Months</v>
      </c>
      <c r="W3787" t="str">
        <f t="shared" si="178"/>
        <v>61-90</v>
      </c>
      <c r="X3787">
        <f t="shared" si="179"/>
        <v>4</v>
      </c>
    </row>
    <row r="3788" spans="1:24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177"/>
        <v>25-48 Months</v>
      </c>
      <c r="W3788" t="str">
        <f t="shared" si="178"/>
        <v>61-90</v>
      </c>
      <c r="X3788">
        <f t="shared" si="179"/>
        <v>2</v>
      </c>
    </row>
    <row r="3789" spans="1:24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177"/>
        <v>49-72 Months</v>
      </c>
      <c r="W3789" t="str">
        <f t="shared" si="178"/>
        <v>91+</v>
      </c>
      <c r="X3789">
        <f t="shared" si="179"/>
        <v>4</v>
      </c>
    </row>
    <row r="3790" spans="1:24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177"/>
        <v>49-72 Months</v>
      </c>
      <c r="W3790" t="str">
        <f t="shared" si="178"/>
        <v>91+</v>
      </c>
      <c r="X3790">
        <f t="shared" si="179"/>
        <v>7</v>
      </c>
    </row>
    <row r="3791" spans="1:24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177"/>
        <v>0-12 Months</v>
      </c>
      <c r="W3791" t="str">
        <f t="shared" si="178"/>
        <v>0-30</v>
      </c>
      <c r="X3791">
        <f t="shared" si="179"/>
        <v>1</v>
      </c>
    </row>
    <row r="3792" spans="1:24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177"/>
        <v>0-12 Months</v>
      </c>
      <c r="W3792" t="str">
        <f t="shared" si="178"/>
        <v>0-30</v>
      </c>
      <c r="X3792">
        <f t="shared" si="179"/>
        <v>1</v>
      </c>
    </row>
    <row r="3793" spans="1:24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177"/>
        <v>0-12 Months</v>
      </c>
      <c r="W3793" t="str">
        <f t="shared" si="178"/>
        <v>61-90</v>
      </c>
      <c r="X3793">
        <f t="shared" si="179"/>
        <v>1</v>
      </c>
    </row>
    <row r="3794" spans="1:24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177"/>
        <v>25-48 Months</v>
      </c>
      <c r="W3794" t="str">
        <f t="shared" si="178"/>
        <v>91+</v>
      </c>
      <c r="X3794">
        <f t="shared" si="179"/>
        <v>3</v>
      </c>
    </row>
    <row r="3795" spans="1:24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177"/>
        <v>0-12 Months</v>
      </c>
      <c r="W3795" t="str">
        <f t="shared" si="178"/>
        <v>0-30</v>
      </c>
      <c r="X3795">
        <f t="shared" si="179"/>
        <v>1</v>
      </c>
    </row>
    <row r="3796" spans="1:24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177"/>
        <v>0-12 Months</v>
      </c>
      <c r="W3796" t="str">
        <f t="shared" si="178"/>
        <v>31-60</v>
      </c>
      <c r="X3796">
        <f t="shared" si="179"/>
        <v>3</v>
      </c>
    </row>
    <row r="3797" spans="1:24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177"/>
        <v>0-12 Months</v>
      </c>
      <c r="W3797" t="str">
        <f t="shared" si="178"/>
        <v>61-90</v>
      </c>
      <c r="X3797">
        <f t="shared" si="179"/>
        <v>2</v>
      </c>
    </row>
    <row r="3798" spans="1:24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177"/>
        <v>13-24 Months</v>
      </c>
      <c r="W3798" t="str">
        <f t="shared" si="178"/>
        <v>31-60</v>
      </c>
      <c r="X3798">
        <f t="shared" si="179"/>
        <v>2</v>
      </c>
    </row>
    <row r="3799" spans="1:24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177"/>
        <v>25-48 Months</v>
      </c>
      <c r="W3799" t="str">
        <f t="shared" si="178"/>
        <v>61-90</v>
      </c>
      <c r="X3799">
        <f t="shared" si="179"/>
        <v>6</v>
      </c>
    </row>
    <row r="3800" spans="1:24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177"/>
        <v>25-48 Months</v>
      </c>
      <c r="W3800" t="str">
        <f t="shared" si="178"/>
        <v>91+</v>
      </c>
      <c r="X3800">
        <f t="shared" si="179"/>
        <v>5</v>
      </c>
    </row>
    <row r="3801" spans="1:24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177"/>
        <v>25-48 Months</v>
      </c>
      <c r="W3801" t="str">
        <f t="shared" si="178"/>
        <v>61-90</v>
      </c>
      <c r="X3801">
        <f t="shared" si="179"/>
        <v>5</v>
      </c>
    </row>
    <row r="3802" spans="1:24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177"/>
        <v>49-72 Months</v>
      </c>
      <c r="W3802" t="str">
        <f t="shared" si="178"/>
        <v>91+</v>
      </c>
      <c r="X3802">
        <f t="shared" si="179"/>
        <v>5</v>
      </c>
    </row>
    <row r="3803" spans="1:24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177"/>
        <v>13-24 Months</v>
      </c>
      <c r="W3803" t="str">
        <f t="shared" si="178"/>
        <v>61-90</v>
      </c>
      <c r="X3803">
        <f t="shared" si="179"/>
        <v>4</v>
      </c>
    </row>
    <row r="3804" spans="1:24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177"/>
        <v>0-12 Months</v>
      </c>
      <c r="W3804" t="str">
        <f t="shared" si="178"/>
        <v>0-30</v>
      </c>
      <c r="X3804">
        <f t="shared" si="179"/>
        <v>1</v>
      </c>
    </row>
    <row r="3805" spans="1:24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177"/>
        <v>49-72 Months</v>
      </c>
      <c r="W3805" t="str">
        <f t="shared" si="178"/>
        <v>91+</v>
      </c>
      <c r="X3805">
        <f t="shared" si="179"/>
        <v>5</v>
      </c>
    </row>
    <row r="3806" spans="1:24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177"/>
        <v>0-12 Months</v>
      </c>
      <c r="W3806" t="str">
        <f t="shared" si="178"/>
        <v>61-90</v>
      </c>
      <c r="X3806">
        <f t="shared" si="179"/>
        <v>3</v>
      </c>
    </row>
    <row r="3807" spans="1:24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177"/>
        <v>0-12 Months</v>
      </c>
      <c r="W3807" t="str">
        <f t="shared" si="178"/>
        <v>61-90</v>
      </c>
      <c r="X3807">
        <f t="shared" si="179"/>
        <v>1</v>
      </c>
    </row>
    <row r="3808" spans="1:24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177"/>
        <v>13-24 Months</v>
      </c>
      <c r="W3808" t="str">
        <f t="shared" si="178"/>
        <v>61-90</v>
      </c>
      <c r="X3808">
        <f t="shared" si="179"/>
        <v>2</v>
      </c>
    </row>
    <row r="3809" spans="1:24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177"/>
        <v>13-24 Months</v>
      </c>
      <c r="W3809" t="str">
        <f t="shared" si="178"/>
        <v>91+</v>
      </c>
      <c r="X3809">
        <f t="shared" si="179"/>
        <v>6</v>
      </c>
    </row>
    <row r="3810" spans="1:24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177"/>
        <v>0-12 Months</v>
      </c>
      <c r="W3810" t="str">
        <f t="shared" si="178"/>
        <v>0-30</v>
      </c>
      <c r="X3810">
        <f t="shared" si="179"/>
        <v>1</v>
      </c>
    </row>
    <row r="3811" spans="1:24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177"/>
        <v>49-72 Months</v>
      </c>
      <c r="W3811" t="str">
        <f t="shared" si="178"/>
        <v>0-30</v>
      </c>
      <c r="X3811">
        <f t="shared" si="179"/>
        <v>1</v>
      </c>
    </row>
    <row r="3812" spans="1:24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177"/>
        <v>0-12 Months</v>
      </c>
      <c r="W3812" t="str">
        <f t="shared" si="178"/>
        <v>31-60</v>
      </c>
      <c r="X3812">
        <f t="shared" si="179"/>
        <v>1</v>
      </c>
    </row>
    <row r="3813" spans="1:24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177"/>
        <v>0-12 Months</v>
      </c>
      <c r="W3813" t="str">
        <f t="shared" si="178"/>
        <v>31-60</v>
      </c>
      <c r="X3813">
        <f t="shared" si="179"/>
        <v>3</v>
      </c>
    </row>
    <row r="3814" spans="1:24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177"/>
        <v>13-24 Months</v>
      </c>
      <c r="W3814" t="str">
        <f t="shared" si="178"/>
        <v>0-30</v>
      </c>
      <c r="X3814">
        <f t="shared" si="179"/>
        <v>1</v>
      </c>
    </row>
    <row r="3815" spans="1:24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177"/>
        <v>49-72 Months</v>
      </c>
      <c r="W3815" t="str">
        <f t="shared" si="178"/>
        <v>91+</v>
      </c>
      <c r="X3815">
        <f t="shared" si="179"/>
        <v>6</v>
      </c>
    </row>
    <row r="3816" spans="1:24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177"/>
        <v>49-72 Months</v>
      </c>
      <c r="W3816" t="str">
        <f t="shared" si="178"/>
        <v>61-90</v>
      </c>
      <c r="X3816">
        <f t="shared" si="179"/>
        <v>8</v>
      </c>
    </row>
    <row r="3817" spans="1:24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177"/>
        <v>0-12 Months</v>
      </c>
      <c r="W3817" t="str">
        <f t="shared" si="178"/>
        <v>61-90</v>
      </c>
      <c r="X3817">
        <f t="shared" si="179"/>
        <v>2</v>
      </c>
    </row>
    <row r="3818" spans="1:24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177"/>
        <v>49-72 Months</v>
      </c>
      <c r="W3818" t="str">
        <f t="shared" si="178"/>
        <v>61-90</v>
      </c>
      <c r="X3818">
        <f t="shared" si="179"/>
        <v>6</v>
      </c>
    </row>
    <row r="3819" spans="1:24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177"/>
        <v>49-72 Months</v>
      </c>
      <c r="W3819" t="str">
        <f t="shared" si="178"/>
        <v>0-30</v>
      </c>
      <c r="X3819">
        <f t="shared" si="179"/>
        <v>1</v>
      </c>
    </row>
    <row r="3820" spans="1:24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177"/>
        <v>49-72 Months</v>
      </c>
      <c r="W3820" t="str">
        <f t="shared" si="178"/>
        <v>91+</v>
      </c>
      <c r="X3820">
        <f t="shared" si="179"/>
        <v>7</v>
      </c>
    </row>
    <row r="3821" spans="1:24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177"/>
        <v>25-48 Months</v>
      </c>
      <c r="W3821" t="str">
        <f t="shared" si="178"/>
        <v>31-60</v>
      </c>
      <c r="X3821">
        <f t="shared" si="179"/>
        <v>1</v>
      </c>
    </row>
    <row r="3822" spans="1:24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177"/>
        <v>49-72 Months</v>
      </c>
      <c r="W3822" t="str">
        <f t="shared" si="178"/>
        <v>91+</v>
      </c>
      <c r="X3822">
        <f t="shared" si="179"/>
        <v>8</v>
      </c>
    </row>
    <row r="3823" spans="1:24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177"/>
        <v>0-12 Months</v>
      </c>
      <c r="W3823" t="str">
        <f t="shared" si="178"/>
        <v>61-90</v>
      </c>
      <c r="X3823">
        <f t="shared" si="179"/>
        <v>2</v>
      </c>
    </row>
    <row r="3824" spans="1:24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177"/>
        <v>0-12 Months</v>
      </c>
      <c r="W3824" t="str">
        <f t="shared" si="178"/>
        <v>91+</v>
      </c>
      <c r="X3824">
        <f t="shared" si="179"/>
        <v>5</v>
      </c>
    </row>
    <row r="3825" spans="1:24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177"/>
        <v>49-72 Months</v>
      </c>
      <c r="W3825" t="str">
        <f t="shared" si="178"/>
        <v>61-90</v>
      </c>
      <c r="X3825">
        <f t="shared" si="179"/>
        <v>7</v>
      </c>
    </row>
    <row r="3826" spans="1:24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177"/>
        <v>0-12 Months</v>
      </c>
      <c r="W3826" t="str">
        <f t="shared" si="178"/>
        <v>31-60</v>
      </c>
      <c r="X3826">
        <f t="shared" si="179"/>
        <v>2</v>
      </c>
    </row>
    <row r="3827" spans="1:24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177"/>
        <v>49-72 Months</v>
      </c>
      <c r="W3827" t="str">
        <f t="shared" si="178"/>
        <v>0-30</v>
      </c>
      <c r="X3827">
        <f t="shared" si="179"/>
        <v>1</v>
      </c>
    </row>
    <row r="3828" spans="1:24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 t="str">
        <f t="shared" si="177"/>
        <v>0-12 Months</v>
      </c>
      <c r="W3828" t="str">
        <f t="shared" si="178"/>
        <v>0-30</v>
      </c>
      <c r="X3828">
        <f t="shared" si="179"/>
        <v>2</v>
      </c>
    </row>
    <row r="3829" spans="1:24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177"/>
        <v>0-12 Months</v>
      </c>
      <c r="W3829" t="str">
        <f t="shared" si="178"/>
        <v>0-30</v>
      </c>
      <c r="X3829">
        <f t="shared" si="179"/>
        <v>1</v>
      </c>
    </row>
    <row r="3830" spans="1:24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177"/>
        <v>49-72 Months</v>
      </c>
      <c r="W3830" t="str">
        <f t="shared" si="178"/>
        <v>0-30</v>
      </c>
      <c r="X3830">
        <f t="shared" si="179"/>
        <v>1</v>
      </c>
    </row>
    <row r="3831" spans="1:24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177"/>
        <v>25-48 Months</v>
      </c>
      <c r="W3831" t="str">
        <f t="shared" si="178"/>
        <v>91+</v>
      </c>
      <c r="X3831">
        <f t="shared" si="179"/>
        <v>5</v>
      </c>
    </row>
    <row r="3832" spans="1:24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177"/>
        <v>0-12 Months</v>
      </c>
      <c r="W3832" t="str">
        <f t="shared" si="178"/>
        <v>91+</v>
      </c>
      <c r="X3832">
        <f t="shared" si="179"/>
        <v>5</v>
      </c>
    </row>
    <row r="3833" spans="1:24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177"/>
        <v>25-48 Months</v>
      </c>
      <c r="W3833" t="str">
        <f t="shared" si="178"/>
        <v>61-90</v>
      </c>
      <c r="X3833">
        <f t="shared" si="179"/>
        <v>4</v>
      </c>
    </row>
    <row r="3834" spans="1:24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177"/>
        <v>49-72 Months</v>
      </c>
      <c r="W3834" t="str">
        <f t="shared" si="178"/>
        <v>61-90</v>
      </c>
      <c r="X3834">
        <f t="shared" si="179"/>
        <v>6</v>
      </c>
    </row>
    <row r="3835" spans="1:24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177"/>
        <v>0-12 Months</v>
      </c>
      <c r="W3835" t="str">
        <f t="shared" si="178"/>
        <v>61-90</v>
      </c>
      <c r="X3835">
        <f t="shared" si="179"/>
        <v>5</v>
      </c>
    </row>
    <row r="3836" spans="1:24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177"/>
        <v>49-72 Months</v>
      </c>
      <c r="W3836" t="str">
        <f t="shared" si="178"/>
        <v>61-90</v>
      </c>
      <c r="X3836">
        <f t="shared" si="179"/>
        <v>4</v>
      </c>
    </row>
    <row r="3837" spans="1:24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177"/>
        <v>13-24 Months</v>
      </c>
      <c r="W3837" t="str">
        <f t="shared" si="178"/>
        <v>0-30</v>
      </c>
      <c r="X3837">
        <f t="shared" si="179"/>
        <v>1</v>
      </c>
    </row>
    <row r="3838" spans="1:24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177"/>
        <v>49-72 Months</v>
      </c>
      <c r="W3838" t="str">
        <f t="shared" si="178"/>
        <v>31-60</v>
      </c>
      <c r="X3838">
        <f t="shared" si="179"/>
        <v>4</v>
      </c>
    </row>
    <row r="3839" spans="1:24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177"/>
        <v>0-12 Months</v>
      </c>
      <c r="W3839" t="str">
        <f t="shared" si="178"/>
        <v>91+</v>
      </c>
      <c r="X3839">
        <f t="shared" si="179"/>
        <v>6</v>
      </c>
    </row>
    <row r="3840" spans="1:24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177"/>
        <v>25-48 Months</v>
      </c>
      <c r="W3840" t="str">
        <f t="shared" si="178"/>
        <v>91+</v>
      </c>
      <c r="X3840">
        <f t="shared" si="179"/>
        <v>5</v>
      </c>
    </row>
    <row r="3841" spans="1:24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177"/>
        <v>13-24 Months</v>
      </c>
      <c r="W3841" t="str">
        <f t="shared" si="178"/>
        <v>0-30</v>
      </c>
      <c r="X3841">
        <f t="shared" si="179"/>
        <v>1</v>
      </c>
    </row>
    <row r="3842" spans="1:24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ref="V3842:V3905" si="180">IF(F3842&lt;=12,"0-12 Months",IF(F3842&lt;=24,"13-24 Months",IF(F3842&lt;=48,"25-48 Months","49-72 Months")))</f>
        <v>49-72 Months</v>
      </c>
      <c r="W3842" t="str">
        <f t="shared" ref="W3842:W3905" si="181">IF(S3842&lt;=30,"0-30",IF(S3842&lt;=60,"31-60",IF(S3842&lt;=90,"61-90","91+")))</f>
        <v>0-30</v>
      </c>
      <c r="X3842">
        <f t="shared" ref="X3842:X3905" si="182">COUNTIF(G3842:O3842,"Yes")</f>
        <v>2</v>
      </c>
    </row>
    <row r="3843" spans="1:24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si="180"/>
        <v>25-48 Months</v>
      </c>
      <c r="W3843" t="str">
        <f t="shared" si="181"/>
        <v>91+</v>
      </c>
      <c r="X3843">
        <f t="shared" si="182"/>
        <v>5</v>
      </c>
    </row>
    <row r="3844" spans="1:24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180"/>
        <v>25-48 Months</v>
      </c>
      <c r="W3844" t="str">
        <f t="shared" si="181"/>
        <v>91+</v>
      </c>
      <c r="X3844">
        <f t="shared" si="182"/>
        <v>4</v>
      </c>
    </row>
    <row r="3845" spans="1:24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180"/>
        <v>0-12 Months</v>
      </c>
      <c r="W3845" t="str">
        <f t="shared" si="181"/>
        <v>61-90</v>
      </c>
      <c r="X3845">
        <f t="shared" si="182"/>
        <v>1</v>
      </c>
    </row>
    <row r="3846" spans="1:24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180"/>
        <v>25-48 Months</v>
      </c>
      <c r="W3846" t="str">
        <f t="shared" si="181"/>
        <v>61-90</v>
      </c>
      <c r="X3846">
        <f t="shared" si="182"/>
        <v>7</v>
      </c>
    </row>
    <row r="3847" spans="1:24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180"/>
        <v>0-12 Months</v>
      </c>
      <c r="W3847" t="str">
        <f t="shared" si="181"/>
        <v>61-90</v>
      </c>
      <c r="X3847">
        <f t="shared" si="182"/>
        <v>2</v>
      </c>
    </row>
    <row r="3848" spans="1:24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180"/>
        <v>0-12 Months</v>
      </c>
      <c r="W3848" t="str">
        <f t="shared" si="181"/>
        <v>31-60</v>
      </c>
      <c r="X3848">
        <f t="shared" si="182"/>
        <v>1</v>
      </c>
    </row>
    <row r="3849" spans="1:24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180"/>
        <v>0-12 Months</v>
      </c>
      <c r="W3849" t="str">
        <f t="shared" si="181"/>
        <v>0-30</v>
      </c>
      <c r="X3849">
        <f t="shared" si="182"/>
        <v>1</v>
      </c>
    </row>
    <row r="3850" spans="1:24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180"/>
        <v>0-12 Months</v>
      </c>
      <c r="W3850" t="str">
        <f t="shared" si="181"/>
        <v>31-60</v>
      </c>
      <c r="X3850">
        <f t="shared" si="182"/>
        <v>2</v>
      </c>
    </row>
    <row r="3851" spans="1:24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180"/>
        <v>49-72 Months</v>
      </c>
      <c r="W3851" t="str">
        <f t="shared" si="181"/>
        <v>91+</v>
      </c>
      <c r="X3851">
        <f t="shared" si="182"/>
        <v>7</v>
      </c>
    </row>
    <row r="3852" spans="1:24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180"/>
        <v>49-72 Months</v>
      </c>
      <c r="W3852" t="str">
        <f t="shared" si="181"/>
        <v>61-90</v>
      </c>
      <c r="X3852">
        <f t="shared" si="182"/>
        <v>7</v>
      </c>
    </row>
    <row r="3853" spans="1:24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180"/>
        <v>25-48 Months</v>
      </c>
      <c r="W3853" t="str">
        <f t="shared" si="181"/>
        <v>0-30</v>
      </c>
      <c r="X3853">
        <f t="shared" si="182"/>
        <v>1</v>
      </c>
    </row>
    <row r="3854" spans="1:24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180"/>
        <v>0-12 Months</v>
      </c>
      <c r="W3854" t="str">
        <f t="shared" si="181"/>
        <v>0-30</v>
      </c>
      <c r="X3854">
        <f t="shared" si="182"/>
        <v>1</v>
      </c>
    </row>
    <row r="3855" spans="1:24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180"/>
        <v>25-48 Months</v>
      </c>
      <c r="W3855" t="str">
        <f t="shared" si="181"/>
        <v>61-90</v>
      </c>
      <c r="X3855">
        <f t="shared" si="182"/>
        <v>2</v>
      </c>
    </row>
    <row r="3856" spans="1:24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180"/>
        <v>49-72 Months</v>
      </c>
      <c r="W3856" t="str">
        <f t="shared" si="181"/>
        <v>91+</v>
      </c>
      <c r="X3856">
        <f t="shared" si="182"/>
        <v>7</v>
      </c>
    </row>
    <row r="3857" spans="1:24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180"/>
        <v>49-72 Months</v>
      </c>
      <c r="W3857" t="str">
        <f t="shared" si="181"/>
        <v>61-90</v>
      </c>
      <c r="X3857">
        <f t="shared" si="182"/>
        <v>4</v>
      </c>
    </row>
    <row r="3858" spans="1:24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180"/>
        <v>49-72 Months</v>
      </c>
      <c r="W3858" t="str">
        <f t="shared" si="181"/>
        <v>91+</v>
      </c>
      <c r="X3858">
        <f t="shared" si="182"/>
        <v>7</v>
      </c>
    </row>
    <row r="3859" spans="1:24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180"/>
        <v>0-12 Months</v>
      </c>
      <c r="W3859" t="str">
        <f t="shared" si="181"/>
        <v>0-30</v>
      </c>
      <c r="X3859">
        <f t="shared" si="182"/>
        <v>1</v>
      </c>
    </row>
    <row r="3860" spans="1:24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180"/>
        <v>25-48 Months</v>
      </c>
      <c r="W3860" t="str">
        <f t="shared" si="181"/>
        <v>61-90</v>
      </c>
      <c r="X3860">
        <f t="shared" si="182"/>
        <v>7</v>
      </c>
    </row>
    <row r="3861" spans="1:24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180"/>
        <v>49-72 Months</v>
      </c>
      <c r="W3861" t="str">
        <f t="shared" si="181"/>
        <v>91+</v>
      </c>
      <c r="X3861">
        <f t="shared" si="182"/>
        <v>5</v>
      </c>
    </row>
    <row r="3862" spans="1:24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180"/>
        <v>13-24 Months</v>
      </c>
      <c r="W3862" t="str">
        <f t="shared" si="181"/>
        <v>0-30</v>
      </c>
      <c r="X3862">
        <f t="shared" si="182"/>
        <v>0</v>
      </c>
    </row>
    <row r="3863" spans="1:24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180"/>
        <v>25-48 Months</v>
      </c>
      <c r="W3863" t="str">
        <f t="shared" si="181"/>
        <v>91+</v>
      </c>
      <c r="X3863">
        <f t="shared" si="182"/>
        <v>6</v>
      </c>
    </row>
    <row r="3864" spans="1:24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180"/>
        <v>49-72 Months</v>
      </c>
      <c r="W3864" t="str">
        <f t="shared" si="181"/>
        <v>0-30</v>
      </c>
      <c r="X3864">
        <f t="shared" si="182"/>
        <v>2</v>
      </c>
    </row>
    <row r="3865" spans="1:24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180"/>
        <v>13-24 Months</v>
      </c>
      <c r="W3865" t="str">
        <f t="shared" si="181"/>
        <v>91+</v>
      </c>
      <c r="X3865">
        <f t="shared" si="182"/>
        <v>6</v>
      </c>
    </row>
    <row r="3866" spans="1:24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180"/>
        <v>25-48 Months</v>
      </c>
      <c r="W3866" t="str">
        <f t="shared" si="181"/>
        <v>91+</v>
      </c>
      <c r="X3866">
        <f t="shared" si="182"/>
        <v>5</v>
      </c>
    </row>
    <row r="3867" spans="1:24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180"/>
        <v>0-12 Months</v>
      </c>
      <c r="W3867" t="str">
        <f t="shared" si="181"/>
        <v>0-30</v>
      </c>
      <c r="X3867">
        <f t="shared" si="182"/>
        <v>2</v>
      </c>
    </row>
    <row r="3868" spans="1:24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180"/>
        <v>13-24 Months</v>
      </c>
      <c r="W3868" t="str">
        <f t="shared" si="181"/>
        <v>0-30</v>
      </c>
      <c r="X3868">
        <f t="shared" si="182"/>
        <v>2</v>
      </c>
    </row>
    <row r="3869" spans="1:24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180"/>
        <v>25-48 Months</v>
      </c>
      <c r="W3869" t="str">
        <f t="shared" si="181"/>
        <v>61-90</v>
      </c>
      <c r="X3869">
        <f t="shared" si="182"/>
        <v>5</v>
      </c>
    </row>
    <row r="3870" spans="1:24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180"/>
        <v>13-24 Months</v>
      </c>
      <c r="W3870" t="str">
        <f t="shared" si="181"/>
        <v>61-90</v>
      </c>
      <c r="X3870">
        <f t="shared" si="182"/>
        <v>2</v>
      </c>
    </row>
    <row r="3871" spans="1:24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180"/>
        <v>49-72 Months</v>
      </c>
      <c r="W3871" t="str">
        <f t="shared" si="181"/>
        <v>91+</v>
      </c>
      <c r="X3871">
        <f t="shared" si="182"/>
        <v>5</v>
      </c>
    </row>
    <row r="3872" spans="1:24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180"/>
        <v>49-72 Months</v>
      </c>
      <c r="W3872" t="str">
        <f t="shared" si="181"/>
        <v>31-60</v>
      </c>
      <c r="X3872">
        <f t="shared" si="182"/>
        <v>4</v>
      </c>
    </row>
    <row r="3873" spans="1:24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180"/>
        <v>0-12 Months</v>
      </c>
      <c r="W3873" t="str">
        <f t="shared" si="181"/>
        <v>91+</v>
      </c>
      <c r="X3873">
        <f t="shared" si="182"/>
        <v>5</v>
      </c>
    </row>
    <row r="3874" spans="1:24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180"/>
        <v>0-12 Months</v>
      </c>
      <c r="W3874" t="str">
        <f t="shared" si="181"/>
        <v>91+</v>
      </c>
      <c r="X3874">
        <f t="shared" si="182"/>
        <v>5</v>
      </c>
    </row>
    <row r="3875" spans="1:24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180"/>
        <v>49-72 Months</v>
      </c>
      <c r="W3875" t="str">
        <f t="shared" si="181"/>
        <v>31-60</v>
      </c>
      <c r="X3875">
        <f t="shared" si="182"/>
        <v>2</v>
      </c>
    </row>
    <row r="3876" spans="1:24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180"/>
        <v>0-12 Months</v>
      </c>
      <c r="W3876" t="str">
        <f t="shared" si="181"/>
        <v>31-60</v>
      </c>
      <c r="X3876">
        <f t="shared" si="182"/>
        <v>1</v>
      </c>
    </row>
    <row r="3877" spans="1:24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180"/>
        <v>25-48 Months</v>
      </c>
      <c r="W3877" t="str">
        <f t="shared" si="181"/>
        <v>91+</v>
      </c>
      <c r="X3877">
        <f t="shared" si="182"/>
        <v>7</v>
      </c>
    </row>
    <row r="3878" spans="1:24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180"/>
        <v>13-24 Months</v>
      </c>
      <c r="W3878" t="str">
        <f t="shared" si="181"/>
        <v>91+</v>
      </c>
      <c r="X3878">
        <f t="shared" si="182"/>
        <v>5</v>
      </c>
    </row>
    <row r="3879" spans="1:24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180"/>
        <v>13-24 Months</v>
      </c>
      <c r="W3879" t="str">
        <f t="shared" si="181"/>
        <v>31-60</v>
      </c>
      <c r="X3879">
        <f t="shared" si="182"/>
        <v>4</v>
      </c>
    </row>
    <row r="3880" spans="1:24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180"/>
        <v>49-72 Months</v>
      </c>
      <c r="W3880" t="str">
        <f t="shared" si="181"/>
        <v>91+</v>
      </c>
      <c r="X3880">
        <f t="shared" si="182"/>
        <v>8</v>
      </c>
    </row>
    <row r="3881" spans="1:24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180"/>
        <v>0-12 Months</v>
      </c>
      <c r="W3881" t="str">
        <f t="shared" si="181"/>
        <v>31-60</v>
      </c>
      <c r="X3881">
        <f t="shared" si="182"/>
        <v>1</v>
      </c>
    </row>
    <row r="3882" spans="1:24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180"/>
        <v>25-48 Months</v>
      </c>
      <c r="W3882" t="str">
        <f t="shared" si="181"/>
        <v>61-90</v>
      </c>
      <c r="X3882">
        <f t="shared" si="182"/>
        <v>6</v>
      </c>
    </row>
    <row r="3883" spans="1:24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180"/>
        <v>49-72 Months</v>
      </c>
      <c r="W3883" t="str">
        <f t="shared" si="181"/>
        <v>61-90</v>
      </c>
      <c r="X3883">
        <f t="shared" si="182"/>
        <v>5</v>
      </c>
    </row>
    <row r="3884" spans="1:24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180"/>
        <v>0-12 Months</v>
      </c>
      <c r="W3884" t="str">
        <f t="shared" si="181"/>
        <v>31-60</v>
      </c>
      <c r="X3884">
        <f t="shared" si="182"/>
        <v>1</v>
      </c>
    </row>
    <row r="3885" spans="1:24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180"/>
        <v>0-12 Months</v>
      </c>
      <c r="W3885" t="str">
        <f t="shared" si="181"/>
        <v>61-90</v>
      </c>
      <c r="X3885">
        <f t="shared" si="182"/>
        <v>3</v>
      </c>
    </row>
    <row r="3886" spans="1:24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180"/>
        <v>13-24 Months</v>
      </c>
      <c r="W3886" t="str">
        <f t="shared" si="181"/>
        <v>61-90</v>
      </c>
      <c r="X3886">
        <f t="shared" si="182"/>
        <v>4</v>
      </c>
    </row>
    <row r="3887" spans="1:24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180"/>
        <v>0-12 Months</v>
      </c>
      <c r="W3887" t="str">
        <f t="shared" si="181"/>
        <v>61-90</v>
      </c>
      <c r="X3887">
        <f t="shared" si="182"/>
        <v>2</v>
      </c>
    </row>
    <row r="3888" spans="1:24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180"/>
        <v>49-72 Months</v>
      </c>
      <c r="W3888" t="str">
        <f t="shared" si="181"/>
        <v>91+</v>
      </c>
      <c r="X3888">
        <f t="shared" si="182"/>
        <v>6</v>
      </c>
    </row>
    <row r="3889" spans="1:24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180"/>
        <v>0-12 Months</v>
      </c>
      <c r="W3889" t="str">
        <f t="shared" si="181"/>
        <v>61-90</v>
      </c>
      <c r="X3889">
        <f t="shared" si="182"/>
        <v>2</v>
      </c>
    </row>
    <row r="3890" spans="1:24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180"/>
        <v>0-12 Months</v>
      </c>
      <c r="W3890" t="str">
        <f t="shared" si="181"/>
        <v>61-90</v>
      </c>
      <c r="X3890">
        <f t="shared" si="182"/>
        <v>2</v>
      </c>
    </row>
    <row r="3891" spans="1:24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180"/>
        <v>13-24 Months</v>
      </c>
      <c r="W3891" t="str">
        <f t="shared" si="181"/>
        <v>0-30</v>
      </c>
      <c r="X3891">
        <f t="shared" si="182"/>
        <v>1</v>
      </c>
    </row>
    <row r="3892" spans="1:24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180"/>
        <v>49-72 Months</v>
      </c>
      <c r="W3892" t="str">
        <f t="shared" si="181"/>
        <v>91+</v>
      </c>
      <c r="X3892">
        <f t="shared" si="182"/>
        <v>7</v>
      </c>
    </row>
    <row r="3893" spans="1:24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180"/>
        <v>25-48 Months</v>
      </c>
      <c r="W3893" t="str">
        <f t="shared" si="181"/>
        <v>31-60</v>
      </c>
      <c r="X3893">
        <f t="shared" si="182"/>
        <v>3</v>
      </c>
    </row>
    <row r="3894" spans="1:24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180"/>
        <v>13-24 Months</v>
      </c>
      <c r="W3894" t="str">
        <f t="shared" si="181"/>
        <v>0-30</v>
      </c>
      <c r="X3894">
        <f t="shared" si="182"/>
        <v>1</v>
      </c>
    </row>
    <row r="3895" spans="1:24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180"/>
        <v>0-12 Months</v>
      </c>
      <c r="W3895" t="str">
        <f t="shared" si="181"/>
        <v>31-60</v>
      </c>
      <c r="X3895">
        <f t="shared" si="182"/>
        <v>2</v>
      </c>
    </row>
    <row r="3896" spans="1:24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180"/>
        <v>49-72 Months</v>
      </c>
      <c r="W3896" t="str">
        <f t="shared" si="181"/>
        <v>91+</v>
      </c>
      <c r="X3896">
        <f t="shared" si="182"/>
        <v>8</v>
      </c>
    </row>
    <row r="3897" spans="1:24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180"/>
        <v>49-72 Months</v>
      </c>
      <c r="W3897" t="str">
        <f t="shared" si="181"/>
        <v>0-30</v>
      </c>
      <c r="X3897">
        <f t="shared" si="182"/>
        <v>2</v>
      </c>
    </row>
    <row r="3898" spans="1:24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180"/>
        <v>25-48 Months</v>
      </c>
      <c r="W3898" t="str">
        <f t="shared" si="181"/>
        <v>0-30</v>
      </c>
      <c r="X3898">
        <f t="shared" si="182"/>
        <v>1</v>
      </c>
    </row>
    <row r="3899" spans="1:24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180"/>
        <v>49-72 Months</v>
      </c>
      <c r="W3899" t="str">
        <f t="shared" si="181"/>
        <v>91+</v>
      </c>
      <c r="X3899">
        <f t="shared" si="182"/>
        <v>8</v>
      </c>
    </row>
    <row r="3900" spans="1:24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180"/>
        <v>25-48 Months</v>
      </c>
      <c r="W3900" t="str">
        <f t="shared" si="181"/>
        <v>0-30</v>
      </c>
      <c r="X3900">
        <f t="shared" si="182"/>
        <v>2</v>
      </c>
    </row>
    <row r="3901" spans="1:24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180"/>
        <v>49-72 Months</v>
      </c>
      <c r="W3901" t="str">
        <f t="shared" si="181"/>
        <v>91+</v>
      </c>
      <c r="X3901">
        <f t="shared" si="182"/>
        <v>7</v>
      </c>
    </row>
    <row r="3902" spans="1:24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180"/>
        <v>25-48 Months</v>
      </c>
      <c r="W3902" t="str">
        <f t="shared" si="181"/>
        <v>0-30</v>
      </c>
      <c r="X3902">
        <f t="shared" si="182"/>
        <v>1</v>
      </c>
    </row>
    <row r="3903" spans="1:24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180"/>
        <v>49-72 Months</v>
      </c>
      <c r="W3903" t="str">
        <f t="shared" si="181"/>
        <v>91+</v>
      </c>
      <c r="X3903">
        <f t="shared" si="182"/>
        <v>7</v>
      </c>
    </row>
    <row r="3904" spans="1:24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180"/>
        <v>0-12 Months</v>
      </c>
      <c r="W3904" t="str">
        <f t="shared" si="181"/>
        <v>0-30</v>
      </c>
      <c r="X3904">
        <f t="shared" si="182"/>
        <v>1</v>
      </c>
    </row>
    <row r="3905" spans="1:24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180"/>
        <v>49-72 Months</v>
      </c>
      <c r="W3905" t="str">
        <f t="shared" si="181"/>
        <v>61-90</v>
      </c>
      <c r="X3905">
        <f t="shared" si="182"/>
        <v>3</v>
      </c>
    </row>
    <row r="3906" spans="1:24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ref="V3906:V3969" si="183">IF(F3906&lt;=12,"0-12 Months",IF(F3906&lt;=24,"13-24 Months",IF(F3906&lt;=48,"25-48 Months","49-72 Months")))</f>
        <v>25-48 Months</v>
      </c>
      <c r="W3906" t="str">
        <f t="shared" ref="W3906:W3969" si="184">IF(S3906&lt;=30,"0-30",IF(S3906&lt;=60,"31-60",IF(S3906&lt;=90,"61-90","91+")))</f>
        <v>0-30</v>
      </c>
      <c r="X3906">
        <f t="shared" ref="X3906:X3969" si="185">COUNTIF(G3906:O3906,"Yes")</f>
        <v>1</v>
      </c>
    </row>
    <row r="3907" spans="1:24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si="183"/>
        <v>0-12 Months</v>
      </c>
      <c r="W3907" t="str">
        <f t="shared" si="184"/>
        <v>31-60</v>
      </c>
      <c r="X3907">
        <f t="shared" si="185"/>
        <v>1</v>
      </c>
    </row>
    <row r="3908" spans="1:24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183"/>
        <v>0-12 Months</v>
      </c>
      <c r="W3908" t="str">
        <f t="shared" si="184"/>
        <v>61-90</v>
      </c>
      <c r="X3908">
        <f t="shared" si="185"/>
        <v>2</v>
      </c>
    </row>
    <row r="3909" spans="1:24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183"/>
        <v>13-24 Months</v>
      </c>
      <c r="W3909" t="str">
        <f t="shared" si="184"/>
        <v>61-90</v>
      </c>
      <c r="X3909">
        <f t="shared" si="185"/>
        <v>4</v>
      </c>
    </row>
    <row r="3910" spans="1:24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183"/>
        <v>49-72 Months</v>
      </c>
      <c r="W3910" t="str">
        <f t="shared" si="184"/>
        <v>91+</v>
      </c>
      <c r="X3910">
        <f t="shared" si="185"/>
        <v>8</v>
      </c>
    </row>
    <row r="3911" spans="1:24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183"/>
        <v>0-12 Months</v>
      </c>
      <c r="W3911" t="str">
        <f t="shared" si="184"/>
        <v>0-30</v>
      </c>
      <c r="X3911">
        <f t="shared" si="185"/>
        <v>1</v>
      </c>
    </row>
    <row r="3912" spans="1:24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183"/>
        <v>25-48 Months</v>
      </c>
      <c r="W3912" t="str">
        <f t="shared" si="184"/>
        <v>91+</v>
      </c>
      <c r="X3912">
        <f t="shared" si="185"/>
        <v>6</v>
      </c>
    </row>
    <row r="3913" spans="1:24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183"/>
        <v>13-24 Months</v>
      </c>
      <c r="W3913" t="str">
        <f t="shared" si="184"/>
        <v>31-60</v>
      </c>
      <c r="X3913">
        <f t="shared" si="185"/>
        <v>2</v>
      </c>
    </row>
    <row r="3914" spans="1:24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183"/>
        <v>49-72 Months</v>
      </c>
      <c r="W3914" t="str">
        <f t="shared" si="184"/>
        <v>91+</v>
      </c>
      <c r="X3914">
        <f t="shared" si="185"/>
        <v>8</v>
      </c>
    </row>
    <row r="3915" spans="1:24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183"/>
        <v>49-72 Months</v>
      </c>
      <c r="W3915" t="str">
        <f t="shared" si="184"/>
        <v>0-30</v>
      </c>
      <c r="X3915">
        <f t="shared" si="185"/>
        <v>2</v>
      </c>
    </row>
    <row r="3916" spans="1:24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183"/>
        <v>25-48 Months</v>
      </c>
      <c r="W3916" t="str">
        <f t="shared" si="184"/>
        <v>0-30</v>
      </c>
      <c r="X3916">
        <f t="shared" si="185"/>
        <v>1</v>
      </c>
    </row>
    <row r="3917" spans="1:24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183"/>
        <v>49-72 Months</v>
      </c>
      <c r="W3917" t="str">
        <f t="shared" si="184"/>
        <v>61-90</v>
      </c>
      <c r="X3917">
        <f t="shared" si="185"/>
        <v>3</v>
      </c>
    </row>
    <row r="3918" spans="1:24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183"/>
        <v>0-12 Months</v>
      </c>
      <c r="W3918" t="str">
        <f t="shared" si="184"/>
        <v>61-90</v>
      </c>
      <c r="X3918">
        <f t="shared" si="185"/>
        <v>1</v>
      </c>
    </row>
    <row r="3919" spans="1:24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183"/>
        <v>0-12 Months</v>
      </c>
      <c r="W3919" t="str">
        <f t="shared" si="184"/>
        <v>61-90</v>
      </c>
      <c r="X3919">
        <f t="shared" si="185"/>
        <v>1</v>
      </c>
    </row>
    <row r="3920" spans="1:24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183"/>
        <v>13-24 Months</v>
      </c>
      <c r="W3920" t="str">
        <f t="shared" si="184"/>
        <v>91+</v>
      </c>
      <c r="X3920">
        <f t="shared" si="185"/>
        <v>3</v>
      </c>
    </row>
    <row r="3921" spans="1:24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183"/>
        <v>0-12 Months</v>
      </c>
      <c r="W3921" t="str">
        <f t="shared" si="184"/>
        <v>91+</v>
      </c>
      <c r="X3921">
        <f t="shared" si="185"/>
        <v>4</v>
      </c>
    </row>
    <row r="3922" spans="1:24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183"/>
        <v>49-72 Months</v>
      </c>
      <c r="W3922" t="str">
        <f t="shared" si="184"/>
        <v>61-90</v>
      </c>
      <c r="X3922">
        <f t="shared" si="185"/>
        <v>4</v>
      </c>
    </row>
    <row r="3923" spans="1:24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183"/>
        <v>13-24 Months</v>
      </c>
      <c r="W3923" t="str">
        <f t="shared" si="184"/>
        <v>61-90</v>
      </c>
      <c r="X3923">
        <f t="shared" si="185"/>
        <v>5</v>
      </c>
    </row>
    <row r="3924" spans="1:24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183"/>
        <v>49-72 Months</v>
      </c>
      <c r="W3924" t="str">
        <f t="shared" si="184"/>
        <v>91+</v>
      </c>
      <c r="X3924">
        <f t="shared" si="185"/>
        <v>4</v>
      </c>
    </row>
    <row r="3925" spans="1:24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183"/>
        <v>0-12 Months</v>
      </c>
      <c r="W3925" t="str">
        <f t="shared" si="184"/>
        <v>61-90</v>
      </c>
      <c r="X3925">
        <f t="shared" si="185"/>
        <v>2</v>
      </c>
    </row>
    <row r="3926" spans="1:24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183"/>
        <v>25-48 Months</v>
      </c>
      <c r="W3926" t="str">
        <f t="shared" si="184"/>
        <v>61-90</v>
      </c>
      <c r="X3926">
        <f t="shared" si="185"/>
        <v>3</v>
      </c>
    </row>
    <row r="3927" spans="1:24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183"/>
        <v>25-48 Months</v>
      </c>
      <c r="W3927" t="str">
        <f t="shared" si="184"/>
        <v>61-90</v>
      </c>
      <c r="X3927">
        <f t="shared" si="185"/>
        <v>5</v>
      </c>
    </row>
    <row r="3928" spans="1:24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183"/>
        <v>0-12 Months</v>
      </c>
      <c r="W3928" t="str">
        <f t="shared" si="184"/>
        <v>31-60</v>
      </c>
      <c r="X3928">
        <f t="shared" si="185"/>
        <v>2</v>
      </c>
    </row>
    <row r="3929" spans="1:24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183"/>
        <v>0-12 Months</v>
      </c>
      <c r="W3929" t="str">
        <f t="shared" si="184"/>
        <v>0-30</v>
      </c>
      <c r="X3929">
        <f t="shared" si="185"/>
        <v>1</v>
      </c>
    </row>
    <row r="3930" spans="1:24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183"/>
        <v>13-24 Months</v>
      </c>
      <c r="W3930" t="str">
        <f t="shared" si="184"/>
        <v>91+</v>
      </c>
      <c r="X3930">
        <f t="shared" si="185"/>
        <v>4</v>
      </c>
    </row>
    <row r="3931" spans="1:24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183"/>
        <v>49-72 Months</v>
      </c>
      <c r="W3931" t="str">
        <f t="shared" si="184"/>
        <v>31-60</v>
      </c>
      <c r="X3931">
        <f t="shared" si="185"/>
        <v>1</v>
      </c>
    </row>
    <row r="3932" spans="1:24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183"/>
        <v>49-72 Months</v>
      </c>
      <c r="W3932" t="str">
        <f t="shared" si="184"/>
        <v>91+</v>
      </c>
      <c r="X3932">
        <f t="shared" si="185"/>
        <v>7</v>
      </c>
    </row>
    <row r="3933" spans="1:24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183"/>
        <v>25-48 Months</v>
      </c>
      <c r="W3933" t="str">
        <f t="shared" si="184"/>
        <v>61-90</v>
      </c>
      <c r="X3933">
        <f t="shared" si="185"/>
        <v>5</v>
      </c>
    </row>
    <row r="3934" spans="1:24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183"/>
        <v>0-12 Months</v>
      </c>
      <c r="W3934" t="str">
        <f t="shared" si="184"/>
        <v>61-90</v>
      </c>
      <c r="X3934">
        <f t="shared" si="185"/>
        <v>3</v>
      </c>
    </row>
    <row r="3935" spans="1:24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183"/>
        <v>0-12 Months</v>
      </c>
      <c r="W3935" t="str">
        <f t="shared" si="184"/>
        <v>0-30</v>
      </c>
      <c r="X3935">
        <f t="shared" si="185"/>
        <v>1</v>
      </c>
    </row>
    <row r="3936" spans="1:24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183"/>
        <v>0-12 Months</v>
      </c>
      <c r="W3936" t="str">
        <f t="shared" si="184"/>
        <v>31-60</v>
      </c>
      <c r="X3936">
        <f t="shared" si="185"/>
        <v>3</v>
      </c>
    </row>
    <row r="3937" spans="1:24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183"/>
        <v>49-72 Months</v>
      </c>
      <c r="W3937" t="str">
        <f t="shared" si="184"/>
        <v>0-30</v>
      </c>
      <c r="X3937">
        <f t="shared" si="185"/>
        <v>1</v>
      </c>
    </row>
    <row r="3938" spans="1:24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183"/>
        <v>0-12 Months</v>
      </c>
      <c r="W3938" t="str">
        <f t="shared" si="184"/>
        <v>61-90</v>
      </c>
      <c r="X3938">
        <f t="shared" si="185"/>
        <v>5</v>
      </c>
    </row>
    <row r="3939" spans="1:24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183"/>
        <v>0-12 Months</v>
      </c>
      <c r="W3939" t="str">
        <f t="shared" si="184"/>
        <v>0-30</v>
      </c>
      <c r="X3939">
        <f t="shared" si="185"/>
        <v>1</v>
      </c>
    </row>
    <row r="3940" spans="1:24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183"/>
        <v>0-12 Months</v>
      </c>
      <c r="W3940" t="str">
        <f t="shared" si="184"/>
        <v>31-60</v>
      </c>
      <c r="X3940">
        <f t="shared" si="185"/>
        <v>2</v>
      </c>
    </row>
    <row r="3941" spans="1:24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183"/>
        <v>0-12 Months</v>
      </c>
      <c r="W3941" t="str">
        <f t="shared" si="184"/>
        <v>61-90</v>
      </c>
      <c r="X3941">
        <f t="shared" si="185"/>
        <v>2</v>
      </c>
    </row>
    <row r="3942" spans="1:24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183"/>
        <v>13-24 Months</v>
      </c>
      <c r="W3942" t="str">
        <f t="shared" si="184"/>
        <v>0-30</v>
      </c>
      <c r="X3942">
        <f t="shared" si="185"/>
        <v>0</v>
      </c>
    </row>
    <row r="3943" spans="1:24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183"/>
        <v>0-12 Months</v>
      </c>
      <c r="W3943" t="str">
        <f t="shared" si="184"/>
        <v>0-30</v>
      </c>
      <c r="X3943">
        <f t="shared" si="185"/>
        <v>1</v>
      </c>
    </row>
    <row r="3944" spans="1:24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183"/>
        <v>0-12 Months</v>
      </c>
      <c r="W3944" t="str">
        <f t="shared" si="184"/>
        <v>31-60</v>
      </c>
      <c r="X3944">
        <f t="shared" si="185"/>
        <v>1</v>
      </c>
    </row>
    <row r="3945" spans="1:24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183"/>
        <v>0-12 Months</v>
      </c>
      <c r="W3945" t="str">
        <f t="shared" si="184"/>
        <v>31-60</v>
      </c>
      <c r="X3945">
        <f t="shared" si="185"/>
        <v>1</v>
      </c>
    </row>
    <row r="3946" spans="1:24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183"/>
        <v>0-12 Months</v>
      </c>
      <c r="W3946" t="str">
        <f t="shared" si="184"/>
        <v>0-30</v>
      </c>
      <c r="X3946">
        <f t="shared" si="185"/>
        <v>1</v>
      </c>
    </row>
    <row r="3947" spans="1:24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183"/>
        <v>0-12 Months</v>
      </c>
      <c r="W3947" t="str">
        <f t="shared" si="184"/>
        <v>31-60</v>
      </c>
      <c r="X3947">
        <f t="shared" si="185"/>
        <v>2</v>
      </c>
    </row>
    <row r="3948" spans="1:24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183"/>
        <v>0-12 Months</v>
      </c>
      <c r="W3948" t="str">
        <f t="shared" si="184"/>
        <v>31-60</v>
      </c>
      <c r="X3948">
        <f t="shared" si="185"/>
        <v>5</v>
      </c>
    </row>
    <row r="3949" spans="1:24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183"/>
        <v>0-12 Months</v>
      </c>
      <c r="W3949" t="str">
        <f t="shared" si="184"/>
        <v>31-60</v>
      </c>
      <c r="X3949">
        <f t="shared" si="185"/>
        <v>3</v>
      </c>
    </row>
    <row r="3950" spans="1:24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183"/>
        <v>49-72 Months</v>
      </c>
      <c r="W3950" t="str">
        <f t="shared" si="184"/>
        <v>61-90</v>
      </c>
      <c r="X3950">
        <f t="shared" si="185"/>
        <v>3</v>
      </c>
    </row>
    <row r="3951" spans="1:24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183"/>
        <v>13-24 Months</v>
      </c>
      <c r="W3951" t="str">
        <f t="shared" si="184"/>
        <v>31-60</v>
      </c>
      <c r="X3951">
        <f t="shared" si="185"/>
        <v>3</v>
      </c>
    </row>
    <row r="3952" spans="1:24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183"/>
        <v>49-72 Months</v>
      </c>
      <c r="W3952" t="str">
        <f t="shared" si="184"/>
        <v>91+</v>
      </c>
      <c r="X3952">
        <f t="shared" si="185"/>
        <v>4</v>
      </c>
    </row>
    <row r="3953" spans="1:24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183"/>
        <v>49-72 Months</v>
      </c>
      <c r="W3953" t="str">
        <f t="shared" si="184"/>
        <v>61-90</v>
      </c>
      <c r="X3953">
        <f t="shared" si="185"/>
        <v>7</v>
      </c>
    </row>
    <row r="3954" spans="1:24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183"/>
        <v>49-72 Months</v>
      </c>
      <c r="W3954" t="str">
        <f t="shared" si="184"/>
        <v>91+</v>
      </c>
      <c r="X3954">
        <f t="shared" si="185"/>
        <v>7</v>
      </c>
    </row>
    <row r="3955" spans="1:24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183"/>
        <v>0-12 Months</v>
      </c>
      <c r="W3955" t="str">
        <f t="shared" si="184"/>
        <v>61-90</v>
      </c>
      <c r="X3955">
        <f t="shared" si="185"/>
        <v>2</v>
      </c>
    </row>
    <row r="3956" spans="1:24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183"/>
        <v>13-24 Months</v>
      </c>
      <c r="W3956" t="str">
        <f t="shared" si="184"/>
        <v>91+</v>
      </c>
      <c r="X3956">
        <f t="shared" si="185"/>
        <v>4</v>
      </c>
    </row>
    <row r="3957" spans="1:24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183"/>
        <v>25-48 Months</v>
      </c>
      <c r="W3957" t="str">
        <f t="shared" si="184"/>
        <v>31-60</v>
      </c>
      <c r="X3957">
        <f t="shared" si="185"/>
        <v>2</v>
      </c>
    </row>
    <row r="3958" spans="1:24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183"/>
        <v>0-12 Months</v>
      </c>
      <c r="W3958" t="str">
        <f t="shared" si="184"/>
        <v>91+</v>
      </c>
      <c r="X3958">
        <f t="shared" si="185"/>
        <v>6</v>
      </c>
    </row>
    <row r="3959" spans="1:24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183"/>
        <v>49-72 Months</v>
      </c>
      <c r="W3959" t="str">
        <f t="shared" si="184"/>
        <v>91+</v>
      </c>
      <c r="X3959">
        <f t="shared" si="185"/>
        <v>5</v>
      </c>
    </row>
    <row r="3960" spans="1:24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183"/>
        <v>13-24 Months</v>
      </c>
      <c r="W3960" t="str">
        <f t="shared" si="184"/>
        <v>61-90</v>
      </c>
      <c r="X3960">
        <f t="shared" si="185"/>
        <v>2</v>
      </c>
    </row>
    <row r="3961" spans="1:24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183"/>
        <v>49-72 Months</v>
      </c>
      <c r="W3961" t="str">
        <f t="shared" si="184"/>
        <v>61-90</v>
      </c>
      <c r="X3961">
        <f t="shared" si="185"/>
        <v>3</v>
      </c>
    </row>
    <row r="3962" spans="1:24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183"/>
        <v>0-12 Months</v>
      </c>
      <c r="W3962" t="str">
        <f t="shared" si="184"/>
        <v>31-60</v>
      </c>
      <c r="X3962">
        <f t="shared" si="185"/>
        <v>3</v>
      </c>
    </row>
    <row r="3963" spans="1:24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183"/>
        <v>0-12 Months</v>
      </c>
      <c r="W3963" t="str">
        <f t="shared" si="184"/>
        <v>0-30</v>
      </c>
      <c r="X3963">
        <f t="shared" si="185"/>
        <v>1</v>
      </c>
    </row>
    <row r="3964" spans="1:24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183"/>
        <v>0-12 Months</v>
      </c>
      <c r="W3964" t="str">
        <f t="shared" si="184"/>
        <v>61-90</v>
      </c>
      <c r="X3964">
        <f t="shared" si="185"/>
        <v>3</v>
      </c>
    </row>
    <row r="3965" spans="1:24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183"/>
        <v>49-72 Months</v>
      </c>
      <c r="W3965" t="str">
        <f t="shared" si="184"/>
        <v>0-30</v>
      </c>
      <c r="X3965">
        <f t="shared" si="185"/>
        <v>1</v>
      </c>
    </row>
    <row r="3966" spans="1:24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183"/>
        <v>49-72 Months</v>
      </c>
      <c r="W3966" t="str">
        <f t="shared" si="184"/>
        <v>91+</v>
      </c>
      <c r="X3966">
        <f t="shared" si="185"/>
        <v>7</v>
      </c>
    </row>
    <row r="3967" spans="1:24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183"/>
        <v>49-72 Months</v>
      </c>
      <c r="W3967" t="str">
        <f t="shared" si="184"/>
        <v>91+</v>
      </c>
      <c r="X3967">
        <f t="shared" si="185"/>
        <v>6</v>
      </c>
    </row>
    <row r="3968" spans="1:24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183"/>
        <v>49-72 Months</v>
      </c>
      <c r="W3968" t="str">
        <f t="shared" si="184"/>
        <v>91+</v>
      </c>
      <c r="X3968">
        <f t="shared" si="185"/>
        <v>7</v>
      </c>
    </row>
    <row r="3969" spans="1:24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183"/>
        <v>25-48 Months</v>
      </c>
      <c r="W3969" t="str">
        <f t="shared" si="184"/>
        <v>0-30</v>
      </c>
      <c r="X3969">
        <f t="shared" si="185"/>
        <v>1</v>
      </c>
    </row>
    <row r="3970" spans="1:24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ref="V3970:V4033" si="186">IF(F3970&lt;=12,"0-12 Months",IF(F3970&lt;=24,"13-24 Months",IF(F3970&lt;=48,"25-48 Months","49-72 Months")))</f>
        <v>49-72 Months</v>
      </c>
      <c r="W3970" t="str">
        <f t="shared" ref="W3970:W4033" si="187">IF(S3970&lt;=30,"0-30",IF(S3970&lt;=60,"31-60",IF(S3970&lt;=90,"61-90","91+")))</f>
        <v>0-30</v>
      </c>
      <c r="X3970">
        <f t="shared" ref="X3970:X4033" si="188">COUNTIF(G3970:O3970,"Yes")</f>
        <v>1</v>
      </c>
    </row>
    <row r="3971" spans="1:24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si="186"/>
        <v>0-12 Months</v>
      </c>
      <c r="W3971" t="str">
        <f t="shared" si="187"/>
        <v>61-90</v>
      </c>
      <c r="X3971">
        <f t="shared" si="188"/>
        <v>1</v>
      </c>
    </row>
    <row r="3972" spans="1:24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186"/>
        <v>25-48 Months</v>
      </c>
      <c r="W3972" t="str">
        <f t="shared" si="187"/>
        <v>61-90</v>
      </c>
      <c r="X3972">
        <f t="shared" si="188"/>
        <v>4</v>
      </c>
    </row>
    <row r="3973" spans="1:24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186"/>
        <v>25-48 Months</v>
      </c>
      <c r="W3973" t="str">
        <f t="shared" si="187"/>
        <v>0-30</v>
      </c>
      <c r="X3973">
        <f t="shared" si="188"/>
        <v>2</v>
      </c>
    </row>
    <row r="3974" spans="1:24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186"/>
        <v>25-48 Months</v>
      </c>
      <c r="W3974" t="str">
        <f t="shared" si="187"/>
        <v>31-60</v>
      </c>
      <c r="X3974">
        <f t="shared" si="188"/>
        <v>2</v>
      </c>
    </row>
    <row r="3975" spans="1:24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186"/>
        <v>25-48 Months</v>
      </c>
      <c r="W3975" t="str">
        <f t="shared" si="187"/>
        <v>61-90</v>
      </c>
      <c r="X3975">
        <f t="shared" si="188"/>
        <v>5</v>
      </c>
    </row>
    <row r="3976" spans="1:24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186"/>
        <v>25-48 Months</v>
      </c>
      <c r="W3976" t="str">
        <f t="shared" si="187"/>
        <v>61-90</v>
      </c>
      <c r="X3976">
        <f t="shared" si="188"/>
        <v>6</v>
      </c>
    </row>
    <row r="3977" spans="1:24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186"/>
        <v>13-24 Months</v>
      </c>
      <c r="W3977" t="str">
        <f t="shared" si="187"/>
        <v>61-90</v>
      </c>
      <c r="X3977">
        <f t="shared" si="188"/>
        <v>3</v>
      </c>
    </row>
    <row r="3978" spans="1:24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186"/>
        <v>0-12 Months</v>
      </c>
      <c r="W3978" t="str">
        <f t="shared" si="187"/>
        <v>0-30</v>
      </c>
      <c r="X3978">
        <f t="shared" si="188"/>
        <v>0</v>
      </c>
    </row>
    <row r="3979" spans="1:24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186"/>
        <v>49-72 Months</v>
      </c>
      <c r="W3979" t="str">
        <f t="shared" si="187"/>
        <v>91+</v>
      </c>
      <c r="X3979">
        <f t="shared" si="188"/>
        <v>7</v>
      </c>
    </row>
    <row r="3980" spans="1:24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186"/>
        <v>0-12 Months</v>
      </c>
      <c r="W3980" t="str">
        <f t="shared" si="187"/>
        <v>91+</v>
      </c>
      <c r="X3980">
        <f t="shared" si="188"/>
        <v>3</v>
      </c>
    </row>
    <row r="3981" spans="1:24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186"/>
        <v>49-72 Months</v>
      </c>
      <c r="W3981" t="str">
        <f t="shared" si="187"/>
        <v>0-30</v>
      </c>
      <c r="X3981">
        <f t="shared" si="188"/>
        <v>2</v>
      </c>
    </row>
    <row r="3982" spans="1:24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186"/>
        <v>25-48 Months</v>
      </c>
      <c r="W3982" t="str">
        <f t="shared" si="187"/>
        <v>91+</v>
      </c>
      <c r="X3982">
        <f t="shared" si="188"/>
        <v>6</v>
      </c>
    </row>
    <row r="3983" spans="1:24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186"/>
        <v>0-12 Months</v>
      </c>
      <c r="W3983" t="str">
        <f t="shared" si="187"/>
        <v>61-90</v>
      </c>
      <c r="X3983">
        <f t="shared" si="188"/>
        <v>3</v>
      </c>
    </row>
    <row r="3984" spans="1:24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186"/>
        <v>49-72 Months</v>
      </c>
      <c r="W3984" t="str">
        <f t="shared" si="187"/>
        <v>0-30</v>
      </c>
      <c r="X3984">
        <f t="shared" si="188"/>
        <v>2</v>
      </c>
    </row>
    <row r="3985" spans="1:24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186"/>
        <v>0-12 Months</v>
      </c>
      <c r="W3985" t="str">
        <f t="shared" si="187"/>
        <v>0-30</v>
      </c>
      <c r="X3985">
        <f t="shared" si="188"/>
        <v>0</v>
      </c>
    </row>
    <row r="3986" spans="1:24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186"/>
        <v>49-72 Months</v>
      </c>
      <c r="W3986" t="str">
        <f t="shared" si="187"/>
        <v>0-30</v>
      </c>
      <c r="X3986">
        <f t="shared" si="188"/>
        <v>2</v>
      </c>
    </row>
    <row r="3987" spans="1:24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186"/>
        <v>13-24 Months</v>
      </c>
      <c r="W3987" t="str">
        <f t="shared" si="187"/>
        <v>31-60</v>
      </c>
      <c r="X3987">
        <f t="shared" si="188"/>
        <v>3</v>
      </c>
    </row>
    <row r="3988" spans="1:24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186"/>
        <v>49-72 Months</v>
      </c>
      <c r="W3988" t="str">
        <f t="shared" si="187"/>
        <v>91+</v>
      </c>
      <c r="X3988">
        <f t="shared" si="188"/>
        <v>6</v>
      </c>
    </row>
    <row r="3989" spans="1:24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186"/>
        <v>0-12 Months</v>
      </c>
      <c r="W3989" t="str">
        <f t="shared" si="187"/>
        <v>61-90</v>
      </c>
      <c r="X3989">
        <f t="shared" si="188"/>
        <v>2</v>
      </c>
    </row>
    <row r="3990" spans="1:24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186"/>
        <v>49-72 Months</v>
      </c>
      <c r="W3990" t="str">
        <f t="shared" si="187"/>
        <v>61-90</v>
      </c>
      <c r="X3990">
        <f t="shared" si="188"/>
        <v>7</v>
      </c>
    </row>
    <row r="3991" spans="1:24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186"/>
        <v>0-12 Months</v>
      </c>
      <c r="W3991" t="str">
        <f t="shared" si="187"/>
        <v>31-60</v>
      </c>
      <c r="X3991">
        <f t="shared" si="188"/>
        <v>2</v>
      </c>
    </row>
    <row r="3992" spans="1:24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186"/>
        <v>13-24 Months</v>
      </c>
      <c r="W3992" t="str">
        <f t="shared" si="187"/>
        <v>91+</v>
      </c>
      <c r="X3992">
        <f t="shared" si="188"/>
        <v>3</v>
      </c>
    </row>
    <row r="3993" spans="1:24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186"/>
        <v>0-12 Months</v>
      </c>
      <c r="W3993" t="str">
        <f t="shared" si="187"/>
        <v>91+</v>
      </c>
      <c r="X3993">
        <f t="shared" si="188"/>
        <v>5</v>
      </c>
    </row>
    <row r="3994" spans="1:24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186"/>
        <v>49-72 Months</v>
      </c>
      <c r="W3994" t="str">
        <f t="shared" si="187"/>
        <v>61-90</v>
      </c>
      <c r="X3994">
        <f t="shared" si="188"/>
        <v>7</v>
      </c>
    </row>
    <row r="3995" spans="1:24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186"/>
        <v>49-72 Months</v>
      </c>
      <c r="W3995" t="str">
        <f t="shared" si="187"/>
        <v>61-90</v>
      </c>
      <c r="X3995">
        <f t="shared" si="188"/>
        <v>5</v>
      </c>
    </row>
    <row r="3996" spans="1:24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186"/>
        <v>49-72 Months</v>
      </c>
      <c r="W3996" t="str">
        <f t="shared" si="187"/>
        <v>91+</v>
      </c>
      <c r="X3996">
        <f t="shared" si="188"/>
        <v>5</v>
      </c>
    </row>
    <row r="3997" spans="1:24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186"/>
        <v>25-48 Months</v>
      </c>
      <c r="W3997" t="str">
        <f t="shared" si="187"/>
        <v>61-90</v>
      </c>
      <c r="X3997">
        <f t="shared" si="188"/>
        <v>2</v>
      </c>
    </row>
    <row r="3998" spans="1:24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186"/>
        <v>13-24 Months</v>
      </c>
      <c r="W3998" t="str">
        <f t="shared" si="187"/>
        <v>0-30</v>
      </c>
      <c r="X3998">
        <f t="shared" si="188"/>
        <v>1</v>
      </c>
    </row>
    <row r="3999" spans="1:24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186"/>
        <v>49-72 Months</v>
      </c>
      <c r="W3999" t="str">
        <f t="shared" si="187"/>
        <v>61-90</v>
      </c>
      <c r="X3999">
        <f t="shared" si="188"/>
        <v>3</v>
      </c>
    </row>
    <row r="4000" spans="1:24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186"/>
        <v>25-48 Months</v>
      </c>
      <c r="W4000" t="str">
        <f t="shared" si="187"/>
        <v>31-60</v>
      </c>
      <c r="X4000">
        <f t="shared" si="188"/>
        <v>3</v>
      </c>
    </row>
    <row r="4001" spans="1:24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186"/>
        <v>0-12 Months</v>
      </c>
      <c r="W4001" t="str">
        <f t="shared" si="187"/>
        <v>61-90</v>
      </c>
      <c r="X4001">
        <f t="shared" si="188"/>
        <v>1</v>
      </c>
    </row>
    <row r="4002" spans="1:24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186"/>
        <v>25-48 Months</v>
      </c>
      <c r="W4002" t="str">
        <f t="shared" si="187"/>
        <v>91+</v>
      </c>
      <c r="X4002">
        <f t="shared" si="188"/>
        <v>5</v>
      </c>
    </row>
    <row r="4003" spans="1:24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186"/>
        <v>25-48 Months</v>
      </c>
      <c r="W4003" t="str">
        <f t="shared" si="187"/>
        <v>91+</v>
      </c>
      <c r="X4003">
        <f t="shared" si="188"/>
        <v>7</v>
      </c>
    </row>
    <row r="4004" spans="1:24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186"/>
        <v>49-72 Months</v>
      </c>
      <c r="W4004" t="str">
        <f t="shared" si="187"/>
        <v>61-90</v>
      </c>
      <c r="X4004">
        <f t="shared" si="188"/>
        <v>7</v>
      </c>
    </row>
    <row r="4005" spans="1:24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186"/>
        <v>25-48 Months</v>
      </c>
      <c r="W4005" t="str">
        <f t="shared" si="187"/>
        <v>0-30</v>
      </c>
      <c r="X4005">
        <f t="shared" si="188"/>
        <v>1</v>
      </c>
    </row>
    <row r="4006" spans="1:24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186"/>
        <v>49-72 Months</v>
      </c>
      <c r="W4006" t="str">
        <f t="shared" si="187"/>
        <v>61-90</v>
      </c>
      <c r="X4006">
        <f t="shared" si="188"/>
        <v>6</v>
      </c>
    </row>
    <row r="4007" spans="1:24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186"/>
        <v>0-12 Months</v>
      </c>
      <c r="W4007" t="str">
        <f t="shared" si="187"/>
        <v>0-30</v>
      </c>
      <c r="X4007">
        <f t="shared" si="188"/>
        <v>2</v>
      </c>
    </row>
    <row r="4008" spans="1:24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186"/>
        <v>49-72 Months</v>
      </c>
      <c r="W4008" t="str">
        <f t="shared" si="187"/>
        <v>0-30</v>
      </c>
      <c r="X4008">
        <f t="shared" si="188"/>
        <v>1</v>
      </c>
    </row>
    <row r="4009" spans="1:24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186"/>
        <v>49-72 Months</v>
      </c>
      <c r="W4009" t="str">
        <f t="shared" si="187"/>
        <v>0-30</v>
      </c>
      <c r="X4009">
        <f t="shared" si="188"/>
        <v>2</v>
      </c>
    </row>
    <row r="4010" spans="1:24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186"/>
        <v>49-72 Months</v>
      </c>
      <c r="W4010" t="str">
        <f t="shared" si="187"/>
        <v>31-60</v>
      </c>
      <c r="X4010">
        <f t="shared" si="188"/>
        <v>4</v>
      </c>
    </row>
    <row r="4011" spans="1:24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186"/>
        <v>49-72 Months</v>
      </c>
      <c r="W4011" t="str">
        <f t="shared" si="187"/>
        <v>61-90</v>
      </c>
      <c r="X4011">
        <f t="shared" si="188"/>
        <v>7</v>
      </c>
    </row>
    <row r="4012" spans="1:24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186"/>
        <v>0-12 Months</v>
      </c>
      <c r="W4012" t="str">
        <f t="shared" si="187"/>
        <v>0-30</v>
      </c>
      <c r="X4012">
        <f t="shared" si="188"/>
        <v>1</v>
      </c>
    </row>
    <row r="4013" spans="1:24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186"/>
        <v>13-24 Months</v>
      </c>
      <c r="W4013" t="str">
        <f t="shared" si="187"/>
        <v>0-30</v>
      </c>
      <c r="X4013">
        <f t="shared" si="188"/>
        <v>1</v>
      </c>
    </row>
    <row r="4014" spans="1:24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186"/>
        <v>0-12 Months</v>
      </c>
      <c r="W4014" t="str">
        <f t="shared" si="187"/>
        <v>31-60</v>
      </c>
      <c r="X4014">
        <f t="shared" si="188"/>
        <v>2</v>
      </c>
    </row>
    <row r="4015" spans="1:24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186"/>
        <v>0-12 Months</v>
      </c>
      <c r="W4015" t="str">
        <f t="shared" si="187"/>
        <v>31-60</v>
      </c>
      <c r="X4015">
        <f t="shared" si="188"/>
        <v>3</v>
      </c>
    </row>
    <row r="4016" spans="1:24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186"/>
        <v>49-72 Months</v>
      </c>
      <c r="W4016" t="str">
        <f t="shared" si="187"/>
        <v>91+</v>
      </c>
      <c r="X4016">
        <f t="shared" si="188"/>
        <v>7</v>
      </c>
    </row>
    <row r="4017" spans="1:24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186"/>
        <v>25-48 Months</v>
      </c>
      <c r="W4017" t="str">
        <f t="shared" si="187"/>
        <v>31-60</v>
      </c>
      <c r="X4017">
        <f t="shared" si="188"/>
        <v>3</v>
      </c>
    </row>
    <row r="4018" spans="1:24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186"/>
        <v>0-12 Months</v>
      </c>
      <c r="W4018" t="str">
        <f t="shared" si="187"/>
        <v>31-60</v>
      </c>
      <c r="X4018">
        <f t="shared" si="188"/>
        <v>1</v>
      </c>
    </row>
    <row r="4019" spans="1:24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186"/>
        <v>25-48 Months</v>
      </c>
      <c r="W4019" t="str">
        <f t="shared" si="187"/>
        <v>31-60</v>
      </c>
      <c r="X4019">
        <f t="shared" si="188"/>
        <v>4</v>
      </c>
    </row>
    <row r="4020" spans="1:24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186"/>
        <v>0-12 Months</v>
      </c>
      <c r="W4020" t="str">
        <f t="shared" si="187"/>
        <v>61-90</v>
      </c>
      <c r="X4020">
        <f t="shared" si="188"/>
        <v>5</v>
      </c>
    </row>
    <row r="4021" spans="1:24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186"/>
        <v>13-24 Months</v>
      </c>
      <c r="W4021" t="str">
        <f t="shared" si="187"/>
        <v>91+</v>
      </c>
      <c r="X4021">
        <f t="shared" si="188"/>
        <v>5</v>
      </c>
    </row>
    <row r="4022" spans="1:24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186"/>
        <v>49-72 Months</v>
      </c>
      <c r="W4022" t="str">
        <f t="shared" si="187"/>
        <v>61-90</v>
      </c>
      <c r="X4022">
        <f t="shared" si="188"/>
        <v>6</v>
      </c>
    </row>
    <row r="4023" spans="1:24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186"/>
        <v>0-12 Months</v>
      </c>
      <c r="W4023" t="str">
        <f t="shared" si="187"/>
        <v>0-30</v>
      </c>
      <c r="X4023">
        <f t="shared" si="188"/>
        <v>1</v>
      </c>
    </row>
    <row r="4024" spans="1:24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186"/>
        <v>0-12 Months</v>
      </c>
      <c r="W4024" t="str">
        <f t="shared" si="187"/>
        <v>0-30</v>
      </c>
      <c r="X4024">
        <f t="shared" si="188"/>
        <v>1</v>
      </c>
    </row>
    <row r="4025" spans="1:24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186"/>
        <v>25-48 Months</v>
      </c>
      <c r="W4025" t="str">
        <f t="shared" si="187"/>
        <v>0-30</v>
      </c>
      <c r="X4025">
        <f t="shared" si="188"/>
        <v>1</v>
      </c>
    </row>
    <row r="4026" spans="1:24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186"/>
        <v>0-12 Months</v>
      </c>
      <c r="W4026" t="str">
        <f t="shared" si="187"/>
        <v>0-30</v>
      </c>
      <c r="X4026">
        <f t="shared" si="188"/>
        <v>0</v>
      </c>
    </row>
    <row r="4027" spans="1:24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186"/>
        <v>0-12 Months</v>
      </c>
      <c r="W4027" t="str">
        <f t="shared" si="187"/>
        <v>61-90</v>
      </c>
      <c r="X4027">
        <f t="shared" si="188"/>
        <v>2</v>
      </c>
    </row>
    <row r="4028" spans="1:24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186"/>
        <v>49-72 Months</v>
      </c>
      <c r="W4028" t="str">
        <f t="shared" si="187"/>
        <v>91+</v>
      </c>
      <c r="X4028">
        <f t="shared" si="188"/>
        <v>8</v>
      </c>
    </row>
    <row r="4029" spans="1:24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186"/>
        <v>13-24 Months</v>
      </c>
      <c r="W4029" t="str">
        <f t="shared" si="187"/>
        <v>0-30</v>
      </c>
      <c r="X4029">
        <f t="shared" si="188"/>
        <v>0</v>
      </c>
    </row>
    <row r="4030" spans="1:24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186"/>
        <v>49-72 Months</v>
      </c>
      <c r="W4030" t="str">
        <f t="shared" si="187"/>
        <v>91+</v>
      </c>
      <c r="X4030">
        <f t="shared" si="188"/>
        <v>7</v>
      </c>
    </row>
    <row r="4031" spans="1:24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186"/>
        <v>49-72 Months</v>
      </c>
      <c r="W4031" t="str">
        <f t="shared" si="187"/>
        <v>31-60</v>
      </c>
      <c r="X4031">
        <f t="shared" si="188"/>
        <v>4</v>
      </c>
    </row>
    <row r="4032" spans="1:24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186"/>
        <v>0-12 Months</v>
      </c>
      <c r="W4032" t="str">
        <f t="shared" si="187"/>
        <v>31-60</v>
      </c>
      <c r="X4032">
        <f t="shared" si="188"/>
        <v>2</v>
      </c>
    </row>
    <row r="4033" spans="1:24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186"/>
        <v>49-72 Months</v>
      </c>
      <c r="W4033" t="str">
        <f t="shared" si="187"/>
        <v>91+</v>
      </c>
      <c r="X4033">
        <f t="shared" si="188"/>
        <v>7</v>
      </c>
    </row>
    <row r="4034" spans="1:24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ref="V4034:V4097" si="189">IF(F4034&lt;=12,"0-12 Months",IF(F4034&lt;=24,"13-24 Months",IF(F4034&lt;=48,"25-48 Months","49-72 Months")))</f>
        <v>49-72 Months</v>
      </c>
      <c r="W4034" t="str">
        <f t="shared" ref="W4034:W4097" si="190">IF(S4034&lt;=30,"0-30",IF(S4034&lt;=60,"31-60",IF(S4034&lt;=90,"61-90","91+")))</f>
        <v>61-90</v>
      </c>
      <c r="X4034">
        <f t="shared" ref="X4034:X4097" si="191">COUNTIF(G4034:O4034,"Yes")</f>
        <v>4</v>
      </c>
    </row>
    <row r="4035" spans="1:24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si="189"/>
        <v>49-72 Months</v>
      </c>
      <c r="W4035" t="str">
        <f t="shared" si="190"/>
        <v>61-90</v>
      </c>
      <c r="X4035">
        <f t="shared" si="191"/>
        <v>4</v>
      </c>
    </row>
    <row r="4036" spans="1:24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189"/>
        <v>0-12 Months</v>
      </c>
      <c r="W4036" t="str">
        <f t="shared" si="190"/>
        <v>31-60</v>
      </c>
      <c r="X4036">
        <f t="shared" si="191"/>
        <v>1</v>
      </c>
    </row>
    <row r="4037" spans="1:24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189"/>
        <v>49-72 Months</v>
      </c>
      <c r="W4037" t="str">
        <f t="shared" si="190"/>
        <v>91+</v>
      </c>
      <c r="X4037">
        <f t="shared" si="191"/>
        <v>5</v>
      </c>
    </row>
    <row r="4038" spans="1:24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189"/>
        <v>13-24 Months</v>
      </c>
      <c r="W4038" t="str">
        <f t="shared" si="190"/>
        <v>0-30</v>
      </c>
      <c r="X4038">
        <f t="shared" si="191"/>
        <v>1</v>
      </c>
    </row>
    <row r="4039" spans="1:24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189"/>
        <v>49-72 Months</v>
      </c>
      <c r="W4039" t="str">
        <f t="shared" si="190"/>
        <v>0-30</v>
      </c>
      <c r="X4039">
        <f t="shared" si="191"/>
        <v>2</v>
      </c>
    </row>
    <row r="4040" spans="1:24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189"/>
        <v>49-72 Months</v>
      </c>
      <c r="W4040" t="str">
        <f t="shared" si="190"/>
        <v>0-30</v>
      </c>
      <c r="X4040">
        <f t="shared" si="191"/>
        <v>1</v>
      </c>
    </row>
    <row r="4041" spans="1:24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189"/>
        <v>0-12 Months</v>
      </c>
      <c r="W4041" t="str">
        <f t="shared" si="190"/>
        <v>91+</v>
      </c>
      <c r="X4041">
        <f t="shared" si="191"/>
        <v>4</v>
      </c>
    </row>
    <row r="4042" spans="1:24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189"/>
        <v>49-72 Months</v>
      </c>
      <c r="W4042" t="str">
        <f t="shared" si="190"/>
        <v>31-60</v>
      </c>
      <c r="X4042">
        <f t="shared" si="191"/>
        <v>2</v>
      </c>
    </row>
    <row r="4043" spans="1:24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189"/>
        <v>25-48 Months</v>
      </c>
      <c r="W4043" t="str">
        <f t="shared" si="190"/>
        <v>61-90</v>
      </c>
      <c r="X4043">
        <f t="shared" si="191"/>
        <v>5</v>
      </c>
    </row>
    <row r="4044" spans="1:24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189"/>
        <v>0-12 Months</v>
      </c>
      <c r="W4044" t="str">
        <f t="shared" si="190"/>
        <v>31-60</v>
      </c>
      <c r="X4044">
        <f t="shared" si="191"/>
        <v>2</v>
      </c>
    </row>
    <row r="4045" spans="1:24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189"/>
        <v>49-72 Months</v>
      </c>
      <c r="W4045" t="str">
        <f t="shared" si="190"/>
        <v>61-90</v>
      </c>
      <c r="X4045">
        <f t="shared" si="191"/>
        <v>5</v>
      </c>
    </row>
    <row r="4046" spans="1:24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189"/>
        <v>49-72 Months</v>
      </c>
      <c r="W4046" t="str">
        <f t="shared" si="190"/>
        <v>61-90</v>
      </c>
      <c r="X4046">
        <f t="shared" si="191"/>
        <v>7</v>
      </c>
    </row>
    <row r="4047" spans="1:24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189"/>
        <v>13-24 Months</v>
      </c>
      <c r="W4047" t="str">
        <f t="shared" si="190"/>
        <v>61-90</v>
      </c>
      <c r="X4047">
        <f t="shared" si="191"/>
        <v>1</v>
      </c>
    </row>
    <row r="4048" spans="1:24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189"/>
        <v>25-48 Months</v>
      </c>
      <c r="W4048" t="str">
        <f t="shared" si="190"/>
        <v>31-60</v>
      </c>
      <c r="X4048">
        <f t="shared" si="191"/>
        <v>2</v>
      </c>
    </row>
    <row r="4049" spans="1:24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189"/>
        <v>49-72 Months</v>
      </c>
      <c r="W4049" t="str">
        <f t="shared" si="190"/>
        <v>91+</v>
      </c>
      <c r="X4049">
        <f t="shared" si="191"/>
        <v>5</v>
      </c>
    </row>
    <row r="4050" spans="1:24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189"/>
        <v>49-72 Months</v>
      </c>
      <c r="W4050" t="str">
        <f t="shared" si="190"/>
        <v>31-60</v>
      </c>
      <c r="X4050">
        <f t="shared" si="191"/>
        <v>5</v>
      </c>
    </row>
    <row r="4051" spans="1:24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189"/>
        <v>25-48 Months</v>
      </c>
      <c r="W4051" t="str">
        <f t="shared" si="190"/>
        <v>91+</v>
      </c>
      <c r="X4051">
        <f t="shared" si="191"/>
        <v>5</v>
      </c>
    </row>
    <row r="4052" spans="1:24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189"/>
        <v>49-72 Months</v>
      </c>
      <c r="W4052" t="str">
        <f t="shared" si="190"/>
        <v>91+</v>
      </c>
      <c r="X4052">
        <f t="shared" si="191"/>
        <v>5</v>
      </c>
    </row>
    <row r="4053" spans="1:24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189"/>
        <v>49-72 Months</v>
      </c>
      <c r="W4053" t="str">
        <f t="shared" si="190"/>
        <v>91+</v>
      </c>
      <c r="X4053">
        <f t="shared" si="191"/>
        <v>5</v>
      </c>
    </row>
    <row r="4054" spans="1:24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189"/>
        <v>25-48 Months</v>
      </c>
      <c r="W4054" t="str">
        <f t="shared" si="190"/>
        <v>31-60</v>
      </c>
      <c r="X4054">
        <f t="shared" si="191"/>
        <v>2</v>
      </c>
    </row>
    <row r="4055" spans="1:24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189"/>
        <v>0-12 Months</v>
      </c>
      <c r="W4055" t="str">
        <f t="shared" si="190"/>
        <v>61-90</v>
      </c>
      <c r="X4055">
        <f t="shared" si="191"/>
        <v>4</v>
      </c>
    </row>
    <row r="4056" spans="1:24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189"/>
        <v>25-48 Months</v>
      </c>
      <c r="W4056" t="str">
        <f t="shared" si="190"/>
        <v>31-60</v>
      </c>
      <c r="X4056">
        <f t="shared" si="191"/>
        <v>4</v>
      </c>
    </row>
    <row r="4057" spans="1:24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189"/>
        <v>49-72 Months</v>
      </c>
      <c r="W4057" t="str">
        <f t="shared" si="190"/>
        <v>31-60</v>
      </c>
      <c r="X4057">
        <f t="shared" si="191"/>
        <v>3</v>
      </c>
    </row>
    <row r="4058" spans="1:24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189"/>
        <v>0-12 Months</v>
      </c>
      <c r="W4058" t="str">
        <f t="shared" si="190"/>
        <v>31-60</v>
      </c>
      <c r="X4058">
        <f t="shared" si="191"/>
        <v>3</v>
      </c>
    </row>
    <row r="4059" spans="1:24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189"/>
        <v>49-72 Months</v>
      </c>
      <c r="W4059" t="str">
        <f t="shared" si="190"/>
        <v>0-30</v>
      </c>
      <c r="X4059">
        <f t="shared" si="191"/>
        <v>2</v>
      </c>
    </row>
    <row r="4060" spans="1:24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189"/>
        <v>25-48 Months</v>
      </c>
      <c r="W4060" t="str">
        <f t="shared" si="190"/>
        <v>61-90</v>
      </c>
      <c r="X4060">
        <f t="shared" si="191"/>
        <v>4</v>
      </c>
    </row>
    <row r="4061" spans="1:24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189"/>
        <v>0-12 Months</v>
      </c>
      <c r="W4061" t="str">
        <f t="shared" si="190"/>
        <v>61-90</v>
      </c>
      <c r="X4061">
        <f t="shared" si="191"/>
        <v>3</v>
      </c>
    </row>
    <row r="4062" spans="1:24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189"/>
        <v>49-72 Months</v>
      </c>
      <c r="W4062" t="str">
        <f t="shared" si="190"/>
        <v>61-90</v>
      </c>
      <c r="X4062">
        <f t="shared" si="191"/>
        <v>4</v>
      </c>
    </row>
    <row r="4063" spans="1:24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189"/>
        <v>13-24 Months</v>
      </c>
      <c r="W4063" t="str">
        <f t="shared" si="190"/>
        <v>31-60</v>
      </c>
      <c r="X4063">
        <f t="shared" si="191"/>
        <v>2</v>
      </c>
    </row>
    <row r="4064" spans="1:24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189"/>
        <v>0-12 Months</v>
      </c>
      <c r="W4064" t="str">
        <f t="shared" si="190"/>
        <v>61-90</v>
      </c>
      <c r="X4064">
        <f t="shared" si="191"/>
        <v>1</v>
      </c>
    </row>
    <row r="4065" spans="1:24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189"/>
        <v>0-12 Months</v>
      </c>
      <c r="W4065" t="str">
        <f t="shared" si="190"/>
        <v>91+</v>
      </c>
      <c r="X4065">
        <f t="shared" si="191"/>
        <v>5</v>
      </c>
    </row>
    <row r="4066" spans="1:24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189"/>
        <v>0-12 Months</v>
      </c>
      <c r="W4066" t="str">
        <f t="shared" si="190"/>
        <v>31-60</v>
      </c>
      <c r="X4066">
        <f t="shared" si="191"/>
        <v>2</v>
      </c>
    </row>
    <row r="4067" spans="1:24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189"/>
        <v>0-12 Months</v>
      </c>
      <c r="W4067" t="str">
        <f t="shared" si="190"/>
        <v>0-30</v>
      </c>
      <c r="X4067">
        <f t="shared" si="191"/>
        <v>1</v>
      </c>
    </row>
    <row r="4068" spans="1:24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189"/>
        <v>49-72 Months</v>
      </c>
      <c r="W4068" t="str">
        <f t="shared" si="190"/>
        <v>61-90</v>
      </c>
      <c r="X4068">
        <f t="shared" si="191"/>
        <v>5</v>
      </c>
    </row>
    <row r="4069" spans="1:24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189"/>
        <v>49-72 Months</v>
      </c>
      <c r="W4069" t="str">
        <f t="shared" si="190"/>
        <v>61-90</v>
      </c>
      <c r="X4069">
        <f t="shared" si="191"/>
        <v>6</v>
      </c>
    </row>
    <row r="4070" spans="1:24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189"/>
        <v>13-24 Months</v>
      </c>
      <c r="W4070" t="str">
        <f t="shared" si="190"/>
        <v>0-30</v>
      </c>
      <c r="X4070">
        <f t="shared" si="191"/>
        <v>1</v>
      </c>
    </row>
    <row r="4071" spans="1:24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189"/>
        <v>49-72 Months</v>
      </c>
      <c r="W4071" t="str">
        <f t="shared" si="190"/>
        <v>91+</v>
      </c>
      <c r="X4071">
        <f t="shared" si="191"/>
        <v>5</v>
      </c>
    </row>
    <row r="4072" spans="1:24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189"/>
        <v>49-72 Months</v>
      </c>
      <c r="W4072" t="str">
        <f t="shared" si="190"/>
        <v>61-90</v>
      </c>
      <c r="X4072">
        <f t="shared" si="191"/>
        <v>2</v>
      </c>
    </row>
    <row r="4073" spans="1:24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189"/>
        <v>13-24 Months</v>
      </c>
      <c r="W4073" t="str">
        <f t="shared" si="190"/>
        <v>31-60</v>
      </c>
      <c r="X4073">
        <f t="shared" si="191"/>
        <v>2</v>
      </c>
    </row>
    <row r="4074" spans="1:24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189"/>
        <v>0-12 Months</v>
      </c>
      <c r="W4074" t="str">
        <f t="shared" si="190"/>
        <v>61-90</v>
      </c>
      <c r="X4074">
        <f t="shared" si="191"/>
        <v>2</v>
      </c>
    </row>
    <row r="4075" spans="1:24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189"/>
        <v>13-24 Months</v>
      </c>
      <c r="W4075" t="str">
        <f t="shared" si="190"/>
        <v>61-90</v>
      </c>
      <c r="X4075">
        <f t="shared" si="191"/>
        <v>4</v>
      </c>
    </row>
    <row r="4076" spans="1:24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189"/>
        <v>49-72 Months</v>
      </c>
      <c r="W4076" t="str">
        <f t="shared" si="190"/>
        <v>91+</v>
      </c>
      <c r="X4076">
        <f t="shared" si="191"/>
        <v>5</v>
      </c>
    </row>
    <row r="4077" spans="1:24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189"/>
        <v>49-72 Months</v>
      </c>
      <c r="W4077" t="str">
        <f t="shared" si="190"/>
        <v>31-60</v>
      </c>
      <c r="X4077">
        <f t="shared" si="191"/>
        <v>3</v>
      </c>
    </row>
    <row r="4078" spans="1:24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189"/>
        <v>49-72 Months</v>
      </c>
      <c r="W4078" t="str">
        <f t="shared" si="190"/>
        <v>91+</v>
      </c>
      <c r="X4078">
        <f t="shared" si="191"/>
        <v>6</v>
      </c>
    </row>
    <row r="4079" spans="1:24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189"/>
        <v>13-24 Months</v>
      </c>
      <c r="W4079" t="str">
        <f t="shared" si="190"/>
        <v>91+</v>
      </c>
      <c r="X4079">
        <f t="shared" si="191"/>
        <v>4</v>
      </c>
    </row>
    <row r="4080" spans="1:24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189"/>
        <v>13-24 Months</v>
      </c>
      <c r="W4080" t="str">
        <f t="shared" si="190"/>
        <v>61-90</v>
      </c>
      <c r="X4080">
        <f t="shared" si="191"/>
        <v>5</v>
      </c>
    </row>
    <row r="4081" spans="1:24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189"/>
        <v>0-12 Months</v>
      </c>
      <c r="W4081" t="str">
        <f t="shared" si="190"/>
        <v>61-90</v>
      </c>
      <c r="X4081">
        <f t="shared" si="191"/>
        <v>3</v>
      </c>
    </row>
    <row r="4082" spans="1:24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189"/>
        <v>25-48 Months</v>
      </c>
      <c r="W4082" t="str">
        <f t="shared" si="190"/>
        <v>0-30</v>
      </c>
      <c r="X4082">
        <f t="shared" si="191"/>
        <v>2</v>
      </c>
    </row>
    <row r="4083" spans="1:24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189"/>
        <v>0-12 Months</v>
      </c>
      <c r="W4083" t="str">
        <f t="shared" si="190"/>
        <v>61-90</v>
      </c>
      <c r="X4083">
        <f t="shared" si="191"/>
        <v>1</v>
      </c>
    </row>
    <row r="4084" spans="1:24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189"/>
        <v>49-72 Months</v>
      </c>
      <c r="W4084" t="str">
        <f t="shared" si="190"/>
        <v>61-90</v>
      </c>
      <c r="X4084">
        <f t="shared" si="191"/>
        <v>7</v>
      </c>
    </row>
    <row r="4085" spans="1:24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189"/>
        <v>49-72 Months</v>
      </c>
      <c r="W4085" t="str">
        <f t="shared" si="190"/>
        <v>91+</v>
      </c>
      <c r="X4085">
        <f t="shared" si="191"/>
        <v>5</v>
      </c>
    </row>
    <row r="4086" spans="1:24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189"/>
        <v>0-12 Months</v>
      </c>
      <c r="W4086" t="str">
        <f t="shared" si="190"/>
        <v>61-90</v>
      </c>
      <c r="X4086">
        <f t="shared" si="191"/>
        <v>2</v>
      </c>
    </row>
    <row r="4087" spans="1:24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189"/>
        <v>25-48 Months</v>
      </c>
      <c r="W4087" t="str">
        <f t="shared" si="190"/>
        <v>31-60</v>
      </c>
      <c r="X4087">
        <f t="shared" si="191"/>
        <v>2</v>
      </c>
    </row>
    <row r="4088" spans="1:24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189"/>
        <v>49-72 Months</v>
      </c>
      <c r="W4088" t="str">
        <f t="shared" si="190"/>
        <v>61-90</v>
      </c>
      <c r="X4088">
        <f t="shared" si="191"/>
        <v>7</v>
      </c>
    </row>
    <row r="4089" spans="1:24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189"/>
        <v>0-12 Months</v>
      </c>
      <c r="W4089" t="str">
        <f t="shared" si="190"/>
        <v>0-30</v>
      </c>
      <c r="X4089">
        <f t="shared" si="191"/>
        <v>1</v>
      </c>
    </row>
    <row r="4090" spans="1:24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189"/>
        <v>0-12 Months</v>
      </c>
      <c r="W4090" t="str">
        <f t="shared" si="190"/>
        <v>61-90</v>
      </c>
      <c r="X4090">
        <f t="shared" si="191"/>
        <v>2</v>
      </c>
    </row>
    <row r="4091" spans="1:24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189"/>
        <v>0-12 Months</v>
      </c>
      <c r="W4091" t="str">
        <f t="shared" si="190"/>
        <v>61-90</v>
      </c>
      <c r="X4091">
        <f t="shared" si="191"/>
        <v>2</v>
      </c>
    </row>
    <row r="4092" spans="1:24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189"/>
        <v>0-12 Months</v>
      </c>
      <c r="W4092" t="str">
        <f t="shared" si="190"/>
        <v>31-60</v>
      </c>
      <c r="X4092">
        <f t="shared" si="191"/>
        <v>2</v>
      </c>
    </row>
    <row r="4093" spans="1:24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189"/>
        <v>13-24 Months</v>
      </c>
      <c r="W4093" t="str">
        <f t="shared" si="190"/>
        <v>61-90</v>
      </c>
      <c r="X4093">
        <f t="shared" si="191"/>
        <v>5</v>
      </c>
    </row>
    <row r="4094" spans="1:24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189"/>
        <v>0-12 Months</v>
      </c>
      <c r="W4094" t="str">
        <f t="shared" si="190"/>
        <v>0-30</v>
      </c>
      <c r="X4094">
        <f t="shared" si="191"/>
        <v>1</v>
      </c>
    </row>
    <row r="4095" spans="1:24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189"/>
        <v>25-48 Months</v>
      </c>
      <c r="W4095" t="str">
        <f t="shared" si="190"/>
        <v>61-90</v>
      </c>
      <c r="X4095">
        <f t="shared" si="191"/>
        <v>2</v>
      </c>
    </row>
    <row r="4096" spans="1:24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189"/>
        <v>0-12 Months</v>
      </c>
      <c r="W4096" t="str">
        <f t="shared" si="190"/>
        <v>61-90</v>
      </c>
      <c r="X4096">
        <f t="shared" si="191"/>
        <v>2</v>
      </c>
    </row>
    <row r="4097" spans="1:24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189"/>
        <v>0-12 Months</v>
      </c>
      <c r="W4097" t="str">
        <f t="shared" si="190"/>
        <v>61-90</v>
      </c>
      <c r="X4097">
        <f t="shared" si="191"/>
        <v>3</v>
      </c>
    </row>
    <row r="4098" spans="1:24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ref="V4098:V4161" si="192">IF(F4098&lt;=12,"0-12 Months",IF(F4098&lt;=24,"13-24 Months",IF(F4098&lt;=48,"25-48 Months","49-72 Months")))</f>
        <v>13-24 Months</v>
      </c>
      <c r="W4098" t="str">
        <f t="shared" ref="W4098:W4161" si="193">IF(S4098&lt;=30,"0-30",IF(S4098&lt;=60,"31-60",IF(S4098&lt;=90,"61-90","91+")))</f>
        <v>61-90</v>
      </c>
      <c r="X4098">
        <f t="shared" ref="X4098:X4161" si="194">COUNTIF(G4098:O4098,"Yes")</f>
        <v>4</v>
      </c>
    </row>
    <row r="4099" spans="1:24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si="192"/>
        <v>49-72 Months</v>
      </c>
      <c r="W4099" t="str">
        <f t="shared" si="193"/>
        <v>91+</v>
      </c>
      <c r="X4099">
        <f t="shared" si="194"/>
        <v>5</v>
      </c>
    </row>
    <row r="4100" spans="1:24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192"/>
        <v>0-12 Months</v>
      </c>
      <c r="W4100" t="str">
        <f t="shared" si="193"/>
        <v>0-30</v>
      </c>
      <c r="X4100">
        <f t="shared" si="194"/>
        <v>1</v>
      </c>
    </row>
    <row r="4101" spans="1:24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192"/>
        <v>0-12 Months</v>
      </c>
      <c r="W4101" t="str">
        <f t="shared" si="193"/>
        <v>0-30</v>
      </c>
      <c r="X4101">
        <f t="shared" si="194"/>
        <v>1</v>
      </c>
    </row>
    <row r="4102" spans="1:24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192"/>
        <v>49-72 Months</v>
      </c>
      <c r="W4102" t="str">
        <f t="shared" si="193"/>
        <v>0-30</v>
      </c>
      <c r="X4102">
        <f t="shared" si="194"/>
        <v>1</v>
      </c>
    </row>
    <row r="4103" spans="1:24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192"/>
        <v>0-12 Months</v>
      </c>
      <c r="W4103" t="str">
        <f t="shared" si="193"/>
        <v>31-60</v>
      </c>
      <c r="X4103">
        <f t="shared" si="194"/>
        <v>3</v>
      </c>
    </row>
    <row r="4104" spans="1:24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192"/>
        <v>0-12 Months</v>
      </c>
      <c r="W4104" t="str">
        <f t="shared" si="193"/>
        <v>31-60</v>
      </c>
      <c r="X4104">
        <f t="shared" si="194"/>
        <v>1</v>
      </c>
    </row>
    <row r="4105" spans="1:24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192"/>
        <v>49-72 Months</v>
      </c>
      <c r="W4105" t="str">
        <f t="shared" si="193"/>
        <v>91+</v>
      </c>
      <c r="X4105">
        <f t="shared" si="194"/>
        <v>4</v>
      </c>
    </row>
    <row r="4106" spans="1:24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192"/>
        <v>0-12 Months</v>
      </c>
      <c r="W4106" t="str">
        <f t="shared" si="193"/>
        <v>31-60</v>
      </c>
      <c r="X4106">
        <f t="shared" si="194"/>
        <v>2</v>
      </c>
    </row>
    <row r="4107" spans="1:24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192"/>
        <v>49-72 Months</v>
      </c>
      <c r="W4107" t="str">
        <f t="shared" si="193"/>
        <v>91+</v>
      </c>
      <c r="X4107">
        <f t="shared" si="194"/>
        <v>6</v>
      </c>
    </row>
    <row r="4108" spans="1:24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192"/>
        <v>13-24 Months</v>
      </c>
      <c r="W4108" t="str">
        <f t="shared" si="193"/>
        <v>91+</v>
      </c>
      <c r="X4108">
        <f t="shared" si="194"/>
        <v>4</v>
      </c>
    </row>
    <row r="4109" spans="1:24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192"/>
        <v>49-72 Months</v>
      </c>
      <c r="W4109" t="str">
        <f t="shared" si="193"/>
        <v>91+</v>
      </c>
      <c r="X4109">
        <f t="shared" si="194"/>
        <v>5</v>
      </c>
    </row>
    <row r="4110" spans="1:24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192"/>
        <v>25-48 Months</v>
      </c>
      <c r="W4110" t="str">
        <f t="shared" si="193"/>
        <v>0-30</v>
      </c>
      <c r="X4110">
        <f t="shared" si="194"/>
        <v>1</v>
      </c>
    </row>
    <row r="4111" spans="1:24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192"/>
        <v>0-12 Months</v>
      </c>
      <c r="W4111" t="str">
        <f t="shared" si="193"/>
        <v>0-30</v>
      </c>
      <c r="X4111">
        <f t="shared" si="194"/>
        <v>0</v>
      </c>
    </row>
    <row r="4112" spans="1:24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192"/>
        <v>49-72 Months</v>
      </c>
      <c r="W4112" t="str">
        <f t="shared" si="193"/>
        <v>61-90</v>
      </c>
      <c r="X4112">
        <f t="shared" si="194"/>
        <v>5</v>
      </c>
    </row>
    <row r="4113" spans="1:24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192"/>
        <v>13-24 Months</v>
      </c>
      <c r="W4113" t="str">
        <f t="shared" si="193"/>
        <v>61-90</v>
      </c>
      <c r="X4113">
        <f t="shared" si="194"/>
        <v>4</v>
      </c>
    </row>
    <row r="4114" spans="1:24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192"/>
        <v>49-72 Months</v>
      </c>
      <c r="W4114" t="str">
        <f t="shared" si="193"/>
        <v>91+</v>
      </c>
      <c r="X4114">
        <f t="shared" si="194"/>
        <v>6</v>
      </c>
    </row>
    <row r="4115" spans="1:24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192"/>
        <v>25-48 Months</v>
      </c>
      <c r="W4115" t="str">
        <f t="shared" si="193"/>
        <v>0-30</v>
      </c>
      <c r="X4115">
        <f t="shared" si="194"/>
        <v>1</v>
      </c>
    </row>
    <row r="4116" spans="1:24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192"/>
        <v>49-72 Months</v>
      </c>
      <c r="W4116" t="str">
        <f t="shared" si="193"/>
        <v>0-30</v>
      </c>
      <c r="X4116">
        <f t="shared" si="194"/>
        <v>1</v>
      </c>
    </row>
    <row r="4117" spans="1:24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192"/>
        <v>49-72 Months</v>
      </c>
      <c r="W4117" t="str">
        <f t="shared" si="193"/>
        <v>61-90</v>
      </c>
      <c r="X4117">
        <f t="shared" si="194"/>
        <v>6</v>
      </c>
    </row>
    <row r="4118" spans="1:24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192"/>
        <v>13-24 Months</v>
      </c>
      <c r="W4118" t="str">
        <f t="shared" si="193"/>
        <v>0-30</v>
      </c>
      <c r="X4118">
        <f t="shared" si="194"/>
        <v>1</v>
      </c>
    </row>
    <row r="4119" spans="1:24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192"/>
        <v>49-72 Months</v>
      </c>
      <c r="W4119" t="str">
        <f t="shared" si="193"/>
        <v>91+</v>
      </c>
      <c r="X4119">
        <f t="shared" si="194"/>
        <v>5</v>
      </c>
    </row>
    <row r="4120" spans="1:24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192"/>
        <v>25-48 Months</v>
      </c>
      <c r="W4120" t="str">
        <f t="shared" si="193"/>
        <v>61-90</v>
      </c>
      <c r="X4120">
        <f t="shared" si="194"/>
        <v>2</v>
      </c>
    </row>
    <row r="4121" spans="1:24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192"/>
        <v>25-48 Months</v>
      </c>
      <c r="W4121" t="str">
        <f t="shared" si="193"/>
        <v>0-30</v>
      </c>
      <c r="X4121">
        <f t="shared" si="194"/>
        <v>1</v>
      </c>
    </row>
    <row r="4122" spans="1:24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192"/>
        <v>25-48 Months</v>
      </c>
      <c r="W4122" t="str">
        <f t="shared" si="193"/>
        <v>61-90</v>
      </c>
      <c r="X4122">
        <f t="shared" si="194"/>
        <v>2</v>
      </c>
    </row>
    <row r="4123" spans="1:24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192"/>
        <v>25-48 Months</v>
      </c>
      <c r="W4123" t="str">
        <f t="shared" si="193"/>
        <v>91+</v>
      </c>
      <c r="X4123">
        <f t="shared" si="194"/>
        <v>5</v>
      </c>
    </row>
    <row r="4124" spans="1:24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192"/>
        <v>49-72 Months</v>
      </c>
      <c r="W4124" t="str">
        <f t="shared" si="193"/>
        <v>61-90</v>
      </c>
      <c r="X4124">
        <f t="shared" si="194"/>
        <v>4</v>
      </c>
    </row>
    <row r="4125" spans="1:24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192"/>
        <v>25-48 Months</v>
      </c>
      <c r="W4125" t="str">
        <f t="shared" si="193"/>
        <v>61-90</v>
      </c>
      <c r="X4125">
        <f t="shared" si="194"/>
        <v>1</v>
      </c>
    </row>
    <row r="4126" spans="1:24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192"/>
        <v>13-24 Months</v>
      </c>
      <c r="W4126" t="str">
        <f t="shared" si="193"/>
        <v>91+</v>
      </c>
      <c r="X4126">
        <f t="shared" si="194"/>
        <v>4</v>
      </c>
    </row>
    <row r="4127" spans="1:24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192"/>
        <v>25-48 Months</v>
      </c>
      <c r="W4127" t="str">
        <f t="shared" si="193"/>
        <v>61-90</v>
      </c>
      <c r="X4127">
        <f t="shared" si="194"/>
        <v>4</v>
      </c>
    </row>
    <row r="4128" spans="1:24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192"/>
        <v>0-12 Months</v>
      </c>
      <c r="W4128" t="str">
        <f t="shared" si="193"/>
        <v>0-30</v>
      </c>
      <c r="X4128">
        <f t="shared" si="194"/>
        <v>1</v>
      </c>
    </row>
    <row r="4129" spans="1:24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192"/>
        <v>49-72 Months</v>
      </c>
      <c r="W4129" t="str">
        <f t="shared" si="193"/>
        <v>0-30</v>
      </c>
      <c r="X4129">
        <f t="shared" si="194"/>
        <v>2</v>
      </c>
    </row>
    <row r="4130" spans="1:24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192"/>
        <v>49-72 Months</v>
      </c>
      <c r="W4130" t="str">
        <f t="shared" si="193"/>
        <v>31-60</v>
      </c>
      <c r="X4130">
        <f t="shared" si="194"/>
        <v>2</v>
      </c>
    </row>
    <row r="4131" spans="1:24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192"/>
        <v>25-48 Months</v>
      </c>
      <c r="W4131" t="str">
        <f t="shared" si="193"/>
        <v>61-90</v>
      </c>
      <c r="X4131">
        <f t="shared" si="194"/>
        <v>3</v>
      </c>
    </row>
    <row r="4132" spans="1:24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192"/>
        <v>0-12 Months</v>
      </c>
      <c r="W4132" t="str">
        <f t="shared" si="193"/>
        <v>31-60</v>
      </c>
      <c r="X4132">
        <f t="shared" si="194"/>
        <v>2</v>
      </c>
    </row>
    <row r="4133" spans="1:24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192"/>
        <v>0-12 Months</v>
      </c>
      <c r="W4133" t="str">
        <f t="shared" si="193"/>
        <v>0-30</v>
      </c>
      <c r="X4133">
        <f t="shared" si="194"/>
        <v>1</v>
      </c>
    </row>
    <row r="4134" spans="1:24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192"/>
        <v>13-24 Months</v>
      </c>
      <c r="W4134" t="str">
        <f t="shared" si="193"/>
        <v>0-30</v>
      </c>
      <c r="X4134">
        <f t="shared" si="194"/>
        <v>0</v>
      </c>
    </row>
    <row r="4135" spans="1:24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192"/>
        <v>49-72 Months</v>
      </c>
      <c r="W4135" t="str">
        <f t="shared" si="193"/>
        <v>91+</v>
      </c>
      <c r="X4135">
        <f t="shared" si="194"/>
        <v>5</v>
      </c>
    </row>
    <row r="4136" spans="1:24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192"/>
        <v>49-72 Months</v>
      </c>
      <c r="W4136" t="str">
        <f t="shared" si="193"/>
        <v>91+</v>
      </c>
      <c r="X4136">
        <f t="shared" si="194"/>
        <v>6</v>
      </c>
    </row>
    <row r="4137" spans="1:24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192"/>
        <v>25-48 Months</v>
      </c>
      <c r="W4137" t="str">
        <f t="shared" si="193"/>
        <v>91+</v>
      </c>
      <c r="X4137">
        <f t="shared" si="194"/>
        <v>8</v>
      </c>
    </row>
    <row r="4138" spans="1:24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192"/>
        <v>25-48 Months</v>
      </c>
      <c r="W4138" t="str">
        <f t="shared" si="193"/>
        <v>0-30</v>
      </c>
      <c r="X4138">
        <f t="shared" si="194"/>
        <v>1</v>
      </c>
    </row>
    <row r="4139" spans="1:24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192"/>
        <v>0-12 Months</v>
      </c>
      <c r="W4139" t="str">
        <f t="shared" si="193"/>
        <v>0-30</v>
      </c>
      <c r="X4139">
        <f t="shared" si="194"/>
        <v>1</v>
      </c>
    </row>
    <row r="4140" spans="1:24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192"/>
        <v>0-12 Months</v>
      </c>
      <c r="W4140" t="str">
        <f t="shared" si="193"/>
        <v>61-90</v>
      </c>
      <c r="X4140">
        <f t="shared" si="194"/>
        <v>3</v>
      </c>
    </row>
    <row r="4141" spans="1:24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192"/>
        <v>13-24 Months</v>
      </c>
      <c r="W4141" t="str">
        <f t="shared" si="193"/>
        <v>61-90</v>
      </c>
      <c r="X4141">
        <f t="shared" si="194"/>
        <v>3</v>
      </c>
    </row>
    <row r="4142" spans="1:24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192"/>
        <v>49-72 Months</v>
      </c>
      <c r="W4142" t="str">
        <f t="shared" si="193"/>
        <v>91+</v>
      </c>
      <c r="X4142">
        <f t="shared" si="194"/>
        <v>5</v>
      </c>
    </row>
    <row r="4143" spans="1:24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192"/>
        <v>25-48 Months</v>
      </c>
      <c r="W4143" t="str">
        <f t="shared" si="193"/>
        <v>31-60</v>
      </c>
      <c r="X4143">
        <f t="shared" si="194"/>
        <v>2</v>
      </c>
    </row>
    <row r="4144" spans="1:24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192"/>
        <v>49-72 Months</v>
      </c>
      <c r="W4144" t="str">
        <f t="shared" si="193"/>
        <v>61-90</v>
      </c>
      <c r="X4144">
        <f t="shared" si="194"/>
        <v>4</v>
      </c>
    </row>
    <row r="4145" spans="1:24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192"/>
        <v>25-48 Months</v>
      </c>
      <c r="W4145" t="str">
        <f t="shared" si="193"/>
        <v>61-90</v>
      </c>
      <c r="X4145">
        <f t="shared" si="194"/>
        <v>3</v>
      </c>
    </row>
    <row r="4146" spans="1:24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192"/>
        <v>13-24 Months</v>
      </c>
      <c r="W4146" t="str">
        <f t="shared" si="193"/>
        <v>91+</v>
      </c>
      <c r="X4146">
        <f t="shared" si="194"/>
        <v>6</v>
      </c>
    </row>
    <row r="4147" spans="1:24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192"/>
        <v>13-24 Months</v>
      </c>
      <c r="W4147" t="str">
        <f t="shared" si="193"/>
        <v>61-90</v>
      </c>
      <c r="X4147">
        <f t="shared" si="194"/>
        <v>5</v>
      </c>
    </row>
    <row r="4148" spans="1:24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192"/>
        <v>25-48 Months</v>
      </c>
      <c r="W4148" t="str">
        <f t="shared" si="193"/>
        <v>61-90</v>
      </c>
      <c r="X4148">
        <f t="shared" si="194"/>
        <v>2</v>
      </c>
    </row>
    <row r="4149" spans="1:24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192"/>
        <v>49-72 Months</v>
      </c>
      <c r="W4149" t="str">
        <f t="shared" si="193"/>
        <v>0-30</v>
      </c>
      <c r="X4149">
        <f t="shared" si="194"/>
        <v>2</v>
      </c>
    </row>
    <row r="4150" spans="1:24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192"/>
        <v>25-48 Months</v>
      </c>
      <c r="W4150" t="str">
        <f t="shared" si="193"/>
        <v>0-30</v>
      </c>
      <c r="X4150">
        <f t="shared" si="194"/>
        <v>1</v>
      </c>
    </row>
    <row r="4151" spans="1:24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192"/>
        <v>49-72 Months</v>
      </c>
      <c r="W4151" t="str">
        <f t="shared" si="193"/>
        <v>31-60</v>
      </c>
      <c r="X4151">
        <f t="shared" si="194"/>
        <v>3</v>
      </c>
    </row>
    <row r="4152" spans="1:24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192"/>
        <v>0-12 Months</v>
      </c>
      <c r="W4152" t="str">
        <f t="shared" si="193"/>
        <v>61-90</v>
      </c>
      <c r="X4152">
        <f t="shared" si="194"/>
        <v>3</v>
      </c>
    </row>
    <row r="4153" spans="1:24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192"/>
        <v>49-72 Months</v>
      </c>
      <c r="W4153" t="str">
        <f t="shared" si="193"/>
        <v>31-60</v>
      </c>
      <c r="X4153">
        <f t="shared" si="194"/>
        <v>4</v>
      </c>
    </row>
    <row r="4154" spans="1:24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192"/>
        <v>49-72 Months</v>
      </c>
      <c r="W4154" t="str">
        <f t="shared" si="193"/>
        <v>61-90</v>
      </c>
      <c r="X4154">
        <f t="shared" si="194"/>
        <v>6</v>
      </c>
    </row>
    <row r="4155" spans="1:24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192"/>
        <v>25-48 Months</v>
      </c>
      <c r="W4155" t="str">
        <f t="shared" si="193"/>
        <v>0-30</v>
      </c>
      <c r="X4155">
        <f t="shared" si="194"/>
        <v>1</v>
      </c>
    </row>
    <row r="4156" spans="1:24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192"/>
        <v>0-12 Months</v>
      </c>
      <c r="W4156" t="str">
        <f t="shared" si="193"/>
        <v>61-90</v>
      </c>
      <c r="X4156">
        <f t="shared" si="194"/>
        <v>2</v>
      </c>
    </row>
    <row r="4157" spans="1:24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192"/>
        <v>49-72 Months</v>
      </c>
      <c r="W4157" t="str">
        <f t="shared" si="193"/>
        <v>91+</v>
      </c>
      <c r="X4157">
        <f t="shared" si="194"/>
        <v>8</v>
      </c>
    </row>
    <row r="4158" spans="1:24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192"/>
        <v>0-12 Months</v>
      </c>
      <c r="W4158" t="str">
        <f t="shared" si="193"/>
        <v>0-30</v>
      </c>
      <c r="X4158">
        <f t="shared" si="194"/>
        <v>1</v>
      </c>
    </row>
    <row r="4159" spans="1:24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192"/>
        <v>0-12 Months</v>
      </c>
      <c r="W4159" t="str">
        <f t="shared" si="193"/>
        <v>31-60</v>
      </c>
      <c r="X4159">
        <f t="shared" si="194"/>
        <v>1</v>
      </c>
    </row>
    <row r="4160" spans="1:24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192"/>
        <v>25-48 Months</v>
      </c>
      <c r="W4160" t="str">
        <f t="shared" si="193"/>
        <v>0-30</v>
      </c>
      <c r="X4160">
        <f t="shared" si="194"/>
        <v>2</v>
      </c>
    </row>
    <row r="4161" spans="1:24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192"/>
        <v>49-72 Months</v>
      </c>
      <c r="W4161" t="str">
        <f t="shared" si="193"/>
        <v>61-90</v>
      </c>
      <c r="X4161">
        <f t="shared" si="194"/>
        <v>5</v>
      </c>
    </row>
    <row r="4162" spans="1:24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ref="V4162:V4225" si="195">IF(F4162&lt;=12,"0-12 Months",IF(F4162&lt;=24,"13-24 Months",IF(F4162&lt;=48,"25-48 Months","49-72 Months")))</f>
        <v>25-48 Months</v>
      </c>
      <c r="W4162" t="str">
        <f t="shared" ref="W4162:W4225" si="196">IF(S4162&lt;=30,"0-30",IF(S4162&lt;=60,"31-60",IF(S4162&lt;=90,"61-90","91+")))</f>
        <v>61-90</v>
      </c>
      <c r="X4162">
        <f t="shared" ref="X4162:X4225" si="197">COUNTIF(G4162:O4162,"Yes")</f>
        <v>5</v>
      </c>
    </row>
    <row r="4163" spans="1:24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si="195"/>
        <v>0-12 Months</v>
      </c>
      <c r="W4163" t="str">
        <f t="shared" si="196"/>
        <v>31-60</v>
      </c>
      <c r="X4163">
        <f t="shared" si="197"/>
        <v>2</v>
      </c>
    </row>
    <row r="4164" spans="1:24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195"/>
        <v>49-72 Months</v>
      </c>
      <c r="W4164" t="str">
        <f t="shared" si="196"/>
        <v>61-90</v>
      </c>
      <c r="X4164">
        <f t="shared" si="197"/>
        <v>6</v>
      </c>
    </row>
    <row r="4165" spans="1:24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195"/>
        <v>49-72 Months</v>
      </c>
      <c r="W4165" t="str">
        <f t="shared" si="196"/>
        <v>61-90</v>
      </c>
      <c r="X4165">
        <f t="shared" si="197"/>
        <v>5</v>
      </c>
    </row>
    <row r="4166" spans="1:24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195"/>
        <v>49-72 Months</v>
      </c>
      <c r="W4166" t="str">
        <f t="shared" si="196"/>
        <v>91+</v>
      </c>
      <c r="X4166">
        <f t="shared" si="197"/>
        <v>7</v>
      </c>
    </row>
    <row r="4167" spans="1:24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195"/>
        <v>0-12 Months</v>
      </c>
      <c r="W4167" t="str">
        <f t="shared" si="196"/>
        <v>61-90</v>
      </c>
      <c r="X4167">
        <f t="shared" si="197"/>
        <v>4</v>
      </c>
    </row>
    <row r="4168" spans="1:24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195"/>
        <v>25-48 Months</v>
      </c>
      <c r="W4168" t="str">
        <f t="shared" si="196"/>
        <v>0-30</v>
      </c>
      <c r="X4168">
        <f t="shared" si="197"/>
        <v>1</v>
      </c>
    </row>
    <row r="4169" spans="1:24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195"/>
        <v>49-72 Months</v>
      </c>
      <c r="W4169" t="str">
        <f t="shared" si="196"/>
        <v>61-90</v>
      </c>
      <c r="X4169">
        <f t="shared" si="197"/>
        <v>5</v>
      </c>
    </row>
    <row r="4170" spans="1:24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195"/>
        <v>49-72 Months</v>
      </c>
      <c r="W4170" t="str">
        <f t="shared" si="196"/>
        <v>61-90</v>
      </c>
      <c r="X4170">
        <f t="shared" si="197"/>
        <v>5</v>
      </c>
    </row>
    <row r="4171" spans="1:24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195"/>
        <v>13-24 Months</v>
      </c>
      <c r="W4171" t="str">
        <f t="shared" si="196"/>
        <v>91+</v>
      </c>
      <c r="X4171">
        <f t="shared" si="197"/>
        <v>5</v>
      </c>
    </row>
    <row r="4172" spans="1:24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195"/>
        <v>49-72 Months</v>
      </c>
      <c r="W4172" t="str">
        <f t="shared" si="196"/>
        <v>91+</v>
      </c>
      <c r="X4172">
        <f t="shared" si="197"/>
        <v>8</v>
      </c>
    </row>
    <row r="4173" spans="1:24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195"/>
        <v>0-12 Months</v>
      </c>
      <c r="W4173" t="str">
        <f t="shared" si="196"/>
        <v>0-30</v>
      </c>
      <c r="X4173">
        <f t="shared" si="197"/>
        <v>1</v>
      </c>
    </row>
    <row r="4174" spans="1:24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195"/>
        <v>0-12 Months</v>
      </c>
      <c r="W4174" t="str">
        <f t="shared" si="196"/>
        <v>0-30</v>
      </c>
      <c r="X4174">
        <f t="shared" si="197"/>
        <v>1</v>
      </c>
    </row>
    <row r="4175" spans="1:24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195"/>
        <v>0-12 Months</v>
      </c>
      <c r="W4175" t="str">
        <f t="shared" si="196"/>
        <v>61-90</v>
      </c>
      <c r="X4175">
        <f t="shared" si="197"/>
        <v>3</v>
      </c>
    </row>
    <row r="4176" spans="1:24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195"/>
        <v>25-48 Months</v>
      </c>
      <c r="W4176" t="str">
        <f t="shared" si="196"/>
        <v>0-30</v>
      </c>
      <c r="X4176">
        <f t="shared" si="197"/>
        <v>1</v>
      </c>
    </row>
    <row r="4177" spans="1:24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195"/>
        <v>49-72 Months</v>
      </c>
      <c r="W4177" t="str">
        <f t="shared" si="196"/>
        <v>0-30</v>
      </c>
      <c r="X4177">
        <f t="shared" si="197"/>
        <v>1</v>
      </c>
    </row>
    <row r="4178" spans="1:24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195"/>
        <v>13-24 Months</v>
      </c>
      <c r="W4178" t="str">
        <f t="shared" si="196"/>
        <v>0-30</v>
      </c>
      <c r="X4178">
        <f t="shared" si="197"/>
        <v>1</v>
      </c>
    </row>
    <row r="4179" spans="1:24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195"/>
        <v>13-24 Months</v>
      </c>
      <c r="W4179" t="str">
        <f t="shared" si="196"/>
        <v>31-60</v>
      </c>
      <c r="X4179">
        <f t="shared" si="197"/>
        <v>1</v>
      </c>
    </row>
    <row r="4180" spans="1:24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195"/>
        <v>49-72 Months</v>
      </c>
      <c r="W4180" t="str">
        <f t="shared" si="196"/>
        <v>31-60</v>
      </c>
      <c r="X4180">
        <f t="shared" si="197"/>
        <v>5</v>
      </c>
    </row>
    <row r="4181" spans="1:24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195"/>
        <v>0-12 Months</v>
      </c>
      <c r="W4181" t="str">
        <f t="shared" si="196"/>
        <v>61-90</v>
      </c>
      <c r="X4181">
        <f t="shared" si="197"/>
        <v>2</v>
      </c>
    </row>
    <row r="4182" spans="1:24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195"/>
        <v>0-12 Months</v>
      </c>
      <c r="W4182" t="str">
        <f t="shared" si="196"/>
        <v>0-30</v>
      </c>
      <c r="X4182">
        <f t="shared" si="197"/>
        <v>0</v>
      </c>
    </row>
    <row r="4183" spans="1:24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195"/>
        <v>49-72 Months</v>
      </c>
      <c r="W4183" t="str">
        <f t="shared" si="196"/>
        <v>91+</v>
      </c>
      <c r="X4183">
        <f t="shared" si="197"/>
        <v>5</v>
      </c>
    </row>
    <row r="4184" spans="1:24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195"/>
        <v>25-48 Months</v>
      </c>
      <c r="W4184" t="str">
        <f t="shared" si="196"/>
        <v>91+</v>
      </c>
      <c r="X4184">
        <f t="shared" si="197"/>
        <v>5</v>
      </c>
    </row>
    <row r="4185" spans="1:24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195"/>
        <v>0-12 Months</v>
      </c>
      <c r="W4185" t="str">
        <f t="shared" si="196"/>
        <v>31-60</v>
      </c>
      <c r="X4185">
        <f t="shared" si="197"/>
        <v>2</v>
      </c>
    </row>
    <row r="4186" spans="1:24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195"/>
        <v>0-12 Months</v>
      </c>
      <c r="W4186" t="str">
        <f t="shared" si="196"/>
        <v>61-90</v>
      </c>
      <c r="X4186">
        <f t="shared" si="197"/>
        <v>3</v>
      </c>
    </row>
    <row r="4187" spans="1:24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195"/>
        <v>0-12 Months</v>
      </c>
      <c r="W4187" t="str">
        <f t="shared" si="196"/>
        <v>0-30</v>
      </c>
      <c r="X4187">
        <f t="shared" si="197"/>
        <v>1</v>
      </c>
    </row>
    <row r="4188" spans="1:24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195"/>
        <v>49-72 Months</v>
      </c>
      <c r="W4188" t="str">
        <f t="shared" si="196"/>
        <v>91+</v>
      </c>
      <c r="X4188">
        <f t="shared" si="197"/>
        <v>6</v>
      </c>
    </row>
    <row r="4189" spans="1:24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195"/>
        <v>25-48 Months</v>
      </c>
      <c r="W4189" t="str">
        <f t="shared" si="196"/>
        <v>0-30</v>
      </c>
      <c r="X4189">
        <f t="shared" si="197"/>
        <v>1</v>
      </c>
    </row>
    <row r="4190" spans="1:24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195"/>
        <v>25-48 Months</v>
      </c>
      <c r="W4190" t="str">
        <f t="shared" si="196"/>
        <v>91+</v>
      </c>
      <c r="X4190">
        <f t="shared" si="197"/>
        <v>6</v>
      </c>
    </row>
    <row r="4191" spans="1:24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195"/>
        <v>49-72 Months</v>
      </c>
      <c r="W4191" t="str">
        <f t="shared" si="196"/>
        <v>61-90</v>
      </c>
      <c r="X4191">
        <f t="shared" si="197"/>
        <v>6</v>
      </c>
    </row>
    <row r="4192" spans="1:24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195"/>
        <v>0-12 Months</v>
      </c>
      <c r="W4192" t="str">
        <f t="shared" si="196"/>
        <v>91+</v>
      </c>
      <c r="X4192">
        <f t="shared" si="197"/>
        <v>5</v>
      </c>
    </row>
    <row r="4193" spans="1:24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195"/>
        <v>49-72 Months</v>
      </c>
      <c r="W4193" t="str">
        <f t="shared" si="196"/>
        <v>91+</v>
      </c>
      <c r="X4193">
        <f t="shared" si="197"/>
        <v>7</v>
      </c>
    </row>
    <row r="4194" spans="1:24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195"/>
        <v>13-24 Months</v>
      </c>
      <c r="W4194" t="str">
        <f t="shared" si="196"/>
        <v>0-30</v>
      </c>
      <c r="X4194">
        <f t="shared" si="197"/>
        <v>1</v>
      </c>
    </row>
    <row r="4195" spans="1:24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195"/>
        <v>0-12 Months</v>
      </c>
      <c r="W4195" t="str">
        <f t="shared" si="196"/>
        <v>0-30</v>
      </c>
      <c r="X4195">
        <f t="shared" si="197"/>
        <v>1</v>
      </c>
    </row>
    <row r="4196" spans="1:24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195"/>
        <v>49-72 Months</v>
      </c>
      <c r="W4196" t="str">
        <f t="shared" si="196"/>
        <v>0-30</v>
      </c>
      <c r="X4196">
        <f t="shared" si="197"/>
        <v>2</v>
      </c>
    </row>
    <row r="4197" spans="1:24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195"/>
        <v>25-48 Months</v>
      </c>
      <c r="W4197" t="str">
        <f t="shared" si="196"/>
        <v>61-90</v>
      </c>
      <c r="X4197">
        <f t="shared" si="197"/>
        <v>5</v>
      </c>
    </row>
    <row r="4198" spans="1:24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195"/>
        <v>49-72 Months</v>
      </c>
      <c r="W4198" t="str">
        <f t="shared" si="196"/>
        <v>0-30</v>
      </c>
      <c r="X4198">
        <f t="shared" si="197"/>
        <v>2</v>
      </c>
    </row>
    <row r="4199" spans="1:24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195"/>
        <v>13-24 Months</v>
      </c>
      <c r="W4199" t="str">
        <f t="shared" si="196"/>
        <v>61-90</v>
      </c>
      <c r="X4199">
        <f t="shared" si="197"/>
        <v>3</v>
      </c>
    </row>
    <row r="4200" spans="1:24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195"/>
        <v>49-72 Months</v>
      </c>
      <c r="W4200" t="str">
        <f t="shared" si="196"/>
        <v>0-30</v>
      </c>
      <c r="X4200">
        <f t="shared" si="197"/>
        <v>2</v>
      </c>
    </row>
    <row r="4201" spans="1:24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195"/>
        <v>49-72 Months</v>
      </c>
      <c r="W4201" t="str">
        <f t="shared" si="196"/>
        <v>91+</v>
      </c>
      <c r="X4201">
        <f t="shared" si="197"/>
        <v>6</v>
      </c>
    </row>
    <row r="4202" spans="1:24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195"/>
        <v>49-72 Months</v>
      </c>
      <c r="W4202" t="str">
        <f t="shared" si="196"/>
        <v>31-60</v>
      </c>
      <c r="X4202">
        <f t="shared" si="197"/>
        <v>5</v>
      </c>
    </row>
    <row r="4203" spans="1:24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195"/>
        <v>49-72 Months</v>
      </c>
      <c r="W4203" t="str">
        <f t="shared" si="196"/>
        <v>0-30</v>
      </c>
      <c r="X4203">
        <f t="shared" si="197"/>
        <v>1</v>
      </c>
    </row>
    <row r="4204" spans="1:24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195"/>
        <v>0-12 Months</v>
      </c>
      <c r="W4204" t="str">
        <f t="shared" si="196"/>
        <v>0-30</v>
      </c>
      <c r="X4204">
        <f t="shared" si="197"/>
        <v>1</v>
      </c>
    </row>
    <row r="4205" spans="1:24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195"/>
        <v>0-12 Months</v>
      </c>
      <c r="W4205" t="str">
        <f t="shared" si="196"/>
        <v>0-30</v>
      </c>
      <c r="X4205">
        <f t="shared" si="197"/>
        <v>1</v>
      </c>
    </row>
    <row r="4206" spans="1:24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195"/>
        <v>0-12 Months</v>
      </c>
      <c r="W4206" t="str">
        <f t="shared" si="196"/>
        <v>61-90</v>
      </c>
      <c r="X4206">
        <f t="shared" si="197"/>
        <v>3</v>
      </c>
    </row>
    <row r="4207" spans="1:24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195"/>
        <v>13-24 Months</v>
      </c>
      <c r="W4207" t="str">
        <f t="shared" si="196"/>
        <v>61-90</v>
      </c>
      <c r="X4207">
        <f t="shared" si="197"/>
        <v>6</v>
      </c>
    </row>
    <row r="4208" spans="1:24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195"/>
        <v>49-72 Months</v>
      </c>
      <c r="W4208" t="str">
        <f t="shared" si="196"/>
        <v>91+</v>
      </c>
      <c r="X4208">
        <f t="shared" si="197"/>
        <v>8</v>
      </c>
    </row>
    <row r="4209" spans="1:24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195"/>
        <v>13-24 Months</v>
      </c>
      <c r="W4209" t="str">
        <f t="shared" si="196"/>
        <v>31-60</v>
      </c>
      <c r="X4209">
        <f t="shared" si="197"/>
        <v>3</v>
      </c>
    </row>
    <row r="4210" spans="1:24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195"/>
        <v>49-72 Months</v>
      </c>
      <c r="W4210" t="str">
        <f t="shared" si="196"/>
        <v>61-90</v>
      </c>
      <c r="X4210">
        <f t="shared" si="197"/>
        <v>5</v>
      </c>
    </row>
    <row r="4211" spans="1:24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195"/>
        <v>25-48 Months</v>
      </c>
      <c r="W4211" t="str">
        <f t="shared" si="196"/>
        <v>31-60</v>
      </c>
      <c r="X4211">
        <f t="shared" si="197"/>
        <v>3</v>
      </c>
    </row>
    <row r="4212" spans="1:24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195"/>
        <v>49-72 Months</v>
      </c>
      <c r="W4212" t="str">
        <f t="shared" si="196"/>
        <v>61-90</v>
      </c>
      <c r="X4212">
        <f t="shared" si="197"/>
        <v>4</v>
      </c>
    </row>
    <row r="4213" spans="1:24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195"/>
        <v>13-24 Months</v>
      </c>
      <c r="W4213" t="str">
        <f t="shared" si="196"/>
        <v>91+</v>
      </c>
      <c r="X4213">
        <f t="shared" si="197"/>
        <v>6</v>
      </c>
    </row>
    <row r="4214" spans="1:24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195"/>
        <v>0-12 Months</v>
      </c>
      <c r="W4214" t="str">
        <f t="shared" si="196"/>
        <v>91+</v>
      </c>
      <c r="X4214">
        <f t="shared" si="197"/>
        <v>3</v>
      </c>
    </row>
    <row r="4215" spans="1:24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195"/>
        <v>0-12 Months</v>
      </c>
      <c r="W4215" t="str">
        <f t="shared" si="196"/>
        <v>31-60</v>
      </c>
      <c r="X4215">
        <f t="shared" si="197"/>
        <v>2</v>
      </c>
    </row>
    <row r="4216" spans="1:24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195"/>
        <v>0-12 Months</v>
      </c>
      <c r="W4216" t="str">
        <f t="shared" si="196"/>
        <v>91+</v>
      </c>
      <c r="X4216">
        <f t="shared" si="197"/>
        <v>4</v>
      </c>
    </row>
    <row r="4217" spans="1:24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195"/>
        <v>49-72 Months</v>
      </c>
      <c r="W4217" t="str">
        <f t="shared" si="196"/>
        <v>91+</v>
      </c>
      <c r="X4217">
        <f t="shared" si="197"/>
        <v>7</v>
      </c>
    </row>
    <row r="4218" spans="1:24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195"/>
        <v>49-72 Months</v>
      </c>
      <c r="W4218" t="str">
        <f t="shared" si="196"/>
        <v>91+</v>
      </c>
      <c r="X4218">
        <f t="shared" si="197"/>
        <v>8</v>
      </c>
    </row>
    <row r="4219" spans="1:24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195"/>
        <v>13-24 Months</v>
      </c>
      <c r="W4219" t="str">
        <f t="shared" si="196"/>
        <v>61-90</v>
      </c>
      <c r="X4219">
        <f t="shared" si="197"/>
        <v>2</v>
      </c>
    </row>
    <row r="4220" spans="1:24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195"/>
        <v>0-12 Months</v>
      </c>
      <c r="W4220" t="str">
        <f t="shared" si="196"/>
        <v>0-30</v>
      </c>
      <c r="X4220">
        <f t="shared" si="197"/>
        <v>2</v>
      </c>
    </row>
    <row r="4221" spans="1:24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195"/>
        <v>25-48 Months</v>
      </c>
      <c r="W4221" t="str">
        <f t="shared" si="196"/>
        <v>61-90</v>
      </c>
      <c r="X4221">
        <f t="shared" si="197"/>
        <v>2</v>
      </c>
    </row>
    <row r="4222" spans="1:24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195"/>
        <v>49-72 Months</v>
      </c>
      <c r="W4222" t="str">
        <f t="shared" si="196"/>
        <v>0-30</v>
      </c>
      <c r="X4222">
        <f t="shared" si="197"/>
        <v>1</v>
      </c>
    </row>
    <row r="4223" spans="1:24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195"/>
        <v>0-12 Months</v>
      </c>
      <c r="W4223" t="str">
        <f t="shared" si="196"/>
        <v>0-30</v>
      </c>
      <c r="X4223">
        <f t="shared" si="197"/>
        <v>1</v>
      </c>
    </row>
    <row r="4224" spans="1:24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195"/>
        <v>25-48 Months</v>
      </c>
      <c r="W4224" t="str">
        <f t="shared" si="196"/>
        <v>91+</v>
      </c>
      <c r="X4224">
        <f t="shared" si="197"/>
        <v>7</v>
      </c>
    </row>
    <row r="4225" spans="1:24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195"/>
        <v>0-12 Months</v>
      </c>
      <c r="W4225" t="str">
        <f t="shared" si="196"/>
        <v>61-90</v>
      </c>
      <c r="X4225">
        <f t="shared" si="197"/>
        <v>1</v>
      </c>
    </row>
    <row r="4226" spans="1:24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ref="V4226:V4289" si="198">IF(F4226&lt;=12,"0-12 Months",IF(F4226&lt;=24,"13-24 Months",IF(F4226&lt;=48,"25-48 Months","49-72 Months")))</f>
        <v>49-72 Months</v>
      </c>
      <c r="W4226" t="str">
        <f t="shared" ref="W4226:W4289" si="199">IF(S4226&lt;=30,"0-30",IF(S4226&lt;=60,"31-60",IF(S4226&lt;=90,"61-90","91+")))</f>
        <v>0-30</v>
      </c>
      <c r="X4226">
        <f t="shared" ref="X4226:X4289" si="200">COUNTIF(G4226:O4226,"Yes")</f>
        <v>1</v>
      </c>
    </row>
    <row r="4227" spans="1:24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si="198"/>
        <v>0-12 Months</v>
      </c>
      <c r="W4227" t="str">
        <f t="shared" si="199"/>
        <v>0-30</v>
      </c>
      <c r="X4227">
        <f t="shared" si="200"/>
        <v>1</v>
      </c>
    </row>
    <row r="4228" spans="1:24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198"/>
        <v>0-12 Months</v>
      </c>
      <c r="W4228" t="str">
        <f t="shared" si="199"/>
        <v>61-90</v>
      </c>
      <c r="X4228">
        <f t="shared" si="200"/>
        <v>2</v>
      </c>
    </row>
    <row r="4229" spans="1:24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198"/>
        <v>49-72 Months</v>
      </c>
      <c r="W4229" t="str">
        <f t="shared" si="199"/>
        <v>61-90</v>
      </c>
      <c r="X4229">
        <f t="shared" si="200"/>
        <v>6</v>
      </c>
    </row>
    <row r="4230" spans="1:24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198"/>
        <v>0-12 Months</v>
      </c>
      <c r="W4230" t="str">
        <f t="shared" si="199"/>
        <v>61-90</v>
      </c>
      <c r="X4230">
        <f t="shared" si="200"/>
        <v>1</v>
      </c>
    </row>
    <row r="4231" spans="1:24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198"/>
        <v>49-72 Months</v>
      </c>
      <c r="W4231" t="str">
        <f t="shared" si="199"/>
        <v>91+</v>
      </c>
      <c r="X4231">
        <f t="shared" si="200"/>
        <v>8</v>
      </c>
    </row>
    <row r="4232" spans="1:24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198"/>
        <v>0-12 Months</v>
      </c>
      <c r="W4232" t="str">
        <f t="shared" si="199"/>
        <v>61-90</v>
      </c>
      <c r="X4232">
        <f t="shared" si="200"/>
        <v>2</v>
      </c>
    </row>
    <row r="4233" spans="1:24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198"/>
        <v>49-72 Months</v>
      </c>
      <c r="W4233" t="str">
        <f t="shared" si="199"/>
        <v>61-90</v>
      </c>
      <c r="X4233">
        <f t="shared" si="200"/>
        <v>7</v>
      </c>
    </row>
    <row r="4234" spans="1:24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198"/>
        <v>0-12 Months</v>
      </c>
      <c r="W4234" t="str">
        <f t="shared" si="199"/>
        <v>61-90</v>
      </c>
      <c r="X4234">
        <f t="shared" si="200"/>
        <v>1</v>
      </c>
    </row>
    <row r="4235" spans="1:24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198"/>
        <v>25-48 Months</v>
      </c>
      <c r="W4235" t="str">
        <f t="shared" si="199"/>
        <v>31-60</v>
      </c>
      <c r="X4235">
        <f t="shared" si="200"/>
        <v>5</v>
      </c>
    </row>
    <row r="4236" spans="1:24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198"/>
        <v>13-24 Months</v>
      </c>
      <c r="W4236" t="str">
        <f t="shared" si="199"/>
        <v>0-30</v>
      </c>
      <c r="X4236">
        <f t="shared" si="200"/>
        <v>1</v>
      </c>
    </row>
    <row r="4237" spans="1:24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198"/>
        <v>49-72 Months</v>
      </c>
      <c r="W4237" t="str">
        <f t="shared" si="199"/>
        <v>91+</v>
      </c>
      <c r="X4237">
        <f t="shared" si="200"/>
        <v>6</v>
      </c>
    </row>
    <row r="4238" spans="1:24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198"/>
        <v>0-12 Months</v>
      </c>
      <c r="W4238" t="str">
        <f t="shared" si="199"/>
        <v>0-30</v>
      </c>
      <c r="X4238">
        <f t="shared" si="200"/>
        <v>1</v>
      </c>
    </row>
    <row r="4239" spans="1:24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198"/>
        <v>0-12 Months</v>
      </c>
      <c r="W4239" t="str">
        <f t="shared" si="199"/>
        <v>61-90</v>
      </c>
      <c r="X4239">
        <f t="shared" si="200"/>
        <v>4</v>
      </c>
    </row>
    <row r="4240" spans="1:24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198"/>
        <v>49-72 Months</v>
      </c>
      <c r="W4240" t="str">
        <f t="shared" si="199"/>
        <v>0-30</v>
      </c>
      <c r="X4240">
        <f t="shared" si="200"/>
        <v>1</v>
      </c>
    </row>
    <row r="4241" spans="1:24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198"/>
        <v>49-72 Months</v>
      </c>
      <c r="W4241" t="str">
        <f t="shared" si="199"/>
        <v>31-60</v>
      </c>
      <c r="X4241">
        <f t="shared" si="200"/>
        <v>2</v>
      </c>
    </row>
    <row r="4242" spans="1:24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198"/>
        <v>0-12 Months</v>
      </c>
      <c r="W4242" t="str">
        <f t="shared" si="199"/>
        <v>91+</v>
      </c>
      <c r="X4242">
        <f t="shared" si="200"/>
        <v>5</v>
      </c>
    </row>
    <row r="4243" spans="1:24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198"/>
        <v>13-24 Months</v>
      </c>
      <c r="W4243" t="str">
        <f t="shared" si="199"/>
        <v>61-90</v>
      </c>
      <c r="X4243">
        <f t="shared" si="200"/>
        <v>4</v>
      </c>
    </row>
    <row r="4244" spans="1:24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198"/>
        <v>0-12 Months</v>
      </c>
      <c r="W4244" t="str">
        <f t="shared" si="199"/>
        <v>0-30</v>
      </c>
      <c r="X4244">
        <f t="shared" si="200"/>
        <v>1</v>
      </c>
    </row>
    <row r="4245" spans="1:24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198"/>
        <v>25-48 Months</v>
      </c>
      <c r="W4245" t="str">
        <f t="shared" si="199"/>
        <v>61-90</v>
      </c>
      <c r="X4245">
        <f t="shared" si="200"/>
        <v>4</v>
      </c>
    </row>
    <row r="4246" spans="1:24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198"/>
        <v>25-48 Months</v>
      </c>
      <c r="W4246" t="str">
        <f t="shared" si="199"/>
        <v>0-30</v>
      </c>
      <c r="X4246">
        <f t="shared" si="200"/>
        <v>1</v>
      </c>
    </row>
    <row r="4247" spans="1:24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198"/>
        <v>49-72 Months</v>
      </c>
      <c r="W4247" t="str">
        <f t="shared" si="199"/>
        <v>0-30</v>
      </c>
      <c r="X4247">
        <f t="shared" si="200"/>
        <v>1</v>
      </c>
    </row>
    <row r="4248" spans="1:24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198"/>
        <v>49-72 Months</v>
      </c>
      <c r="W4248" t="str">
        <f t="shared" si="199"/>
        <v>91+</v>
      </c>
      <c r="X4248">
        <f t="shared" si="200"/>
        <v>7</v>
      </c>
    </row>
    <row r="4249" spans="1:24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198"/>
        <v>49-72 Months</v>
      </c>
      <c r="W4249" t="str">
        <f t="shared" si="199"/>
        <v>91+</v>
      </c>
      <c r="X4249">
        <f t="shared" si="200"/>
        <v>6</v>
      </c>
    </row>
    <row r="4250" spans="1:24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198"/>
        <v>49-72 Months</v>
      </c>
      <c r="W4250" t="str">
        <f t="shared" si="199"/>
        <v>91+</v>
      </c>
      <c r="X4250">
        <f t="shared" si="200"/>
        <v>5</v>
      </c>
    </row>
    <row r="4251" spans="1:24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198"/>
        <v>0-12 Months</v>
      </c>
      <c r="W4251" t="str">
        <f t="shared" si="199"/>
        <v>61-90</v>
      </c>
      <c r="X4251">
        <f t="shared" si="200"/>
        <v>4</v>
      </c>
    </row>
    <row r="4252" spans="1:24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198"/>
        <v>49-72 Months</v>
      </c>
      <c r="W4252" t="str">
        <f t="shared" si="199"/>
        <v>91+</v>
      </c>
      <c r="X4252">
        <f t="shared" si="200"/>
        <v>7</v>
      </c>
    </row>
    <row r="4253" spans="1:24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198"/>
        <v>13-24 Months</v>
      </c>
      <c r="W4253" t="str">
        <f t="shared" si="199"/>
        <v>31-60</v>
      </c>
      <c r="X4253">
        <f t="shared" si="200"/>
        <v>5</v>
      </c>
    </row>
    <row r="4254" spans="1:24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198"/>
        <v>13-24 Months</v>
      </c>
      <c r="W4254" t="str">
        <f t="shared" si="199"/>
        <v>31-60</v>
      </c>
      <c r="X4254">
        <f t="shared" si="200"/>
        <v>3</v>
      </c>
    </row>
    <row r="4255" spans="1:24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198"/>
        <v>13-24 Months</v>
      </c>
      <c r="W4255" t="str">
        <f t="shared" si="199"/>
        <v>61-90</v>
      </c>
      <c r="X4255">
        <f t="shared" si="200"/>
        <v>4</v>
      </c>
    </row>
    <row r="4256" spans="1:24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198"/>
        <v>25-48 Months</v>
      </c>
      <c r="W4256" t="str">
        <f t="shared" si="199"/>
        <v>61-90</v>
      </c>
      <c r="X4256">
        <f t="shared" si="200"/>
        <v>4</v>
      </c>
    </row>
    <row r="4257" spans="1:24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198"/>
        <v>13-24 Months</v>
      </c>
      <c r="W4257" t="str">
        <f t="shared" si="199"/>
        <v>61-90</v>
      </c>
      <c r="X4257">
        <f t="shared" si="200"/>
        <v>5</v>
      </c>
    </row>
    <row r="4258" spans="1:24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198"/>
        <v>49-72 Months</v>
      </c>
      <c r="W4258" t="str">
        <f t="shared" si="199"/>
        <v>0-30</v>
      </c>
      <c r="X4258">
        <f t="shared" si="200"/>
        <v>2</v>
      </c>
    </row>
    <row r="4259" spans="1:24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198"/>
        <v>49-72 Months</v>
      </c>
      <c r="W4259" t="str">
        <f t="shared" si="199"/>
        <v>91+</v>
      </c>
      <c r="X4259">
        <f t="shared" si="200"/>
        <v>5</v>
      </c>
    </row>
    <row r="4260" spans="1:24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198"/>
        <v>25-48 Months</v>
      </c>
      <c r="W4260" t="str">
        <f t="shared" si="199"/>
        <v>91+</v>
      </c>
      <c r="X4260">
        <f t="shared" si="200"/>
        <v>7</v>
      </c>
    </row>
    <row r="4261" spans="1:24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198"/>
        <v>0-12 Months</v>
      </c>
      <c r="W4261" t="str">
        <f t="shared" si="199"/>
        <v>0-30</v>
      </c>
      <c r="X4261">
        <f t="shared" si="200"/>
        <v>1</v>
      </c>
    </row>
    <row r="4262" spans="1:24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198"/>
        <v>25-48 Months</v>
      </c>
      <c r="W4262" t="str">
        <f t="shared" si="199"/>
        <v>61-90</v>
      </c>
      <c r="X4262">
        <f t="shared" si="200"/>
        <v>5</v>
      </c>
    </row>
    <row r="4263" spans="1:24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198"/>
        <v>49-72 Months</v>
      </c>
      <c r="W4263" t="str">
        <f t="shared" si="199"/>
        <v>31-60</v>
      </c>
      <c r="X4263">
        <f t="shared" si="200"/>
        <v>3</v>
      </c>
    </row>
    <row r="4264" spans="1:24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198"/>
        <v>0-12 Months</v>
      </c>
      <c r="W4264" t="str">
        <f t="shared" si="199"/>
        <v>61-90</v>
      </c>
      <c r="X4264">
        <f t="shared" si="200"/>
        <v>4</v>
      </c>
    </row>
    <row r="4265" spans="1:24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198"/>
        <v>49-72 Months</v>
      </c>
      <c r="W4265" t="str">
        <f t="shared" si="199"/>
        <v>91+</v>
      </c>
      <c r="X4265">
        <f t="shared" si="200"/>
        <v>8</v>
      </c>
    </row>
    <row r="4266" spans="1:24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198"/>
        <v>25-48 Months</v>
      </c>
      <c r="W4266" t="str">
        <f t="shared" si="199"/>
        <v>91+</v>
      </c>
      <c r="X4266">
        <f t="shared" si="200"/>
        <v>6</v>
      </c>
    </row>
    <row r="4267" spans="1:24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198"/>
        <v>49-72 Months</v>
      </c>
      <c r="W4267" t="str">
        <f t="shared" si="199"/>
        <v>91+</v>
      </c>
      <c r="X4267">
        <f t="shared" si="200"/>
        <v>5</v>
      </c>
    </row>
    <row r="4268" spans="1:24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198"/>
        <v>49-72 Months</v>
      </c>
      <c r="W4268" t="str">
        <f t="shared" si="199"/>
        <v>91+</v>
      </c>
      <c r="X4268">
        <f t="shared" si="200"/>
        <v>6</v>
      </c>
    </row>
    <row r="4269" spans="1:24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198"/>
        <v>49-72 Months</v>
      </c>
      <c r="W4269" t="str">
        <f t="shared" si="199"/>
        <v>91+</v>
      </c>
      <c r="X4269">
        <f t="shared" si="200"/>
        <v>8</v>
      </c>
    </row>
    <row r="4270" spans="1:24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198"/>
        <v>25-48 Months</v>
      </c>
      <c r="W4270" t="str">
        <f t="shared" si="199"/>
        <v>61-90</v>
      </c>
      <c r="X4270">
        <f t="shared" si="200"/>
        <v>4</v>
      </c>
    </row>
    <row r="4271" spans="1:24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198"/>
        <v>13-24 Months</v>
      </c>
      <c r="W4271" t="str">
        <f t="shared" si="199"/>
        <v>91+</v>
      </c>
      <c r="X4271">
        <f t="shared" si="200"/>
        <v>5</v>
      </c>
    </row>
    <row r="4272" spans="1:24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198"/>
        <v>49-72 Months</v>
      </c>
      <c r="W4272" t="str">
        <f t="shared" si="199"/>
        <v>91+</v>
      </c>
      <c r="X4272">
        <f t="shared" si="200"/>
        <v>8</v>
      </c>
    </row>
    <row r="4273" spans="1:24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198"/>
        <v>25-48 Months</v>
      </c>
      <c r="W4273" t="str">
        <f t="shared" si="199"/>
        <v>0-30</v>
      </c>
      <c r="X4273">
        <f t="shared" si="200"/>
        <v>1</v>
      </c>
    </row>
    <row r="4274" spans="1:24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198"/>
        <v>49-72 Months</v>
      </c>
      <c r="W4274" t="str">
        <f t="shared" si="199"/>
        <v>0-30</v>
      </c>
      <c r="X4274">
        <f t="shared" si="200"/>
        <v>2</v>
      </c>
    </row>
    <row r="4275" spans="1:24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198"/>
        <v>25-48 Months</v>
      </c>
      <c r="W4275" t="str">
        <f t="shared" si="199"/>
        <v>61-90</v>
      </c>
      <c r="X4275">
        <f t="shared" si="200"/>
        <v>3</v>
      </c>
    </row>
    <row r="4276" spans="1:24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198"/>
        <v>25-48 Months</v>
      </c>
      <c r="W4276" t="str">
        <f t="shared" si="199"/>
        <v>0-30</v>
      </c>
      <c r="X4276">
        <f t="shared" si="200"/>
        <v>1</v>
      </c>
    </row>
    <row r="4277" spans="1:24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198"/>
        <v>0-12 Months</v>
      </c>
      <c r="W4277" t="str">
        <f t="shared" si="199"/>
        <v>0-30</v>
      </c>
      <c r="X4277">
        <f t="shared" si="200"/>
        <v>2</v>
      </c>
    </row>
    <row r="4278" spans="1:24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198"/>
        <v>0-12 Months</v>
      </c>
      <c r="W4278" t="str">
        <f t="shared" si="199"/>
        <v>31-60</v>
      </c>
      <c r="X4278">
        <f t="shared" si="200"/>
        <v>2</v>
      </c>
    </row>
    <row r="4279" spans="1:24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198"/>
        <v>0-12 Months</v>
      </c>
      <c r="W4279" t="str">
        <f t="shared" si="199"/>
        <v>0-30</v>
      </c>
      <c r="X4279">
        <f t="shared" si="200"/>
        <v>1</v>
      </c>
    </row>
    <row r="4280" spans="1:24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198"/>
        <v>25-48 Months</v>
      </c>
      <c r="W4280" t="str">
        <f t="shared" si="199"/>
        <v>91+</v>
      </c>
      <c r="X4280">
        <f t="shared" si="200"/>
        <v>5</v>
      </c>
    </row>
    <row r="4281" spans="1:24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198"/>
        <v>25-48 Months</v>
      </c>
      <c r="W4281" t="str">
        <f t="shared" si="199"/>
        <v>0-30</v>
      </c>
      <c r="X4281">
        <f t="shared" si="200"/>
        <v>2</v>
      </c>
    </row>
    <row r="4282" spans="1:24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198"/>
        <v>49-72 Months</v>
      </c>
      <c r="W4282" t="str">
        <f t="shared" si="199"/>
        <v>0-30</v>
      </c>
      <c r="X4282">
        <f t="shared" si="200"/>
        <v>1</v>
      </c>
    </row>
    <row r="4283" spans="1:24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198"/>
        <v>49-72 Months</v>
      </c>
      <c r="W4283" t="str">
        <f t="shared" si="199"/>
        <v>31-60</v>
      </c>
      <c r="X4283">
        <f t="shared" si="200"/>
        <v>2</v>
      </c>
    </row>
    <row r="4284" spans="1:24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198"/>
        <v>49-72 Months</v>
      </c>
      <c r="W4284" t="str">
        <f t="shared" si="199"/>
        <v>91+</v>
      </c>
      <c r="X4284">
        <f t="shared" si="200"/>
        <v>5</v>
      </c>
    </row>
    <row r="4285" spans="1:24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198"/>
        <v>0-12 Months</v>
      </c>
      <c r="W4285" t="str">
        <f t="shared" si="199"/>
        <v>61-90</v>
      </c>
      <c r="X4285">
        <f t="shared" si="200"/>
        <v>1</v>
      </c>
    </row>
    <row r="4286" spans="1:24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198"/>
        <v>25-48 Months</v>
      </c>
      <c r="W4286" t="str">
        <f t="shared" si="199"/>
        <v>91+</v>
      </c>
      <c r="X4286">
        <f t="shared" si="200"/>
        <v>3</v>
      </c>
    </row>
    <row r="4287" spans="1:24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198"/>
        <v>25-48 Months</v>
      </c>
      <c r="W4287" t="str">
        <f t="shared" si="199"/>
        <v>61-90</v>
      </c>
      <c r="X4287">
        <f t="shared" si="200"/>
        <v>6</v>
      </c>
    </row>
    <row r="4288" spans="1:24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198"/>
        <v>0-12 Months</v>
      </c>
      <c r="W4288" t="str">
        <f t="shared" si="199"/>
        <v>61-90</v>
      </c>
      <c r="X4288">
        <f t="shared" si="200"/>
        <v>4</v>
      </c>
    </row>
    <row r="4289" spans="1:24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198"/>
        <v>49-72 Months</v>
      </c>
      <c r="W4289" t="str">
        <f t="shared" si="199"/>
        <v>91+</v>
      </c>
      <c r="X4289">
        <f t="shared" si="200"/>
        <v>6</v>
      </c>
    </row>
    <row r="4290" spans="1:24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ref="V4290:V4353" si="201">IF(F4290&lt;=12,"0-12 Months",IF(F4290&lt;=24,"13-24 Months",IF(F4290&lt;=48,"25-48 Months","49-72 Months")))</f>
        <v>0-12 Months</v>
      </c>
      <c r="W4290" t="str">
        <f t="shared" ref="W4290:W4353" si="202">IF(S4290&lt;=30,"0-30",IF(S4290&lt;=60,"31-60",IF(S4290&lt;=90,"61-90","91+")))</f>
        <v>91+</v>
      </c>
      <c r="X4290">
        <f t="shared" ref="X4290:X4353" si="203">COUNTIF(G4290:O4290,"Yes")</f>
        <v>4</v>
      </c>
    </row>
    <row r="4291" spans="1:24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si="201"/>
        <v>49-72 Months</v>
      </c>
      <c r="W4291" t="str">
        <f t="shared" si="202"/>
        <v>0-30</v>
      </c>
      <c r="X4291">
        <f t="shared" si="203"/>
        <v>1</v>
      </c>
    </row>
    <row r="4292" spans="1:24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201"/>
        <v>0-12 Months</v>
      </c>
      <c r="W4292" t="str">
        <f t="shared" si="202"/>
        <v>31-60</v>
      </c>
      <c r="X4292">
        <f t="shared" si="203"/>
        <v>2</v>
      </c>
    </row>
    <row r="4293" spans="1:24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201"/>
        <v>49-72 Months</v>
      </c>
      <c r="W4293" t="str">
        <f t="shared" si="202"/>
        <v>91+</v>
      </c>
      <c r="X4293">
        <f t="shared" si="203"/>
        <v>7</v>
      </c>
    </row>
    <row r="4294" spans="1:24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201"/>
        <v>25-48 Months</v>
      </c>
      <c r="W4294" t="str">
        <f t="shared" si="202"/>
        <v>61-90</v>
      </c>
      <c r="X4294">
        <f t="shared" si="203"/>
        <v>2</v>
      </c>
    </row>
    <row r="4295" spans="1:24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201"/>
        <v>13-24 Months</v>
      </c>
      <c r="W4295" t="str">
        <f t="shared" si="202"/>
        <v>61-90</v>
      </c>
      <c r="X4295">
        <f t="shared" si="203"/>
        <v>3</v>
      </c>
    </row>
    <row r="4296" spans="1:24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201"/>
        <v>0-12 Months</v>
      </c>
      <c r="W4296" t="str">
        <f t="shared" si="202"/>
        <v>61-90</v>
      </c>
      <c r="X4296">
        <f t="shared" si="203"/>
        <v>3</v>
      </c>
    </row>
    <row r="4297" spans="1:24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201"/>
        <v>49-72 Months</v>
      </c>
      <c r="W4297" t="str">
        <f t="shared" si="202"/>
        <v>61-90</v>
      </c>
      <c r="X4297">
        <f t="shared" si="203"/>
        <v>4</v>
      </c>
    </row>
    <row r="4298" spans="1:24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201"/>
        <v>25-48 Months</v>
      </c>
      <c r="W4298" t="str">
        <f t="shared" si="202"/>
        <v>61-90</v>
      </c>
      <c r="X4298">
        <f t="shared" si="203"/>
        <v>6</v>
      </c>
    </row>
    <row r="4299" spans="1:24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201"/>
        <v>25-48 Months</v>
      </c>
      <c r="W4299" t="str">
        <f t="shared" si="202"/>
        <v>61-90</v>
      </c>
      <c r="X4299">
        <f t="shared" si="203"/>
        <v>5</v>
      </c>
    </row>
    <row r="4300" spans="1:24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201"/>
        <v>0-12 Months</v>
      </c>
      <c r="W4300" t="str">
        <f t="shared" si="202"/>
        <v>31-60</v>
      </c>
      <c r="X4300">
        <f t="shared" si="203"/>
        <v>1</v>
      </c>
    </row>
    <row r="4301" spans="1:24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201"/>
        <v>25-48 Months</v>
      </c>
      <c r="W4301" t="str">
        <f t="shared" si="202"/>
        <v>31-60</v>
      </c>
      <c r="X4301">
        <f t="shared" si="203"/>
        <v>4</v>
      </c>
    </row>
    <row r="4302" spans="1:24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201"/>
        <v>13-24 Months</v>
      </c>
      <c r="W4302" t="str">
        <f t="shared" si="202"/>
        <v>0-30</v>
      </c>
      <c r="X4302">
        <f t="shared" si="203"/>
        <v>2</v>
      </c>
    </row>
    <row r="4303" spans="1:24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201"/>
        <v>49-72 Months</v>
      </c>
      <c r="W4303" t="str">
        <f t="shared" si="202"/>
        <v>0-30</v>
      </c>
      <c r="X4303">
        <f t="shared" si="203"/>
        <v>1</v>
      </c>
    </row>
    <row r="4304" spans="1:24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201"/>
        <v>49-72 Months</v>
      </c>
      <c r="W4304" t="str">
        <f t="shared" si="202"/>
        <v>61-90</v>
      </c>
      <c r="X4304">
        <f t="shared" si="203"/>
        <v>3</v>
      </c>
    </row>
    <row r="4305" spans="1:24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201"/>
        <v>25-48 Months</v>
      </c>
      <c r="W4305" t="str">
        <f t="shared" si="202"/>
        <v>0-30</v>
      </c>
      <c r="X4305">
        <f t="shared" si="203"/>
        <v>2</v>
      </c>
    </row>
    <row r="4306" spans="1:24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201"/>
        <v>49-72 Months</v>
      </c>
      <c r="W4306" t="str">
        <f t="shared" si="202"/>
        <v>0-30</v>
      </c>
      <c r="X4306">
        <f t="shared" si="203"/>
        <v>1</v>
      </c>
    </row>
    <row r="4307" spans="1:24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201"/>
        <v>25-48 Months</v>
      </c>
      <c r="W4307" t="str">
        <f t="shared" si="202"/>
        <v>0-30</v>
      </c>
      <c r="X4307">
        <f t="shared" si="203"/>
        <v>1</v>
      </c>
    </row>
    <row r="4308" spans="1:24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201"/>
        <v>25-48 Months</v>
      </c>
      <c r="W4308" t="str">
        <f t="shared" si="202"/>
        <v>91+</v>
      </c>
      <c r="X4308">
        <f t="shared" si="203"/>
        <v>7</v>
      </c>
    </row>
    <row r="4309" spans="1:24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201"/>
        <v>25-48 Months</v>
      </c>
      <c r="W4309" t="str">
        <f t="shared" si="202"/>
        <v>91+</v>
      </c>
      <c r="X4309">
        <f t="shared" si="203"/>
        <v>4</v>
      </c>
    </row>
    <row r="4310" spans="1:24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201"/>
        <v>25-48 Months</v>
      </c>
      <c r="W4310" t="str">
        <f t="shared" si="202"/>
        <v>61-90</v>
      </c>
      <c r="X4310">
        <f t="shared" si="203"/>
        <v>1</v>
      </c>
    </row>
    <row r="4311" spans="1:24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201"/>
        <v>13-24 Months</v>
      </c>
      <c r="W4311" t="str">
        <f t="shared" si="202"/>
        <v>31-60</v>
      </c>
      <c r="X4311">
        <f t="shared" si="203"/>
        <v>3</v>
      </c>
    </row>
    <row r="4312" spans="1:24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201"/>
        <v>49-72 Months</v>
      </c>
      <c r="W4312" t="str">
        <f t="shared" si="202"/>
        <v>61-90</v>
      </c>
      <c r="X4312">
        <f t="shared" si="203"/>
        <v>6</v>
      </c>
    </row>
    <row r="4313" spans="1:24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201"/>
        <v>0-12 Months</v>
      </c>
      <c r="W4313" t="str">
        <f t="shared" si="202"/>
        <v>31-60</v>
      </c>
      <c r="X4313">
        <f t="shared" si="203"/>
        <v>2</v>
      </c>
    </row>
    <row r="4314" spans="1:24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201"/>
        <v>25-48 Months</v>
      </c>
      <c r="W4314" t="str">
        <f t="shared" si="202"/>
        <v>61-90</v>
      </c>
      <c r="X4314">
        <f t="shared" si="203"/>
        <v>6</v>
      </c>
    </row>
    <row r="4315" spans="1:24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201"/>
        <v>13-24 Months</v>
      </c>
      <c r="W4315" t="str">
        <f t="shared" si="202"/>
        <v>61-90</v>
      </c>
      <c r="X4315">
        <f t="shared" si="203"/>
        <v>3</v>
      </c>
    </row>
    <row r="4316" spans="1:24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201"/>
        <v>13-24 Months</v>
      </c>
      <c r="W4316" t="str">
        <f t="shared" si="202"/>
        <v>91+</v>
      </c>
      <c r="X4316">
        <f t="shared" si="203"/>
        <v>5</v>
      </c>
    </row>
    <row r="4317" spans="1:24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201"/>
        <v>0-12 Months</v>
      </c>
      <c r="W4317" t="str">
        <f t="shared" si="202"/>
        <v>61-90</v>
      </c>
      <c r="X4317">
        <f t="shared" si="203"/>
        <v>2</v>
      </c>
    </row>
    <row r="4318" spans="1:24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201"/>
        <v>49-72 Months</v>
      </c>
      <c r="W4318" t="str">
        <f t="shared" si="202"/>
        <v>91+</v>
      </c>
      <c r="X4318">
        <f t="shared" si="203"/>
        <v>8</v>
      </c>
    </row>
    <row r="4319" spans="1:24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201"/>
        <v>0-12 Months</v>
      </c>
      <c r="W4319" t="str">
        <f t="shared" si="202"/>
        <v>0-30</v>
      </c>
      <c r="X4319">
        <f t="shared" si="203"/>
        <v>1</v>
      </c>
    </row>
    <row r="4320" spans="1:24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201"/>
        <v>49-72 Months</v>
      </c>
      <c r="W4320" t="str">
        <f t="shared" si="202"/>
        <v>61-90</v>
      </c>
      <c r="X4320">
        <f t="shared" si="203"/>
        <v>5</v>
      </c>
    </row>
    <row r="4321" spans="1:24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201"/>
        <v>49-72 Months</v>
      </c>
      <c r="W4321" t="str">
        <f t="shared" si="202"/>
        <v>91+</v>
      </c>
      <c r="X4321">
        <f t="shared" si="203"/>
        <v>7</v>
      </c>
    </row>
    <row r="4322" spans="1:24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201"/>
        <v>49-72 Months</v>
      </c>
      <c r="W4322" t="str">
        <f t="shared" si="202"/>
        <v>0-30</v>
      </c>
      <c r="X4322">
        <f t="shared" si="203"/>
        <v>1</v>
      </c>
    </row>
    <row r="4323" spans="1:24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201"/>
        <v>13-24 Months</v>
      </c>
      <c r="W4323" t="str">
        <f t="shared" si="202"/>
        <v>61-90</v>
      </c>
      <c r="X4323">
        <f t="shared" si="203"/>
        <v>3</v>
      </c>
    </row>
    <row r="4324" spans="1:24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201"/>
        <v>0-12 Months</v>
      </c>
      <c r="W4324" t="str">
        <f t="shared" si="202"/>
        <v>61-90</v>
      </c>
      <c r="X4324">
        <f t="shared" si="203"/>
        <v>1</v>
      </c>
    </row>
    <row r="4325" spans="1:24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201"/>
        <v>25-48 Months</v>
      </c>
      <c r="W4325" t="str">
        <f t="shared" si="202"/>
        <v>61-90</v>
      </c>
      <c r="X4325">
        <f t="shared" si="203"/>
        <v>3</v>
      </c>
    </row>
    <row r="4326" spans="1:24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201"/>
        <v>25-48 Months</v>
      </c>
      <c r="W4326" t="str">
        <f t="shared" si="202"/>
        <v>61-90</v>
      </c>
      <c r="X4326">
        <f t="shared" si="203"/>
        <v>4</v>
      </c>
    </row>
    <row r="4327" spans="1:24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201"/>
        <v>0-12 Months</v>
      </c>
      <c r="W4327" t="str">
        <f t="shared" si="202"/>
        <v>0-30</v>
      </c>
      <c r="X4327">
        <f t="shared" si="203"/>
        <v>1</v>
      </c>
    </row>
    <row r="4328" spans="1:24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201"/>
        <v>0-12 Months</v>
      </c>
      <c r="W4328" t="str">
        <f t="shared" si="202"/>
        <v>61-90</v>
      </c>
      <c r="X4328">
        <f t="shared" si="203"/>
        <v>3</v>
      </c>
    </row>
    <row r="4329" spans="1:24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201"/>
        <v>0-12 Months</v>
      </c>
      <c r="W4329" t="str">
        <f t="shared" si="202"/>
        <v>61-90</v>
      </c>
      <c r="X4329">
        <f t="shared" si="203"/>
        <v>1</v>
      </c>
    </row>
    <row r="4330" spans="1:24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201"/>
        <v>13-24 Months</v>
      </c>
      <c r="W4330" t="str">
        <f t="shared" si="202"/>
        <v>31-60</v>
      </c>
      <c r="X4330">
        <f t="shared" si="203"/>
        <v>2</v>
      </c>
    </row>
    <row r="4331" spans="1:24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201"/>
        <v>13-24 Months</v>
      </c>
      <c r="W4331" t="str">
        <f t="shared" si="202"/>
        <v>91+</v>
      </c>
      <c r="X4331">
        <f t="shared" si="203"/>
        <v>5</v>
      </c>
    </row>
    <row r="4332" spans="1:24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201"/>
        <v>13-24 Months</v>
      </c>
      <c r="W4332" t="str">
        <f t="shared" si="202"/>
        <v>61-90</v>
      </c>
      <c r="X4332">
        <f t="shared" si="203"/>
        <v>3</v>
      </c>
    </row>
    <row r="4333" spans="1:24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201"/>
        <v>49-72 Months</v>
      </c>
      <c r="W4333" t="str">
        <f t="shared" si="202"/>
        <v>0-30</v>
      </c>
      <c r="X4333">
        <f t="shared" si="203"/>
        <v>2</v>
      </c>
    </row>
    <row r="4334" spans="1:24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201"/>
        <v>49-72 Months</v>
      </c>
      <c r="W4334" t="str">
        <f t="shared" si="202"/>
        <v>31-60</v>
      </c>
      <c r="X4334">
        <f t="shared" si="203"/>
        <v>4</v>
      </c>
    </row>
    <row r="4335" spans="1:24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201"/>
        <v>25-48 Months</v>
      </c>
      <c r="W4335" t="str">
        <f t="shared" si="202"/>
        <v>91+</v>
      </c>
      <c r="X4335">
        <f t="shared" si="203"/>
        <v>5</v>
      </c>
    </row>
    <row r="4336" spans="1:24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201"/>
        <v>0-12 Months</v>
      </c>
      <c r="W4336" t="str">
        <f t="shared" si="202"/>
        <v>61-90</v>
      </c>
      <c r="X4336">
        <f t="shared" si="203"/>
        <v>2</v>
      </c>
    </row>
    <row r="4337" spans="1:24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201"/>
        <v>13-24 Months</v>
      </c>
      <c r="W4337" t="str">
        <f t="shared" si="202"/>
        <v>61-90</v>
      </c>
      <c r="X4337">
        <f t="shared" si="203"/>
        <v>3</v>
      </c>
    </row>
    <row r="4338" spans="1:24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201"/>
        <v>49-72 Months</v>
      </c>
      <c r="W4338" t="str">
        <f t="shared" si="202"/>
        <v>91+</v>
      </c>
      <c r="X4338">
        <f t="shared" si="203"/>
        <v>7</v>
      </c>
    </row>
    <row r="4339" spans="1:24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201"/>
        <v>49-72 Months</v>
      </c>
      <c r="W4339" t="str">
        <f t="shared" si="202"/>
        <v>91+</v>
      </c>
      <c r="X4339">
        <f t="shared" si="203"/>
        <v>5</v>
      </c>
    </row>
    <row r="4340" spans="1:24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201"/>
        <v>0-12 Months</v>
      </c>
      <c r="W4340" t="str">
        <f t="shared" si="202"/>
        <v>31-60</v>
      </c>
      <c r="X4340">
        <f t="shared" si="203"/>
        <v>3</v>
      </c>
    </row>
    <row r="4341" spans="1:24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201"/>
        <v>25-48 Months</v>
      </c>
      <c r="W4341" t="str">
        <f t="shared" si="202"/>
        <v>61-90</v>
      </c>
      <c r="X4341">
        <f t="shared" si="203"/>
        <v>5</v>
      </c>
    </row>
    <row r="4342" spans="1:24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201"/>
        <v>0-12 Months</v>
      </c>
      <c r="W4342" t="str">
        <f t="shared" si="202"/>
        <v>31-60</v>
      </c>
      <c r="X4342">
        <f t="shared" si="203"/>
        <v>2</v>
      </c>
    </row>
    <row r="4343" spans="1:24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201"/>
        <v>0-12 Months</v>
      </c>
      <c r="W4343" t="str">
        <f t="shared" si="202"/>
        <v>31-60</v>
      </c>
      <c r="X4343">
        <f t="shared" si="203"/>
        <v>1</v>
      </c>
    </row>
    <row r="4344" spans="1:24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201"/>
        <v>49-72 Months</v>
      </c>
      <c r="W4344" t="str">
        <f t="shared" si="202"/>
        <v>31-60</v>
      </c>
      <c r="X4344">
        <f t="shared" si="203"/>
        <v>4</v>
      </c>
    </row>
    <row r="4345" spans="1:24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201"/>
        <v>0-12 Months</v>
      </c>
      <c r="W4345" t="str">
        <f t="shared" si="202"/>
        <v>61-90</v>
      </c>
      <c r="X4345">
        <f t="shared" si="203"/>
        <v>2</v>
      </c>
    </row>
    <row r="4346" spans="1:24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201"/>
        <v>49-72 Months</v>
      </c>
      <c r="W4346" t="str">
        <f t="shared" si="202"/>
        <v>61-90</v>
      </c>
      <c r="X4346">
        <f t="shared" si="203"/>
        <v>6</v>
      </c>
    </row>
    <row r="4347" spans="1:24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201"/>
        <v>49-72 Months</v>
      </c>
      <c r="W4347" t="str">
        <f t="shared" si="202"/>
        <v>0-30</v>
      </c>
      <c r="X4347">
        <f t="shared" si="203"/>
        <v>1</v>
      </c>
    </row>
    <row r="4348" spans="1:24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201"/>
        <v>25-48 Months</v>
      </c>
      <c r="W4348" t="str">
        <f t="shared" si="202"/>
        <v>61-90</v>
      </c>
      <c r="X4348">
        <f t="shared" si="203"/>
        <v>5</v>
      </c>
    </row>
    <row r="4349" spans="1:24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201"/>
        <v>49-72 Months</v>
      </c>
      <c r="W4349" t="str">
        <f t="shared" si="202"/>
        <v>91+</v>
      </c>
      <c r="X4349">
        <f t="shared" si="203"/>
        <v>5</v>
      </c>
    </row>
    <row r="4350" spans="1:24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201"/>
        <v>0-12 Months</v>
      </c>
      <c r="W4350" t="str">
        <f t="shared" si="202"/>
        <v>0-30</v>
      </c>
      <c r="X4350">
        <f t="shared" si="203"/>
        <v>1</v>
      </c>
    </row>
    <row r="4351" spans="1:24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201"/>
        <v>0-12 Months</v>
      </c>
      <c r="W4351" t="str">
        <f t="shared" si="202"/>
        <v>61-90</v>
      </c>
      <c r="X4351">
        <f t="shared" si="203"/>
        <v>3</v>
      </c>
    </row>
    <row r="4352" spans="1:24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201"/>
        <v>25-48 Months</v>
      </c>
      <c r="W4352" t="str">
        <f t="shared" si="202"/>
        <v>31-60</v>
      </c>
      <c r="X4352">
        <f t="shared" si="203"/>
        <v>1</v>
      </c>
    </row>
    <row r="4353" spans="1:24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201"/>
        <v>0-12 Months</v>
      </c>
      <c r="W4353" t="str">
        <f t="shared" si="202"/>
        <v>0-30</v>
      </c>
      <c r="X4353">
        <f t="shared" si="203"/>
        <v>1</v>
      </c>
    </row>
    <row r="4354" spans="1:24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ref="V4354:V4417" si="204">IF(F4354&lt;=12,"0-12 Months",IF(F4354&lt;=24,"13-24 Months",IF(F4354&lt;=48,"25-48 Months","49-72 Months")))</f>
        <v>49-72 Months</v>
      </c>
      <c r="W4354" t="str">
        <f t="shared" ref="W4354:W4417" si="205">IF(S4354&lt;=30,"0-30",IF(S4354&lt;=60,"31-60",IF(S4354&lt;=90,"61-90","91+")))</f>
        <v>91+</v>
      </c>
      <c r="X4354">
        <f t="shared" ref="X4354:X4417" si="206">COUNTIF(G4354:O4354,"Yes")</f>
        <v>5</v>
      </c>
    </row>
    <row r="4355" spans="1:24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si="204"/>
        <v>0-12 Months</v>
      </c>
      <c r="W4355" t="str">
        <f t="shared" si="205"/>
        <v>61-90</v>
      </c>
      <c r="X4355">
        <f t="shared" si="206"/>
        <v>2</v>
      </c>
    </row>
    <row r="4356" spans="1:24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204"/>
        <v>49-72 Months</v>
      </c>
      <c r="W4356" t="str">
        <f t="shared" si="205"/>
        <v>0-30</v>
      </c>
      <c r="X4356">
        <f t="shared" si="206"/>
        <v>1</v>
      </c>
    </row>
    <row r="4357" spans="1:24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204"/>
        <v>0-12 Months</v>
      </c>
      <c r="W4357" t="str">
        <f t="shared" si="205"/>
        <v>31-60</v>
      </c>
      <c r="X4357">
        <f t="shared" si="206"/>
        <v>2</v>
      </c>
    </row>
    <row r="4358" spans="1:24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204"/>
        <v>0-12 Months</v>
      </c>
      <c r="W4358" t="str">
        <f t="shared" si="205"/>
        <v>0-30</v>
      </c>
      <c r="X4358">
        <f t="shared" si="206"/>
        <v>1</v>
      </c>
    </row>
    <row r="4359" spans="1:24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204"/>
        <v>13-24 Months</v>
      </c>
      <c r="W4359" t="str">
        <f t="shared" si="205"/>
        <v>0-30</v>
      </c>
      <c r="X4359">
        <f t="shared" si="206"/>
        <v>1</v>
      </c>
    </row>
    <row r="4360" spans="1:24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204"/>
        <v>13-24 Months</v>
      </c>
      <c r="W4360" t="str">
        <f t="shared" si="205"/>
        <v>61-90</v>
      </c>
      <c r="X4360">
        <f t="shared" si="206"/>
        <v>3</v>
      </c>
    </row>
    <row r="4361" spans="1:24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204"/>
        <v>13-24 Months</v>
      </c>
      <c r="W4361" t="str">
        <f t="shared" si="205"/>
        <v>91+</v>
      </c>
      <c r="X4361">
        <f t="shared" si="206"/>
        <v>5</v>
      </c>
    </row>
    <row r="4362" spans="1:24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204"/>
        <v>25-48 Months</v>
      </c>
      <c r="W4362" t="str">
        <f t="shared" si="205"/>
        <v>61-90</v>
      </c>
      <c r="X4362">
        <f t="shared" si="206"/>
        <v>4</v>
      </c>
    </row>
    <row r="4363" spans="1:24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204"/>
        <v>25-48 Months</v>
      </c>
      <c r="W4363" t="str">
        <f t="shared" si="205"/>
        <v>31-60</v>
      </c>
      <c r="X4363">
        <f t="shared" si="206"/>
        <v>4</v>
      </c>
    </row>
    <row r="4364" spans="1:24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204"/>
        <v>49-72 Months</v>
      </c>
      <c r="W4364" t="str">
        <f t="shared" si="205"/>
        <v>0-30</v>
      </c>
      <c r="X4364">
        <f t="shared" si="206"/>
        <v>1</v>
      </c>
    </row>
    <row r="4365" spans="1:24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204"/>
        <v>49-72 Months</v>
      </c>
      <c r="W4365" t="str">
        <f t="shared" si="205"/>
        <v>61-90</v>
      </c>
      <c r="X4365">
        <f t="shared" si="206"/>
        <v>3</v>
      </c>
    </row>
    <row r="4366" spans="1:24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204"/>
        <v>49-72 Months</v>
      </c>
      <c r="W4366" t="str">
        <f t="shared" si="205"/>
        <v>61-90</v>
      </c>
      <c r="X4366">
        <f t="shared" si="206"/>
        <v>7</v>
      </c>
    </row>
    <row r="4367" spans="1:24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204"/>
        <v>49-72 Months</v>
      </c>
      <c r="W4367" t="str">
        <f t="shared" si="205"/>
        <v>61-90</v>
      </c>
      <c r="X4367">
        <f t="shared" si="206"/>
        <v>6</v>
      </c>
    </row>
    <row r="4368" spans="1:24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204"/>
        <v>13-24 Months</v>
      </c>
      <c r="W4368" t="str">
        <f t="shared" si="205"/>
        <v>61-90</v>
      </c>
      <c r="X4368">
        <f t="shared" si="206"/>
        <v>3</v>
      </c>
    </row>
    <row r="4369" spans="1:24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204"/>
        <v>25-48 Months</v>
      </c>
      <c r="W4369" t="str">
        <f t="shared" si="205"/>
        <v>31-60</v>
      </c>
      <c r="X4369">
        <f t="shared" si="206"/>
        <v>3</v>
      </c>
    </row>
    <row r="4370" spans="1:24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204"/>
        <v>0-12 Months</v>
      </c>
      <c r="W4370" t="str">
        <f t="shared" si="205"/>
        <v>61-90</v>
      </c>
      <c r="X4370">
        <f t="shared" si="206"/>
        <v>2</v>
      </c>
    </row>
    <row r="4371" spans="1:24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204"/>
        <v>0-12 Months</v>
      </c>
      <c r="W4371" t="str">
        <f t="shared" si="205"/>
        <v>0-30</v>
      </c>
      <c r="X4371">
        <f t="shared" si="206"/>
        <v>0</v>
      </c>
    </row>
    <row r="4372" spans="1:24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204"/>
        <v>13-24 Months</v>
      </c>
      <c r="W4372" t="str">
        <f t="shared" si="205"/>
        <v>61-90</v>
      </c>
      <c r="X4372">
        <f t="shared" si="206"/>
        <v>6</v>
      </c>
    </row>
    <row r="4373" spans="1:24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204"/>
        <v>13-24 Months</v>
      </c>
      <c r="W4373" t="str">
        <f t="shared" si="205"/>
        <v>0-30</v>
      </c>
      <c r="X4373">
        <f t="shared" si="206"/>
        <v>2</v>
      </c>
    </row>
    <row r="4374" spans="1:24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204"/>
        <v>0-12 Months</v>
      </c>
      <c r="W4374" t="str">
        <f t="shared" si="205"/>
        <v>0-30</v>
      </c>
      <c r="X4374">
        <f t="shared" si="206"/>
        <v>1</v>
      </c>
    </row>
    <row r="4375" spans="1:24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204"/>
        <v>25-48 Months</v>
      </c>
      <c r="W4375" t="str">
        <f t="shared" si="205"/>
        <v>0-30</v>
      </c>
      <c r="X4375">
        <f t="shared" si="206"/>
        <v>1</v>
      </c>
    </row>
    <row r="4376" spans="1:24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204"/>
        <v>49-72 Months</v>
      </c>
      <c r="W4376" t="str">
        <f t="shared" si="205"/>
        <v>0-30</v>
      </c>
      <c r="X4376">
        <f t="shared" si="206"/>
        <v>1</v>
      </c>
    </row>
    <row r="4377" spans="1:24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204"/>
        <v>49-72 Months</v>
      </c>
      <c r="W4377" t="str">
        <f t="shared" si="205"/>
        <v>91+</v>
      </c>
      <c r="X4377">
        <f t="shared" si="206"/>
        <v>8</v>
      </c>
    </row>
    <row r="4378" spans="1:24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204"/>
        <v>25-48 Months</v>
      </c>
      <c r="W4378" t="str">
        <f t="shared" si="205"/>
        <v>91+</v>
      </c>
      <c r="X4378">
        <f t="shared" si="206"/>
        <v>5</v>
      </c>
    </row>
    <row r="4379" spans="1:24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204"/>
        <v>13-24 Months</v>
      </c>
      <c r="W4379" t="str">
        <f t="shared" si="205"/>
        <v>61-90</v>
      </c>
      <c r="X4379">
        <f t="shared" si="206"/>
        <v>2</v>
      </c>
    </row>
    <row r="4380" spans="1:24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204"/>
        <v>49-72 Months</v>
      </c>
      <c r="W4380" t="str">
        <f t="shared" si="205"/>
        <v>0-30</v>
      </c>
      <c r="X4380">
        <f t="shared" si="206"/>
        <v>1</v>
      </c>
    </row>
    <row r="4381" spans="1:24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204"/>
        <v>49-72 Months</v>
      </c>
      <c r="W4381" t="str">
        <f t="shared" si="205"/>
        <v>61-90</v>
      </c>
      <c r="X4381">
        <f t="shared" si="206"/>
        <v>4</v>
      </c>
    </row>
    <row r="4382" spans="1:24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 t="str">
        <f t="shared" si="204"/>
        <v>0-12 Months</v>
      </c>
      <c r="W4382" t="str">
        <f t="shared" si="205"/>
        <v>0-30</v>
      </c>
      <c r="X4382">
        <f t="shared" si="206"/>
        <v>1</v>
      </c>
    </row>
    <row r="4383" spans="1:24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204"/>
        <v>49-72 Months</v>
      </c>
      <c r="W4383" t="str">
        <f t="shared" si="205"/>
        <v>91+</v>
      </c>
      <c r="X4383">
        <f t="shared" si="206"/>
        <v>4</v>
      </c>
    </row>
    <row r="4384" spans="1:24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204"/>
        <v>0-12 Months</v>
      </c>
      <c r="W4384" t="str">
        <f t="shared" si="205"/>
        <v>31-60</v>
      </c>
      <c r="X4384">
        <f t="shared" si="206"/>
        <v>2</v>
      </c>
    </row>
    <row r="4385" spans="1:24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204"/>
        <v>49-72 Months</v>
      </c>
      <c r="W4385" t="str">
        <f t="shared" si="205"/>
        <v>61-90</v>
      </c>
      <c r="X4385">
        <f t="shared" si="206"/>
        <v>7</v>
      </c>
    </row>
    <row r="4386" spans="1:24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204"/>
        <v>0-12 Months</v>
      </c>
      <c r="W4386" t="str">
        <f t="shared" si="205"/>
        <v>61-90</v>
      </c>
      <c r="X4386">
        <f t="shared" si="206"/>
        <v>3</v>
      </c>
    </row>
    <row r="4387" spans="1:24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204"/>
        <v>13-24 Months</v>
      </c>
      <c r="W4387" t="str">
        <f t="shared" si="205"/>
        <v>0-30</v>
      </c>
      <c r="X4387">
        <f t="shared" si="206"/>
        <v>1</v>
      </c>
    </row>
    <row r="4388" spans="1:24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204"/>
        <v>49-72 Months</v>
      </c>
      <c r="W4388" t="str">
        <f t="shared" si="205"/>
        <v>31-60</v>
      </c>
      <c r="X4388">
        <f t="shared" si="206"/>
        <v>4</v>
      </c>
    </row>
    <row r="4389" spans="1:24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204"/>
        <v>0-12 Months</v>
      </c>
      <c r="W4389" t="str">
        <f t="shared" si="205"/>
        <v>0-30</v>
      </c>
      <c r="X4389">
        <f t="shared" si="206"/>
        <v>1</v>
      </c>
    </row>
    <row r="4390" spans="1:24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204"/>
        <v>13-24 Months</v>
      </c>
      <c r="W4390" t="str">
        <f t="shared" si="205"/>
        <v>0-30</v>
      </c>
      <c r="X4390">
        <f t="shared" si="206"/>
        <v>1</v>
      </c>
    </row>
    <row r="4391" spans="1:24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204"/>
        <v>25-48 Months</v>
      </c>
      <c r="W4391" t="str">
        <f t="shared" si="205"/>
        <v>91+</v>
      </c>
      <c r="X4391">
        <f t="shared" si="206"/>
        <v>5</v>
      </c>
    </row>
    <row r="4392" spans="1:24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204"/>
        <v>13-24 Months</v>
      </c>
      <c r="W4392" t="str">
        <f t="shared" si="205"/>
        <v>31-60</v>
      </c>
      <c r="X4392">
        <f t="shared" si="206"/>
        <v>4</v>
      </c>
    </row>
    <row r="4393" spans="1:24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204"/>
        <v>0-12 Months</v>
      </c>
      <c r="W4393" t="str">
        <f t="shared" si="205"/>
        <v>31-60</v>
      </c>
      <c r="X4393">
        <f t="shared" si="206"/>
        <v>3</v>
      </c>
    </row>
    <row r="4394" spans="1:24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204"/>
        <v>0-12 Months</v>
      </c>
      <c r="W4394" t="str">
        <f t="shared" si="205"/>
        <v>0-30</v>
      </c>
      <c r="X4394">
        <f t="shared" si="206"/>
        <v>1</v>
      </c>
    </row>
    <row r="4395" spans="1:24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204"/>
        <v>13-24 Months</v>
      </c>
      <c r="W4395" t="str">
        <f t="shared" si="205"/>
        <v>61-90</v>
      </c>
      <c r="X4395">
        <f t="shared" si="206"/>
        <v>3</v>
      </c>
    </row>
    <row r="4396" spans="1:24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204"/>
        <v>13-24 Months</v>
      </c>
      <c r="W4396" t="str">
        <f t="shared" si="205"/>
        <v>31-60</v>
      </c>
      <c r="X4396">
        <f t="shared" si="206"/>
        <v>4</v>
      </c>
    </row>
    <row r="4397" spans="1:24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204"/>
        <v>49-72 Months</v>
      </c>
      <c r="W4397" t="str">
        <f t="shared" si="205"/>
        <v>91+</v>
      </c>
      <c r="X4397">
        <f t="shared" si="206"/>
        <v>6</v>
      </c>
    </row>
    <row r="4398" spans="1:24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204"/>
        <v>0-12 Months</v>
      </c>
      <c r="W4398" t="str">
        <f t="shared" si="205"/>
        <v>0-30</v>
      </c>
      <c r="X4398">
        <f t="shared" si="206"/>
        <v>0</v>
      </c>
    </row>
    <row r="4399" spans="1:24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204"/>
        <v>49-72 Months</v>
      </c>
      <c r="W4399" t="str">
        <f t="shared" si="205"/>
        <v>91+</v>
      </c>
      <c r="X4399">
        <f t="shared" si="206"/>
        <v>7</v>
      </c>
    </row>
    <row r="4400" spans="1:24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204"/>
        <v>49-72 Months</v>
      </c>
      <c r="W4400" t="str">
        <f t="shared" si="205"/>
        <v>61-90</v>
      </c>
      <c r="X4400">
        <f t="shared" si="206"/>
        <v>5</v>
      </c>
    </row>
    <row r="4401" spans="1:24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204"/>
        <v>49-72 Months</v>
      </c>
      <c r="W4401" t="str">
        <f t="shared" si="205"/>
        <v>91+</v>
      </c>
      <c r="X4401">
        <f t="shared" si="206"/>
        <v>7</v>
      </c>
    </row>
    <row r="4402" spans="1:24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204"/>
        <v>0-12 Months</v>
      </c>
      <c r="W4402" t="str">
        <f t="shared" si="205"/>
        <v>0-30</v>
      </c>
      <c r="X4402">
        <f t="shared" si="206"/>
        <v>0</v>
      </c>
    </row>
    <row r="4403" spans="1:24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204"/>
        <v>25-48 Months</v>
      </c>
      <c r="W4403" t="str">
        <f t="shared" si="205"/>
        <v>91+</v>
      </c>
      <c r="X4403">
        <f t="shared" si="206"/>
        <v>7</v>
      </c>
    </row>
    <row r="4404" spans="1:24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204"/>
        <v>25-48 Months</v>
      </c>
      <c r="W4404" t="str">
        <f t="shared" si="205"/>
        <v>31-60</v>
      </c>
      <c r="X4404">
        <f t="shared" si="206"/>
        <v>4</v>
      </c>
    </row>
    <row r="4405" spans="1:24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204"/>
        <v>25-48 Months</v>
      </c>
      <c r="W4405" t="str">
        <f t="shared" si="205"/>
        <v>61-90</v>
      </c>
      <c r="X4405">
        <f t="shared" si="206"/>
        <v>4</v>
      </c>
    </row>
    <row r="4406" spans="1:24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204"/>
        <v>13-24 Months</v>
      </c>
      <c r="W4406" t="str">
        <f t="shared" si="205"/>
        <v>61-90</v>
      </c>
      <c r="X4406">
        <f t="shared" si="206"/>
        <v>4</v>
      </c>
    </row>
    <row r="4407" spans="1:24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204"/>
        <v>0-12 Months</v>
      </c>
      <c r="W4407" t="str">
        <f t="shared" si="205"/>
        <v>61-90</v>
      </c>
      <c r="X4407">
        <f t="shared" si="206"/>
        <v>3</v>
      </c>
    </row>
    <row r="4408" spans="1:24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204"/>
        <v>25-48 Months</v>
      </c>
      <c r="W4408" t="str">
        <f t="shared" si="205"/>
        <v>61-90</v>
      </c>
      <c r="X4408">
        <f t="shared" si="206"/>
        <v>7</v>
      </c>
    </row>
    <row r="4409" spans="1:24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204"/>
        <v>0-12 Months</v>
      </c>
      <c r="W4409" t="str">
        <f t="shared" si="205"/>
        <v>0-30</v>
      </c>
      <c r="X4409">
        <f t="shared" si="206"/>
        <v>1</v>
      </c>
    </row>
    <row r="4410" spans="1:24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204"/>
        <v>49-72 Months</v>
      </c>
      <c r="W4410" t="str">
        <f t="shared" si="205"/>
        <v>61-90</v>
      </c>
      <c r="X4410">
        <f t="shared" si="206"/>
        <v>5</v>
      </c>
    </row>
    <row r="4411" spans="1:24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204"/>
        <v>49-72 Months</v>
      </c>
      <c r="W4411" t="str">
        <f t="shared" si="205"/>
        <v>31-60</v>
      </c>
      <c r="X4411">
        <f t="shared" si="206"/>
        <v>4</v>
      </c>
    </row>
    <row r="4412" spans="1:24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204"/>
        <v>13-24 Months</v>
      </c>
      <c r="W4412" t="str">
        <f t="shared" si="205"/>
        <v>91+</v>
      </c>
      <c r="X4412">
        <f t="shared" si="206"/>
        <v>4</v>
      </c>
    </row>
    <row r="4413" spans="1:24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204"/>
        <v>49-72 Months</v>
      </c>
      <c r="W4413" t="str">
        <f t="shared" si="205"/>
        <v>31-60</v>
      </c>
      <c r="X4413">
        <f t="shared" si="206"/>
        <v>4</v>
      </c>
    </row>
    <row r="4414" spans="1:24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204"/>
        <v>49-72 Months</v>
      </c>
      <c r="W4414" t="str">
        <f t="shared" si="205"/>
        <v>0-30</v>
      </c>
      <c r="X4414">
        <f t="shared" si="206"/>
        <v>2</v>
      </c>
    </row>
    <row r="4415" spans="1:24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204"/>
        <v>13-24 Months</v>
      </c>
      <c r="W4415" t="str">
        <f t="shared" si="205"/>
        <v>61-90</v>
      </c>
      <c r="X4415">
        <f t="shared" si="206"/>
        <v>4</v>
      </c>
    </row>
    <row r="4416" spans="1:24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204"/>
        <v>13-24 Months</v>
      </c>
      <c r="W4416" t="str">
        <f t="shared" si="205"/>
        <v>0-30</v>
      </c>
      <c r="X4416">
        <f t="shared" si="206"/>
        <v>1</v>
      </c>
    </row>
    <row r="4417" spans="1:24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204"/>
        <v>49-72 Months</v>
      </c>
      <c r="W4417" t="str">
        <f t="shared" si="205"/>
        <v>61-90</v>
      </c>
      <c r="X4417">
        <f t="shared" si="206"/>
        <v>5</v>
      </c>
    </row>
    <row r="4418" spans="1:24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ref="V4418:V4481" si="207">IF(F4418&lt;=12,"0-12 Months",IF(F4418&lt;=24,"13-24 Months",IF(F4418&lt;=48,"25-48 Months","49-72 Months")))</f>
        <v>13-24 Months</v>
      </c>
      <c r="W4418" t="str">
        <f t="shared" ref="W4418:W4481" si="208">IF(S4418&lt;=30,"0-30",IF(S4418&lt;=60,"31-60",IF(S4418&lt;=90,"61-90","91+")))</f>
        <v>61-90</v>
      </c>
      <c r="X4418">
        <f t="shared" ref="X4418:X4481" si="209">COUNTIF(G4418:O4418,"Yes")</f>
        <v>5</v>
      </c>
    </row>
    <row r="4419" spans="1:24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si="207"/>
        <v>0-12 Months</v>
      </c>
      <c r="W4419" t="str">
        <f t="shared" si="208"/>
        <v>61-90</v>
      </c>
      <c r="X4419">
        <f t="shared" si="209"/>
        <v>1</v>
      </c>
    </row>
    <row r="4420" spans="1:24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207"/>
        <v>49-72 Months</v>
      </c>
      <c r="W4420" t="str">
        <f t="shared" si="208"/>
        <v>61-90</v>
      </c>
      <c r="X4420">
        <f t="shared" si="209"/>
        <v>4</v>
      </c>
    </row>
    <row r="4421" spans="1:24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207"/>
        <v>0-12 Months</v>
      </c>
      <c r="W4421" t="str">
        <f t="shared" si="208"/>
        <v>0-30</v>
      </c>
      <c r="X4421">
        <f t="shared" si="209"/>
        <v>1</v>
      </c>
    </row>
    <row r="4422" spans="1:24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207"/>
        <v>25-48 Months</v>
      </c>
      <c r="W4422" t="str">
        <f t="shared" si="208"/>
        <v>61-90</v>
      </c>
      <c r="X4422">
        <f t="shared" si="209"/>
        <v>5</v>
      </c>
    </row>
    <row r="4423" spans="1:24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207"/>
        <v>25-48 Months</v>
      </c>
      <c r="W4423" t="str">
        <f t="shared" si="208"/>
        <v>61-90</v>
      </c>
      <c r="X4423">
        <f t="shared" si="209"/>
        <v>4</v>
      </c>
    </row>
    <row r="4424" spans="1:24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207"/>
        <v>25-48 Months</v>
      </c>
      <c r="W4424" t="str">
        <f t="shared" si="208"/>
        <v>91+</v>
      </c>
      <c r="X4424">
        <f t="shared" si="209"/>
        <v>4</v>
      </c>
    </row>
    <row r="4425" spans="1:24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207"/>
        <v>25-48 Months</v>
      </c>
      <c r="W4425" t="str">
        <f t="shared" si="208"/>
        <v>61-90</v>
      </c>
      <c r="X4425">
        <f t="shared" si="209"/>
        <v>4</v>
      </c>
    </row>
    <row r="4426" spans="1:24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207"/>
        <v>0-12 Months</v>
      </c>
      <c r="W4426" t="str">
        <f t="shared" si="208"/>
        <v>0-30</v>
      </c>
      <c r="X4426">
        <f t="shared" si="209"/>
        <v>0</v>
      </c>
    </row>
    <row r="4427" spans="1:24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207"/>
        <v>13-24 Months</v>
      </c>
      <c r="W4427" t="str">
        <f t="shared" si="208"/>
        <v>61-90</v>
      </c>
      <c r="X4427">
        <f t="shared" si="209"/>
        <v>5</v>
      </c>
    </row>
    <row r="4428" spans="1:24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207"/>
        <v>13-24 Months</v>
      </c>
      <c r="W4428" t="str">
        <f t="shared" si="208"/>
        <v>61-90</v>
      </c>
      <c r="X4428">
        <f t="shared" si="209"/>
        <v>3</v>
      </c>
    </row>
    <row r="4429" spans="1:24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207"/>
        <v>49-72 Months</v>
      </c>
      <c r="W4429" t="str">
        <f t="shared" si="208"/>
        <v>91+</v>
      </c>
      <c r="X4429">
        <f t="shared" si="209"/>
        <v>5</v>
      </c>
    </row>
    <row r="4430" spans="1:24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207"/>
        <v>13-24 Months</v>
      </c>
      <c r="W4430" t="str">
        <f t="shared" si="208"/>
        <v>91+</v>
      </c>
      <c r="X4430">
        <f t="shared" si="209"/>
        <v>6</v>
      </c>
    </row>
    <row r="4431" spans="1:24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207"/>
        <v>49-72 Months</v>
      </c>
      <c r="W4431" t="str">
        <f t="shared" si="208"/>
        <v>61-90</v>
      </c>
      <c r="X4431">
        <f t="shared" si="209"/>
        <v>7</v>
      </c>
    </row>
    <row r="4432" spans="1:24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207"/>
        <v>25-48 Months</v>
      </c>
      <c r="W4432" t="str">
        <f t="shared" si="208"/>
        <v>61-90</v>
      </c>
      <c r="X4432">
        <f t="shared" si="209"/>
        <v>4</v>
      </c>
    </row>
    <row r="4433" spans="1:24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207"/>
        <v>13-24 Months</v>
      </c>
      <c r="W4433" t="str">
        <f t="shared" si="208"/>
        <v>61-90</v>
      </c>
      <c r="X4433">
        <f t="shared" si="209"/>
        <v>1</v>
      </c>
    </row>
    <row r="4434" spans="1:24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207"/>
        <v>25-48 Months</v>
      </c>
      <c r="W4434" t="str">
        <f t="shared" si="208"/>
        <v>31-60</v>
      </c>
      <c r="X4434">
        <f t="shared" si="209"/>
        <v>3</v>
      </c>
    </row>
    <row r="4435" spans="1:24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207"/>
        <v>0-12 Months</v>
      </c>
      <c r="W4435" t="str">
        <f t="shared" si="208"/>
        <v>61-90</v>
      </c>
      <c r="X4435">
        <f t="shared" si="209"/>
        <v>2</v>
      </c>
    </row>
    <row r="4436" spans="1:24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207"/>
        <v>13-24 Months</v>
      </c>
      <c r="W4436" t="str">
        <f t="shared" si="208"/>
        <v>91+</v>
      </c>
      <c r="X4436">
        <f t="shared" si="209"/>
        <v>5</v>
      </c>
    </row>
    <row r="4437" spans="1:24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207"/>
        <v>13-24 Months</v>
      </c>
      <c r="W4437" t="str">
        <f t="shared" si="208"/>
        <v>61-90</v>
      </c>
      <c r="X4437">
        <f t="shared" si="209"/>
        <v>3</v>
      </c>
    </row>
    <row r="4438" spans="1:24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207"/>
        <v>13-24 Months</v>
      </c>
      <c r="W4438" t="str">
        <f t="shared" si="208"/>
        <v>61-90</v>
      </c>
      <c r="X4438">
        <f t="shared" si="209"/>
        <v>4</v>
      </c>
    </row>
    <row r="4439" spans="1:24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207"/>
        <v>49-72 Months</v>
      </c>
      <c r="W4439" t="str">
        <f t="shared" si="208"/>
        <v>91+</v>
      </c>
      <c r="X4439">
        <f t="shared" si="209"/>
        <v>5</v>
      </c>
    </row>
    <row r="4440" spans="1:24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207"/>
        <v>49-72 Months</v>
      </c>
      <c r="W4440" t="str">
        <f t="shared" si="208"/>
        <v>0-30</v>
      </c>
      <c r="X4440">
        <f t="shared" si="209"/>
        <v>2</v>
      </c>
    </row>
    <row r="4441" spans="1:24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207"/>
        <v>25-48 Months</v>
      </c>
      <c r="W4441" t="str">
        <f t="shared" si="208"/>
        <v>0-30</v>
      </c>
      <c r="X4441">
        <f t="shared" si="209"/>
        <v>1</v>
      </c>
    </row>
    <row r="4442" spans="1:24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207"/>
        <v>25-48 Months</v>
      </c>
      <c r="W4442" t="str">
        <f t="shared" si="208"/>
        <v>31-60</v>
      </c>
      <c r="X4442">
        <f t="shared" si="209"/>
        <v>3</v>
      </c>
    </row>
    <row r="4443" spans="1:24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207"/>
        <v>25-48 Months</v>
      </c>
      <c r="W4443" t="str">
        <f t="shared" si="208"/>
        <v>0-30</v>
      </c>
      <c r="X4443">
        <f t="shared" si="209"/>
        <v>1</v>
      </c>
    </row>
    <row r="4444" spans="1:24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207"/>
        <v>0-12 Months</v>
      </c>
      <c r="W4444" t="str">
        <f t="shared" si="208"/>
        <v>61-90</v>
      </c>
      <c r="X4444">
        <f t="shared" si="209"/>
        <v>2</v>
      </c>
    </row>
    <row r="4445" spans="1:24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207"/>
        <v>0-12 Months</v>
      </c>
      <c r="W4445" t="str">
        <f t="shared" si="208"/>
        <v>31-60</v>
      </c>
      <c r="X4445">
        <f t="shared" si="209"/>
        <v>1</v>
      </c>
    </row>
    <row r="4446" spans="1:24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207"/>
        <v>0-12 Months</v>
      </c>
      <c r="W4446" t="str">
        <f t="shared" si="208"/>
        <v>0-30</v>
      </c>
      <c r="X4446">
        <f t="shared" si="209"/>
        <v>1</v>
      </c>
    </row>
    <row r="4447" spans="1:24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207"/>
        <v>49-72 Months</v>
      </c>
      <c r="W4447" t="str">
        <f t="shared" si="208"/>
        <v>91+</v>
      </c>
      <c r="X4447">
        <f t="shared" si="209"/>
        <v>6</v>
      </c>
    </row>
    <row r="4448" spans="1:24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207"/>
        <v>0-12 Months</v>
      </c>
      <c r="W4448" t="str">
        <f t="shared" si="208"/>
        <v>61-90</v>
      </c>
      <c r="X4448">
        <f t="shared" si="209"/>
        <v>2</v>
      </c>
    </row>
    <row r="4449" spans="1:24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207"/>
        <v>49-72 Months</v>
      </c>
      <c r="W4449" t="str">
        <f t="shared" si="208"/>
        <v>91+</v>
      </c>
      <c r="X4449">
        <f t="shared" si="209"/>
        <v>7</v>
      </c>
    </row>
    <row r="4450" spans="1:24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207"/>
        <v>25-48 Months</v>
      </c>
      <c r="W4450" t="str">
        <f t="shared" si="208"/>
        <v>91+</v>
      </c>
      <c r="X4450">
        <f t="shared" si="209"/>
        <v>5</v>
      </c>
    </row>
    <row r="4451" spans="1:24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207"/>
        <v>49-72 Months</v>
      </c>
      <c r="W4451" t="str">
        <f t="shared" si="208"/>
        <v>91+</v>
      </c>
      <c r="X4451">
        <f t="shared" si="209"/>
        <v>6</v>
      </c>
    </row>
    <row r="4452" spans="1:24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207"/>
        <v>13-24 Months</v>
      </c>
      <c r="W4452" t="str">
        <f t="shared" si="208"/>
        <v>31-60</v>
      </c>
      <c r="X4452">
        <f t="shared" si="209"/>
        <v>4</v>
      </c>
    </row>
    <row r="4453" spans="1:24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207"/>
        <v>25-48 Months</v>
      </c>
      <c r="W4453" t="str">
        <f t="shared" si="208"/>
        <v>91+</v>
      </c>
      <c r="X4453">
        <f t="shared" si="209"/>
        <v>4</v>
      </c>
    </row>
    <row r="4454" spans="1:24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207"/>
        <v>49-72 Months</v>
      </c>
      <c r="W4454" t="str">
        <f t="shared" si="208"/>
        <v>61-90</v>
      </c>
      <c r="X4454">
        <f t="shared" si="209"/>
        <v>7</v>
      </c>
    </row>
    <row r="4455" spans="1:24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207"/>
        <v>0-12 Months</v>
      </c>
      <c r="W4455" t="str">
        <f t="shared" si="208"/>
        <v>91+</v>
      </c>
      <c r="X4455">
        <f t="shared" si="209"/>
        <v>5</v>
      </c>
    </row>
    <row r="4456" spans="1:24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207"/>
        <v>0-12 Months</v>
      </c>
      <c r="W4456" t="str">
        <f t="shared" si="208"/>
        <v>0-30</v>
      </c>
      <c r="X4456">
        <f t="shared" si="209"/>
        <v>1</v>
      </c>
    </row>
    <row r="4457" spans="1:24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207"/>
        <v>0-12 Months</v>
      </c>
      <c r="W4457" t="str">
        <f t="shared" si="208"/>
        <v>31-60</v>
      </c>
      <c r="X4457">
        <f t="shared" si="209"/>
        <v>2</v>
      </c>
    </row>
    <row r="4458" spans="1:24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207"/>
        <v>49-72 Months</v>
      </c>
      <c r="W4458" t="str">
        <f t="shared" si="208"/>
        <v>0-30</v>
      </c>
      <c r="X4458">
        <f t="shared" si="209"/>
        <v>2</v>
      </c>
    </row>
    <row r="4459" spans="1:24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207"/>
        <v>13-24 Months</v>
      </c>
      <c r="W4459" t="str">
        <f t="shared" si="208"/>
        <v>61-90</v>
      </c>
      <c r="X4459">
        <f t="shared" si="209"/>
        <v>2</v>
      </c>
    </row>
    <row r="4460" spans="1:24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207"/>
        <v>25-48 Months</v>
      </c>
      <c r="W4460" t="str">
        <f t="shared" si="208"/>
        <v>91+</v>
      </c>
      <c r="X4460">
        <f t="shared" si="209"/>
        <v>5</v>
      </c>
    </row>
    <row r="4461" spans="1:24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207"/>
        <v>0-12 Months</v>
      </c>
      <c r="W4461" t="str">
        <f t="shared" si="208"/>
        <v>91+</v>
      </c>
      <c r="X4461">
        <f t="shared" si="209"/>
        <v>5</v>
      </c>
    </row>
    <row r="4462" spans="1:24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207"/>
        <v>13-24 Months</v>
      </c>
      <c r="W4462" t="str">
        <f t="shared" si="208"/>
        <v>61-90</v>
      </c>
      <c r="X4462">
        <f t="shared" si="209"/>
        <v>3</v>
      </c>
    </row>
    <row r="4463" spans="1:24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207"/>
        <v>25-48 Months</v>
      </c>
      <c r="W4463" t="str">
        <f t="shared" si="208"/>
        <v>91+</v>
      </c>
      <c r="X4463">
        <f t="shared" si="209"/>
        <v>4</v>
      </c>
    </row>
    <row r="4464" spans="1:24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207"/>
        <v>13-24 Months</v>
      </c>
      <c r="W4464" t="str">
        <f t="shared" si="208"/>
        <v>61-90</v>
      </c>
      <c r="X4464">
        <f t="shared" si="209"/>
        <v>4</v>
      </c>
    </row>
    <row r="4465" spans="1:24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207"/>
        <v>0-12 Months</v>
      </c>
      <c r="W4465" t="str">
        <f t="shared" si="208"/>
        <v>61-90</v>
      </c>
      <c r="X4465">
        <f t="shared" si="209"/>
        <v>1</v>
      </c>
    </row>
    <row r="4466" spans="1:24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207"/>
        <v>0-12 Months</v>
      </c>
      <c r="W4466" t="str">
        <f t="shared" si="208"/>
        <v>61-90</v>
      </c>
      <c r="X4466">
        <f t="shared" si="209"/>
        <v>3</v>
      </c>
    </row>
    <row r="4467" spans="1:24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207"/>
        <v>25-48 Months</v>
      </c>
      <c r="W4467" t="str">
        <f t="shared" si="208"/>
        <v>31-60</v>
      </c>
      <c r="X4467">
        <f t="shared" si="209"/>
        <v>3</v>
      </c>
    </row>
    <row r="4468" spans="1:24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207"/>
        <v>0-12 Months</v>
      </c>
      <c r="W4468" t="str">
        <f t="shared" si="208"/>
        <v>61-90</v>
      </c>
      <c r="X4468">
        <f t="shared" si="209"/>
        <v>2</v>
      </c>
    </row>
    <row r="4469" spans="1:24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207"/>
        <v>25-48 Months</v>
      </c>
      <c r="W4469" t="str">
        <f t="shared" si="208"/>
        <v>61-90</v>
      </c>
      <c r="X4469">
        <f t="shared" si="209"/>
        <v>5</v>
      </c>
    </row>
    <row r="4470" spans="1:24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207"/>
        <v>13-24 Months</v>
      </c>
      <c r="W4470" t="str">
        <f t="shared" si="208"/>
        <v>0-30</v>
      </c>
      <c r="X4470">
        <f t="shared" si="209"/>
        <v>2</v>
      </c>
    </row>
    <row r="4471" spans="1:24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207"/>
        <v>49-72 Months</v>
      </c>
      <c r="W4471" t="str">
        <f t="shared" si="208"/>
        <v>91+</v>
      </c>
      <c r="X4471">
        <f t="shared" si="209"/>
        <v>5</v>
      </c>
    </row>
    <row r="4472" spans="1:24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207"/>
        <v>0-12 Months</v>
      </c>
      <c r="W4472" t="str">
        <f t="shared" si="208"/>
        <v>31-60</v>
      </c>
      <c r="X4472">
        <f t="shared" si="209"/>
        <v>1</v>
      </c>
    </row>
    <row r="4473" spans="1:24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207"/>
        <v>25-48 Months</v>
      </c>
      <c r="W4473" t="str">
        <f t="shared" si="208"/>
        <v>61-90</v>
      </c>
      <c r="X4473">
        <f t="shared" si="209"/>
        <v>4</v>
      </c>
    </row>
    <row r="4474" spans="1:24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207"/>
        <v>49-72 Months</v>
      </c>
      <c r="W4474" t="str">
        <f t="shared" si="208"/>
        <v>61-90</v>
      </c>
      <c r="X4474">
        <f t="shared" si="209"/>
        <v>3</v>
      </c>
    </row>
    <row r="4475" spans="1:24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207"/>
        <v>25-48 Months</v>
      </c>
      <c r="W4475" t="str">
        <f t="shared" si="208"/>
        <v>91+</v>
      </c>
      <c r="X4475">
        <f t="shared" si="209"/>
        <v>5</v>
      </c>
    </row>
    <row r="4476" spans="1:24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207"/>
        <v>49-72 Months</v>
      </c>
      <c r="W4476" t="str">
        <f t="shared" si="208"/>
        <v>31-60</v>
      </c>
      <c r="X4476">
        <f t="shared" si="209"/>
        <v>4</v>
      </c>
    </row>
    <row r="4477" spans="1:24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207"/>
        <v>0-12 Months</v>
      </c>
      <c r="W4477" t="str">
        <f t="shared" si="208"/>
        <v>0-30</v>
      </c>
      <c r="X4477">
        <f t="shared" si="209"/>
        <v>1</v>
      </c>
    </row>
    <row r="4478" spans="1:24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207"/>
        <v>0-12 Months</v>
      </c>
      <c r="W4478" t="str">
        <f t="shared" si="208"/>
        <v>0-30</v>
      </c>
      <c r="X4478">
        <f t="shared" si="209"/>
        <v>1</v>
      </c>
    </row>
    <row r="4479" spans="1:24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207"/>
        <v>13-24 Months</v>
      </c>
      <c r="W4479" t="str">
        <f t="shared" si="208"/>
        <v>31-60</v>
      </c>
      <c r="X4479">
        <f t="shared" si="209"/>
        <v>2</v>
      </c>
    </row>
    <row r="4480" spans="1:24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207"/>
        <v>0-12 Months</v>
      </c>
      <c r="W4480" t="str">
        <f t="shared" si="208"/>
        <v>31-60</v>
      </c>
      <c r="X4480">
        <f t="shared" si="209"/>
        <v>2</v>
      </c>
    </row>
    <row r="4481" spans="1:24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207"/>
        <v>49-72 Months</v>
      </c>
      <c r="W4481" t="str">
        <f t="shared" si="208"/>
        <v>0-30</v>
      </c>
      <c r="X4481">
        <f t="shared" si="209"/>
        <v>2</v>
      </c>
    </row>
    <row r="4482" spans="1:24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ref="V4482:V4545" si="210">IF(F4482&lt;=12,"0-12 Months",IF(F4482&lt;=24,"13-24 Months",IF(F4482&lt;=48,"25-48 Months","49-72 Months")))</f>
        <v>0-12 Months</v>
      </c>
      <c r="W4482" t="str">
        <f t="shared" ref="W4482:W4545" si="211">IF(S4482&lt;=30,"0-30",IF(S4482&lt;=60,"31-60",IF(S4482&lt;=90,"61-90","91+")))</f>
        <v>61-90</v>
      </c>
      <c r="X4482">
        <f t="shared" ref="X4482:X4545" si="212">COUNTIF(G4482:O4482,"Yes")</f>
        <v>1</v>
      </c>
    </row>
    <row r="4483" spans="1:24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si="210"/>
        <v>25-48 Months</v>
      </c>
      <c r="W4483" t="str">
        <f t="shared" si="211"/>
        <v>31-60</v>
      </c>
      <c r="X4483">
        <f t="shared" si="212"/>
        <v>2</v>
      </c>
    </row>
    <row r="4484" spans="1:24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210"/>
        <v>0-12 Months</v>
      </c>
      <c r="W4484" t="str">
        <f t="shared" si="211"/>
        <v>61-90</v>
      </c>
      <c r="X4484">
        <f t="shared" si="212"/>
        <v>2</v>
      </c>
    </row>
    <row r="4485" spans="1:24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210"/>
        <v>49-72 Months</v>
      </c>
      <c r="W4485" t="str">
        <f t="shared" si="211"/>
        <v>0-30</v>
      </c>
      <c r="X4485">
        <f t="shared" si="212"/>
        <v>2</v>
      </c>
    </row>
    <row r="4486" spans="1:24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210"/>
        <v>0-12 Months</v>
      </c>
      <c r="W4486" t="str">
        <f t="shared" si="211"/>
        <v>61-90</v>
      </c>
      <c r="X4486">
        <f t="shared" si="212"/>
        <v>1</v>
      </c>
    </row>
    <row r="4487" spans="1:24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210"/>
        <v>49-72 Months</v>
      </c>
      <c r="W4487" t="str">
        <f t="shared" si="211"/>
        <v>91+</v>
      </c>
      <c r="X4487">
        <f t="shared" si="212"/>
        <v>8</v>
      </c>
    </row>
    <row r="4488" spans="1:24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210"/>
        <v>49-72 Months</v>
      </c>
      <c r="W4488" t="str">
        <f t="shared" si="211"/>
        <v>61-90</v>
      </c>
      <c r="X4488">
        <f t="shared" si="212"/>
        <v>4</v>
      </c>
    </row>
    <row r="4489" spans="1:24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210"/>
        <v>0-12 Months</v>
      </c>
      <c r="W4489" t="str">
        <f t="shared" si="211"/>
        <v>0-30</v>
      </c>
      <c r="X4489">
        <f t="shared" si="212"/>
        <v>2</v>
      </c>
    </row>
    <row r="4490" spans="1:24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210"/>
        <v>25-48 Months</v>
      </c>
      <c r="W4490" t="str">
        <f t="shared" si="211"/>
        <v>61-90</v>
      </c>
      <c r="X4490">
        <f t="shared" si="212"/>
        <v>2</v>
      </c>
    </row>
    <row r="4491" spans="1:24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210"/>
        <v>49-72 Months</v>
      </c>
      <c r="W4491" t="str">
        <f t="shared" si="211"/>
        <v>31-60</v>
      </c>
      <c r="X4491">
        <f t="shared" si="212"/>
        <v>3</v>
      </c>
    </row>
    <row r="4492" spans="1:24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210"/>
        <v>49-72 Months</v>
      </c>
      <c r="W4492" t="str">
        <f t="shared" si="211"/>
        <v>91+</v>
      </c>
      <c r="X4492">
        <f t="shared" si="212"/>
        <v>8</v>
      </c>
    </row>
    <row r="4493" spans="1:24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210"/>
        <v>0-12 Months</v>
      </c>
      <c r="W4493" t="str">
        <f t="shared" si="211"/>
        <v>0-30</v>
      </c>
      <c r="X4493">
        <f t="shared" si="212"/>
        <v>1</v>
      </c>
    </row>
    <row r="4494" spans="1:24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210"/>
        <v>49-72 Months</v>
      </c>
      <c r="W4494" t="str">
        <f t="shared" si="211"/>
        <v>0-30</v>
      </c>
      <c r="X4494">
        <f t="shared" si="212"/>
        <v>2</v>
      </c>
    </row>
    <row r="4495" spans="1:24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210"/>
        <v>13-24 Months</v>
      </c>
      <c r="W4495" t="str">
        <f t="shared" si="211"/>
        <v>0-30</v>
      </c>
      <c r="X4495">
        <f t="shared" si="212"/>
        <v>2</v>
      </c>
    </row>
    <row r="4496" spans="1:24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210"/>
        <v>0-12 Months</v>
      </c>
      <c r="W4496" t="str">
        <f t="shared" si="211"/>
        <v>61-90</v>
      </c>
      <c r="X4496">
        <f t="shared" si="212"/>
        <v>3</v>
      </c>
    </row>
    <row r="4497" spans="1:24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210"/>
        <v>0-12 Months</v>
      </c>
      <c r="W4497" t="str">
        <f t="shared" si="211"/>
        <v>61-90</v>
      </c>
      <c r="X4497">
        <f t="shared" si="212"/>
        <v>1</v>
      </c>
    </row>
    <row r="4498" spans="1:24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210"/>
        <v>49-72 Months</v>
      </c>
      <c r="W4498" t="str">
        <f t="shared" si="211"/>
        <v>61-90</v>
      </c>
      <c r="X4498">
        <f t="shared" si="212"/>
        <v>8</v>
      </c>
    </row>
    <row r="4499" spans="1:24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210"/>
        <v>49-72 Months</v>
      </c>
      <c r="W4499" t="str">
        <f t="shared" si="211"/>
        <v>91+</v>
      </c>
      <c r="X4499">
        <f t="shared" si="212"/>
        <v>5</v>
      </c>
    </row>
    <row r="4500" spans="1:24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210"/>
        <v>0-12 Months</v>
      </c>
      <c r="W4500" t="str">
        <f t="shared" si="211"/>
        <v>0-30</v>
      </c>
      <c r="X4500">
        <f t="shared" si="212"/>
        <v>1</v>
      </c>
    </row>
    <row r="4501" spans="1:24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210"/>
        <v>0-12 Months</v>
      </c>
      <c r="W4501" t="str">
        <f t="shared" si="211"/>
        <v>61-90</v>
      </c>
      <c r="X4501">
        <f t="shared" si="212"/>
        <v>3</v>
      </c>
    </row>
    <row r="4502" spans="1:24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210"/>
        <v>49-72 Months</v>
      </c>
      <c r="W4502" t="str">
        <f t="shared" si="211"/>
        <v>91+</v>
      </c>
      <c r="X4502">
        <f t="shared" si="212"/>
        <v>6</v>
      </c>
    </row>
    <row r="4503" spans="1:24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210"/>
        <v>25-48 Months</v>
      </c>
      <c r="W4503" t="str">
        <f t="shared" si="211"/>
        <v>0-30</v>
      </c>
      <c r="X4503">
        <f t="shared" si="212"/>
        <v>1</v>
      </c>
    </row>
    <row r="4504" spans="1:24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210"/>
        <v>49-72 Months</v>
      </c>
      <c r="W4504" t="str">
        <f t="shared" si="211"/>
        <v>91+</v>
      </c>
      <c r="X4504">
        <f t="shared" si="212"/>
        <v>4</v>
      </c>
    </row>
    <row r="4505" spans="1:24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210"/>
        <v>13-24 Months</v>
      </c>
      <c r="W4505" t="str">
        <f t="shared" si="211"/>
        <v>91+</v>
      </c>
      <c r="X4505">
        <f t="shared" si="212"/>
        <v>5</v>
      </c>
    </row>
    <row r="4506" spans="1:24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210"/>
        <v>25-48 Months</v>
      </c>
      <c r="W4506" t="str">
        <f t="shared" si="211"/>
        <v>0-30</v>
      </c>
      <c r="X4506">
        <f t="shared" si="212"/>
        <v>1</v>
      </c>
    </row>
    <row r="4507" spans="1:24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210"/>
        <v>49-72 Months</v>
      </c>
      <c r="W4507" t="str">
        <f t="shared" si="211"/>
        <v>0-30</v>
      </c>
      <c r="X4507">
        <f t="shared" si="212"/>
        <v>2</v>
      </c>
    </row>
    <row r="4508" spans="1:24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210"/>
        <v>49-72 Months</v>
      </c>
      <c r="W4508" t="str">
        <f t="shared" si="211"/>
        <v>61-90</v>
      </c>
      <c r="X4508">
        <f t="shared" si="212"/>
        <v>6</v>
      </c>
    </row>
    <row r="4509" spans="1:24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210"/>
        <v>0-12 Months</v>
      </c>
      <c r="W4509" t="str">
        <f t="shared" si="211"/>
        <v>61-90</v>
      </c>
      <c r="X4509">
        <f t="shared" si="212"/>
        <v>4</v>
      </c>
    </row>
    <row r="4510" spans="1:24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210"/>
        <v>13-24 Months</v>
      </c>
      <c r="W4510" t="str">
        <f t="shared" si="211"/>
        <v>0-30</v>
      </c>
      <c r="X4510">
        <f t="shared" si="212"/>
        <v>1</v>
      </c>
    </row>
    <row r="4511" spans="1:24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210"/>
        <v>0-12 Months</v>
      </c>
      <c r="W4511" t="str">
        <f t="shared" si="211"/>
        <v>61-90</v>
      </c>
      <c r="X4511">
        <f t="shared" si="212"/>
        <v>3</v>
      </c>
    </row>
    <row r="4512" spans="1:24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210"/>
        <v>25-48 Months</v>
      </c>
      <c r="W4512" t="str">
        <f t="shared" si="211"/>
        <v>61-90</v>
      </c>
      <c r="X4512">
        <f t="shared" si="212"/>
        <v>5</v>
      </c>
    </row>
    <row r="4513" spans="1:24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210"/>
        <v>13-24 Months</v>
      </c>
      <c r="W4513" t="str">
        <f t="shared" si="211"/>
        <v>61-90</v>
      </c>
      <c r="X4513">
        <f t="shared" si="212"/>
        <v>6</v>
      </c>
    </row>
    <row r="4514" spans="1:24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210"/>
        <v>49-72 Months</v>
      </c>
      <c r="W4514" t="str">
        <f t="shared" si="211"/>
        <v>61-90</v>
      </c>
      <c r="X4514">
        <f t="shared" si="212"/>
        <v>6</v>
      </c>
    </row>
    <row r="4515" spans="1:24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210"/>
        <v>49-72 Months</v>
      </c>
      <c r="W4515" t="str">
        <f t="shared" si="211"/>
        <v>91+</v>
      </c>
      <c r="X4515">
        <f t="shared" si="212"/>
        <v>8</v>
      </c>
    </row>
    <row r="4516" spans="1:24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210"/>
        <v>25-48 Months</v>
      </c>
      <c r="W4516" t="str">
        <f t="shared" si="211"/>
        <v>61-90</v>
      </c>
      <c r="X4516">
        <f t="shared" si="212"/>
        <v>2</v>
      </c>
    </row>
    <row r="4517" spans="1:24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210"/>
        <v>13-24 Months</v>
      </c>
      <c r="W4517" t="str">
        <f t="shared" si="211"/>
        <v>61-90</v>
      </c>
      <c r="X4517">
        <f t="shared" si="212"/>
        <v>3</v>
      </c>
    </row>
    <row r="4518" spans="1:24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210"/>
        <v>49-72 Months</v>
      </c>
      <c r="W4518" t="str">
        <f t="shared" si="211"/>
        <v>61-90</v>
      </c>
      <c r="X4518">
        <f t="shared" si="212"/>
        <v>8</v>
      </c>
    </row>
    <row r="4519" spans="1:24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210"/>
        <v>0-12 Months</v>
      </c>
      <c r="W4519" t="str">
        <f t="shared" si="211"/>
        <v>91+</v>
      </c>
      <c r="X4519">
        <f t="shared" si="212"/>
        <v>5</v>
      </c>
    </row>
    <row r="4520" spans="1:24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210"/>
        <v>0-12 Months</v>
      </c>
      <c r="W4520" t="str">
        <f t="shared" si="211"/>
        <v>61-90</v>
      </c>
      <c r="X4520">
        <f t="shared" si="212"/>
        <v>3</v>
      </c>
    </row>
    <row r="4521" spans="1:24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210"/>
        <v>49-72 Months</v>
      </c>
      <c r="W4521" t="str">
        <f t="shared" si="211"/>
        <v>91+</v>
      </c>
      <c r="X4521">
        <f t="shared" si="212"/>
        <v>7</v>
      </c>
    </row>
    <row r="4522" spans="1:24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210"/>
        <v>0-12 Months</v>
      </c>
      <c r="W4522" t="str">
        <f t="shared" si="211"/>
        <v>0-30</v>
      </c>
      <c r="X4522">
        <f t="shared" si="212"/>
        <v>1</v>
      </c>
    </row>
    <row r="4523" spans="1:24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210"/>
        <v>25-48 Months</v>
      </c>
      <c r="W4523" t="str">
        <f t="shared" si="211"/>
        <v>31-60</v>
      </c>
      <c r="X4523">
        <f t="shared" si="212"/>
        <v>3</v>
      </c>
    </row>
    <row r="4524" spans="1:24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210"/>
        <v>25-48 Months</v>
      </c>
      <c r="W4524" t="str">
        <f t="shared" si="211"/>
        <v>0-30</v>
      </c>
      <c r="X4524">
        <f t="shared" si="212"/>
        <v>1</v>
      </c>
    </row>
    <row r="4525" spans="1:24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210"/>
        <v>0-12 Months</v>
      </c>
      <c r="W4525" t="str">
        <f t="shared" si="211"/>
        <v>61-90</v>
      </c>
      <c r="X4525">
        <f t="shared" si="212"/>
        <v>2</v>
      </c>
    </row>
    <row r="4526" spans="1:24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210"/>
        <v>13-24 Months</v>
      </c>
      <c r="W4526" t="str">
        <f t="shared" si="211"/>
        <v>91+</v>
      </c>
      <c r="X4526">
        <f t="shared" si="212"/>
        <v>6</v>
      </c>
    </row>
    <row r="4527" spans="1:24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210"/>
        <v>25-48 Months</v>
      </c>
      <c r="W4527" t="str">
        <f t="shared" si="211"/>
        <v>91+</v>
      </c>
      <c r="X4527">
        <f t="shared" si="212"/>
        <v>5</v>
      </c>
    </row>
    <row r="4528" spans="1:24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210"/>
        <v>13-24 Months</v>
      </c>
      <c r="W4528" t="str">
        <f t="shared" si="211"/>
        <v>61-90</v>
      </c>
      <c r="X4528">
        <f t="shared" si="212"/>
        <v>2</v>
      </c>
    </row>
    <row r="4529" spans="1:24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210"/>
        <v>25-48 Months</v>
      </c>
      <c r="W4529" t="str">
        <f t="shared" si="211"/>
        <v>61-90</v>
      </c>
      <c r="X4529">
        <f t="shared" si="212"/>
        <v>3</v>
      </c>
    </row>
    <row r="4530" spans="1:24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210"/>
        <v>25-48 Months</v>
      </c>
      <c r="W4530" t="str">
        <f t="shared" si="211"/>
        <v>61-90</v>
      </c>
      <c r="X4530">
        <f t="shared" si="212"/>
        <v>4</v>
      </c>
    </row>
    <row r="4531" spans="1:24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210"/>
        <v>0-12 Months</v>
      </c>
      <c r="W4531" t="str">
        <f t="shared" si="211"/>
        <v>31-60</v>
      </c>
      <c r="X4531">
        <f t="shared" si="212"/>
        <v>2</v>
      </c>
    </row>
    <row r="4532" spans="1:24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210"/>
        <v>49-72 Months</v>
      </c>
      <c r="W4532" t="str">
        <f t="shared" si="211"/>
        <v>0-30</v>
      </c>
      <c r="X4532">
        <f t="shared" si="212"/>
        <v>1</v>
      </c>
    </row>
    <row r="4533" spans="1:24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210"/>
        <v>0-12 Months</v>
      </c>
      <c r="W4533" t="str">
        <f t="shared" si="211"/>
        <v>61-90</v>
      </c>
      <c r="X4533">
        <f t="shared" si="212"/>
        <v>3</v>
      </c>
    </row>
    <row r="4534" spans="1:24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210"/>
        <v>13-24 Months</v>
      </c>
      <c r="W4534" t="str">
        <f t="shared" si="211"/>
        <v>61-90</v>
      </c>
      <c r="X4534">
        <f t="shared" si="212"/>
        <v>3</v>
      </c>
    </row>
    <row r="4535" spans="1:24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210"/>
        <v>49-72 Months</v>
      </c>
      <c r="W4535" t="str">
        <f t="shared" si="211"/>
        <v>91+</v>
      </c>
      <c r="X4535">
        <f t="shared" si="212"/>
        <v>6</v>
      </c>
    </row>
    <row r="4536" spans="1:24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210"/>
        <v>0-12 Months</v>
      </c>
      <c r="W4536" t="str">
        <f t="shared" si="211"/>
        <v>31-60</v>
      </c>
      <c r="X4536">
        <f t="shared" si="212"/>
        <v>2</v>
      </c>
    </row>
    <row r="4537" spans="1:24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210"/>
        <v>25-48 Months</v>
      </c>
      <c r="W4537" t="str">
        <f t="shared" si="211"/>
        <v>91+</v>
      </c>
      <c r="X4537">
        <f t="shared" si="212"/>
        <v>5</v>
      </c>
    </row>
    <row r="4538" spans="1:24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210"/>
        <v>0-12 Months</v>
      </c>
      <c r="W4538" t="str">
        <f t="shared" si="211"/>
        <v>61-90</v>
      </c>
      <c r="X4538">
        <f t="shared" si="212"/>
        <v>1</v>
      </c>
    </row>
    <row r="4539" spans="1:24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210"/>
        <v>13-24 Months</v>
      </c>
      <c r="W4539" t="str">
        <f t="shared" si="211"/>
        <v>31-60</v>
      </c>
      <c r="X4539">
        <f t="shared" si="212"/>
        <v>3</v>
      </c>
    </row>
    <row r="4540" spans="1:24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210"/>
        <v>0-12 Months</v>
      </c>
      <c r="W4540" t="str">
        <f t="shared" si="211"/>
        <v>61-90</v>
      </c>
      <c r="X4540">
        <f t="shared" si="212"/>
        <v>3</v>
      </c>
    </row>
    <row r="4541" spans="1:24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210"/>
        <v>49-72 Months</v>
      </c>
      <c r="W4541" t="str">
        <f t="shared" si="211"/>
        <v>61-90</v>
      </c>
      <c r="X4541">
        <f t="shared" si="212"/>
        <v>6</v>
      </c>
    </row>
    <row r="4542" spans="1:24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210"/>
        <v>0-12 Months</v>
      </c>
      <c r="W4542" t="str">
        <f t="shared" si="211"/>
        <v>0-30</v>
      </c>
      <c r="X4542">
        <f t="shared" si="212"/>
        <v>1</v>
      </c>
    </row>
    <row r="4543" spans="1:24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210"/>
        <v>0-12 Months</v>
      </c>
      <c r="W4543" t="str">
        <f t="shared" si="211"/>
        <v>31-60</v>
      </c>
      <c r="X4543">
        <f t="shared" si="212"/>
        <v>2</v>
      </c>
    </row>
    <row r="4544" spans="1:24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210"/>
        <v>25-48 Months</v>
      </c>
      <c r="W4544" t="str">
        <f t="shared" si="211"/>
        <v>61-90</v>
      </c>
      <c r="X4544">
        <f t="shared" si="212"/>
        <v>3</v>
      </c>
    </row>
    <row r="4545" spans="1:24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210"/>
        <v>25-48 Months</v>
      </c>
      <c r="W4545" t="str">
        <f t="shared" si="211"/>
        <v>0-30</v>
      </c>
      <c r="X4545">
        <f t="shared" si="212"/>
        <v>1</v>
      </c>
    </row>
    <row r="4546" spans="1:24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ref="V4546:V4609" si="213">IF(F4546&lt;=12,"0-12 Months",IF(F4546&lt;=24,"13-24 Months",IF(F4546&lt;=48,"25-48 Months","49-72 Months")))</f>
        <v>0-12 Months</v>
      </c>
      <c r="W4546" t="str">
        <f t="shared" ref="W4546:W4609" si="214">IF(S4546&lt;=30,"0-30",IF(S4546&lt;=60,"31-60",IF(S4546&lt;=90,"61-90","91+")))</f>
        <v>61-90</v>
      </c>
      <c r="X4546">
        <f t="shared" ref="X4546:X4609" si="215">COUNTIF(G4546:O4546,"Yes")</f>
        <v>2</v>
      </c>
    </row>
    <row r="4547" spans="1:24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si="213"/>
        <v>0-12 Months</v>
      </c>
      <c r="W4547" t="str">
        <f t="shared" si="214"/>
        <v>31-60</v>
      </c>
      <c r="X4547">
        <f t="shared" si="215"/>
        <v>1</v>
      </c>
    </row>
    <row r="4548" spans="1:24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213"/>
        <v>0-12 Months</v>
      </c>
      <c r="W4548" t="str">
        <f t="shared" si="214"/>
        <v>61-90</v>
      </c>
      <c r="X4548">
        <f t="shared" si="215"/>
        <v>4</v>
      </c>
    </row>
    <row r="4549" spans="1:24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213"/>
        <v>49-72 Months</v>
      </c>
      <c r="W4549" t="str">
        <f t="shared" si="214"/>
        <v>91+</v>
      </c>
      <c r="X4549">
        <f t="shared" si="215"/>
        <v>6</v>
      </c>
    </row>
    <row r="4550" spans="1:24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213"/>
        <v>13-24 Months</v>
      </c>
      <c r="W4550" t="str">
        <f t="shared" si="214"/>
        <v>61-90</v>
      </c>
      <c r="X4550">
        <f t="shared" si="215"/>
        <v>3</v>
      </c>
    </row>
    <row r="4551" spans="1:24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213"/>
        <v>13-24 Months</v>
      </c>
      <c r="W4551" t="str">
        <f t="shared" si="214"/>
        <v>91+</v>
      </c>
      <c r="X4551">
        <f t="shared" si="215"/>
        <v>5</v>
      </c>
    </row>
    <row r="4552" spans="1:24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213"/>
        <v>49-72 Months</v>
      </c>
      <c r="W4552" t="str">
        <f t="shared" si="214"/>
        <v>0-30</v>
      </c>
      <c r="X4552">
        <f t="shared" si="215"/>
        <v>2</v>
      </c>
    </row>
    <row r="4553" spans="1:24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213"/>
        <v>49-72 Months</v>
      </c>
      <c r="W4553" t="str">
        <f t="shared" si="214"/>
        <v>91+</v>
      </c>
      <c r="X4553">
        <f t="shared" si="215"/>
        <v>5</v>
      </c>
    </row>
    <row r="4554" spans="1:24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213"/>
        <v>0-12 Months</v>
      </c>
      <c r="W4554" t="str">
        <f t="shared" si="214"/>
        <v>0-30</v>
      </c>
      <c r="X4554">
        <f t="shared" si="215"/>
        <v>1</v>
      </c>
    </row>
    <row r="4555" spans="1:24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213"/>
        <v>49-72 Months</v>
      </c>
      <c r="W4555" t="str">
        <f t="shared" si="214"/>
        <v>91+</v>
      </c>
      <c r="X4555">
        <f t="shared" si="215"/>
        <v>8</v>
      </c>
    </row>
    <row r="4556" spans="1:24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213"/>
        <v>13-24 Months</v>
      </c>
      <c r="W4556" t="str">
        <f t="shared" si="214"/>
        <v>91+</v>
      </c>
      <c r="X4556">
        <f t="shared" si="215"/>
        <v>7</v>
      </c>
    </row>
    <row r="4557" spans="1:24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213"/>
        <v>13-24 Months</v>
      </c>
      <c r="W4557" t="str">
        <f t="shared" si="214"/>
        <v>0-30</v>
      </c>
      <c r="X4557">
        <f t="shared" si="215"/>
        <v>1</v>
      </c>
    </row>
    <row r="4558" spans="1:24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213"/>
        <v>0-12 Months</v>
      </c>
      <c r="W4558" t="str">
        <f t="shared" si="214"/>
        <v>61-90</v>
      </c>
      <c r="X4558">
        <f t="shared" si="215"/>
        <v>1</v>
      </c>
    </row>
    <row r="4559" spans="1:24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213"/>
        <v>49-72 Months</v>
      </c>
      <c r="W4559" t="str">
        <f t="shared" si="214"/>
        <v>31-60</v>
      </c>
      <c r="X4559">
        <f t="shared" si="215"/>
        <v>4</v>
      </c>
    </row>
    <row r="4560" spans="1:24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213"/>
        <v>25-48 Months</v>
      </c>
      <c r="W4560" t="str">
        <f t="shared" si="214"/>
        <v>61-90</v>
      </c>
      <c r="X4560">
        <f t="shared" si="215"/>
        <v>3</v>
      </c>
    </row>
    <row r="4561" spans="1:24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213"/>
        <v>0-12 Months</v>
      </c>
      <c r="W4561" t="str">
        <f t="shared" si="214"/>
        <v>0-30</v>
      </c>
      <c r="X4561">
        <f t="shared" si="215"/>
        <v>1</v>
      </c>
    </row>
    <row r="4562" spans="1:24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213"/>
        <v>0-12 Months</v>
      </c>
      <c r="W4562" t="str">
        <f t="shared" si="214"/>
        <v>91+</v>
      </c>
      <c r="X4562">
        <f t="shared" si="215"/>
        <v>4</v>
      </c>
    </row>
    <row r="4563" spans="1:24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213"/>
        <v>0-12 Months</v>
      </c>
      <c r="W4563" t="str">
        <f t="shared" si="214"/>
        <v>31-60</v>
      </c>
      <c r="X4563">
        <f t="shared" si="215"/>
        <v>3</v>
      </c>
    </row>
    <row r="4564" spans="1:24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213"/>
        <v>49-72 Months</v>
      </c>
      <c r="W4564" t="str">
        <f t="shared" si="214"/>
        <v>91+</v>
      </c>
      <c r="X4564">
        <f t="shared" si="215"/>
        <v>8</v>
      </c>
    </row>
    <row r="4565" spans="1:24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213"/>
        <v>0-12 Months</v>
      </c>
      <c r="W4565" t="str">
        <f t="shared" si="214"/>
        <v>61-90</v>
      </c>
      <c r="X4565">
        <f t="shared" si="215"/>
        <v>3</v>
      </c>
    </row>
    <row r="4566" spans="1:24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213"/>
        <v>0-12 Months</v>
      </c>
      <c r="W4566" t="str">
        <f t="shared" si="214"/>
        <v>0-30</v>
      </c>
      <c r="X4566">
        <f t="shared" si="215"/>
        <v>1</v>
      </c>
    </row>
    <row r="4567" spans="1:24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213"/>
        <v>49-72 Months</v>
      </c>
      <c r="W4567" t="str">
        <f t="shared" si="214"/>
        <v>61-90</v>
      </c>
      <c r="X4567">
        <f t="shared" si="215"/>
        <v>6</v>
      </c>
    </row>
    <row r="4568" spans="1:24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213"/>
        <v>49-72 Months</v>
      </c>
      <c r="W4568" t="str">
        <f t="shared" si="214"/>
        <v>91+</v>
      </c>
      <c r="X4568">
        <f t="shared" si="215"/>
        <v>5</v>
      </c>
    </row>
    <row r="4569" spans="1:24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213"/>
        <v>25-48 Months</v>
      </c>
      <c r="W4569" t="str">
        <f t="shared" si="214"/>
        <v>91+</v>
      </c>
      <c r="X4569">
        <f t="shared" si="215"/>
        <v>6</v>
      </c>
    </row>
    <row r="4570" spans="1:24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213"/>
        <v>25-48 Months</v>
      </c>
      <c r="W4570" t="str">
        <f t="shared" si="214"/>
        <v>61-90</v>
      </c>
      <c r="X4570">
        <f t="shared" si="215"/>
        <v>4</v>
      </c>
    </row>
    <row r="4571" spans="1:24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213"/>
        <v>13-24 Months</v>
      </c>
      <c r="W4571" t="str">
        <f t="shared" si="214"/>
        <v>31-60</v>
      </c>
      <c r="X4571">
        <f t="shared" si="215"/>
        <v>2</v>
      </c>
    </row>
    <row r="4572" spans="1:24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213"/>
        <v>0-12 Months</v>
      </c>
      <c r="W4572" t="str">
        <f t="shared" si="214"/>
        <v>0-30</v>
      </c>
      <c r="X4572">
        <f t="shared" si="215"/>
        <v>1</v>
      </c>
    </row>
    <row r="4573" spans="1:24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213"/>
        <v>13-24 Months</v>
      </c>
      <c r="W4573" t="str">
        <f t="shared" si="214"/>
        <v>61-90</v>
      </c>
      <c r="X4573">
        <f t="shared" si="215"/>
        <v>1</v>
      </c>
    </row>
    <row r="4574" spans="1:24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213"/>
        <v>49-72 Months</v>
      </c>
      <c r="W4574" t="str">
        <f t="shared" si="214"/>
        <v>91+</v>
      </c>
      <c r="X4574">
        <f t="shared" si="215"/>
        <v>6</v>
      </c>
    </row>
    <row r="4575" spans="1:24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213"/>
        <v>49-72 Months</v>
      </c>
      <c r="W4575" t="str">
        <f t="shared" si="214"/>
        <v>0-30</v>
      </c>
      <c r="X4575">
        <f t="shared" si="215"/>
        <v>1</v>
      </c>
    </row>
    <row r="4576" spans="1:24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213"/>
        <v>49-72 Months</v>
      </c>
      <c r="W4576" t="str">
        <f t="shared" si="214"/>
        <v>91+</v>
      </c>
      <c r="X4576">
        <f t="shared" si="215"/>
        <v>6</v>
      </c>
    </row>
    <row r="4577" spans="1:24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213"/>
        <v>0-12 Months</v>
      </c>
      <c r="W4577" t="str">
        <f t="shared" si="214"/>
        <v>0-30</v>
      </c>
      <c r="X4577">
        <f t="shared" si="215"/>
        <v>2</v>
      </c>
    </row>
    <row r="4578" spans="1:24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213"/>
        <v>13-24 Months</v>
      </c>
      <c r="W4578" t="str">
        <f t="shared" si="214"/>
        <v>0-30</v>
      </c>
      <c r="X4578">
        <f t="shared" si="215"/>
        <v>1</v>
      </c>
    </row>
    <row r="4579" spans="1:24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213"/>
        <v>49-72 Months</v>
      </c>
      <c r="W4579" t="str">
        <f t="shared" si="214"/>
        <v>91+</v>
      </c>
      <c r="X4579">
        <f t="shared" si="215"/>
        <v>6</v>
      </c>
    </row>
    <row r="4580" spans="1:24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213"/>
        <v>0-12 Months</v>
      </c>
      <c r="W4580" t="str">
        <f t="shared" si="214"/>
        <v>61-90</v>
      </c>
      <c r="X4580">
        <f t="shared" si="215"/>
        <v>3</v>
      </c>
    </row>
    <row r="4581" spans="1:24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213"/>
        <v>25-48 Months</v>
      </c>
      <c r="W4581" t="str">
        <f t="shared" si="214"/>
        <v>61-90</v>
      </c>
      <c r="X4581">
        <f t="shared" si="215"/>
        <v>3</v>
      </c>
    </row>
    <row r="4582" spans="1:24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213"/>
        <v>49-72 Months</v>
      </c>
      <c r="W4582" t="str">
        <f t="shared" si="214"/>
        <v>0-30</v>
      </c>
      <c r="X4582">
        <f t="shared" si="215"/>
        <v>1</v>
      </c>
    </row>
    <row r="4583" spans="1:24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213"/>
        <v>49-72 Months</v>
      </c>
      <c r="W4583" t="str">
        <f t="shared" si="214"/>
        <v>0-30</v>
      </c>
      <c r="X4583">
        <f t="shared" si="215"/>
        <v>1</v>
      </c>
    </row>
    <row r="4584" spans="1:24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213"/>
        <v>49-72 Months</v>
      </c>
      <c r="W4584" t="str">
        <f t="shared" si="214"/>
        <v>91+</v>
      </c>
      <c r="X4584">
        <f t="shared" si="215"/>
        <v>8</v>
      </c>
    </row>
    <row r="4585" spans="1:24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213"/>
        <v>49-72 Months</v>
      </c>
      <c r="W4585" t="str">
        <f t="shared" si="214"/>
        <v>91+</v>
      </c>
      <c r="X4585">
        <f t="shared" si="215"/>
        <v>8</v>
      </c>
    </row>
    <row r="4586" spans="1:24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213"/>
        <v>49-72 Months</v>
      </c>
      <c r="W4586" t="str">
        <f t="shared" si="214"/>
        <v>61-90</v>
      </c>
      <c r="X4586">
        <f t="shared" si="215"/>
        <v>6</v>
      </c>
    </row>
    <row r="4587" spans="1:24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213"/>
        <v>0-12 Months</v>
      </c>
      <c r="W4587" t="str">
        <f t="shared" si="214"/>
        <v>61-90</v>
      </c>
      <c r="X4587">
        <f t="shared" si="215"/>
        <v>3</v>
      </c>
    </row>
    <row r="4588" spans="1:24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213"/>
        <v>49-72 Months</v>
      </c>
      <c r="W4588" t="str">
        <f t="shared" si="214"/>
        <v>91+</v>
      </c>
      <c r="X4588">
        <f t="shared" si="215"/>
        <v>8</v>
      </c>
    </row>
    <row r="4589" spans="1:24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213"/>
        <v>25-48 Months</v>
      </c>
      <c r="W4589" t="str">
        <f t="shared" si="214"/>
        <v>61-90</v>
      </c>
      <c r="X4589">
        <f t="shared" si="215"/>
        <v>3</v>
      </c>
    </row>
    <row r="4590" spans="1:24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213"/>
        <v>25-48 Months</v>
      </c>
      <c r="W4590" t="str">
        <f t="shared" si="214"/>
        <v>91+</v>
      </c>
      <c r="X4590">
        <f t="shared" si="215"/>
        <v>5</v>
      </c>
    </row>
    <row r="4591" spans="1:24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213"/>
        <v>0-12 Months</v>
      </c>
      <c r="W4591" t="str">
        <f t="shared" si="214"/>
        <v>0-30</v>
      </c>
      <c r="X4591">
        <f t="shared" si="215"/>
        <v>1</v>
      </c>
    </row>
    <row r="4592" spans="1:24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213"/>
        <v>49-72 Months</v>
      </c>
      <c r="W4592" t="str">
        <f t="shared" si="214"/>
        <v>91+</v>
      </c>
      <c r="X4592">
        <f t="shared" si="215"/>
        <v>6</v>
      </c>
    </row>
    <row r="4593" spans="1:24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213"/>
        <v>0-12 Months</v>
      </c>
      <c r="W4593" t="str">
        <f t="shared" si="214"/>
        <v>0-30</v>
      </c>
      <c r="X4593">
        <f t="shared" si="215"/>
        <v>1</v>
      </c>
    </row>
    <row r="4594" spans="1:24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213"/>
        <v>25-48 Months</v>
      </c>
      <c r="W4594" t="str">
        <f t="shared" si="214"/>
        <v>0-30</v>
      </c>
      <c r="X4594">
        <f t="shared" si="215"/>
        <v>2</v>
      </c>
    </row>
    <row r="4595" spans="1:24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213"/>
        <v>0-12 Months</v>
      </c>
      <c r="W4595" t="str">
        <f t="shared" si="214"/>
        <v>0-30</v>
      </c>
      <c r="X4595">
        <f t="shared" si="215"/>
        <v>1</v>
      </c>
    </row>
    <row r="4596" spans="1:24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213"/>
        <v>13-24 Months</v>
      </c>
      <c r="W4596" t="str">
        <f t="shared" si="214"/>
        <v>91+</v>
      </c>
      <c r="X4596">
        <f t="shared" si="215"/>
        <v>6</v>
      </c>
    </row>
    <row r="4597" spans="1:24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213"/>
        <v>49-72 Months</v>
      </c>
      <c r="W4597" t="str">
        <f t="shared" si="214"/>
        <v>61-90</v>
      </c>
      <c r="X4597">
        <f t="shared" si="215"/>
        <v>7</v>
      </c>
    </row>
    <row r="4598" spans="1:24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213"/>
        <v>13-24 Months</v>
      </c>
      <c r="W4598" t="str">
        <f t="shared" si="214"/>
        <v>61-90</v>
      </c>
      <c r="X4598">
        <f t="shared" si="215"/>
        <v>4</v>
      </c>
    </row>
    <row r="4599" spans="1:24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213"/>
        <v>0-12 Months</v>
      </c>
      <c r="W4599" t="str">
        <f t="shared" si="214"/>
        <v>91+</v>
      </c>
      <c r="X4599">
        <f t="shared" si="215"/>
        <v>5</v>
      </c>
    </row>
    <row r="4600" spans="1:24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213"/>
        <v>13-24 Months</v>
      </c>
      <c r="W4600" t="str">
        <f t="shared" si="214"/>
        <v>31-60</v>
      </c>
      <c r="X4600">
        <f t="shared" si="215"/>
        <v>3</v>
      </c>
    </row>
    <row r="4601" spans="1:24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213"/>
        <v>49-72 Months</v>
      </c>
      <c r="W4601" t="str">
        <f t="shared" si="214"/>
        <v>31-60</v>
      </c>
      <c r="X4601">
        <f t="shared" si="215"/>
        <v>2</v>
      </c>
    </row>
    <row r="4602" spans="1:24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213"/>
        <v>49-72 Months</v>
      </c>
      <c r="W4602" t="str">
        <f t="shared" si="214"/>
        <v>91+</v>
      </c>
      <c r="X4602">
        <f t="shared" si="215"/>
        <v>8</v>
      </c>
    </row>
    <row r="4603" spans="1:24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213"/>
        <v>25-48 Months</v>
      </c>
      <c r="W4603" t="str">
        <f t="shared" si="214"/>
        <v>91+</v>
      </c>
      <c r="X4603">
        <f t="shared" si="215"/>
        <v>6</v>
      </c>
    </row>
    <row r="4604" spans="1:24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213"/>
        <v>49-72 Months</v>
      </c>
      <c r="W4604" t="str">
        <f t="shared" si="214"/>
        <v>0-30</v>
      </c>
      <c r="X4604">
        <f t="shared" si="215"/>
        <v>2</v>
      </c>
    </row>
    <row r="4605" spans="1:24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213"/>
        <v>0-12 Months</v>
      </c>
      <c r="W4605" t="str">
        <f t="shared" si="214"/>
        <v>31-60</v>
      </c>
      <c r="X4605">
        <f t="shared" si="215"/>
        <v>2</v>
      </c>
    </row>
    <row r="4606" spans="1:24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213"/>
        <v>49-72 Months</v>
      </c>
      <c r="W4606" t="str">
        <f t="shared" si="214"/>
        <v>91+</v>
      </c>
      <c r="X4606">
        <f t="shared" si="215"/>
        <v>5</v>
      </c>
    </row>
    <row r="4607" spans="1:24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213"/>
        <v>49-72 Months</v>
      </c>
      <c r="W4607" t="str">
        <f t="shared" si="214"/>
        <v>61-90</v>
      </c>
      <c r="X4607">
        <f t="shared" si="215"/>
        <v>5</v>
      </c>
    </row>
    <row r="4608" spans="1:24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213"/>
        <v>0-12 Months</v>
      </c>
      <c r="W4608" t="str">
        <f t="shared" si="214"/>
        <v>0-30</v>
      </c>
      <c r="X4608">
        <f t="shared" si="215"/>
        <v>2</v>
      </c>
    </row>
    <row r="4609" spans="1:24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213"/>
        <v>0-12 Months</v>
      </c>
      <c r="W4609" t="str">
        <f t="shared" si="214"/>
        <v>31-60</v>
      </c>
      <c r="X4609">
        <f t="shared" si="215"/>
        <v>3</v>
      </c>
    </row>
    <row r="4610" spans="1:24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ref="V4610:V4673" si="216">IF(F4610&lt;=12,"0-12 Months",IF(F4610&lt;=24,"13-24 Months",IF(F4610&lt;=48,"25-48 Months","49-72 Months")))</f>
        <v>49-72 Months</v>
      </c>
      <c r="W4610" t="str">
        <f t="shared" ref="W4610:W4673" si="217">IF(S4610&lt;=30,"0-30",IF(S4610&lt;=60,"31-60",IF(S4610&lt;=90,"61-90","91+")))</f>
        <v>61-90</v>
      </c>
      <c r="X4610">
        <f t="shared" ref="X4610:X4673" si="218">COUNTIF(G4610:O4610,"Yes")</f>
        <v>5</v>
      </c>
    </row>
    <row r="4611" spans="1:24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si="216"/>
        <v>25-48 Months</v>
      </c>
      <c r="W4611" t="str">
        <f t="shared" si="217"/>
        <v>31-60</v>
      </c>
      <c r="X4611">
        <f t="shared" si="218"/>
        <v>3</v>
      </c>
    </row>
    <row r="4612" spans="1:24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216"/>
        <v>49-72 Months</v>
      </c>
      <c r="W4612" t="str">
        <f t="shared" si="217"/>
        <v>91+</v>
      </c>
      <c r="X4612">
        <f t="shared" si="218"/>
        <v>8</v>
      </c>
    </row>
    <row r="4613" spans="1:24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216"/>
        <v>49-72 Months</v>
      </c>
      <c r="W4613" t="str">
        <f t="shared" si="217"/>
        <v>0-30</v>
      </c>
      <c r="X4613">
        <f t="shared" si="218"/>
        <v>2</v>
      </c>
    </row>
    <row r="4614" spans="1:24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216"/>
        <v>49-72 Months</v>
      </c>
      <c r="W4614" t="str">
        <f t="shared" si="217"/>
        <v>31-60</v>
      </c>
      <c r="X4614">
        <f t="shared" si="218"/>
        <v>3</v>
      </c>
    </row>
    <row r="4615" spans="1:24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216"/>
        <v>49-72 Months</v>
      </c>
      <c r="W4615" t="str">
        <f t="shared" si="217"/>
        <v>61-90</v>
      </c>
      <c r="X4615">
        <f t="shared" si="218"/>
        <v>3</v>
      </c>
    </row>
    <row r="4616" spans="1:24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216"/>
        <v>0-12 Months</v>
      </c>
      <c r="W4616" t="str">
        <f t="shared" si="217"/>
        <v>0-30</v>
      </c>
      <c r="X4616">
        <f t="shared" si="218"/>
        <v>1</v>
      </c>
    </row>
    <row r="4617" spans="1:24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216"/>
        <v>49-72 Months</v>
      </c>
      <c r="W4617" t="str">
        <f t="shared" si="217"/>
        <v>61-90</v>
      </c>
      <c r="X4617">
        <f t="shared" si="218"/>
        <v>5</v>
      </c>
    </row>
    <row r="4618" spans="1:24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216"/>
        <v>13-24 Months</v>
      </c>
      <c r="W4618" t="str">
        <f t="shared" si="217"/>
        <v>31-60</v>
      </c>
      <c r="X4618">
        <f t="shared" si="218"/>
        <v>2</v>
      </c>
    </row>
    <row r="4619" spans="1:24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216"/>
        <v>0-12 Months</v>
      </c>
      <c r="W4619" t="str">
        <f t="shared" si="217"/>
        <v>0-30</v>
      </c>
      <c r="X4619">
        <f t="shared" si="218"/>
        <v>1</v>
      </c>
    </row>
    <row r="4620" spans="1:24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216"/>
        <v>0-12 Months</v>
      </c>
      <c r="W4620" t="str">
        <f t="shared" si="217"/>
        <v>91+</v>
      </c>
      <c r="X4620">
        <f t="shared" si="218"/>
        <v>4</v>
      </c>
    </row>
    <row r="4621" spans="1:24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216"/>
        <v>0-12 Months</v>
      </c>
      <c r="W4621" t="str">
        <f t="shared" si="217"/>
        <v>61-90</v>
      </c>
      <c r="X4621">
        <f t="shared" si="218"/>
        <v>3</v>
      </c>
    </row>
    <row r="4622" spans="1:24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216"/>
        <v>49-72 Months</v>
      </c>
      <c r="W4622" t="str">
        <f t="shared" si="217"/>
        <v>91+</v>
      </c>
      <c r="X4622">
        <f t="shared" si="218"/>
        <v>8</v>
      </c>
    </row>
    <row r="4623" spans="1:24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216"/>
        <v>0-12 Months</v>
      </c>
      <c r="W4623" t="str">
        <f t="shared" si="217"/>
        <v>31-60</v>
      </c>
      <c r="X4623">
        <f t="shared" si="218"/>
        <v>2</v>
      </c>
    </row>
    <row r="4624" spans="1:24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216"/>
        <v>49-72 Months</v>
      </c>
      <c r="W4624" t="str">
        <f t="shared" si="217"/>
        <v>61-90</v>
      </c>
      <c r="X4624">
        <f t="shared" si="218"/>
        <v>3</v>
      </c>
    </row>
    <row r="4625" spans="1:24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216"/>
        <v>49-72 Months</v>
      </c>
      <c r="W4625" t="str">
        <f t="shared" si="217"/>
        <v>91+</v>
      </c>
      <c r="X4625">
        <f t="shared" si="218"/>
        <v>5</v>
      </c>
    </row>
    <row r="4626" spans="1:24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216"/>
        <v>0-12 Months</v>
      </c>
      <c r="W4626" t="str">
        <f t="shared" si="217"/>
        <v>91+</v>
      </c>
      <c r="X4626">
        <f t="shared" si="218"/>
        <v>4</v>
      </c>
    </row>
    <row r="4627" spans="1:24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216"/>
        <v>0-12 Months</v>
      </c>
      <c r="W4627" t="str">
        <f t="shared" si="217"/>
        <v>61-90</v>
      </c>
      <c r="X4627">
        <f t="shared" si="218"/>
        <v>2</v>
      </c>
    </row>
    <row r="4628" spans="1:24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216"/>
        <v>49-72 Months</v>
      </c>
      <c r="W4628" t="str">
        <f t="shared" si="217"/>
        <v>61-90</v>
      </c>
      <c r="X4628">
        <f t="shared" si="218"/>
        <v>4</v>
      </c>
    </row>
    <row r="4629" spans="1:24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216"/>
        <v>49-72 Months</v>
      </c>
      <c r="W4629" t="str">
        <f t="shared" si="217"/>
        <v>91+</v>
      </c>
      <c r="X4629">
        <f t="shared" si="218"/>
        <v>8</v>
      </c>
    </row>
    <row r="4630" spans="1:24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216"/>
        <v>0-12 Months</v>
      </c>
      <c r="W4630" t="str">
        <f t="shared" si="217"/>
        <v>31-60</v>
      </c>
      <c r="X4630">
        <f t="shared" si="218"/>
        <v>3</v>
      </c>
    </row>
    <row r="4631" spans="1:24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216"/>
        <v>13-24 Months</v>
      </c>
      <c r="W4631" t="str">
        <f t="shared" si="217"/>
        <v>0-30</v>
      </c>
      <c r="X4631">
        <f t="shared" si="218"/>
        <v>1</v>
      </c>
    </row>
    <row r="4632" spans="1:24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216"/>
        <v>13-24 Months</v>
      </c>
      <c r="W4632" t="str">
        <f t="shared" si="217"/>
        <v>61-90</v>
      </c>
      <c r="X4632">
        <f t="shared" si="218"/>
        <v>5</v>
      </c>
    </row>
    <row r="4633" spans="1:24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216"/>
        <v>0-12 Months</v>
      </c>
      <c r="W4633" t="str">
        <f t="shared" si="217"/>
        <v>91+</v>
      </c>
      <c r="X4633">
        <f t="shared" si="218"/>
        <v>4</v>
      </c>
    </row>
    <row r="4634" spans="1:24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216"/>
        <v>0-12 Months</v>
      </c>
      <c r="W4634" t="str">
        <f t="shared" si="217"/>
        <v>0-30</v>
      </c>
      <c r="X4634">
        <f t="shared" si="218"/>
        <v>1</v>
      </c>
    </row>
    <row r="4635" spans="1:24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216"/>
        <v>49-72 Months</v>
      </c>
      <c r="W4635" t="str">
        <f t="shared" si="217"/>
        <v>0-30</v>
      </c>
      <c r="X4635">
        <f t="shared" si="218"/>
        <v>2</v>
      </c>
    </row>
    <row r="4636" spans="1:24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216"/>
        <v>0-12 Months</v>
      </c>
      <c r="W4636" t="str">
        <f t="shared" si="217"/>
        <v>0-30</v>
      </c>
      <c r="X4636">
        <f t="shared" si="218"/>
        <v>1</v>
      </c>
    </row>
    <row r="4637" spans="1:24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216"/>
        <v>25-48 Months</v>
      </c>
      <c r="W4637" t="str">
        <f t="shared" si="217"/>
        <v>0-30</v>
      </c>
      <c r="X4637">
        <f t="shared" si="218"/>
        <v>1</v>
      </c>
    </row>
    <row r="4638" spans="1:24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216"/>
        <v>25-48 Months</v>
      </c>
      <c r="W4638" t="str">
        <f t="shared" si="217"/>
        <v>0-30</v>
      </c>
      <c r="X4638">
        <f t="shared" si="218"/>
        <v>1</v>
      </c>
    </row>
    <row r="4639" spans="1:24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216"/>
        <v>49-72 Months</v>
      </c>
      <c r="W4639" t="str">
        <f t="shared" si="217"/>
        <v>61-90</v>
      </c>
      <c r="X4639">
        <f t="shared" si="218"/>
        <v>5</v>
      </c>
    </row>
    <row r="4640" spans="1:24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216"/>
        <v>0-12 Months</v>
      </c>
      <c r="W4640" t="str">
        <f t="shared" si="217"/>
        <v>61-90</v>
      </c>
      <c r="X4640">
        <f t="shared" si="218"/>
        <v>2</v>
      </c>
    </row>
    <row r="4641" spans="1:24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216"/>
        <v>25-48 Months</v>
      </c>
      <c r="W4641" t="str">
        <f t="shared" si="217"/>
        <v>91+</v>
      </c>
      <c r="X4641">
        <f t="shared" si="218"/>
        <v>4</v>
      </c>
    </row>
    <row r="4642" spans="1:24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216"/>
        <v>0-12 Months</v>
      </c>
      <c r="W4642" t="str">
        <f t="shared" si="217"/>
        <v>61-90</v>
      </c>
      <c r="X4642">
        <f t="shared" si="218"/>
        <v>1</v>
      </c>
    </row>
    <row r="4643" spans="1:24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216"/>
        <v>0-12 Months</v>
      </c>
      <c r="W4643" t="str">
        <f t="shared" si="217"/>
        <v>0-30</v>
      </c>
      <c r="X4643">
        <f t="shared" si="218"/>
        <v>0</v>
      </c>
    </row>
    <row r="4644" spans="1:24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216"/>
        <v>49-72 Months</v>
      </c>
      <c r="W4644" t="str">
        <f t="shared" si="217"/>
        <v>61-90</v>
      </c>
      <c r="X4644">
        <f t="shared" si="218"/>
        <v>5</v>
      </c>
    </row>
    <row r="4645" spans="1:24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216"/>
        <v>0-12 Months</v>
      </c>
      <c r="W4645" t="str">
        <f t="shared" si="217"/>
        <v>61-90</v>
      </c>
      <c r="X4645">
        <f t="shared" si="218"/>
        <v>4</v>
      </c>
    </row>
    <row r="4646" spans="1:24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216"/>
        <v>13-24 Months</v>
      </c>
      <c r="W4646" t="str">
        <f t="shared" si="217"/>
        <v>31-60</v>
      </c>
      <c r="X4646">
        <f t="shared" si="218"/>
        <v>2</v>
      </c>
    </row>
    <row r="4647" spans="1:24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216"/>
        <v>25-48 Months</v>
      </c>
      <c r="W4647" t="str">
        <f t="shared" si="217"/>
        <v>91+</v>
      </c>
      <c r="X4647">
        <f t="shared" si="218"/>
        <v>6</v>
      </c>
    </row>
    <row r="4648" spans="1:24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216"/>
        <v>0-12 Months</v>
      </c>
      <c r="W4648" t="str">
        <f t="shared" si="217"/>
        <v>61-90</v>
      </c>
      <c r="X4648">
        <f t="shared" si="218"/>
        <v>1</v>
      </c>
    </row>
    <row r="4649" spans="1:24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216"/>
        <v>0-12 Months</v>
      </c>
      <c r="W4649" t="str">
        <f t="shared" si="217"/>
        <v>31-60</v>
      </c>
      <c r="X4649">
        <f t="shared" si="218"/>
        <v>1</v>
      </c>
    </row>
    <row r="4650" spans="1:24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216"/>
        <v>0-12 Months</v>
      </c>
      <c r="W4650" t="str">
        <f t="shared" si="217"/>
        <v>61-90</v>
      </c>
      <c r="X4650">
        <f t="shared" si="218"/>
        <v>1</v>
      </c>
    </row>
    <row r="4651" spans="1:24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216"/>
        <v>49-72 Months</v>
      </c>
      <c r="W4651" t="str">
        <f t="shared" si="217"/>
        <v>91+</v>
      </c>
      <c r="X4651">
        <f t="shared" si="218"/>
        <v>7</v>
      </c>
    </row>
    <row r="4652" spans="1:24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216"/>
        <v>25-48 Months</v>
      </c>
      <c r="W4652" t="str">
        <f t="shared" si="217"/>
        <v>0-30</v>
      </c>
      <c r="X4652">
        <f t="shared" si="218"/>
        <v>2</v>
      </c>
    </row>
    <row r="4653" spans="1:24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216"/>
        <v>13-24 Months</v>
      </c>
      <c r="W4653" t="str">
        <f t="shared" si="217"/>
        <v>61-90</v>
      </c>
      <c r="X4653">
        <f t="shared" si="218"/>
        <v>3</v>
      </c>
    </row>
    <row r="4654" spans="1:24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216"/>
        <v>13-24 Months</v>
      </c>
      <c r="W4654" t="str">
        <f t="shared" si="217"/>
        <v>0-30</v>
      </c>
      <c r="X4654">
        <f t="shared" si="218"/>
        <v>1</v>
      </c>
    </row>
    <row r="4655" spans="1:24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216"/>
        <v>25-48 Months</v>
      </c>
      <c r="W4655" t="str">
        <f t="shared" si="217"/>
        <v>31-60</v>
      </c>
      <c r="X4655">
        <f t="shared" si="218"/>
        <v>3</v>
      </c>
    </row>
    <row r="4656" spans="1:24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216"/>
        <v>25-48 Months</v>
      </c>
      <c r="W4656" t="str">
        <f t="shared" si="217"/>
        <v>0-30</v>
      </c>
      <c r="X4656">
        <f t="shared" si="218"/>
        <v>1</v>
      </c>
    </row>
    <row r="4657" spans="1:24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216"/>
        <v>25-48 Months</v>
      </c>
      <c r="W4657" t="str">
        <f t="shared" si="217"/>
        <v>61-90</v>
      </c>
      <c r="X4657">
        <f t="shared" si="218"/>
        <v>5</v>
      </c>
    </row>
    <row r="4658" spans="1:24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216"/>
        <v>13-24 Months</v>
      </c>
      <c r="W4658" t="str">
        <f t="shared" si="217"/>
        <v>61-90</v>
      </c>
      <c r="X4658">
        <f t="shared" si="218"/>
        <v>2</v>
      </c>
    </row>
    <row r="4659" spans="1:24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216"/>
        <v>25-48 Months</v>
      </c>
      <c r="W4659" t="str">
        <f t="shared" si="217"/>
        <v>0-30</v>
      </c>
      <c r="X4659">
        <f t="shared" si="218"/>
        <v>0</v>
      </c>
    </row>
    <row r="4660" spans="1:24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216"/>
        <v>0-12 Months</v>
      </c>
      <c r="W4660" t="str">
        <f t="shared" si="217"/>
        <v>31-60</v>
      </c>
      <c r="X4660">
        <f t="shared" si="218"/>
        <v>1</v>
      </c>
    </row>
    <row r="4661" spans="1:24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216"/>
        <v>49-72 Months</v>
      </c>
      <c r="W4661" t="str">
        <f t="shared" si="217"/>
        <v>91+</v>
      </c>
      <c r="X4661">
        <f t="shared" si="218"/>
        <v>6</v>
      </c>
    </row>
    <row r="4662" spans="1:24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216"/>
        <v>0-12 Months</v>
      </c>
      <c r="W4662" t="str">
        <f t="shared" si="217"/>
        <v>0-30</v>
      </c>
      <c r="X4662">
        <f t="shared" si="218"/>
        <v>1</v>
      </c>
    </row>
    <row r="4663" spans="1:24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216"/>
        <v>49-72 Months</v>
      </c>
      <c r="W4663" t="str">
        <f t="shared" si="217"/>
        <v>61-90</v>
      </c>
      <c r="X4663">
        <f t="shared" si="218"/>
        <v>8</v>
      </c>
    </row>
    <row r="4664" spans="1:24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216"/>
        <v>13-24 Months</v>
      </c>
      <c r="W4664" t="str">
        <f t="shared" si="217"/>
        <v>0-30</v>
      </c>
      <c r="X4664">
        <f t="shared" si="218"/>
        <v>1</v>
      </c>
    </row>
    <row r="4665" spans="1:24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216"/>
        <v>0-12 Months</v>
      </c>
      <c r="W4665" t="str">
        <f t="shared" si="217"/>
        <v>61-90</v>
      </c>
      <c r="X4665">
        <f t="shared" si="218"/>
        <v>2</v>
      </c>
    </row>
    <row r="4666" spans="1:24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216"/>
        <v>0-12 Months</v>
      </c>
      <c r="W4666" t="str">
        <f t="shared" si="217"/>
        <v>61-90</v>
      </c>
      <c r="X4666">
        <f t="shared" si="218"/>
        <v>2</v>
      </c>
    </row>
    <row r="4667" spans="1:24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216"/>
        <v>49-72 Months</v>
      </c>
      <c r="W4667" t="str">
        <f t="shared" si="217"/>
        <v>31-60</v>
      </c>
      <c r="X4667">
        <f t="shared" si="218"/>
        <v>2</v>
      </c>
    </row>
    <row r="4668" spans="1:24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216"/>
        <v>25-48 Months</v>
      </c>
      <c r="W4668" t="str">
        <f t="shared" si="217"/>
        <v>0-30</v>
      </c>
      <c r="X4668">
        <f t="shared" si="218"/>
        <v>1</v>
      </c>
    </row>
    <row r="4669" spans="1:24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216"/>
        <v>13-24 Months</v>
      </c>
      <c r="W4669" t="str">
        <f t="shared" si="217"/>
        <v>0-30</v>
      </c>
      <c r="X4669">
        <f t="shared" si="218"/>
        <v>1</v>
      </c>
    </row>
    <row r="4670" spans="1:24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216"/>
        <v>0-12 Months</v>
      </c>
      <c r="W4670" t="str">
        <f t="shared" si="217"/>
        <v>61-90</v>
      </c>
      <c r="X4670">
        <f t="shared" si="218"/>
        <v>3</v>
      </c>
    </row>
    <row r="4671" spans="1:24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216"/>
        <v>49-72 Months</v>
      </c>
      <c r="W4671" t="str">
        <f t="shared" si="217"/>
        <v>0-30</v>
      </c>
      <c r="X4671">
        <f t="shared" si="218"/>
        <v>1</v>
      </c>
    </row>
    <row r="4672" spans="1:24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216"/>
        <v>25-48 Months</v>
      </c>
      <c r="W4672" t="str">
        <f t="shared" si="217"/>
        <v>31-60</v>
      </c>
      <c r="X4672">
        <f t="shared" si="218"/>
        <v>2</v>
      </c>
    </row>
    <row r="4673" spans="1:24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216"/>
        <v>25-48 Months</v>
      </c>
      <c r="W4673" t="str">
        <f t="shared" si="217"/>
        <v>91+</v>
      </c>
      <c r="X4673">
        <f t="shared" si="218"/>
        <v>5</v>
      </c>
    </row>
    <row r="4674" spans="1:24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ref="V4674:V4737" si="219">IF(F4674&lt;=12,"0-12 Months",IF(F4674&lt;=24,"13-24 Months",IF(F4674&lt;=48,"25-48 Months","49-72 Months")))</f>
        <v>13-24 Months</v>
      </c>
      <c r="W4674" t="str">
        <f t="shared" ref="W4674:W4737" si="220">IF(S4674&lt;=30,"0-30",IF(S4674&lt;=60,"31-60",IF(S4674&lt;=90,"61-90","91+")))</f>
        <v>31-60</v>
      </c>
      <c r="X4674">
        <f t="shared" ref="X4674:X4737" si="221">COUNTIF(G4674:O4674,"Yes")</f>
        <v>1</v>
      </c>
    </row>
    <row r="4675" spans="1:24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si="219"/>
        <v>25-48 Months</v>
      </c>
      <c r="W4675" t="str">
        <f t="shared" si="220"/>
        <v>91+</v>
      </c>
      <c r="X4675">
        <f t="shared" si="221"/>
        <v>6</v>
      </c>
    </row>
    <row r="4676" spans="1:24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219"/>
        <v>25-48 Months</v>
      </c>
      <c r="W4676" t="str">
        <f t="shared" si="220"/>
        <v>31-60</v>
      </c>
      <c r="X4676">
        <f t="shared" si="221"/>
        <v>2</v>
      </c>
    </row>
    <row r="4677" spans="1:24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219"/>
        <v>25-48 Months</v>
      </c>
      <c r="W4677" t="str">
        <f t="shared" si="220"/>
        <v>91+</v>
      </c>
      <c r="X4677">
        <f t="shared" si="221"/>
        <v>5</v>
      </c>
    </row>
    <row r="4678" spans="1:24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219"/>
        <v>13-24 Months</v>
      </c>
      <c r="W4678" t="str">
        <f t="shared" si="220"/>
        <v>0-30</v>
      </c>
      <c r="X4678">
        <f t="shared" si="221"/>
        <v>1</v>
      </c>
    </row>
    <row r="4679" spans="1:24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219"/>
        <v>0-12 Months</v>
      </c>
      <c r="W4679" t="str">
        <f t="shared" si="220"/>
        <v>91+</v>
      </c>
      <c r="X4679">
        <f t="shared" si="221"/>
        <v>5</v>
      </c>
    </row>
    <row r="4680" spans="1:24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219"/>
        <v>0-12 Months</v>
      </c>
      <c r="W4680" t="str">
        <f t="shared" si="220"/>
        <v>91+</v>
      </c>
      <c r="X4680">
        <f t="shared" si="221"/>
        <v>4</v>
      </c>
    </row>
    <row r="4681" spans="1:24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219"/>
        <v>49-72 Months</v>
      </c>
      <c r="W4681" t="str">
        <f t="shared" si="220"/>
        <v>61-90</v>
      </c>
      <c r="X4681">
        <f t="shared" si="221"/>
        <v>7</v>
      </c>
    </row>
    <row r="4682" spans="1:24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219"/>
        <v>13-24 Months</v>
      </c>
      <c r="W4682" t="str">
        <f t="shared" si="220"/>
        <v>31-60</v>
      </c>
      <c r="X4682">
        <f t="shared" si="221"/>
        <v>4</v>
      </c>
    </row>
    <row r="4683" spans="1:24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219"/>
        <v>0-12 Months</v>
      </c>
      <c r="W4683" t="str">
        <f t="shared" si="220"/>
        <v>61-90</v>
      </c>
      <c r="X4683">
        <f t="shared" si="221"/>
        <v>3</v>
      </c>
    </row>
    <row r="4684" spans="1:24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219"/>
        <v>25-48 Months</v>
      </c>
      <c r="W4684" t="str">
        <f t="shared" si="220"/>
        <v>61-90</v>
      </c>
      <c r="X4684">
        <f t="shared" si="221"/>
        <v>4</v>
      </c>
    </row>
    <row r="4685" spans="1:24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219"/>
        <v>13-24 Months</v>
      </c>
      <c r="W4685" t="str">
        <f t="shared" si="220"/>
        <v>91+</v>
      </c>
      <c r="X4685">
        <f t="shared" si="221"/>
        <v>4</v>
      </c>
    </row>
    <row r="4686" spans="1:24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219"/>
        <v>49-72 Months</v>
      </c>
      <c r="W4686" t="str">
        <f t="shared" si="220"/>
        <v>91+</v>
      </c>
      <c r="X4686">
        <f t="shared" si="221"/>
        <v>6</v>
      </c>
    </row>
    <row r="4687" spans="1:24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219"/>
        <v>25-48 Months</v>
      </c>
      <c r="W4687" t="str">
        <f t="shared" si="220"/>
        <v>91+</v>
      </c>
      <c r="X4687">
        <f t="shared" si="221"/>
        <v>7</v>
      </c>
    </row>
    <row r="4688" spans="1:24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219"/>
        <v>49-72 Months</v>
      </c>
      <c r="W4688" t="str">
        <f t="shared" si="220"/>
        <v>91+</v>
      </c>
      <c r="X4688">
        <f t="shared" si="221"/>
        <v>7</v>
      </c>
    </row>
    <row r="4689" spans="1:24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219"/>
        <v>13-24 Months</v>
      </c>
      <c r="W4689" t="str">
        <f t="shared" si="220"/>
        <v>91+</v>
      </c>
      <c r="X4689">
        <f t="shared" si="221"/>
        <v>4</v>
      </c>
    </row>
    <row r="4690" spans="1:24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219"/>
        <v>49-72 Months</v>
      </c>
      <c r="W4690" t="str">
        <f t="shared" si="220"/>
        <v>91+</v>
      </c>
      <c r="X4690">
        <f t="shared" si="221"/>
        <v>4</v>
      </c>
    </row>
    <row r="4691" spans="1:24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219"/>
        <v>0-12 Months</v>
      </c>
      <c r="W4691" t="str">
        <f t="shared" si="220"/>
        <v>0-30</v>
      </c>
      <c r="X4691">
        <f t="shared" si="221"/>
        <v>1</v>
      </c>
    </row>
    <row r="4692" spans="1:24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219"/>
        <v>25-48 Months</v>
      </c>
      <c r="W4692" t="str">
        <f t="shared" si="220"/>
        <v>61-90</v>
      </c>
      <c r="X4692">
        <f t="shared" si="221"/>
        <v>4</v>
      </c>
    </row>
    <row r="4693" spans="1:24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219"/>
        <v>49-72 Months</v>
      </c>
      <c r="W4693" t="str">
        <f t="shared" si="220"/>
        <v>91+</v>
      </c>
      <c r="X4693">
        <f t="shared" si="221"/>
        <v>5</v>
      </c>
    </row>
    <row r="4694" spans="1:24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219"/>
        <v>13-24 Months</v>
      </c>
      <c r="W4694" t="str">
        <f t="shared" si="220"/>
        <v>91+</v>
      </c>
      <c r="X4694">
        <f t="shared" si="221"/>
        <v>5</v>
      </c>
    </row>
    <row r="4695" spans="1:24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219"/>
        <v>49-72 Months</v>
      </c>
      <c r="W4695" t="str">
        <f t="shared" si="220"/>
        <v>0-30</v>
      </c>
      <c r="X4695">
        <f t="shared" si="221"/>
        <v>2</v>
      </c>
    </row>
    <row r="4696" spans="1:24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219"/>
        <v>13-24 Months</v>
      </c>
      <c r="W4696" t="str">
        <f t="shared" si="220"/>
        <v>0-30</v>
      </c>
      <c r="X4696">
        <f t="shared" si="221"/>
        <v>1</v>
      </c>
    </row>
    <row r="4697" spans="1:24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219"/>
        <v>25-48 Months</v>
      </c>
      <c r="W4697" t="str">
        <f t="shared" si="220"/>
        <v>0-30</v>
      </c>
      <c r="X4697">
        <f t="shared" si="221"/>
        <v>1</v>
      </c>
    </row>
    <row r="4698" spans="1:24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219"/>
        <v>49-72 Months</v>
      </c>
      <c r="W4698" t="str">
        <f t="shared" si="220"/>
        <v>91+</v>
      </c>
      <c r="X4698">
        <f t="shared" si="221"/>
        <v>4</v>
      </c>
    </row>
    <row r="4699" spans="1:24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219"/>
        <v>49-72 Months</v>
      </c>
      <c r="W4699" t="str">
        <f t="shared" si="220"/>
        <v>91+</v>
      </c>
      <c r="X4699">
        <f t="shared" si="221"/>
        <v>4</v>
      </c>
    </row>
    <row r="4700" spans="1:24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219"/>
        <v>49-72 Months</v>
      </c>
      <c r="W4700" t="str">
        <f t="shared" si="220"/>
        <v>61-90</v>
      </c>
      <c r="X4700">
        <f t="shared" si="221"/>
        <v>6</v>
      </c>
    </row>
    <row r="4701" spans="1:24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219"/>
        <v>49-72 Months</v>
      </c>
      <c r="W4701" t="str">
        <f t="shared" si="220"/>
        <v>91+</v>
      </c>
      <c r="X4701">
        <f t="shared" si="221"/>
        <v>7</v>
      </c>
    </row>
    <row r="4702" spans="1:24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219"/>
        <v>0-12 Months</v>
      </c>
      <c r="W4702" t="str">
        <f t="shared" si="220"/>
        <v>31-60</v>
      </c>
      <c r="X4702">
        <f t="shared" si="221"/>
        <v>1</v>
      </c>
    </row>
    <row r="4703" spans="1:24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219"/>
        <v>13-24 Months</v>
      </c>
      <c r="W4703" t="str">
        <f t="shared" si="220"/>
        <v>91+</v>
      </c>
      <c r="X4703">
        <f t="shared" si="221"/>
        <v>6</v>
      </c>
    </row>
    <row r="4704" spans="1:24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219"/>
        <v>49-72 Months</v>
      </c>
      <c r="W4704" t="str">
        <f t="shared" si="220"/>
        <v>31-60</v>
      </c>
      <c r="X4704">
        <f t="shared" si="221"/>
        <v>4</v>
      </c>
    </row>
    <row r="4705" spans="1:24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219"/>
        <v>13-24 Months</v>
      </c>
      <c r="W4705" t="str">
        <f t="shared" si="220"/>
        <v>61-90</v>
      </c>
      <c r="X4705">
        <f t="shared" si="221"/>
        <v>3</v>
      </c>
    </row>
    <row r="4706" spans="1:24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219"/>
        <v>0-12 Months</v>
      </c>
      <c r="W4706" t="str">
        <f t="shared" si="220"/>
        <v>61-90</v>
      </c>
      <c r="X4706">
        <f t="shared" si="221"/>
        <v>4</v>
      </c>
    </row>
    <row r="4707" spans="1:24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219"/>
        <v>0-12 Months</v>
      </c>
      <c r="W4707" t="str">
        <f t="shared" si="220"/>
        <v>61-90</v>
      </c>
      <c r="X4707">
        <f t="shared" si="221"/>
        <v>3</v>
      </c>
    </row>
    <row r="4708" spans="1:24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219"/>
        <v>0-12 Months</v>
      </c>
      <c r="W4708" t="str">
        <f t="shared" si="220"/>
        <v>31-60</v>
      </c>
      <c r="X4708">
        <f t="shared" si="221"/>
        <v>1</v>
      </c>
    </row>
    <row r="4709" spans="1:24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219"/>
        <v>49-72 Months</v>
      </c>
      <c r="W4709" t="str">
        <f t="shared" si="220"/>
        <v>91+</v>
      </c>
      <c r="X4709">
        <f t="shared" si="221"/>
        <v>7</v>
      </c>
    </row>
    <row r="4710" spans="1:24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219"/>
        <v>49-72 Months</v>
      </c>
      <c r="W4710" t="str">
        <f t="shared" si="220"/>
        <v>61-90</v>
      </c>
      <c r="X4710">
        <f t="shared" si="221"/>
        <v>4</v>
      </c>
    </row>
    <row r="4711" spans="1:24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219"/>
        <v>49-72 Months</v>
      </c>
      <c r="W4711" t="str">
        <f t="shared" si="220"/>
        <v>91+</v>
      </c>
      <c r="X4711">
        <f t="shared" si="221"/>
        <v>5</v>
      </c>
    </row>
    <row r="4712" spans="1:24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219"/>
        <v>0-12 Months</v>
      </c>
      <c r="W4712" t="str">
        <f t="shared" si="220"/>
        <v>31-60</v>
      </c>
      <c r="X4712">
        <f t="shared" si="221"/>
        <v>3</v>
      </c>
    </row>
    <row r="4713" spans="1:24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219"/>
        <v>25-48 Months</v>
      </c>
      <c r="W4713" t="str">
        <f t="shared" si="220"/>
        <v>0-30</v>
      </c>
      <c r="X4713">
        <f t="shared" si="221"/>
        <v>1</v>
      </c>
    </row>
    <row r="4714" spans="1:24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219"/>
        <v>49-72 Months</v>
      </c>
      <c r="W4714" t="str">
        <f t="shared" si="220"/>
        <v>91+</v>
      </c>
      <c r="X4714">
        <f t="shared" si="221"/>
        <v>7</v>
      </c>
    </row>
    <row r="4715" spans="1:24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219"/>
        <v>49-72 Months</v>
      </c>
      <c r="W4715" t="str">
        <f t="shared" si="220"/>
        <v>91+</v>
      </c>
      <c r="X4715">
        <f t="shared" si="221"/>
        <v>6</v>
      </c>
    </row>
    <row r="4716" spans="1:24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219"/>
        <v>49-72 Months</v>
      </c>
      <c r="W4716" t="str">
        <f t="shared" si="220"/>
        <v>91+</v>
      </c>
      <c r="X4716">
        <f t="shared" si="221"/>
        <v>8</v>
      </c>
    </row>
    <row r="4717" spans="1:24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219"/>
        <v>49-72 Months</v>
      </c>
      <c r="W4717" t="str">
        <f t="shared" si="220"/>
        <v>61-90</v>
      </c>
      <c r="X4717">
        <f t="shared" si="221"/>
        <v>8</v>
      </c>
    </row>
    <row r="4718" spans="1:24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219"/>
        <v>49-72 Months</v>
      </c>
      <c r="W4718" t="str">
        <f t="shared" si="220"/>
        <v>61-90</v>
      </c>
      <c r="X4718">
        <f t="shared" si="221"/>
        <v>5</v>
      </c>
    </row>
    <row r="4719" spans="1:24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219"/>
        <v>25-48 Months</v>
      </c>
      <c r="W4719" t="str">
        <f t="shared" si="220"/>
        <v>91+</v>
      </c>
      <c r="X4719">
        <f t="shared" si="221"/>
        <v>7</v>
      </c>
    </row>
    <row r="4720" spans="1:24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219"/>
        <v>13-24 Months</v>
      </c>
      <c r="W4720" t="str">
        <f t="shared" si="220"/>
        <v>0-30</v>
      </c>
      <c r="X4720">
        <f t="shared" si="221"/>
        <v>1</v>
      </c>
    </row>
    <row r="4721" spans="1:24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219"/>
        <v>25-48 Months</v>
      </c>
      <c r="W4721" t="str">
        <f t="shared" si="220"/>
        <v>61-90</v>
      </c>
      <c r="X4721">
        <f t="shared" si="221"/>
        <v>3</v>
      </c>
    </row>
    <row r="4722" spans="1:24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219"/>
        <v>49-72 Months</v>
      </c>
      <c r="W4722" t="str">
        <f t="shared" si="220"/>
        <v>91+</v>
      </c>
      <c r="X4722">
        <f t="shared" si="221"/>
        <v>6</v>
      </c>
    </row>
    <row r="4723" spans="1:24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219"/>
        <v>0-12 Months</v>
      </c>
      <c r="W4723" t="str">
        <f t="shared" si="220"/>
        <v>0-30</v>
      </c>
      <c r="X4723">
        <f t="shared" si="221"/>
        <v>1</v>
      </c>
    </row>
    <row r="4724" spans="1:24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219"/>
        <v>49-72 Months</v>
      </c>
      <c r="W4724" t="str">
        <f t="shared" si="220"/>
        <v>61-90</v>
      </c>
      <c r="X4724">
        <f t="shared" si="221"/>
        <v>5</v>
      </c>
    </row>
    <row r="4725" spans="1:24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219"/>
        <v>0-12 Months</v>
      </c>
      <c r="W4725" t="str">
        <f t="shared" si="220"/>
        <v>61-90</v>
      </c>
      <c r="X4725">
        <f t="shared" si="221"/>
        <v>2</v>
      </c>
    </row>
    <row r="4726" spans="1:24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219"/>
        <v>49-72 Months</v>
      </c>
      <c r="W4726" t="str">
        <f t="shared" si="220"/>
        <v>61-90</v>
      </c>
      <c r="X4726">
        <f t="shared" si="221"/>
        <v>7</v>
      </c>
    </row>
    <row r="4727" spans="1:24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219"/>
        <v>0-12 Months</v>
      </c>
      <c r="W4727" t="str">
        <f t="shared" si="220"/>
        <v>61-90</v>
      </c>
      <c r="X4727">
        <f t="shared" si="221"/>
        <v>4</v>
      </c>
    </row>
    <row r="4728" spans="1:24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219"/>
        <v>49-72 Months</v>
      </c>
      <c r="W4728" t="str">
        <f t="shared" si="220"/>
        <v>31-60</v>
      </c>
      <c r="X4728">
        <f t="shared" si="221"/>
        <v>4</v>
      </c>
    </row>
    <row r="4729" spans="1:24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219"/>
        <v>49-72 Months</v>
      </c>
      <c r="W4729" t="str">
        <f t="shared" si="220"/>
        <v>0-30</v>
      </c>
      <c r="X4729">
        <f t="shared" si="221"/>
        <v>1</v>
      </c>
    </row>
    <row r="4730" spans="1:24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219"/>
        <v>25-48 Months</v>
      </c>
      <c r="W4730" t="str">
        <f t="shared" si="220"/>
        <v>31-60</v>
      </c>
      <c r="X4730">
        <f t="shared" si="221"/>
        <v>3</v>
      </c>
    </row>
    <row r="4731" spans="1:24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219"/>
        <v>49-72 Months</v>
      </c>
      <c r="W4731" t="str">
        <f t="shared" si="220"/>
        <v>31-60</v>
      </c>
      <c r="X4731">
        <f t="shared" si="221"/>
        <v>4</v>
      </c>
    </row>
    <row r="4732" spans="1:24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219"/>
        <v>25-48 Months</v>
      </c>
      <c r="W4732" t="str">
        <f t="shared" si="220"/>
        <v>91+</v>
      </c>
      <c r="X4732">
        <f t="shared" si="221"/>
        <v>5</v>
      </c>
    </row>
    <row r="4733" spans="1:24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219"/>
        <v>13-24 Months</v>
      </c>
      <c r="W4733" t="str">
        <f t="shared" si="220"/>
        <v>0-30</v>
      </c>
      <c r="X4733">
        <f t="shared" si="221"/>
        <v>1</v>
      </c>
    </row>
    <row r="4734" spans="1:24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219"/>
        <v>49-72 Months</v>
      </c>
      <c r="W4734" t="str">
        <f t="shared" si="220"/>
        <v>0-30</v>
      </c>
      <c r="X4734">
        <f t="shared" si="221"/>
        <v>1</v>
      </c>
    </row>
    <row r="4735" spans="1:24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219"/>
        <v>0-12 Months</v>
      </c>
      <c r="W4735" t="str">
        <f t="shared" si="220"/>
        <v>61-90</v>
      </c>
      <c r="X4735">
        <f t="shared" si="221"/>
        <v>4</v>
      </c>
    </row>
    <row r="4736" spans="1:24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219"/>
        <v>25-48 Months</v>
      </c>
      <c r="W4736" t="str">
        <f t="shared" si="220"/>
        <v>61-90</v>
      </c>
      <c r="X4736">
        <f t="shared" si="221"/>
        <v>6</v>
      </c>
    </row>
    <row r="4737" spans="1:24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219"/>
        <v>25-48 Months</v>
      </c>
      <c r="W4737" t="str">
        <f t="shared" si="220"/>
        <v>61-90</v>
      </c>
      <c r="X4737">
        <f t="shared" si="221"/>
        <v>7</v>
      </c>
    </row>
    <row r="4738" spans="1:24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ref="V4738:V4801" si="222">IF(F4738&lt;=12,"0-12 Months",IF(F4738&lt;=24,"13-24 Months",IF(F4738&lt;=48,"25-48 Months","49-72 Months")))</f>
        <v>49-72 Months</v>
      </c>
      <c r="W4738" t="str">
        <f t="shared" ref="W4738:W4801" si="223">IF(S4738&lt;=30,"0-30",IF(S4738&lt;=60,"31-60",IF(S4738&lt;=90,"61-90","91+")))</f>
        <v>61-90</v>
      </c>
      <c r="X4738">
        <f t="shared" ref="X4738:X4801" si="224">COUNTIF(G4738:O4738,"Yes")</f>
        <v>7</v>
      </c>
    </row>
    <row r="4739" spans="1:24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si="222"/>
        <v>49-72 Months</v>
      </c>
      <c r="W4739" t="str">
        <f t="shared" si="223"/>
        <v>91+</v>
      </c>
      <c r="X4739">
        <f t="shared" si="224"/>
        <v>8</v>
      </c>
    </row>
    <row r="4740" spans="1:24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222"/>
        <v>0-12 Months</v>
      </c>
      <c r="W4740" t="str">
        <f t="shared" si="223"/>
        <v>91+</v>
      </c>
      <c r="X4740">
        <f t="shared" si="224"/>
        <v>6</v>
      </c>
    </row>
    <row r="4741" spans="1:24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222"/>
        <v>0-12 Months</v>
      </c>
      <c r="W4741" t="str">
        <f t="shared" si="223"/>
        <v>61-90</v>
      </c>
      <c r="X4741">
        <f t="shared" si="224"/>
        <v>3</v>
      </c>
    </row>
    <row r="4742" spans="1:24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222"/>
        <v>13-24 Months</v>
      </c>
      <c r="W4742" t="str">
        <f t="shared" si="223"/>
        <v>31-60</v>
      </c>
      <c r="X4742">
        <f t="shared" si="224"/>
        <v>2</v>
      </c>
    </row>
    <row r="4743" spans="1:24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222"/>
        <v>13-24 Months</v>
      </c>
      <c r="W4743" t="str">
        <f t="shared" si="223"/>
        <v>91+</v>
      </c>
      <c r="X4743">
        <f t="shared" si="224"/>
        <v>4</v>
      </c>
    </row>
    <row r="4744" spans="1:24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222"/>
        <v>49-72 Months</v>
      </c>
      <c r="W4744" t="str">
        <f t="shared" si="223"/>
        <v>0-30</v>
      </c>
      <c r="X4744">
        <f t="shared" si="224"/>
        <v>1</v>
      </c>
    </row>
    <row r="4745" spans="1:24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222"/>
        <v>49-72 Months</v>
      </c>
      <c r="W4745" t="str">
        <f t="shared" si="223"/>
        <v>31-60</v>
      </c>
      <c r="X4745">
        <f t="shared" si="224"/>
        <v>4</v>
      </c>
    </row>
    <row r="4746" spans="1:24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222"/>
        <v>49-72 Months</v>
      </c>
      <c r="W4746" t="str">
        <f t="shared" si="223"/>
        <v>0-30</v>
      </c>
      <c r="X4746">
        <f t="shared" si="224"/>
        <v>1</v>
      </c>
    </row>
    <row r="4747" spans="1:24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222"/>
        <v>25-48 Months</v>
      </c>
      <c r="W4747" t="str">
        <f t="shared" si="223"/>
        <v>91+</v>
      </c>
      <c r="X4747">
        <f t="shared" si="224"/>
        <v>5</v>
      </c>
    </row>
    <row r="4748" spans="1:24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222"/>
        <v>0-12 Months</v>
      </c>
      <c r="W4748" t="str">
        <f t="shared" si="223"/>
        <v>61-90</v>
      </c>
      <c r="X4748">
        <f t="shared" si="224"/>
        <v>2</v>
      </c>
    </row>
    <row r="4749" spans="1:24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222"/>
        <v>25-48 Months</v>
      </c>
      <c r="W4749" t="str">
        <f t="shared" si="223"/>
        <v>0-30</v>
      </c>
      <c r="X4749">
        <f t="shared" si="224"/>
        <v>1</v>
      </c>
    </row>
    <row r="4750" spans="1:24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222"/>
        <v>13-24 Months</v>
      </c>
      <c r="W4750" t="str">
        <f t="shared" si="223"/>
        <v>0-30</v>
      </c>
      <c r="X4750">
        <f t="shared" si="224"/>
        <v>1</v>
      </c>
    </row>
    <row r="4751" spans="1:24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222"/>
        <v>0-12 Months</v>
      </c>
      <c r="W4751" t="str">
        <f t="shared" si="223"/>
        <v>31-60</v>
      </c>
      <c r="X4751">
        <f t="shared" si="224"/>
        <v>2</v>
      </c>
    </row>
    <row r="4752" spans="1:24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222"/>
        <v>0-12 Months</v>
      </c>
      <c r="W4752" t="str">
        <f t="shared" si="223"/>
        <v>31-60</v>
      </c>
      <c r="X4752">
        <f t="shared" si="224"/>
        <v>3</v>
      </c>
    </row>
    <row r="4753" spans="1:24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222"/>
        <v>0-12 Months</v>
      </c>
      <c r="W4753" t="str">
        <f t="shared" si="223"/>
        <v>0-30</v>
      </c>
      <c r="X4753">
        <f t="shared" si="224"/>
        <v>2</v>
      </c>
    </row>
    <row r="4754" spans="1:24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222"/>
        <v>13-24 Months</v>
      </c>
      <c r="W4754" t="str">
        <f t="shared" si="223"/>
        <v>0-30</v>
      </c>
      <c r="X4754">
        <f t="shared" si="224"/>
        <v>1</v>
      </c>
    </row>
    <row r="4755" spans="1:24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222"/>
        <v>0-12 Months</v>
      </c>
      <c r="W4755" t="str">
        <f t="shared" si="223"/>
        <v>61-90</v>
      </c>
      <c r="X4755">
        <f t="shared" si="224"/>
        <v>2</v>
      </c>
    </row>
    <row r="4756" spans="1:24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222"/>
        <v>49-72 Months</v>
      </c>
      <c r="W4756" t="str">
        <f t="shared" si="223"/>
        <v>0-30</v>
      </c>
      <c r="X4756">
        <f t="shared" si="224"/>
        <v>2</v>
      </c>
    </row>
    <row r="4757" spans="1:24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222"/>
        <v>25-48 Months</v>
      </c>
      <c r="W4757" t="str">
        <f t="shared" si="223"/>
        <v>91+</v>
      </c>
      <c r="X4757">
        <f t="shared" si="224"/>
        <v>3</v>
      </c>
    </row>
    <row r="4758" spans="1:24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222"/>
        <v>25-48 Months</v>
      </c>
      <c r="W4758" t="str">
        <f t="shared" si="223"/>
        <v>61-90</v>
      </c>
      <c r="X4758">
        <f t="shared" si="224"/>
        <v>6</v>
      </c>
    </row>
    <row r="4759" spans="1:24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222"/>
        <v>0-12 Months</v>
      </c>
      <c r="W4759" t="str">
        <f t="shared" si="223"/>
        <v>61-90</v>
      </c>
      <c r="X4759">
        <f t="shared" si="224"/>
        <v>4</v>
      </c>
    </row>
    <row r="4760" spans="1:24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222"/>
        <v>49-72 Months</v>
      </c>
      <c r="W4760" t="str">
        <f t="shared" si="223"/>
        <v>0-30</v>
      </c>
      <c r="X4760">
        <f t="shared" si="224"/>
        <v>1</v>
      </c>
    </row>
    <row r="4761" spans="1:24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222"/>
        <v>0-12 Months</v>
      </c>
      <c r="W4761" t="str">
        <f t="shared" si="223"/>
        <v>61-90</v>
      </c>
      <c r="X4761">
        <f t="shared" si="224"/>
        <v>2</v>
      </c>
    </row>
    <row r="4762" spans="1:24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222"/>
        <v>49-72 Months</v>
      </c>
      <c r="W4762" t="str">
        <f t="shared" si="223"/>
        <v>61-90</v>
      </c>
      <c r="X4762">
        <f t="shared" si="224"/>
        <v>6</v>
      </c>
    </row>
    <row r="4763" spans="1:24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222"/>
        <v>49-72 Months</v>
      </c>
      <c r="W4763" t="str">
        <f t="shared" si="223"/>
        <v>0-30</v>
      </c>
      <c r="X4763">
        <f t="shared" si="224"/>
        <v>2</v>
      </c>
    </row>
    <row r="4764" spans="1:24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222"/>
        <v>25-48 Months</v>
      </c>
      <c r="W4764" t="str">
        <f t="shared" si="223"/>
        <v>61-90</v>
      </c>
      <c r="X4764">
        <f t="shared" si="224"/>
        <v>1</v>
      </c>
    </row>
    <row r="4765" spans="1:24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222"/>
        <v>49-72 Months</v>
      </c>
      <c r="W4765" t="str">
        <f t="shared" si="223"/>
        <v>91+</v>
      </c>
      <c r="X4765">
        <f t="shared" si="224"/>
        <v>4</v>
      </c>
    </row>
    <row r="4766" spans="1:24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222"/>
        <v>0-12 Months</v>
      </c>
      <c r="W4766" t="str">
        <f t="shared" si="223"/>
        <v>31-60</v>
      </c>
      <c r="X4766">
        <f t="shared" si="224"/>
        <v>1</v>
      </c>
    </row>
    <row r="4767" spans="1:24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222"/>
        <v>25-48 Months</v>
      </c>
      <c r="W4767" t="str">
        <f t="shared" si="223"/>
        <v>31-60</v>
      </c>
      <c r="X4767">
        <f t="shared" si="224"/>
        <v>1</v>
      </c>
    </row>
    <row r="4768" spans="1:24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222"/>
        <v>49-72 Months</v>
      </c>
      <c r="W4768" t="str">
        <f t="shared" si="223"/>
        <v>91+</v>
      </c>
      <c r="X4768">
        <f t="shared" si="224"/>
        <v>8</v>
      </c>
    </row>
    <row r="4769" spans="1:24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222"/>
        <v>0-12 Months</v>
      </c>
      <c r="W4769" t="str">
        <f t="shared" si="223"/>
        <v>0-30</v>
      </c>
      <c r="X4769">
        <f t="shared" si="224"/>
        <v>1</v>
      </c>
    </row>
    <row r="4770" spans="1:24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222"/>
        <v>49-72 Months</v>
      </c>
      <c r="W4770" t="str">
        <f t="shared" si="223"/>
        <v>0-30</v>
      </c>
      <c r="X4770">
        <f t="shared" si="224"/>
        <v>1</v>
      </c>
    </row>
    <row r="4771" spans="1:24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222"/>
        <v>25-48 Months</v>
      </c>
      <c r="W4771" t="str">
        <f t="shared" si="223"/>
        <v>0-30</v>
      </c>
      <c r="X4771">
        <f t="shared" si="224"/>
        <v>1</v>
      </c>
    </row>
    <row r="4772" spans="1:24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222"/>
        <v>0-12 Months</v>
      </c>
      <c r="W4772" t="str">
        <f t="shared" si="223"/>
        <v>0-30</v>
      </c>
      <c r="X4772">
        <f t="shared" si="224"/>
        <v>1</v>
      </c>
    </row>
    <row r="4773" spans="1:24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222"/>
        <v>0-12 Months</v>
      </c>
      <c r="W4773" t="str">
        <f t="shared" si="223"/>
        <v>61-90</v>
      </c>
      <c r="X4773">
        <f t="shared" si="224"/>
        <v>2</v>
      </c>
    </row>
    <row r="4774" spans="1:24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222"/>
        <v>49-72 Months</v>
      </c>
      <c r="W4774" t="str">
        <f t="shared" si="223"/>
        <v>31-60</v>
      </c>
      <c r="X4774">
        <f t="shared" si="224"/>
        <v>4</v>
      </c>
    </row>
    <row r="4775" spans="1:24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222"/>
        <v>25-48 Months</v>
      </c>
      <c r="W4775" t="str">
        <f t="shared" si="223"/>
        <v>31-60</v>
      </c>
      <c r="X4775">
        <f t="shared" si="224"/>
        <v>4</v>
      </c>
    </row>
    <row r="4776" spans="1:24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222"/>
        <v>49-72 Months</v>
      </c>
      <c r="W4776" t="str">
        <f t="shared" si="223"/>
        <v>91+</v>
      </c>
      <c r="X4776">
        <f t="shared" si="224"/>
        <v>4</v>
      </c>
    </row>
    <row r="4777" spans="1:24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222"/>
        <v>13-24 Months</v>
      </c>
      <c r="W4777" t="str">
        <f t="shared" si="223"/>
        <v>91+</v>
      </c>
      <c r="X4777">
        <f t="shared" si="224"/>
        <v>5</v>
      </c>
    </row>
    <row r="4778" spans="1:24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222"/>
        <v>0-12 Months</v>
      </c>
      <c r="W4778" t="str">
        <f t="shared" si="223"/>
        <v>61-90</v>
      </c>
      <c r="X4778">
        <f t="shared" si="224"/>
        <v>1</v>
      </c>
    </row>
    <row r="4779" spans="1:24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222"/>
        <v>0-12 Months</v>
      </c>
      <c r="W4779" t="str">
        <f t="shared" si="223"/>
        <v>31-60</v>
      </c>
      <c r="X4779">
        <f t="shared" si="224"/>
        <v>2</v>
      </c>
    </row>
    <row r="4780" spans="1:24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222"/>
        <v>49-72 Months</v>
      </c>
      <c r="W4780" t="str">
        <f t="shared" si="223"/>
        <v>0-30</v>
      </c>
      <c r="X4780">
        <f t="shared" si="224"/>
        <v>2</v>
      </c>
    </row>
    <row r="4781" spans="1:24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222"/>
        <v>13-24 Months</v>
      </c>
      <c r="W4781" t="str">
        <f t="shared" si="223"/>
        <v>91+</v>
      </c>
      <c r="X4781">
        <f t="shared" si="224"/>
        <v>4</v>
      </c>
    </row>
    <row r="4782" spans="1:24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222"/>
        <v>0-12 Months</v>
      </c>
      <c r="W4782" t="str">
        <f t="shared" si="223"/>
        <v>61-90</v>
      </c>
      <c r="X4782">
        <f t="shared" si="224"/>
        <v>1</v>
      </c>
    </row>
    <row r="4783" spans="1:24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222"/>
        <v>49-72 Months</v>
      </c>
      <c r="W4783" t="str">
        <f t="shared" si="223"/>
        <v>0-30</v>
      </c>
      <c r="X4783">
        <f t="shared" si="224"/>
        <v>1</v>
      </c>
    </row>
    <row r="4784" spans="1:24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222"/>
        <v>0-12 Months</v>
      </c>
      <c r="W4784" t="str">
        <f t="shared" si="223"/>
        <v>61-90</v>
      </c>
      <c r="X4784">
        <f t="shared" si="224"/>
        <v>2</v>
      </c>
    </row>
    <row r="4785" spans="1:24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222"/>
        <v>49-72 Months</v>
      </c>
      <c r="W4785" t="str">
        <f t="shared" si="223"/>
        <v>61-90</v>
      </c>
      <c r="X4785">
        <f t="shared" si="224"/>
        <v>5</v>
      </c>
    </row>
    <row r="4786" spans="1:24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222"/>
        <v>0-12 Months</v>
      </c>
      <c r="W4786" t="str">
        <f t="shared" si="223"/>
        <v>0-30</v>
      </c>
      <c r="X4786">
        <f t="shared" si="224"/>
        <v>1</v>
      </c>
    </row>
    <row r="4787" spans="1:24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222"/>
        <v>13-24 Months</v>
      </c>
      <c r="W4787" t="str">
        <f t="shared" si="223"/>
        <v>61-90</v>
      </c>
      <c r="X4787">
        <f t="shared" si="224"/>
        <v>3</v>
      </c>
    </row>
    <row r="4788" spans="1:24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222"/>
        <v>49-72 Months</v>
      </c>
      <c r="W4788" t="str">
        <f t="shared" si="223"/>
        <v>91+</v>
      </c>
      <c r="X4788">
        <f t="shared" si="224"/>
        <v>6</v>
      </c>
    </row>
    <row r="4789" spans="1:24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222"/>
        <v>0-12 Months</v>
      </c>
      <c r="W4789" t="str">
        <f t="shared" si="223"/>
        <v>31-60</v>
      </c>
      <c r="X4789">
        <f t="shared" si="224"/>
        <v>3</v>
      </c>
    </row>
    <row r="4790" spans="1:24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222"/>
        <v>49-72 Months</v>
      </c>
      <c r="W4790" t="str">
        <f t="shared" si="223"/>
        <v>31-60</v>
      </c>
      <c r="X4790">
        <f t="shared" si="224"/>
        <v>3</v>
      </c>
    </row>
    <row r="4791" spans="1:24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222"/>
        <v>0-12 Months</v>
      </c>
      <c r="W4791" t="str">
        <f t="shared" si="223"/>
        <v>61-90</v>
      </c>
      <c r="X4791">
        <f t="shared" si="224"/>
        <v>1</v>
      </c>
    </row>
    <row r="4792" spans="1:24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222"/>
        <v>25-48 Months</v>
      </c>
      <c r="W4792" t="str">
        <f t="shared" si="223"/>
        <v>61-90</v>
      </c>
      <c r="X4792">
        <f t="shared" si="224"/>
        <v>3</v>
      </c>
    </row>
    <row r="4793" spans="1:24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222"/>
        <v>0-12 Months</v>
      </c>
      <c r="W4793" t="str">
        <f t="shared" si="223"/>
        <v>0-30</v>
      </c>
      <c r="X4793">
        <f t="shared" si="224"/>
        <v>1</v>
      </c>
    </row>
    <row r="4794" spans="1:24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222"/>
        <v>49-72 Months</v>
      </c>
      <c r="W4794" t="str">
        <f t="shared" si="223"/>
        <v>91+</v>
      </c>
      <c r="X4794">
        <f t="shared" si="224"/>
        <v>6</v>
      </c>
    </row>
    <row r="4795" spans="1:24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222"/>
        <v>49-72 Months</v>
      </c>
      <c r="W4795" t="str">
        <f t="shared" si="223"/>
        <v>91+</v>
      </c>
      <c r="X4795">
        <f t="shared" si="224"/>
        <v>5</v>
      </c>
    </row>
    <row r="4796" spans="1:24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222"/>
        <v>0-12 Months</v>
      </c>
      <c r="W4796" t="str">
        <f t="shared" si="223"/>
        <v>0-30</v>
      </c>
      <c r="X4796">
        <f t="shared" si="224"/>
        <v>1</v>
      </c>
    </row>
    <row r="4797" spans="1:24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222"/>
        <v>49-72 Months</v>
      </c>
      <c r="W4797" t="str">
        <f t="shared" si="223"/>
        <v>0-30</v>
      </c>
      <c r="X4797">
        <f t="shared" si="224"/>
        <v>1</v>
      </c>
    </row>
    <row r="4798" spans="1:24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222"/>
        <v>49-72 Months</v>
      </c>
      <c r="W4798" t="str">
        <f t="shared" si="223"/>
        <v>91+</v>
      </c>
      <c r="X4798">
        <f t="shared" si="224"/>
        <v>4</v>
      </c>
    </row>
    <row r="4799" spans="1:24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222"/>
        <v>49-72 Months</v>
      </c>
      <c r="W4799" t="str">
        <f t="shared" si="223"/>
        <v>91+</v>
      </c>
      <c r="X4799">
        <f t="shared" si="224"/>
        <v>8</v>
      </c>
    </row>
    <row r="4800" spans="1:24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222"/>
        <v>25-48 Months</v>
      </c>
      <c r="W4800" t="str">
        <f t="shared" si="223"/>
        <v>61-90</v>
      </c>
      <c r="X4800">
        <f t="shared" si="224"/>
        <v>2</v>
      </c>
    </row>
    <row r="4801" spans="1:24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222"/>
        <v>0-12 Months</v>
      </c>
      <c r="W4801" t="str">
        <f t="shared" si="223"/>
        <v>0-30</v>
      </c>
      <c r="X4801">
        <f t="shared" si="224"/>
        <v>1</v>
      </c>
    </row>
    <row r="4802" spans="1:24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ref="V4802:V4865" si="225">IF(F4802&lt;=12,"0-12 Months",IF(F4802&lt;=24,"13-24 Months",IF(F4802&lt;=48,"25-48 Months","49-72 Months")))</f>
        <v>0-12 Months</v>
      </c>
      <c r="W4802" t="str">
        <f t="shared" ref="W4802:W4865" si="226">IF(S4802&lt;=30,"0-30",IF(S4802&lt;=60,"31-60",IF(S4802&lt;=90,"61-90","91+")))</f>
        <v>91+</v>
      </c>
      <c r="X4802">
        <f t="shared" ref="X4802:X4865" si="227">COUNTIF(G4802:O4802,"Yes")</f>
        <v>4</v>
      </c>
    </row>
    <row r="4803" spans="1:24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si="225"/>
        <v>49-72 Months</v>
      </c>
      <c r="W4803" t="str">
        <f t="shared" si="226"/>
        <v>61-90</v>
      </c>
      <c r="X4803">
        <f t="shared" si="227"/>
        <v>7</v>
      </c>
    </row>
    <row r="4804" spans="1:24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225"/>
        <v>25-48 Months</v>
      </c>
      <c r="W4804" t="str">
        <f t="shared" si="226"/>
        <v>31-60</v>
      </c>
      <c r="X4804">
        <f t="shared" si="227"/>
        <v>3</v>
      </c>
    </row>
    <row r="4805" spans="1:24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225"/>
        <v>25-48 Months</v>
      </c>
      <c r="W4805" t="str">
        <f t="shared" si="226"/>
        <v>91+</v>
      </c>
      <c r="X4805">
        <f t="shared" si="227"/>
        <v>4</v>
      </c>
    </row>
    <row r="4806" spans="1:24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225"/>
        <v>49-72 Months</v>
      </c>
      <c r="W4806" t="str">
        <f t="shared" si="226"/>
        <v>91+</v>
      </c>
      <c r="X4806">
        <f t="shared" si="227"/>
        <v>8</v>
      </c>
    </row>
    <row r="4807" spans="1:24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225"/>
        <v>49-72 Months</v>
      </c>
      <c r="W4807" t="str">
        <f t="shared" si="226"/>
        <v>0-30</v>
      </c>
      <c r="X4807">
        <f t="shared" si="227"/>
        <v>2</v>
      </c>
    </row>
    <row r="4808" spans="1:24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225"/>
        <v>49-72 Months</v>
      </c>
      <c r="W4808" t="str">
        <f t="shared" si="226"/>
        <v>0-30</v>
      </c>
      <c r="X4808">
        <f t="shared" si="227"/>
        <v>1</v>
      </c>
    </row>
    <row r="4809" spans="1:24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225"/>
        <v>25-48 Months</v>
      </c>
      <c r="W4809" t="str">
        <f t="shared" si="226"/>
        <v>91+</v>
      </c>
      <c r="X4809">
        <f t="shared" si="227"/>
        <v>8</v>
      </c>
    </row>
    <row r="4810" spans="1:24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225"/>
        <v>49-72 Months</v>
      </c>
      <c r="W4810" t="str">
        <f t="shared" si="226"/>
        <v>61-90</v>
      </c>
      <c r="X4810">
        <f t="shared" si="227"/>
        <v>6</v>
      </c>
    </row>
    <row r="4811" spans="1:24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225"/>
        <v>0-12 Months</v>
      </c>
      <c r="W4811" t="str">
        <f t="shared" si="226"/>
        <v>0-30</v>
      </c>
      <c r="X4811">
        <f t="shared" si="227"/>
        <v>1</v>
      </c>
    </row>
    <row r="4812" spans="1:24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225"/>
        <v>13-24 Months</v>
      </c>
      <c r="W4812" t="str">
        <f t="shared" si="226"/>
        <v>61-90</v>
      </c>
      <c r="X4812">
        <f t="shared" si="227"/>
        <v>4</v>
      </c>
    </row>
    <row r="4813" spans="1:24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225"/>
        <v>0-12 Months</v>
      </c>
      <c r="W4813" t="str">
        <f t="shared" si="226"/>
        <v>31-60</v>
      </c>
      <c r="X4813">
        <f t="shared" si="227"/>
        <v>1</v>
      </c>
    </row>
    <row r="4814" spans="1:24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225"/>
        <v>0-12 Months</v>
      </c>
      <c r="W4814" t="str">
        <f t="shared" si="226"/>
        <v>61-90</v>
      </c>
      <c r="X4814">
        <f t="shared" si="227"/>
        <v>4</v>
      </c>
    </row>
    <row r="4815" spans="1:24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225"/>
        <v>25-48 Months</v>
      </c>
      <c r="W4815" t="str">
        <f t="shared" si="226"/>
        <v>91+</v>
      </c>
      <c r="X4815">
        <f t="shared" si="227"/>
        <v>5</v>
      </c>
    </row>
    <row r="4816" spans="1:24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225"/>
        <v>13-24 Months</v>
      </c>
      <c r="W4816" t="str">
        <f t="shared" si="226"/>
        <v>61-90</v>
      </c>
      <c r="X4816">
        <f t="shared" si="227"/>
        <v>4</v>
      </c>
    </row>
    <row r="4817" spans="1:24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225"/>
        <v>25-48 Months</v>
      </c>
      <c r="W4817" t="str">
        <f t="shared" si="226"/>
        <v>61-90</v>
      </c>
      <c r="X4817">
        <f t="shared" si="227"/>
        <v>1</v>
      </c>
    </row>
    <row r="4818" spans="1:24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225"/>
        <v>49-72 Months</v>
      </c>
      <c r="W4818" t="str">
        <f t="shared" si="226"/>
        <v>61-90</v>
      </c>
      <c r="X4818">
        <f t="shared" si="227"/>
        <v>6</v>
      </c>
    </row>
    <row r="4819" spans="1:24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225"/>
        <v>0-12 Months</v>
      </c>
      <c r="W4819" t="str">
        <f t="shared" si="226"/>
        <v>0-30</v>
      </c>
      <c r="X4819">
        <f t="shared" si="227"/>
        <v>1</v>
      </c>
    </row>
    <row r="4820" spans="1:24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225"/>
        <v>49-72 Months</v>
      </c>
      <c r="W4820" t="str">
        <f t="shared" si="226"/>
        <v>61-90</v>
      </c>
      <c r="X4820">
        <f t="shared" si="227"/>
        <v>3</v>
      </c>
    </row>
    <row r="4821" spans="1:24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225"/>
        <v>49-72 Months</v>
      </c>
      <c r="W4821" t="str">
        <f t="shared" si="226"/>
        <v>0-30</v>
      </c>
      <c r="X4821">
        <f t="shared" si="227"/>
        <v>1</v>
      </c>
    </row>
    <row r="4822" spans="1:24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225"/>
        <v>49-72 Months</v>
      </c>
      <c r="W4822" t="str">
        <f t="shared" si="226"/>
        <v>61-90</v>
      </c>
      <c r="X4822">
        <f t="shared" si="227"/>
        <v>7</v>
      </c>
    </row>
    <row r="4823" spans="1:24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225"/>
        <v>49-72 Months</v>
      </c>
      <c r="W4823" t="str">
        <f t="shared" si="226"/>
        <v>31-60</v>
      </c>
      <c r="X4823">
        <f t="shared" si="227"/>
        <v>4</v>
      </c>
    </row>
    <row r="4824" spans="1:24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225"/>
        <v>49-72 Months</v>
      </c>
      <c r="W4824" t="str">
        <f t="shared" si="226"/>
        <v>91+</v>
      </c>
      <c r="X4824">
        <f t="shared" si="227"/>
        <v>6</v>
      </c>
    </row>
    <row r="4825" spans="1:24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225"/>
        <v>0-12 Months</v>
      </c>
      <c r="W4825" t="str">
        <f t="shared" si="226"/>
        <v>31-60</v>
      </c>
      <c r="X4825">
        <f t="shared" si="227"/>
        <v>3</v>
      </c>
    </row>
    <row r="4826" spans="1:24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225"/>
        <v>49-72 Months</v>
      </c>
      <c r="W4826" t="str">
        <f t="shared" si="226"/>
        <v>91+</v>
      </c>
      <c r="X4826">
        <f t="shared" si="227"/>
        <v>5</v>
      </c>
    </row>
    <row r="4827" spans="1:24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225"/>
        <v>13-24 Months</v>
      </c>
      <c r="W4827" t="str">
        <f t="shared" si="226"/>
        <v>61-90</v>
      </c>
      <c r="X4827">
        <f t="shared" si="227"/>
        <v>3</v>
      </c>
    </row>
    <row r="4828" spans="1:24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225"/>
        <v>0-12 Months</v>
      </c>
      <c r="W4828" t="str">
        <f t="shared" si="226"/>
        <v>91+</v>
      </c>
      <c r="X4828">
        <f t="shared" si="227"/>
        <v>6</v>
      </c>
    </row>
    <row r="4829" spans="1:24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225"/>
        <v>13-24 Months</v>
      </c>
      <c r="W4829" t="str">
        <f t="shared" si="226"/>
        <v>61-90</v>
      </c>
      <c r="X4829">
        <f t="shared" si="227"/>
        <v>2</v>
      </c>
    </row>
    <row r="4830" spans="1:24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225"/>
        <v>25-48 Months</v>
      </c>
      <c r="W4830" t="str">
        <f t="shared" si="226"/>
        <v>31-60</v>
      </c>
      <c r="X4830">
        <f t="shared" si="227"/>
        <v>3</v>
      </c>
    </row>
    <row r="4831" spans="1:24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225"/>
        <v>0-12 Months</v>
      </c>
      <c r="W4831" t="str">
        <f t="shared" si="226"/>
        <v>31-60</v>
      </c>
      <c r="X4831">
        <f t="shared" si="227"/>
        <v>1</v>
      </c>
    </row>
    <row r="4832" spans="1:24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225"/>
        <v>49-72 Months</v>
      </c>
      <c r="W4832" t="str">
        <f t="shared" si="226"/>
        <v>61-90</v>
      </c>
      <c r="X4832">
        <f t="shared" si="227"/>
        <v>5</v>
      </c>
    </row>
    <row r="4833" spans="1:24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225"/>
        <v>13-24 Months</v>
      </c>
      <c r="W4833" t="str">
        <f t="shared" si="226"/>
        <v>31-60</v>
      </c>
      <c r="X4833">
        <f t="shared" si="227"/>
        <v>3</v>
      </c>
    </row>
    <row r="4834" spans="1:24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225"/>
        <v>25-48 Months</v>
      </c>
      <c r="W4834" t="str">
        <f t="shared" si="226"/>
        <v>61-90</v>
      </c>
      <c r="X4834">
        <f t="shared" si="227"/>
        <v>5</v>
      </c>
    </row>
    <row r="4835" spans="1:24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225"/>
        <v>25-48 Months</v>
      </c>
      <c r="W4835" t="str">
        <f t="shared" si="226"/>
        <v>0-30</v>
      </c>
      <c r="X4835">
        <f t="shared" si="227"/>
        <v>1</v>
      </c>
    </row>
    <row r="4836" spans="1:24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225"/>
        <v>49-72 Months</v>
      </c>
      <c r="W4836" t="str">
        <f t="shared" si="226"/>
        <v>0-30</v>
      </c>
      <c r="X4836">
        <f t="shared" si="227"/>
        <v>2</v>
      </c>
    </row>
    <row r="4837" spans="1:24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225"/>
        <v>49-72 Months</v>
      </c>
      <c r="W4837" t="str">
        <f t="shared" si="226"/>
        <v>91+</v>
      </c>
      <c r="X4837">
        <f t="shared" si="227"/>
        <v>6</v>
      </c>
    </row>
    <row r="4838" spans="1:24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225"/>
        <v>25-48 Months</v>
      </c>
      <c r="W4838" t="str">
        <f t="shared" si="226"/>
        <v>61-90</v>
      </c>
      <c r="X4838">
        <f t="shared" si="227"/>
        <v>7</v>
      </c>
    </row>
    <row r="4839" spans="1:24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225"/>
        <v>0-12 Months</v>
      </c>
      <c r="W4839" t="str">
        <f t="shared" si="226"/>
        <v>61-90</v>
      </c>
      <c r="X4839">
        <f t="shared" si="227"/>
        <v>1</v>
      </c>
    </row>
    <row r="4840" spans="1:24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225"/>
        <v>49-72 Months</v>
      </c>
      <c r="W4840" t="str">
        <f t="shared" si="226"/>
        <v>91+</v>
      </c>
      <c r="X4840">
        <f t="shared" si="227"/>
        <v>7</v>
      </c>
    </row>
    <row r="4841" spans="1:24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225"/>
        <v>0-12 Months</v>
      </c>
      <c r="W4841" t="str">
        <f t="shared" si="226"/>
        <v>61-90</v>
      </c>
      <c r="X4841">
        <f t="shared" si="227"/>
        <v>2</v>
      </c>
    </row>
    <row r="4842" spans="1:24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225"/>
        <v>25-48 Months</v>
      </c>
      <c r="W4842" t="str">
        <f t="shared" si="226"/>
        <v>31-60</v>
      </c>
      <c r="X4842">
        <f t="shared" si="227"/>
        <v>2</v>
      </c>
    </row>
    <row r="4843" spans="1:24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225"/>
        <v>13-24 Months</v>
      </c>
      <c r="W4843" t="str">
        <f t="shared" si="226"/>
        <v>91+</v>
      </c>
      <c r="X4843">
        <f t="shared" si="227"/>
        <v>4</v>
      </c>
    </row>
    <row r="4844" spans="1:24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225"/>
        <v>0-12 Months</v>
      </c>
      <c r="W4844" t="str">
        <f t="shared" si="226"/>
        <v>31-60</v>
      </c>
      <c r="X4844">
        <f t="shared" si="227"/>
        <v>3</v>
      </c>
    </row>
    <row r="4845" spans="1:24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225"/>
        <v>49-72 Months</v>
      </c>
      <c r="W4845" t="str">
        <f t="shared" si="226"/>
        <v>0-30</v>
      </c>
      <c r="X4845">
        <f t="shared" si="227"/>
        <v>1</v>
      </c>
    </row>
    <row r="4846" spans="1:24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225"/>
        <v>25-48 Months</v>
      </c>
      <c r="W4846" t="str">
        <f t="shared" si="226"/>
        <v>0-30</v>
      </c>
      <c r="X4846">
        <f t="shared" si="227"/>
        <v>1</v>
      </c>
    </row>
    <row r="4847" spans="1:24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225"/>
        <v>13-24 Months</v>
      </c>
      <c r="W4847" t="str">
        <f t="shared" si="226"/>
        <v>31-60</v>
      </c>
      <c r="X4847">
        <f t="shared" si="227"/>
        <v>3</v>
      </c>
    </row>
    <row r="4848" spans="1:24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225"/>
        <v>0-12 Months</v>
      </c>
      <c r="W4848" t="str">
        <f t="shared" si="226"/>
        <v>61-90</v>
      </c>
      <c r="X4848">
        <f t="shared" si="227"/>
        <v>1</v>
      </c>
    </row>
    <row r="4849" spans="1:24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225"/>
        <v>25-48 Months</v>
      </c>
      <c r="W4849" t="str">
        <f t="shared" si="226"/>
        <v>61-90</v>
      </c>
      <c r="X4849">
        <f t="shared" si="227"/>
        <v>2</v>
      </c>
    </row>
    <row r="4850" spans="1:24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225"/>
        <v>0-12 Months</v>
      </c>
      <c r="W4850" t="str">
        <f t="shared" si="226"/>
        <v>91+</v>
      </c>
      <c r="X4850">
        <f t="shared" si="227"/>
        <v>4</v>
      </c>
    </row>
    <row r="4851" spans="1:24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225"/>
        <v>25-48 Months</v>
      </c>
      <c r="W4851" t="str">
        <f t="shared" si="226"/>
        <v>31-60</v>
      </c>
      <c r="X4851">
        <f t="shared" si="227"/>
        <v>3</v>
      </c>
    </row>
    <row r="4852" spans="1:24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225"/>
        <v>49-72 Months</v>
      </c>
      <c r="W4852" t="str">
        <f t="shared" si="226"/>
        <v>91+</v>
      </c>
      <c r="X4852">
        <f t="shared" si="227"/>
        <v>5</v>
      </c>
    </row>
    <row r="4853" spans="1:24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225"/>
        <v>0-12 Months</v>
      </c>
      <c r="W4853" t="str">
        <f t="shared" si="226"/>
        <v>61-90</v>
      </c>
      <c r="X4853">
        <f t="shared" si="227"/>
        <v>1</v>
      </c>
    </row>
    <row r="4854" spans="1:24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225"/>
        <v>49-72 Months</v>
      </c>
      <c r="W4854" t="str">
        <f t="shared" si="226"/>
        <v>0-30</v>
      </c>
      <c r="X4854">
        <f t="shared" si="227"/>
        <v>1</v>
      </c>
    </row>
    <row r="4855" spans="1:24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225"/>
        <v>49-72 Months</v>
      </c>
      <c r="W4855" t="str">
        <f t="shared" si="226"/>
        <v>91+</v>
      </c>
      <c r="X4855">
        <f t="shared" si="227"/>
        <v>5</v>
      </c>
    </row>
    <row r="4856" spans="1:24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225"/>
        <v>13-24 Months</v>
      </c>
      <c r="W4856" t="str">
        <f t="shared" si="226"/>
        <v>31-60</v>
      </c>
      <c r="X4856">
        <f t="shared" si="227"/>
        <v>3</v>
      </c>
    </row>
    <row r="4857" spans="1:24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225"/>
        <v>49-72 Months</v>
      </c>
      <c r="W4857" t="str">
        <f t="shared" si="226"/>
        <v>91+</v>
      </c>
      <c r="X4857">
        <f t="shared" si="227"/>
        <v>6</v>
      </c>
    </row>
    <row r="4858" spans="1:24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225"/>
        <v>25-48 Months</v>
      </c>
      <c r="W4858" t="str">
        <f t="shared" si="226"/>
        <v>91+</v>
      </c>
      <c r="X4858">
        <f t="shared" si="227"/>
        <v>4</v>
      </c>
    </row>
    <row r="4859" spans="1:24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225"/>
        <v>13-24 Months</v>
      </c>
      <c r="W4859" t="str">
        <f t="shared" si="226"/>
        <v>0-30</v>
      </c>
      <c r="X4859">
        <f t="shared" si="227"/>
        <v>0</v>
      </c>
    </row>
    <row r="4860" spans="1:24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225"/>
        <v>49-72 Months</v>
      </c>
      <c r="W4860" t="str">
        <f t="shared" si="226"/>
        <v>31-60</v>
      </c>
      <c r="X4860">
        <f t="shared" si="227"/>
        <v>4</v>
      </c>
    </row>
    <row r="4861" spans="1:24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225"/>
        <v>49-72 Months</v>
      </c>
      <c r="W4861" t="str">
        <f t="shared" si="226"/>
        <v>91+</v>
      </c>
      <c r="X4861">
        <f t="shared" si="227"/>
        <v>7</v>
      </c>
    </row>
    <row r="4862" spans="1:24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225"/>
        <v>13-24 Months</v>
      </c>
      <c r="W4862" t="str">
        <f t="shared" si="226"/>
        <v>31-60</v>
      </c>
      <c r="X4862">
        <f t="shared" si="227"/>
        <v>3</v>
      </c>
    </row>
    <row r="4863" spans="1:24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225"/>
        <v>25-48 Months</v>
      </c>
      <c r="W4863" t="str">
        <f t="shared" si="226"/>
        <v>31-60</v>
      </c>
      <c r="X4863">
        <f t="shared" si="227"/>
        <v>3</v>
      </c>
    </row>
    <row r="4864" spans="1:24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225"/>
        <v>0-12 Months</v>
      </c>
      <c r="W4864" t="str">
        <f t="shared" si="226"/>
        <v>61-90</v>
      </c>
      <c r="X4864">
        <f t="shared" si="227"/>
        <v>1</v>
      </c>
    </row>
    <row r="4865" spans="1:24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225"/>
        <v>49-72 Months</v>
      </c>
      <c r="W4865" t="str">
        <f t="shared" si="226"/>
        <v>0-30</v>
      </c>
      <c r="X4865">
        <f t="shared" si="227"/>
        <v>1</v>
      </c>
    </row>
    <row r="4866" spans="1:24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ref="V4866:V4929" si="228">IF(F4866&lt;=12,"0-12 Months",IF(F4866&lt;=24,"13-24 Months",IF(F4866&lt;=48,"25-48 Months","49-72 Months")))</f>
        <v>49-72 Months</v>
      </c>
      <c r="W4866" t="str">
        <f t="shared" ref="W4866:W4929" si="229">IF(S4866&lt;=30,"0-30",IF(S4866&lt;=60,"31-60",IF(S4866&lt;=90,"61-90","91+")))</f>
        <v>91+</v>
      </c>
      <c r="X4866">
        <f t="shared" ref="X4866:X4929" si="230">COUNTIF(G4866:O4866,"Yes")</f>
        <v>7</v>
      </c>
    </row>
    <row r="4867" spans="1:24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si="228"/>
        <v>0-12 Months</v>
      </c>
      <c r="W4867" t="str">
        <f t="shared" si="229"/>
        <v>31-60</v>
      </c>
      <c r="X4867">
        <f t="shared" si="230"/>
        <v>2</v>
      </c>
    </row>
    <row r="4868" spans="1:24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228"/>
        <v>13-24 Months</v>
      </c>
      <c r="W4868" t="str">
        <f t="shared" si="229"/>
        <v>61-90</v>
      </c>
      <c r="X4868">
        <f t="shared" si="230"/>
        <v>3</v>
      </c>
    </row>
    <row r="4869" spans="1:24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228"/>
        <v>25-48 Months</v>
      </c>
      <c r="W4869" t="str">
        <f t="shared" si="229"/>
        <v>91+</v>
      </c>
      <c r="X4869">
        <f t="shared" si="230"/>
        <v>5</v>
      </c>
    </row>
    <row r="4870" spans="1:24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228"/>
        <v>25-48 Months</v>
      </c>
      <c r="W4870" t="str">
        <f t="shared" si="229"/>
        <v>91+</v>
      </c>
      <c r="X4870">
        <f t="shared" si="230"/>
        <v>5</v>
      </c>
    </row>
    <row r="4871" spans="1:24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228"/>
        <v>13-24 Months</v>
      </c>
      <c r="W4871" t="str">
        <f t="shared" si="229"/>
        <v>61-90</v>
      </c>
      <c r="X4871">
        <f t="shared" si="230"/>
        <v>3</v>
      </c>
    </row>
    <row r="4872" spans="1:24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228"/>
        <v>25-48 Months</v>
      </c>
      <c r="W4872" t="str">
        <f t="shared" si="229"/>
        <v>61-90</v>
      </c>
      <c r="X4872">
        <f t="shared" si="230"/>
        <v>5</v>
      </c>
    </row>
    <row r="4873" spans="1:24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228"/>
        <v>49-72 Months</v>
      </c>
      <c r="W4873" t="str">
        <f t="shared" si="229"/>
        <v>61-90</v>
      </c>
      <c r="X4873">
        <f t="shared" si="230"/>
        <v>5</v>
      </c>
    </row>
    <row r="4874" spans="1:24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228"/>
        <v>49-72 Months</v>
      </c>
      <c r="W4874" t="str">
        <f t="shared" si="229"/>
        <v>61-90</v>
      </c>
      <c r="X4874">
        <f t="shared" si="230"/>
        <v>7</v>
      </c>
    </row>
    <row r="4875" spans="1:24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228"/>
        <v>0-12 Months</v>
      </c>
      <c r="W4875" t="str">
        <f t="shared" si="229"/>
        <v>0-30</v>
      </c>
      <c r="X4875">
        <f t="shared" si="230"/>
        <v>1</v>
      </c>
    </row>
    <row r="4876" spans="1:24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228"/>
        <v>25-48 Months</v>
      </c>
      <c r="W4876" t="str">
        <f t="shared" si="229"/>
        <v>61-90</v>
      </c>
      <c r="X4876">
        <f t="shared" si="230"/>
        <v>4</v>
      </c>
    </row>
    <row r="4877" spans="1:24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228"/>
        <v>25-48 Months</v>
      </c>
      <c r="W4877" t="str">
        <f t="shared" si="229"/>
        <v>91+</v>
      </c>
      <c r="X4877">
        <f t="shared" si="230"/>
        <v>8</v>
      </c>
    </row>
    <row r="4878" spans="1:24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228"/>
        <v>0-12 Months</v>
      </c>
      <c r="W4878" t="str">
        <f t="shared" si="229"/>
        <v>91+</v>
      </c>
      <c r="X4878">
        <f t="shared" si="230"/>
        <v>6</v>
      </c>
    </row>
    <row r="4879" spans="1:24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228"/>
        <v>25-48 Months</v>
      </c>
      <c r="W4879" t="str">
        <f t="shared" si="229"/>
        <v>61-90</v>
      </c>
      <c r="X4879">
        <f t="shared" si="230"/>
        <v>6</v>
      </c>
    </row>
    <row r="4880" spans="1:24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228"/>
        <v>25-48 Months</v>
      </c>
      <c r="W4880" t="str">
        <f t="shared" si="229"/>
        <v>31-60</v>
      </c>
      <c r="X4880">
        <f t="shared" si="230"/>
        <v>3</v>
      </c>
    </row>
    <row r="4881" spans="1:24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228"/>
        <v>25-48 Months</v>
      </c>
      <c r="W4881" t="str">
        <f t="shared" si="229"/>
        <v>61-90</v>
      </c>
      <c r="X4881">
        <f t="shared" si="230"/>
        <v>5</v>
      </c>
    </row>
    <row r="4882" spans="1:24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228"/>
        <v>49-72 Months</v>
      </c>
      <c r="W4882" t="str">
        <f t="shared" si="229"/>
        <v>0-30</v>
      </c>
      <c r="X4882">
        <f t="shared" si="230"/>
        <v>1</v>
      </c>
    </row>
    <row r="4883" spans="1:24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228"/>
        <v>25-48 Months</v>
      </c>
      <c r="W4883" t="str">
        <f t="shared" si="229"/>
        <v>61-90</v>
      </c>
      <c r="X4883">
        <f t="shared" si="230"/>
        <v>2</v>
      </c>
    </row>
    <row r="4884" spans="1:24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228"/>
        <v>49-72 Months</v>
      </c>
      <c r="W4884" t="str">
        <f t="shared" si="229"/>
        <v>61-90</v>
      </c>
      <c r="X4884">
        <f t="shared" si="230"/>
        <v>6</v>
      </c>
    </row>
    <row r="4885" spans="1:24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228"/>
        <v>0-12 Months</v>
      </c>
      <c r="W4885" t="str">
        <f t="shared" si="229"/>
        <v>0-30</v>
      </c>
      <c r="X4885">
        <f t="shared" si="230"/>
        <v>1</v>
      </c>
    </row>
    <row r="4886" spans="1:24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228"/>
        <v>25-48 Months</v>
      </c>
      <c r="W4886" t="str">
        <f t="shared" si="229"/>
        <v>91+</v>
      </c>
      <c r="X4886">
        <f t="shared" si="230"/>
        <v>4</v>
      </c>
    </row>
    <row r="4887" spans="1:24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228"/>
        <v>49-72 Months</v>
      </c>
      <c r="W4887" t="str">
        <f t="shared" si="229"/>
        <v>91+</v>
      </c>
      <c r="X4887">
        <f t="shared" si="230"/>
        <v>7</v>
      </c>
    </row>
    <row r="4888" spans="1:24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228"/>
        <v>0-12 Months</v>
      </c>
      <c r="W4888" t="str">
        <f t="shared" si="229"/>
        <v>0-30</v>
      </c>
      <c r="X4888">
        <f t="shared" si="230"/>
        <v>1</v>
      </c>
    </row>
    <row r="4889" spans="1:24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228"/>
        <v>25-48 Months</v>
      </c>
      <c r="W4889" t="str">
        <f t="shared" si="229"/>
        <v>0-30</v>
      </c>
      <c r="X4889">
        <f t="shared" si="230"/>
        <v>1</v>
      </c>
    </row>
    <row r="4890" spans="1:24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228"/>
        <v>25-48 Months</v>
      </c>
      <c r="W4890" t="str">
        <f t="shared" si="229"/>
        <v>91+</v>
      </c>
      <c r="X4890">
        <f t="shared" si="230"/>
        <v>6</v>
      </c>
    </row>
    <row r="4891" spans="1:24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228"/>
        <v>25-48 Months</v>
      </c>
      <c r="W4891" t="str">
        <f t="shared" si="229"/>
        <v>91+</v>
      </c>
      <c r="X4891">
        <f t="shared" si="230"/>
        <v>8</v>
      </c>
    </row>
    <row r="4892" spans="1:24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228"/>
        <v>49-72 Months</v>
      </c>
      <c r="W4892" t="str">
        <f t="shared" si="229"/>
        <v>91+</v>
      </c>
      <c r="X4892">
        <f t="shared" si="230"/>
        <v>4</v>
      </c>
    </row>
    <row r="4893" spans="1:24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228"/>
        <v>0-12 Months</v>
      </c>
      <c r="W4893" t="str">
        <f t="shared" si="229"/>
        <v>61-90</v>
      </c>
      <c r="X4893">
        <f t="shared" si="230"/>
        <v>4</v>
      </c>
    </row>
    <row r="4894" spans="1:24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228"/>
        <v>13-24 Months</v>
      </c>
      <c r="W4894" t="str">
        <f t="shared" si="229"/>
        <v>61-90</v>
      </c>
      <c r="X4894">
        <f t="shared" si="230"/>
        <v>3</v>
      </c>
    </row>
    <row r="4895" spans="1:24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228"/>
        <v>0-12 Months</v>
      </c>
      <c r="W4895" t="str">
        <f t="shared" si="229"/>
        <v>31-60</v>
      </c>
      <c r="X4895">
        <f t="shared" si="230"/>
        <v>1</v>
      </c>
    </row>
    <row r="4896" spans="1:24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228"/>
        <v>49-72 Months</v>
      </c>
      <c r="W4896" t="str">
        <f t="shared" si="229"/>
        <v>61-90</v>
      </c>
      <c r="X4896">
        <f t="shared" si="230"/>
        <v>5</v>
      </c>
    </row>
    <row r="4897" spans="1:24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228"/>
        <v>25-48 Months</v>
      </c>
      <c r="W4897" t="str">
        <f t="shared" si="229"/>
        <v>61-90</v>
      </c>
      <c r="X4897">
        <f t="shared" si="230"/>
        <v>4</v>
      </c>
    </row>
    <row r="4898" spans="1:24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228"/>
        <v>13-24 Months</v>
      </c>
      <c r="W4898" t="str">
        <f t="shared" si="229"/>
        <v>31-60</v>
      </c>
      <c r="X4898">
        <f t="shared" si="230"/>
        <v>2</v>
      </c>
    </row>
    <row r="4899" spans="1:24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228"/>
        <v>13-24 Months</v>
      </c>
      <c r="W4899" t="str">
        <f t="shared" si="229"/>
        <v>31-60</v>
      </c>
      <c r="X4899">
        <f t="shared" si="230"/>
        <v>1</v>
      </c>
    </row>
    <row r="4900" spans="1:24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228"/>
        <v>0-12 Months</v>
      </c>
      <c r="W4900" t="str">
        <f t="shared" si="229"/>
        <v>0-30</v>
      </c>
      <c r="X4900">
        <f t="shared" si="230"/>
        <v>0</v>
      </c>
    </row>
    <row r="4901" spans="1:24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228"/>
        <v>0-12 Months</v>
      </c>
      <c r="W4901" t="str">
        <f t="shared" si="229"/>
        <v>61-90</v>
      </c>
      <c r="X4901">
        <f t="shared" si="230"/>
        <v>4</v>
      </c>
    </row>
    <row r="4902" spans="1:24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228"/>
        <v>25-48 Months</v>
      </c>
      <c r="W4902" t="str">
        <f t="shared" si="229"/>
        <v>61-90</v>
      </c>
      <c r="X4902">
        <f t="shared" si="230"/>
        <v>3</v>
      </c>
    </row>
    <row r="4903" spans="1:24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228"/>
        <v>0-12 Months</v>
      </c>
      <c r="W4903" t="str">
        <f t="shared" si="229"/>
        <v>61-90</v>
      </c>
      <c r="X4903">
        <f t="shared" si="230"/>
        <v>2</v>
      </c>
    </row>
    <row r="4904" spans="1:24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228"/>
        <v>13-24 Months</v>
      </c>
      <c r="W4904" t="str">
        <f t="shared" si="229"/>
        <v>31-60</v>
      </c>
      <c r="X4904">
        <f t="shared" si="230"/>
        <v>3</v>
      </c>
    </row>
    <row r="4905" spans="1:24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228"/>
        <v>0-12 Months</v>
      </c>
      <c r="W4905" t="str">
        <f t="shared" si="229"/>
        <v>91+</v>
      </c>
      <c r="X4905">
        <f t="shared" si="230"/>
        <v>4</v>
      </c>
    </row>
    <row r="4906" spans="1:24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228"/>
        <v>25-48 Months</v>
      </c>
      <c r="W4906" t="str">
        <f t="shared" si="229"/>
        <v>91+</v>
      </c>
      <c r="X4906">
        <f t="shared" si="230"/>
        <v>6</v>
      </c>
    </row>
    <row r="4907" spans="1:24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228"/>
        <v>49-72 Months</v>
      </c>
      <c r="W4907" t="str">
        <f t="shared" si="229"/>
        <v>0-30</v>
      </c>
      <c r="X4907">
        <f t="shared" si="230"/>
        <v>1</v>
      </c>
    </row>
    <row r="4908" spans="1:24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228"/>
        <v>49-72 Months</v>
      </c>
      <c r="W4908" t="str">
        <f t="shared" si="229"/>
        <v>91+</v>
      </c>
      <c r="X4908">
        <f t="shared" si="230"/>
        <v>5</v>
      </c>
    </row>
    <row r="4909" spans="1:24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228"/>
        <v>49-72 Months</v>
      </c>
      <c r="W4909" t="str">
        <f t="shared" si="229"/>
        <v>0-30</v>
      </c>
      <c r="X4909">
        <f t="shared" si="230"/>
        <v>2</v>
      </c>
    </row>
    <row r="4910" spans="1:24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228"/>
        <v>25-48 Months</v>
      </c>
      <c r="W4910" t="str">
        <f t="shared" si="229"/>
        <v>91+</v>
      </c>
      <c r="X4910">
        <f t="shared" si="230"/>
        <v>6</v>
      </c>
    </row>
    <row r="4911" spans="1:24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228"/>
        <v>49-72 Months</v>
      </c>
      <c r="W4911" t="str">
        <f t="shared" si="229"/>
        <v>61-90</v>
      </c>
      <c r="X4911">
        <f t="shared" si="230"/>
        <v>7</v>
      </c>
    </row>
    <row r="4912" spans="1:24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228"/>
        <v>25-48 Months</v>
      </c>
      <c r="W4912" t="str">
        <f t="shared" si="229"/>
        <v>61-90</v>
      </c>
      <c r="X4912">
        <f t="shared" si="230"/>
        <v>7</v>
      </c>
    </row>
    <row r="4913" spans="1:24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228"/>
        <v>49-72 Months</v>
      </c>
      <c r="W4913" t="str">
        <f t="shared" si="229"/>
        <v>61-90</v>
      </c>
      <c r="X4913">
        <f t="shared" si="230"/>
        <v>4</v>
      </c>
    </row>
    <row r="4914" spans="1:24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228"/>
        <v>25-48 Months</v>
      </c>
      <c r="W4914" t="str">
        <f t="shared" si="229"/>
        <v>91+</v>
      </c>
      <c r="X4914">
        <f t="shared" si="230"/>
        <v>4</v>
      </c>
    </row>
    <row r="4915" spans="1:24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228"/>
        <v>13-24 Months</v>
      </c>
      <c r="W4915" t="str">
        <f t="shared" si="229"/>
        <v>61-90</v>
      </c>
      <c r="X4915">
        <f t="shared" si="230"/>
        <v>6</v>
      </c>
    </row>
    <row r="4916" spans="1:24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228"/>
        <v>49-72 Months</v>
      </c>
      <c r="W4916" t="str">
        <f t="shared" si="229"/>
        <v>61-90</v>
      </c>
      <c r="X4916">
        <f t="shared" si="230"/>
        <v>6</v>
      </c>
    </row>
    <row r="4917" spans="1:24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228"/>
        <v>13-24 Months</v>
      </c>
      <c r="W4917" t="str">
        <f t="shared" si="229"/>
        <v>31-60</v>
      </c>
      <c r="X4917">
        <f t="shared" si="230"/>
        <v>2</v>
      </c>
    </row>
    <row r="4918" spans="1:24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228"/>
        <v>0-12 Months</v>
      </c>
      <c r="W4918" t="str">
        <f t="shared" si="229"/>
        <v>61-90</v>
      </c>
      <c r="X4918">
        <f t="shared" si="230"/>
        <v>3</v>
      </c>
    </row>
    <row r="4919" spans="1:24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228"/>
        <v>13-24 Months</v>
      </c>
      <c r="W4919" t="str">
        <f t="shared" si="229"/>
        <v>0-30</v>
      </c>
      <c r="X4919">
        <f t="shared" si="230"/>
        <v>1</v>
      </c>
    </row>
    <row r="4920" spans="1:24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228"/>
        <v>49-72 Months</v>
      </c>
      <c r="W4920" t="str">
        <f t="shared" si="229"/>
        <v>0-30</v>
      </c>
      <c r="X4920">
        <f t="shared" si="230"/>
        <v>1</v>
      </c>
    </row>
    <row r="4921" spans="1:24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228"/>
        <v>49-72 Months</v>
      </c>
      <c r="W4921" t="str">
        <f t="shared" si="229"/>
        <v>31-60</v>
      </c>
      <c r="X4921">
        <f t="shared" si="230"/>
        <v>3</v>
      </c>
    </row>
    <row r="4922" spans="1:24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228"/>
        <v>49-72 Months</v>
      </c>
      <c r="W4922" t="str">
        <f t="shared" si="229"/>
        <v>0-30</v>
      </c>
      <c r="X4922">
        <f t="shared" si="230"/>
        <v>1</v>
      </c>
    </row>
    <row r="4923" spans="1:24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228"/>
        <v>25-48 Months</v>
      </c>
      <c r="W4923" t="str">
        <f t="shared" si="229"/>
        <v>91+</v>
      </c>
      <c r="X4923">
        <f t="shared" si="230"/>
        <v>5</v>
      </c>
    </row>
    <row r="4924" spans="1:24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228"/>
        <v>49-72 Months</v>
      </c>
      <c r="W4924" t="str">
        <f t="shared" si="229"/>
        <v>31-60</v>
      </c>
      <c r="X4924">
        <f t="shared" si="230"/>
        <v>4</v>
      </c>
    </row>
    <row r="4925" spans="1:24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228"/>
        <v>49-72 Months</v>
      </c>
      <c r="W4925" t="str">
        <f t="shared" si="229"/>
        <v>31-60</v>
      </c>
      <c r="X4925">
        <f t="shared" si="230"/>
        <v>2</v>
      </c>
    </row>
    <row r="4926" spans="1:24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228"/>
        <v>0-12 Months</v>
      </c>
      <c r="W4926" t="str">
        <f t="shared" si="229"/>
        <v>31-60</v>
      </c>
      <c r="X4926">
        <f t="shared" si="230"/>
        <v>1</v>
      </c>
    </row>
    <row r="4927" spans="1:24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228"/>
        <v>49-72 Months</v>
      </c>
      <c r="W4927" t="str">
        <f t="shared" si="229"/>
        <v>91+</v>
      </c>
      <c r="X4927">
        <f t="shared" si="230"/>
        <v>7</v>
      </c>
    </row>
    <row r="4928" spans="1:24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228"/>
        <v>49-72 Months</v>
      </c>
      <c r="W4928" t="str">
        <f t="shared" si="229"/>
        <v>61-90</v>
      </c>
      <c r="X4928">
        <f t="shared" si="230"/>
        <v>4</v>
      </c>
    </row>
    <row r="4929" spans="1:24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228"/>
        <v>25-48 Months</v>
      </c>
      <c r="W4929" t="str">
        <f t="shared" si="229"/>
        <v>0-30</v>
      </c>
      <c r="X4929">
        <f t="shared" si="230"/>
        <v>1</v>
      </c>
    </row>
    <row r="4930" spans="1:24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ref="V4930:V4993" si="231">IF(F4930&lt;=12,"0-12 Months",IF(F4930&lt;=24,"13-24 Months",IF(F4930&lt;=48,"25-48 Months","49-72 Months")))</f>
        <v>0-12 Months</v>
      </c>
      <c r="W4930" t="str">
        <f t="shared" ref="W4930:W4993" si="232">IF(S4930&lt;=30,"0-30",IF(S4930&lt;=60,"31-60",IF(S4930&lt;=90,"61-90","91+")))</f>
        <v>31-60</v>
      </c>
      <c r="X4930">
        <f t="shared" ref="X4930:X4993" si="233">COUNTIF(G4930:O4930,"Yes")</f>
        <v>1</v>
      </c>
    </row>
    <row r="4931" spans="1:24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si="231"/>
        <v>49-72 Months</v>
      </c>
      <c r="W4931" t="str">
        <f t="shared" si="232"/>
        <v>61-90</v>
      </c>
      <c r="X4931">
        <f t="shared" si="233"/>
        <v>7</v>
      </c>
    </row>
    <row r="4932" spans="1:24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231"/>
        <v>0-12 Months</v>
      </c>
      <c r="W4932" t="str">
        <f t="shared" si="232"/>
        <v>31-60</v>
      </c>
      <c r="X4932">
        <f t="shared" si="233"/>
        <v>1</v>
      </c>
    </row>
    <row r="4933" spans="1:24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231"/>
        <v>13-24 Months</v>
      </c>
      <c r="W4933" t="str">
        <f t="shared" si="232"/>
        <v>91+</v>
      </c>
      <c r="X4933">
        <f t="shared" si="233"/>
        <v>6</v>
      </c>
    </row>
    <row r="4934" spans="1:24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231"/>
        <v>25-48 Months</v>
      </c>
      <c r="W4934" t="str">
        <f t="shared" si="232"/>
        <v>61-90</v>
      </c>
      <c r="X4934">
        <f t="shared" si="233"/>
        <v>3</v>
      </c>
    </row>
    <row r="4935" spans="1:24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231"/>
        <v>0-12 Months</v>
      </c>
      <c r="W4935" t="str">
        <f t="shared" si="232"/>
        <v>31-60</v>
      </c>
      <c r="X4935">
        <f t="shared" si="233"/>
        <v>5</v>
      </c>
    </row>
    <row r="4936" spans="1:24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231"/>
        <v>49-72 Months</v>
      </c>
      <c r="W4936" t="str">
        <f t="shared" si="232"/>
        <v>91+</v>
      </c>
      <c r="X4936">
        <f t="shared" si="233"/>
        <v>7</v>
      </c>
    </row>
    <row r="4937" spans="1:24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231"/>
        <v>25-48 Months</v>
      </c>
      <c r="W4937" t="str">
        <f t="shared" si="232"/>
        <v>0-30</v>
      </c>
      <c r="X4937">
        <f t="shared" si="233"/>
        <v>2</v>
      </c>
    </row>
    <row r="4938" spans="1:24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231"/>
        <v>25-48 Months</v>
      </c>
      <c r="W4938" t="str">
        <f t="shared" si="232"/>
        <v>91+</v>
      </c>
      <c r="X4938">
        <f t="shared" si="233"/>
        <v>6</v>
      </c>
    </row>
    <row r="4939" spans="1:24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231"/>
        <v>25-48 Months</v>
      </c>
      <c r="W4939" t="str">
        <f t="shared" si="232"/>
        <v>61-90</v>
      </c>
      <c r="X4939">
        <f t="shared" si="233"/>
        <v>6</v>
      </c>
    </row>
    <row r="4940" spans="1:24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231"/>
        <v>13-24 Months</v>
      </c>
      <c r="W4940" t="str">
        <f t="shared" si="232"/>
        <v>61-90</v>
      </c>
      <c r="X4940">
        <f t="shared" si="233"/>
        <v>4</v>
      </c>
    </row>
    <row r="4941" spans="1:24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231"/>
        <v>0-12 Months</v>
      </c>
      <c r="W4941" t="str">
        <f t="shared" si="232"/>
        <v>0-30</v>
      </c>
      <c r="X4941">
        <f t="shared" si="233"/>
        <v>1</v>
      </c>
    </row>
    <row r="4942" spans="1:24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231"/>
        <v>13-24 Months</v>
      </c>
      <c r="W4942" t="str">
        <f t="shared" si="232"/>
        <v>61-90</v>
      </c>
      <c r="X4942">
        <f t="shared" si="233"/>
        <v>2</v>
      </c>
    </row>
    <row r="4943" spans="1:24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231"/>
        <v>0-12 Months</v>
      </c>
      <c r="W4943" t="str">
        <f t="shared" si="232"/>
        <v>0-30</v>
      </c>
      <c r="X4943">
        <f t="shared" si="233"/>
        <v>1</v>
      </c>
    </row>
    <row r="4944" spans="1:24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231"/>
        <v>0-12 Months</v>
      </c>
      <c r="W4944" t="str">
        <f t="shared" si="232"/>
        <v>31-60</v>
      </c>
      <c r="X4944">
        <f t="shared" si="233"/>
        <v>2</v>
      </c>
    </row>
    <row r="4945" spans="1:24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231"/>
        <v>49-72 Months</v>
      </c>
      <c r="W4945" t="str">
        <f t="shared" si="232"/>
        <v>61-90</v>
      </c>
      <c r="X4945">
        <f t="shared" si="233"/>
        <v>7</v>
      </c>
    </row>
    <row r="4946" spans="1:24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231"/>
        <v>0-12 Months</v>
      </c>
      <c r="W4946" t="str">
        <f t="shared" si="232"/>
        <v>0-30</v>
      </c>
      <c r="X4946">
        <f t="shared" si="233"/>
        <v>2</v>
      </c>
    </row>
    <row r="4947" spans="1:24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231"/>
        <v>13-24 Months</v>
      </c>
      <c r="W4947" t="str">
        <f t="shared" si="232"/>
        <v>0-30</v>
      </c>
      <c r="X4947">
        <f t="shared" si="233"/>
        <v>1</v>
      </c>
    </row>
    <row r="4948" spans="1:24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231"/>
        <v>0-12 Months</v>
      </c>
      <c r="W4948" t="str">
        <f t="shared" si="232"/>
        <v>61-90</v>
      </c>
      <c r="X4948">
        <f t="shared" si="233"/>
        <v>2</v>
      </c>
    </row>
    <row r="4949" spans="1:24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231"/>
        <v>25-48 Months</v>
      </c>
      <c r="W4949" t="str">
        <f t="shared" si="232"/>
        <v>91+</v>
      </c>
      <c r="X4949">
        <f t="shared" si="233"/>
        <v>5</v>
      </c>
    </row>
    <row r="4950" spans="1:24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231"/>
        <v>0-12 Months</v>
      </c>
      <c r="W4950" t="str">
        <f t="shared" si="232"/>
        <v>31-60</v>
      </c>
      <c r="X4950">
        <f t="shared" si="233"/>
        <v>2</v>
      </c>
    </row>
    <row r="4951" spans="1:24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231"/>
        <v>0-12 Months</v>
      </c>
      <c r="W4951" t="str">
        <f t="shared" si="232"/>
        <v>31-60</v>
      </c>
      <c r="X4951">
        <f t="shared" si="233"/>
        <v>3</v>
      </c>
    </row>
    <row r="4952" spans="1:24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231"/>
        <v>0-12 Months</v>
      </c>
      <c r="W4952" t="str">
        <f t="shared" si="232"/>
        <v>91+</v>
      </c>
      <c r="X4952">
        <f t="shared" si="233"/>
        <v>4</v>
      </c>
    </row>
    <row r="4953" spans="1:24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231"/>
        <v>25-48 Months</v>
      </c>
      <c r="W4953" t="str">
        <f t="shared" si="232"/>
        <v>61-90</v>
      </c>
      <c r="X4953">
        <f t="shared" si="233"/>
        <v>3</v>
      </c>
    </row>
    <row r="4954" spans="1:24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231"/>
        <v>0-12 Months</v>
      </c>
      <c r="W4954" t="str">
        <f t="shared" si="232"/>
        <v>91+</v>
      </c>
      <c r="X4954">
        <f t="shared" si="233"/>
        <v>5</v>
      </c>
    </row>
    <row r="4955" spans="1:24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231"/>
        <v>25-48 Months</v>
      </c>
      <c r="W4955" t="str">
        <f t="shared" si="232"/>
        <v>0-30</v>
      </c>
      <c r="X4955">
        <f t="shared" si="233"/>
        <v>1</v>
      </c>
    </row>
    <row r="4956" spans="1:24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231"/>
        <v>0-12 Months</v>
      </c>
      <c r="W4956" t="str">
        <f t="shared" si="232"/>
        <v>91+</v>
      </c>
      <c r="X4956">
        <f t="shared" si="233"/>
        <v>3</v>
      </c>
    </row>
    <row r="4957" spans="1:24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231"/>
        <v>0-12 Months</v>
      </c>
      <c r="W4957" t="str">
        <f t="shared" si="232"/>
        <v>61-90</v>
      </c>
      <c r="X4957">
        <f t="shared" si="233"/>
        <v>1</v>
      </c>
    </row>
    <row r="4958" spans="1:24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231"/>
        <v>0-12 Months</v>
      </c>
      <c r="W4958" t="str">
        <f t="shared" si="232"/>
        <v>91+</v>
      </c>
      <c r="X4958">
        <f t="shared" si="233"/>
        <v>4</v>
      </c>
    </row>
    <row r="4959" spans="1:24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231"/>
        <v>13-24 Months</v>
      </c>
      <c r="W4959" t="str">
        <f t="shared" si="232"/>
        <v>0-30</v>
      </c>
      <c r="X4959">
        <f t="shared" si="233"/>
        <v>1</v>
      </c>
    </row>
    <row r="4960" spans="1:24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231"/>
        <v>49-72 Months</v>
      </c>
      <c r="W4960" t="str">
        <f t="shared" si="232"/>
        <v>91+</v>
      </c>
      <c r="X4960">
        <f t="shared" si="233"/>
        <v>5</v>
      </c>
    </row>
    <row r="4961" spans="1:24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231"/>
        <v>0-12 Months</v>
      </c>
      <c r="W4961" t="str">
        <f t="shared" si="232"/>
        <v>0-30</v>
      </c>
      <c r="X4961">
        <f t="shared" si="233"/>
        <v>1</v>
      </c>
    </row>
    <row r="4962" spans="1:24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231"/>
        <v>49-72 Months</v>
      </c>
      <c r="W4962" t="str">
        <f t="shared" si="232"/>
        <v>91+</v>
      </c>
      <c r="X4962">
        <f t="shared" si="233"/>
        <v>4</v>
      </c>
    </row>
    <row r="4963" spans="1:24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231"/>
        <v>13-24 Months</v>
      </c>
      <c r="W4963" t="str">
        <f t="shared" si="232"/>
        <v>31-60</v>
      </c>
      <c r="X4963">
        <f t="shared" si="233"/>
        <v>1</v>
      </c>
    </row>
    <row r="4964" spans="1:24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231"/>
        <v>13-24 Months</v>
      </c>
      <c r="W4964" t="str">
        <f t="shared" si="232"/>
        <v>61-90</v>
      </c>
      <c r="X4964">
        <f t="shared" si="233"/>
        <v>5</v>
      </c>
    </row>
    <row r="4965" spans="1:24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231"/>
        <v>25-48 Months</v>
      </c>
      <c r="W4965" t="str">
        <f t="shared" si="232"/>
        <v>61-90</v>
      </c>
      <c r="X4965">
        <f t="shared" si="233"/>
        <v>5</v>
      </c>
    </row>
    <row r="4966" spans="1:24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231"/>
        <v>25-48 Months</v>
      </c>
      <c r="W4966" t="str">
        <f t="shared" si="232"/>
        <v>61-90</v>
      </c>
      <c r="X4966">
        <f t="shared" si="233"/>
        <v>2</v>
      </c>
    </row>
    <row r="4967" spans="1:24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231"/>
        <v>0-12 Months</v>
      </c>
      <c r="W4967" t="str">
        <f t="shared" si="232"/>
        <v>31-60</v>
      </c>
      <c r="X4967">
        <f t="shared" si="233"/>
        <v>3</v>
      </c>
    </row>
    <row r="4968" spans="1:24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231"/>
        <v>13-24 Months</v>
      </c>
      <c r="W4968" t="str">
        <f t="shared" si="232"/>
        <v>31-60</v>
      </c>
      <c r="X4968">
        <f t="shared" si="233"/>
        <v>2</v>
      </c>
    </row>
    <row r="4969" spans="1:24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231"/>
        <v>0-12 Months</v>
      </c>
      <c r="W4969" t="str">
        <f t="shared" si="232"/>
        <v>61-90</v>
      </c>
      <c r="X4969">
        <f t="shared" si="233"/>
        <v>4</v>
      </c>
    </row>
    <row r="4970" spans="1:24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231"/>
        <v>49-72 Months</v>
      </c>
      <c r="W4970" t="str">
        <f t="shared" si="232"/>
        <v>31-60</v>
      </c>
      <c r="X4970">
        <f t="shared" si="233"/>
        <v>4</v>
      </c>
    </row>
    <row r="4971" spans="1:24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231"/>
        <v>0-12 Months</v>
      </c>
      <c r="W4971" t="str">
        <f t="shared" si="232"/>
        <v>0-30</v>
      </c>
      <c r="X4971">
        <f t="shared" si="233"/>
        <v>1</v>
      </c>
    </row>
    <row r="4972" spans="1:24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231"/>
        <v>0-12 Months</v>
      </c>
      <c r="W4972" t="str">
        <f t="shared" si="232"/>
        <v>0-30</v>
      </c>
      <c r="X4972">
        <f t="shared" si="233"/>
        <v>0</v>
      </c>
    </row>
    <row r="4973" spans="1:24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231"/>
        <v>13-24 Months</v>
      </c>
      <c r="W4973" t="str">
        <f t="shared" si="232"/>
        <v>0-30</v>
      </c>
      <c r="X4973">
        <f t="shared" si="233"/>
        <v>1</v>
      </c>
    </row>
    <row r="4974" spans="1:24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231"/>
        <v>49-72 Months</v>
      </c>
      <c r="W4974" t="str">
        <f t="shared" si="232"/>
        <v>0-30</v>
      </c>
      <c r="X4974">
        <f t="shared" si="233"/>
        <v>2</v>
      </c>
    </row>
    <row r="4975" spans="1:24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231"/>
        <v>13-24 Months</v>
      </c>
      <c r="W4975" t="str">
        <f t="shared" si="232"/>
        <v>91+</v>
      </c>
      <c r="X4975">
        <f t="shared" si="233"/>
        <v>5</v>
      </c>
    </row>
    <row r="4976" spans="1:24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231"/>
        <v>0-12 Months</v>
      </c>
      <c r="W4976" t="str">
        <f t="shared" si="232"/>
        <v>31-60</v>
      </c>
      <c r="X4976">
        <f t="shared" si="233"/>
        <v>2</v>
      </c>
    </row>
    <row r="4977" spans="1:24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231"/>
        <v>49-72 Months</v>
      </c>
      <c r="W4977" t="str">
        <f t="shared" si="232"/>
        <v>91+</v>
      </c>
      <c r="X4977">
        <f t="shared" si="233"/>
        <v>6</v>
      </c>
    </row>
    <row r="4978" spans="1:24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231"/>
        <v>49-72 Months</v>
      </c>
      <c r="W4978" t="str">
        <f t="shared" si="232"/>
        <v>31-60</v>
      </c>
      <c r="X4978">
        <f t="shared" si="233"/>
        <v>4</v>
      </c>
    </row>
    <row r="4979" spans="1:24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231"/>
        <v>13-24 Months</v>
      </c>
      <c r="W4979" t="str">
        <f t="shared" si="232"/>
        <v>0-30</v>
      </c>
      <c r="X4979">
        <f t="shared" si="233"/>
        <v>1</v>
      </c>
    </row>
    <row r="4980" spans="1:24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231"/>
        <v>0-12 Months</v>
      </c>
      <c r="W4980" t="str">
        <f t="shared" si="232"/>
        <v>31-60</v>
      </c>
      <c r="X4980">
        <f t="shared" si="233"/>
        <v>1</v>
      </c>
    </row>
    <row r="4981" spans="1:24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231"/>
        <v>49-72 Months</v>
      </c>
      <c r="W4981" t="str">
        <f t="shared" si="232"/>
        <v>0-30</v>
      </c>
      <c r="X4981">
        <f t="shared" si="233"/>
        <v>2</v>
      </c>
    </row>
    <row r="4982" spans="1:24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231"/>
        <v>13-24 Months</v>
      </c>
      <c r="W4982" t="str">
        <f t="shared" si="232"/>
        <v>0-30</v>
      </c>
      <c r="X4982">
        <f t="shared" si="233"/>
        <v>2</v>
      </c>
    </row>
    <row r="4983" spans="1:24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231"/>
        <v>13-24 Months</v>
      </c>
      <c r="W4983" t="str">
        <f t="shared" si="232"/>
        <v>31-60</v>
      </c>
      <c r="X4983">
        <f t="shared" si="233"/>
        <v>3</v>
      </c>
    </row>
    <row r="4984" spans="1:24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231"/>
        <v>49-72 Months</v>
      </c>
      <c r="W4984" t="str">
        <f t="shared" si="232"/>
        <v>91+</v>
      </c>
      <c r="X4984">
        <f t="shared" si="233"/>
        <v>6</v>
      </c>
    </row>
    <row r="4985" spans="1:24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231"/>
        <v>25-48 Months</v>
      </c>
      <c r="W4985" t="str">
        <f t="shared" si="232"/>
        <v>31-60</v>
      </c>
      <c r="X4985">
        <f t="shared" si="233"/>
        <v>2</v>
      </c>
    </row>
    <row r="4986" spans="1:24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231"/>
        <v>25-48 Months</v>
      </c>
      <c r="W4986" t="str">
        <f t="shared" si="232"/>
        <v>31-60</v>
      </c>
      <c r="X4986">
        <f t="shared" si="233"/>
        <v>4</v>
      </c>
    </row>
    <row r="4987" spans="1:24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231"/>
        <v>49-72 Months</v>
      </c>
      <c r="W4987" t="str">
        <f t="shared" si="232"/>
        <v>61-90</v>
      </c>
      <c r="X4987">
        <f t="shared" si="233"/>
        <v>7</v>
      </c>
    </row>
    <row r="4988" spans="1:24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231"/>
        <v>0-12 Months</v>
      </c>
      <c r="W4988" t="str">
        <f t="shared" si="232"/>
        <v>61-90</v>
      </c>
      <c r="X4988">
        <f t="shared" si="233"/>
        <v>3</v>
      </c>
    </row>
    <row r="4989" spans="1:24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231"/>
        <v>49-72 Months</v>
      </c>
      <c r="W4989" t="str">
        <f t="shared" si="232"/>
        <v>0-30</v>
      </c>
      <c r="X4989">
        <f t="shared" si="233"/>
        <v>2</v>
      </c>
    </row>
    <row r="4990" spans="1:24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231"/>
        <v>25-48 Months</v>
      </c>
      <c r="W4990" t="str">
        <f t="shared" si="232"/>
        <v>0-30</v>
      </c>
      <c r="X4990">
        <f t="shared" si="233"/>
        <v>1</v>
      </c>
    </row>
    <row r="4991" spans="1:24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231"/>
        <v>0-12 Months</v>
      </c>
      <c r="W4991" t="str">
        <f t="shared" si="232"/>
        <v>0-30</v>
      </c>
      <c r="X4991">
        <f t="shared" si="233"/>
        <v>1</v>
      </c>
    </row>
    <row r="4992" spans="1:24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231"/>
        <v>0-12 Months</v>
      </c>
      <c r="W4992" t="str">
        <f t="shared" si="232"/>
        <v>31-60</v>
      </c>
      <c r="X4992">
        <f t="shared" si="233"/>
        <v>1</v>
      </c>
    </row>
    <row r="4993" spans="1:24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231"/>
        <v>49-72 Months</v>
      </c>
      <c r="W4993" t="str">
        <f t="shared" si="232"/>
        <v>91+</v>
      </c>
      <c r="X4993">
        <f t="shared" si="233"/>
        <v>6</v>
      </c>
    </row>
    <row r="4994" spans="1:24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ref="V4994:V5057" si="234">IF(F4994&lt;=12,"0-12 Months",IF(F4994&lt;=24,"13-24 Months",IF(F4994&lt;=48,"25-48 Months","49-72 Months")))</f>
        <v>49-72 Months</v>
      </c>
      <c r="W4994" t="str">
        <f t="shared" ref="W4994:W5057" si="235">IF(S4994&lt;=30,"0-30",IF(S4994&lt;=60,"31-60",IF(S4994&lt;=90,"61-90","91+")))</f>
        <v>31-60</v>
      </c>
      <c r="X4994">
        <f t="shared" ref="X4994:X5057" si="236">COUNTIF(G4994:O4994,"Yes")</f>
        <v>1</v>
      </c>
    </row>
    <row r="4995" spans="1:24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si="234"/>
        <v>49-72 Months</v>
      </c>
      <c r="W4995" t="str">
        <f t="shared" si="235"/>
        <v>61-90</v>
      </c>
      <c r="X4995">
        <f t="shared" si="236"/>
        <v>6</v>
      </c>
    </row>
    <row r="4996" spans="1:24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234"/>
        <v>13-24 Months</v>
      </c>
      <c r="W4996" t="str">
        <f t="shared" si="235"/>
        <v>91+</v>
      </c>
      <c r="X4996">
        <f t="shared" si="236"/>
        <v>4</v>
      </c>
    </row>
    <row r="4997" spans="1:24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234"/>
        <v>0-12 Months</v>
      </c>
      <c r="W4997" t="str">
        <f t="shared" si="235"/>
        <v>61-90</v>
      </c>
      <c r="X4997">
        <f t="shared" si="236"/>
        <v>2</v>
      </c>
    </row>
    <row r="4998" spans="1:24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234"/>
        <v>25-48 Months</v>
      </c>
      <c r="W4998" t="str">
        <f t="shared" si="235"/>
        <v>61-90</v>
      </c>
      <c r="X4998">
        <f t="shared" si="236"/>
        <v>6</v>
      </c>
    </row>
    <row r="4999" spans="1:24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234"/>
        <v>0-12 Months</v>
      </c>
      <c r="W4999" t="str">
        <f t="shared" si="235"/>
        <v>31-60</v>
      </c>
      <c r="X4999">
        <f t="shared" si="236"/>
        <v>1</v>
      </c>
    </row>
    <row r="5000" spans="1:24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234"/>
        <v>49-72 Months</v>
      </c>
      <c r="W5000" t="str">
        <f t="shared" si="235"/>
        <v>91+</v>
      </c>
      <c r="X5000">
        <f t="shared" si="236"/>
        <v>7</v>
      </c>
    </row>
    <row r="5001" spans="1:24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234"/>
        <v>13-24 Months</v>
      </c>
      <c r="W5001" t="str">
        <f t="shared" si="235"/>
        <v>0-30</v>
      </c>
      <c r="X5001">
        <f t="shared" si="236"/>
        <v>1</v>
      </c>
    </row>
    <row r="5002" spans="1:24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234"/>
        <v>0-12 Months</v>
      </c>
      <c r="W5002" t="str">
        <f t="shared" si="235"/>
        <v>31-60</v>
      </c>
      <c r="X5002">
        <f t="shared" si="236"/>
        <v>2</v>
      </c>
    </row>
    <row r="5003" spans="1:24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234"/>
        <v>13-24 Months</v>
      </c>
      <c r="W5003" t="str">
        <f t="shared" si="235"/>
        <v>31-60</v>
      </c>
      <c r="X5003">
        <f t="shared" si="236"/>
        <v>3</v>
      </c>
    </row>
    <row r="5004" spans="1:24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234"/>
        <v>49-72 Months</v>
      </c>
      <c r="W5004" t="str">
        <f t="shared" si="235"/>
        <v>31-60</v>
      </c>
      <c r="X5004">
        <f t="shared" si="236"/>
        <v>3</v>
      </c>
    </row>
    <row r="5005" spans="1:24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234"/>
        <v>0-12 Months</v>
      </c>
      <c r="W5005" t="str">
        <f t="shared" si="235"/>
        <v>61-90</v>
      </c>
      <c r="X5005">
        <f t="shared" si="236"/>
        <v>2</v>
      </c>
    </row>
    <row r="5006" spans="1:24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234"/>
        <v>49-72 Months</v>
      </c>
      <c r="W5006" t="str">
        <f t="shared" si="235"/>
        <v>91+</v>
      </c>
      <c r="X5006">
        <f t="shared" si="236"/>
        <v>7</v>
      </c>
    </row>
    <row r="5007" spans="1:24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234"/>
        <v>25-48 Months</v>
      </c>
      <c r="W5007" t="str">
        <f t="shared" si="235"/>
        <v>91+</v>
      </c>
      <c r="X5007">
        <f t="shared" si="236"/>
        <v>6</v>
      </c>
    </row>
    <row r="5008" spans="1:24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234"/>
        <v>13-24 Months</v>
      </c>
      <c r="W5008" t="str">
        <f t="shared" si="235"/>
        <v>31-60</v>
      </c>
      <c r="X5008">
        <f t="shared" si="236"/>
        <v>3</v>
      </c>
    </row>
    <row r="5009" spans="1:24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234"/>
        <v>25-48 Months</v>
      </c>
      <c r="W5009" t="str">
        <f t="shared" si="235"/>
        <v>0-30</v>
      </c>
      <c r="X5009">
        <f t="shared" si="236"/>
        <v>1</v>
      </c>
    </row>
    <row r="5010" spans="1:24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234"/>
        <v>0-12 Months</v>
      </c>
      <c r="W5010" t="str">
        <f t="shared" si="235"/>
        <v>0-30</v>
      </c>
      <c r="X5010">
        <f t="shared" si="236"/>
        <v>1</v>
      </c>
    </row>
    <row r="5011" spans="1:24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234"/>
        <v>49-72 Months</v>
      </c>
      <c r="W5011" t="str">
        <f t="shared" si="235"/>
        <v>91+</v>
      </c>
      <c r="X5011">
        <f t="shared" si="236"/>
        <v>8</v>
      </c>
    </row>
    <row r="5012" spans="1:24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234"/>
        <v>49-72 Months</v>
      </c>
      <c r="W5012" t="str">
        <f t="shared" si="235"/>
        <v>61-90</v>
      </c>
      <c r="X5012">
        <f t="shared" si="236"/>
        <v>7</v>
      </c>
    </row>
    <row r="5013" spans="1:24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234"/>
        <v>25-48 Months</v>
      </c>
      <c r="W5013" t="str">
        <f t="shared" si="235"/>
        <v>91+</v>
      </c>
      <c r="X5013">
        <f t="shared" si="236"/>
        <v>5</v>
      </c>
    </row>
    <row r="5014" spans="1:24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234"/>
        <v>0-12 Months</v>
      </c>
      <c r="W5014" t="str">
        <f t="shared" si="235"/>
        <v>0-30</v>
      </c>
      <c r="X5014">
        <f t="shared" si="236"/>
        <v>1</v>
      </c>
    </row>
    <row r="5015" spans="1:24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234"/>
        <v>13-24 Months</v>
      </c>
      <c r="W5015" t="str">
        <f t="shared" si="235"/>
        <v>31-60</v>
      </c>
      <c r="X5015">
        <f t="shared" si="236"/>
        <v>1</v>
      </c>
    </row>
    <row r="5016" spans="1:24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234"/>
        <v>49-72 Months</v>
      </c>
      <c r="W5016" t="str">
        <f t="shared" si="235"/>
        <v>31-60</v>
      </c>
      <c r="X5016">
        <f t="shared" si="236"/>
        <v>4</v>
      </c>
    </row>
    <row r="5017" spans="1:24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234"/>
        <v>25-48 Months</v>
      </c>
      <c r="W5017" t="str">
        <f t="shared" si="235"/>
        <v>61-90</v>
      </c>
      <c r="X5017">
        <f t="shared" si="236"/>
        <v>4</v>
      </c>
    </row>
    <row r="5018" spans="1:24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234"/>
        <v>0-12 Months</v>
      </c>
      <c r="W5018" t="str">
        <f t="shared" si="235"/>
        <v>0-30</v>
      </c>
      <c r="X5018">
        <f t="shared" si="236"/>
        <v>1</v>
      </c>
    </row>
    <row r="5019" spans="1:24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234"/>
        <v>25-48 Months</v>
      </c>
      <c r="W5019" t="str">
        <f t="shared" si="235"/>
        <v>31-60</v>
      </c>
      <c r="X5019">
        <f t="shared" si="236"/>
        <v>2</v>
      </c>
    </row>
    <row r="5020" spans="1:24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234"/>
        <v>49-72 Months</v>
      </c>
      <c r="W5020" t="str">
        <f t="shared" si="235"/>
        <v>0-30</v>
      </c>
      <c r="X5020">
        <f t="shared" si="236"/>
        <v>1</v>
      </c>
    </row>
    <row r="5021" spans="1:24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234"/>
        <v>13-24 Months</v>
      </c>
      <c r="W5021" t="str">
        <f t="shared" si="235"/>
        <v>91+</v>
      </c>
      <c r="X5021">
        <f t="shared" si="236"/>
        <v>4</v>
      </c>
    </row>
    <row r="5022" spans="1:24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234"/>
        <v>25-48 Months</v>
      </c>
      <c r="W5022" t="str">
        <f t="shared" si="235"/>
        <v>0-30</v>
      </c>
      <c r="X5022">
        <f t="shared" si="236"/>
        <v>1</v>
      </c>
    </row>
    <row r="5023" spans="1:24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234"/>
        <v>13-24 Months</v>
      </c>
      <c r="W5023" t="str">
        <f t="shared" si="235"/>
        <v>61-90</v>
      </c>
      <c r="X5023">
        <f t="shared" si="236"/>
        <v>3</v>
      </c>
    </row>
    <row r="5024" spans="1:24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234"/>
        <v>49-72 Months</v>
      </c>
      <c r="W5024" t="str">
        <f t="shared" si="235"/>
        <v>91+</v>
      </c>
      <c r="X5024">
        <f t="shared" si="236"/>
        <v>7</v>
      </c>
    </row>
    <row r="5025" spans="1:24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234"/>
        <v>0-12 Months</v>
      </c>
      <c r="W5025" t="str">
        <f t="shared" si="235"/>
        <v>61-90</v>
      </c>
      <c r="X5025">
        <f t="shared" si="236"/>
        <v>1</v>
      </c>
    </row>
    <row r="5026" spans="1:24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234"/>
        <v>49-72 Months</v>
      </c>
      <c r="W5026" t="str">
        <f t="shared" si="235"/>
        <v>0-30</v>
      </c>
      <c r="X5026">
        <f t="shared" si="236"/>
        <v>2</v>
      </c>
    </row>
    <row r="5027" spans="1:24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234"/>
        <v>0-12 Months</v>
      </c>
      <c r="W5027" t="str">
        <f t="shared" si="235"/>
        <v>61-90</v>
      </c>
      <c r="X5027">
        <f t="shared" si="236"/>
        <v>1</v>
      </c>
    </row>
    <row r="5028" spans="1:24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234"/>
        <v>13-24 Months</v>
      </c>
      <c r="W5028" t="str">
        <f t="shared" si="235"/>
        <v>0-30</v>
      </c>
      <c r="X5028">
        <f t="shared" si="236"/>
        <v>1</v>
      </c>
    </row>
    <row r="5029" spans="1:24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234"/>
        <v>0-12 Months</v>
      </c>
      <c r="W5029" t="str">
        <f t="shared" si="235"/>
        <v>61-90</v>
      </c>
      <c r="X5029">
        <f t="shared" si="236"/>
        <v>3</v>
      </c>
    </row>
    <row r="5030" spans="1:24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234"/>
        <v>49-72 Months</v>
      </c>
      <c r="W5030" t="str">
        <f t="shared" si="235"/>
        <v>91+</v>
      </c>
      <c r="X5030">
        <f t="shared" si="236"/>
        <v>7</v>
      </c>
    </row>
    <row r="5031" spans="1:24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234"/>
        <v>0-12 Months</v>
      </c>
      <c r="W5031" t="str">
        <f t="shared" si="235"/>
        <v>31-60</v>
      </c>
      <c r="X5031">
        <f t="shared" si="236"/>
        <v>2</v>
      </c>
    </row>
    <row r="5032" spans="1:24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234"/>
        <v>0-12 Months</v>
      </c>
      <c r="W5032" t="str">
        <f t="shared" si="235"/>
        <v>91+</v>
      </c>
      <c r="X5032">
        <f t="shared" si="236"/>
        <v>4</v>
      </c>
    </row>
    <row r="5033" spans="1:24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234"/>
        <v>0-12 Months</v>
      </c>
      <c r="W5033" t="str">
        <f t="shared" si="235"/>
        <v>91+</v>
      </c>
      <c r="X5033">
        <f t="shared" si="236"/>
        <v>5</v>
      </c>
    </row>
    <row r="5034" spans="1:24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234"/>
        <v>0-12 Months</v>
      </c>
      <c r="W5034" t="str">
        <f t="shared" si="235"/>
        <v>61-90</v>
      </c>
      <c r="X5034">
        <f t="shared" si="236"/>
        <v>4</v>
      </c>
    </row>
    <row r="5035" spans="1:24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234"/>
        <v>0-12 Months</v>
      </c>
      <c r="W5035" t="str">
        <f t="shared" si="235"/>
        <v>0-30</v>
      </c>
      <c r="X5035">
        <f t="shared" si="236"/>
        <v>1</v>
      </c>
    </row>
    <row r="5036" spans="1:24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234"/>
        <v>25-48 Months</v>
      </c>
      <c r="W5036" t="str">
        <f t="shared" si="235"/>
        <v>0-30</v>
      </c>
      <c r="X5036">
        <f t="shared" si="236"/>
        <v>1</v>
      </c>
    </row>
    <row r="5037" spans="1:24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234"/>
        <v>13-24 Months</v>
      </c>
      <c r="W5037" t="str">
        <f t="shared" si="235"/>
        <v>61-90</v>
      </c>
      <c r="X5037">
        <f t="shared" si="236"/>
        <v>2</v>
      </c>
    </row>
    <row r="5038" spans="1:24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234"/>
        <v>13-24 Months</v>
      </c>
      <c r="W5038" t="str">
        <f t="shared" si="235"/>
        <v>61-90</v>
      </c>
      <c r="X5038">
        <f t="shared" si="236"/>
        <v>3</v>
      </c>
    </row>
    <row r="5039" spans="1:24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234"/>
        <v>0-12 Months</v>
      </c>
      <c r="W5039" t="str">
        <f t="shared" si="235"/>
        <v>61-90</v>
      </c>
      <c r="X5039">
        <f t="shared" si="236"/>
        <v>2</v>
      </c>
    </row>
    <row r="5040" spans="1:24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234"/>
        <v>0-12 Months</v>
      </c>
      <c r="W5040" t="str">
        <f t="shared" si="235"/>
        <v>0-30</v>
      </c>
      <c r="X5040">
        <f t="shared" si="236"/>
        <v>1</v>
      </c>
    </row>
    <row r="5041" spans="1:24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234"/>
        <v>0-12 Months</v>
      </c>
      <c r="W5041" t="str">
        <f t="shared" si="235"/>
        <v>61-90</v>
      </c>
      <c r="X5041">
        <f t="shared" si="236"/>
        <v>2</v>
      </c>
    </row>
    <row r="5042" spans="1:24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234"/>
        <v>13-24 Months</v>
      </c>
      <c r="W5042" t="str">
        <f t="shared" si="235"/>
        <v>91+</v>
      </c>
      <c r="X5042">
        <f t="shared" si="236"/>
        <v>5</v>
      </c>
    </row>
    <row r="5043" spans="1:24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234"/>
        <v>13-24 Months</v>
      </c>
      <c r="W5043" t="str">
        <f t="shared" si="235"/>
        <v>0-30</v>
      </c>
      <c r="X5043">
        <f t="shared" si="236"/>
        <v>1</v>
      </c>
    </row>
    <row r="5044" spans="1:24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234"/>
        <v>13-24 Months</v>
      </c>
      <c r="W5044" t="str">
        <f t="shared" si="235"/>
        <v>0-30</v>
      </c>
      <c r="X5044">
        <f t="shared" si="236"/>
        <v>1</v>
      </c>
    </row>
    <row r="5045" spans="1:24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234"/>
        <v>13-24 Months</v>
      </c>
      <c r="W5045" t="str">
        <f t="shared" si="235"/>
        <v>91+</v>
      </c>
      <c r="X5045">
        <f t="shared" si="236"/>
        <v>4</v>
      </c>
    </row>
    <row r="5046" spans="1:24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234"/>
        <v>13-24 Months</v>
      </c>
      <c r="W5046" t="str">
        <f t="shared" si="235"/>
        <v>91+</v>
      </c>
      <c r="X5046">
        <f t="shared" si="236"/>
        <v>6</v>
      </c>
    </row>
    <row r="5047" spans="1:24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234"/>
        <v>25-48 Months</v>
      </c>
      <c r="W5047" t="str">
        <f t="shared" si="235"/>
        <v>61-90</v>
      </c>
      <c r="X5047">
        <f t="shared" si="236"/>
        <v>3</v>
      </c>
    </row>
    <row r="5048" spans="1:24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234"/>
        <v>0-12 Months</v>
      </c>
      <c r="W5048" t="str">
        <f t="shared" si="235"/>
        <v>31-60</v>
      </c>
      <c r="X5048">
        <f t="shared" si="236"/>
        <v>1</v>
      </c>
    </row>
    <row r="5049" spans="1:24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234"/>
        <v>25-48 Months</v>
      </c>
      <c r="W5049" t="str">
        <f t="shared" si="235"/>
        <v>61-90</v>
      </c>
      <c r="X5049">
        <f t="shared" si="236"/>
        <v>2</v>
      </c>
    </row>
    <row r="5050" spans="1:24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234"/>
        <v>49-72 Months</v>
      </c>
      <c r="W5050" t="str">
        <f t="shared" si="235"/>
        <v>91+</v>
      </c>
      <c r="X5050">
        <f t="shared" si="236"/>
        <v>5</v>
      </c>
    </row>
    <row r="5051" spans="1:24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234"/>
        <v>0-12 Months</v>
      </c>
      <c r="W5051" t="str">
        <f t="shared" si="235"/>
        <v>0-30</v>
      </c>
      <c r="X5051">
        <f t="shared" si="236"/>
        <v>1</v>
      </c>
    </row>
    <row r="5052" spans="1:24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234"/>
        <v>49-72 Months</v>
      </c>
      <c r="W5052" t="str">
        <f t="shared" si="235"/>
        <v>91+</v>
      </c>
      <c r="X5052">
        <f t="shared" si="236"/>
        <v>6</v>
      </c>
    </row>
    <row r="5053" spans="1:24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234"/>
        <v>49-72 Months</v>
      </c>
      <c r="W5053" t="str">
        <f t="shared" si="235"/>
        <v>91+</v>
      </c>
      <c r="X5053">
        <f t="shared" si="236"/>
        <v>6</v>
      </c>
    </row>
    <row r="5054" spans="1:24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234"/>
        <v>13-24 Months</v>
      </c>
      <c r="W5054" t="str">
        <f t="shared" si="235"/>
        <v>31-60</v>
      </c>
      <c r="X5054">
        <f t="shared" si="236"/>
        <v>1</v>
      </c>
    </row>
    <row r="5055" spans="1:24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234"/>
        <v>13-24 Months</v>
      </c>
      <c r="W5055" t="str">
        <f t="shared" si="235"/>
        <v>61-90</v>
      </c>
      <c r="X5055">
        <f t="shared" si="236"/>
        <v>3</v>
      </c>
    </row>
    <row r="5056" spans="1:24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234"/>
        <v>49-72 Months</v>
      </c>
      <c r="W5056" t="str">
        <f t="shared" si="235"/>
        <v>31-60</v>
      </c>
      <c r="X5056">
        <f t="shared" si="236"/>
        <v>3</v>
      </c>
    </row>
    <row r="5057" spans="1:24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234"/>
        <v>49-72 Months</v>
      </c>
      <c r="W5057" t="str">
        <f t="shared" si="235"/>
        <v>0-30</v>
      </c>
      <c r="X5057">
        <f t="shared" si="236"/>
        <v>2</v>
      </c>
    </row>
    <row r="5058" spans="1:24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ref="V5058:V5121" si="237">IF(F5058&lt;=12,"0-12 Months",IF(F5058&lt;=24,"13-24 Months",IF(F5058&lt;=48,"25-48 Months","49-72 Months")))</f>
        <v>49-72 Months</v>
      </c>
      <c r="W5058" t="str">
        <f t="shared" ref="W5058:W5121" si="238">IF(S5058&lt;=30,"0-30",IF(S5058&lt;=60,"31-60",IF(S5058&lt;=90,"61-90","91+")))</f>
        <v>61-90</v>
      </c>
      <c r="X5058">
        <f t="shared" ref="X5058:X5121" si="239">COUNTIF(G5058:O5058,"Yes")</f>
        <v>7</v>
      </c>
    </row>
    <row r="5059" spans="1:24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si="237"/>
        <v>0-12 Months</v>
      </c>
      <c r="W5059" t="str">
        <f t="shared" si="238"/>
        <v>61-90</v>
      </c>
      <c r="X5059">
        <f t="shared" si="239"/>
        <v>2</v>
      </c>
    </row>
    <row r="5060" spans="1:24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237"/>
        <v>25-48 Months</v>
      </c>
      <c r="W5060" t="str">
        <f t="shared" si="238"/>
        <v>31-60</v>
      </c>
      <c r="X5060">
        <f t="shared" si="239"/>
        <v>2</v>
      </c>
    </row>
    <row r="5061" spans="1:24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237"/>
        <v>25-48 Months</v>
      </c>
      <c r="W5061" t="str">
        <f t="shared" si="238"/>
        <v>91+</v>
      </c>
      <c r="X5061">
        <f t="shared" si="239"/>
        <v>5</v>
      </c>
    </row>
    <row r="5062" spans="1:24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237"/>
        <v>13-24 Months</v>
      </c>
      <c r="W5062" t="str">
        <f t="shared" si="238"/>
        <v>31-60</v>
      </c>
      <c r="X5062">
        <f t="shared" si="239"/>
        <v>2</v>
      </c>
    </row>
    <row r="5063" spans="1:24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237"/>
        <v>49-72 Months</v>
      </c>
      <c r="W5063" t="str">
        <f t="shared" si="238"/>
        <v>61-90</v>
      </c>
      <c r="X5063">
        <f t="shared" si="239"/>
        <v>6</v>
      </c>
    </row>
    <row r="5064" spans="1:24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237"/>
        <v>25-48 Months</v>
      </c>
      <c r="W5064" t="str">
        <f t="shared" si="238"/>
        <v>31-60</v>
      </c>
      <c r="X5064">
        <f t="shared" si="239"/>
        <v>4</v>
      </c>
    </row>
    <row r="5065" spans="1:24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237"/>
        <v>13-24 Months</v>
      </c>
      <c r="W5065" t="str">
        <f t="shared" si="238"/>
        <v>61-90</v>
      </c>
      <c r="X5065">
        <f t="shared" si="239"/>
        <v>3</v>
      </c>
    </row>
    <row r="5066" spans="1:24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237"/>
        <v>0-12 Months</v>
      </c>
      <c r="W5066" t="str">
        <f t="shared" si="238"/>
        <v>31-60</v>
      </c>
      <c r="X5066">
        <f t="shared" si="239"/>
        <v>3</v>
      </c>
    </row>
    <row r="5067" spans="1:24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237"/>
        <v>25-48 Months</v>
      </c>
      <c r="W5067" t="str">
        <f t="shared" si="238"/>
        <v>0-30</v>
      </c>
      <c r="X5067">
        <f t="shared" si="239"/>
        <v>2</v>
      </c>
    </row>
    <row r="5068" spans="1:24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237"/>
        <v>25-48 Months</v>
      </c>
      <c r="W5068" t="str">
        <f t="shared" si="238"/>
        <v>31-60</v>
      </c>
      <c r="X5068">
        <f t="shared" si="239"/>
        <v>4</v>
      </c>
    </row>
    <row r="5069" spans="1:24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237"/>
        <v>25-48 Months</v>
      </c>
      <c r="W5069" t="str">
        <f t="shared" si="238"/>
        <v>61-90</v>
      </c>
      <c r="X5069">
        <f t="shared" si="239"/>
        <v>4</v>
      </c>
    </row>
    <row r="5070" spans="1:24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237"/>
        <v>49-72 Months</v>
      </c>
      <c r="W5070" t="str">
        <f t="shared" si="238"/>
        <v>0-30</v>
      </c>
      <c r="X5070">
        <f t="shared" si="239"/>
        <v>1</v>
      </c>
    </row>
    <row r="5071" spans="1:24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237"/>
        <v>0-12 Months</v>
      </c>
      <c r="W5071" t="str">
        <f t="shared" si="238"/>
        <v>61-90</v>
      </c>
      <c r="X5071">
        <f t="shared" si="239"/>
        <v>2</v>
      </c>
    </row>
    <row r="5072" spans="1:24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237"/>
        <v>25-48 Months</v>
      </c>
      <c r="W5072" t="str">
        <f t="shared" si="238"/>
        <v>61-90</v>
      </c>
      <c r="X5072">
        <f t="shared" si="239"/>
        <v>3</v>
      </c>
    </row>
    <row r="5073" spans="1:24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237"/>
        <v>0-12 Months</v>
      </c>
      <c r="W5073" t="str">
        <f t="shared" si="238"/>
        <v>61-90</v>
      </c>
      <c r="X5073">
        <f t="shared" si="239"/>
        <v>2</v>
      </c>
    </row>
    <row r="5074" spans="1:24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237"/>
        <v>13-24 Months</v>
      </c>
      <c r="W5074" t="str">
        <f t="shared" si="238"/>
        <v>91+</v>
      </c>
      <c r="X5074">
        <f t="shared" si="239"/>
        <v>6</v>
      </c>
    </row>
    <row r="5075" spans="1:24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237"/>
        <v>13-24 Months</v>
      </c>
      <c r="W5075" t="str">
        <f t="shared" si="238"/>
        <v>31-60</v>
      </c>
      <c r="X5075">
        <f t="shared" si="239"/>
        <v>3</v>
      </c>
    </row>
    <row r="5076" spans="1:24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237"/>
        <v>49-72 Months</v>
      </c>
      <c r="W5076" t="str">
        <f t="shared" si="238"/>
        <v>0-30</v>
      </c>
      <c r="X5076">
        <f t="shared" si="239"/>
        <v>1</v>
      </c>
    </row>
    <row r="5077" spans="1:24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237"/>
        <v>25-48 Months</v>
      </c>
      <c r="W5077" t="str">
        <f t="shared" si="238"/>
        <v>91+</v>
      </c>
      <c r="X5077">
        <f t="shared" si="239"/>
        <v>4</v>
      </c>
    </row>
    <row r="5078" spans="1:24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237"/>
        <v>25-48 Months</v>
      </c>
      <c r="W5078" t="str">
        <f t="shared" si="238"/>
        <v>91+</v>
      </c>
      <c r="X5078">
        <f t="shared" si="239"/>
        <v>4</v>
      </c>
    </row>
    <row r="5079" spans="1:24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237"/>
        <v>0-12 Months</v>
      </c>
      <c r="W5079" t="str">
        <f t="shared" si="238"/>
        <v>0-30</v>
      </c>
      <c r="X5079">
        <f t="shared" si="239"/>
        <v>1</v>
      </c>
    </row>
    <row r="5080" spans="1:24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237"/>
        <v>49-72 Months</v>
      </c>
      <c r="W5080" t="str">
        <f t="shared" si="238"/>
        <v>91+</v>
      </c>
      <c r="X5080">
        <f t="shared" si="239"/>
        <v>6</v>
      </c>
    </row>
    <row r="5081" spans="1:24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237"/>
        <v>13-24 Months</v>
      </c>
      <c r="W5081" t="str">
        <f t="shared" si="238"/>
        <v>91+</v>
      </c>
      <c r="X5081">
        <f t="shared" si="239"/>
        <v>5</v>
      </c>
    </row>
    <row r="5082" spans="1:24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237"/>
        <v>49-72 Months</v>
      </c>
      <c r="W5082" t="str">
        <f t="shared" si="238"/>
        <v>91+</v>
      </c>
      <c r="X5082">
        <f t="shared" si="239"/>
        <v>5</v>
      </c>
    </row>
    <row r="5083" spans="1:24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237"/>
        <v>49-72 Months</v>
      </c>
      <c r="W5083" t="str">
        <f t="shared" si="238"/>
        <v>61-90</v>
      </c>
      <c r="X5083">
        <f t="shared" si="239"/>
        <v>5</v>
      </c>
    </row>
    <row r="5084" spans="1:24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237"/>
        <v>13-24 Months</v>
      </c>
      <c r="W5084" t="str">
        <f t="shared" si="238"/>
        <v>0-30</v>
      </c>
      <c r="X5084">
        <f t="shared" si="239"/>
        <v>1</v>
      </c>
    </row>
    <row r="5085" spans="1:24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237"/>
        <v>25-48 Months</v>
      </c>
      <c r="W5085" t="str">
        <f t="shared" si="238"/>
        <v>61-90</v>
      </c>
      <c r="X5085">
        <f t="shared" si="239"/>
        <v>5</v>
      </c>
    </row>
    <row r="5086" spans="1:24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237"/>
        <v>13-24 Months</v>
      </c>
      <c r="W5086" t="str">
        <f t="shared" si="238"/>
        <v>0-30</v>
      </c>
      <c r="X5086">
        <f t="shared" si="239"/>
        <v>1</v>
      </c>
    </row>
    <row r="5087" spans="1:24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237"/>
        <v>25-48 Months</v>
      </c>
      <c r="W5087" t="str">
        <f t="shared" si="238"/>
        <v>31-60</v>
      </c>
      <c r="X5087">
        <f t="shared" si="239"/>
        <v>2</v>
      </c>
    </row>
    <row r="5088" spans="1:24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237"/>
        <v>25-48 Months</v>
      </c>
      <c r="W5088" t="str">
        <f t="shared" si="238"/>
        <v>0-30</v>
      </c>
      <c r="X5088">
        <f t="shared" si="239"/>
        <v>1</v>
      </c>
    </row>
    <row r="5089" spans="1:24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237"/>
        <v>0-12 Months</v>
      </c>
      <c r="W5089" t="str">
        <f t="shared" si="238"/>
        <v>0-30</v>
      </c>
      <c r="X5089">
        <f t="shared" si="239"/>
        <v>1</v>
      </c>
    </row>
    <row r="5090" spans="1:24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237"/>
        <v>49-72 Months</v>
      </c>
      <c r="W5090" t="str">
        <f t="shared" si="238"/>
        <v>0-30</v>
      </c>
      <c r="X5090">
        <f t="shared" si="239"/>
        <v>1</v>
      </c>
    </row>
    <row r="5091" spans="1:24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237"/>
        <v>0-12 Months</v>
      </c>
      <c r="W5091" t="str">
        <f t="shared" si="238"/>
        <v>31-60</v>
      </c>
      <c r="X5091">
        <f t="shared" si="239"/>
        <v>2</v>
      </c>
    </row>
    <row r="5092" spans="1:24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237"/>
        <v>0-12 Months</v>
      </c>
      <c r="W5092" t="str">
        <f t="shared" si="238"/>
        <v>91+</v>
      </c>
      <c r="X5092">
        <f t="shared" si="239"/>
        <v>5</v>
      </c>
    </row>
    <row r="5093" spans="1:24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237"/>
        <v>0-12 Months</v>
      </c>
      <c r="W5093" t="str">
        <f t="shared" si="238"/>
        <v>31-60</v>
      </c>
      <c r="X5093">
        <f t="shared" si="239"/>
        <v>1</v>
      </c>
    </row>
    <row r="5094" spans="1:24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237"/>
        <v>0-12 Months</v>
      </c>
      <c r="W5094" t="str">
        <f t="shared" si="238"/>
        <v>0-30</v>
      </c>
      <c r="X5094">
        <f t="shared" si="239"/>
        <v>1</v>
      </c>
    </row>
    <row r="5095" spans="1:24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237"/>
        <v>49-72 Months</v>
      </c>
      <c r="W5095" t="str">
        <f t="shared" si="238"/>
        <v>61-90</v>
      </c>
      <c r="X5095">
        <f t="shared" si="239"/>
        <v>4</v>
      </c>
    </row>
    <row r="5096" spans="1:24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237"/>
        <v>49-72 Months</v>
      </c>
      <c r="W5096" t="str">
        <f t="shared" si="238"/>
        <v>61-90</v>
      </c>
      <c r="X5096">
        <f t="shared" si="239"/>
        <v>5</v>
      </c>
    </row>
    <row r="5097" spans="1:24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237"/>
        <v>49-72 Months</v>
      </c>
      <c r="W5097" t="str">
        <f t="shared" si="238"/>
        <v>31-60</v>
      </c>
      <c r="X5097">
        <f t="shared" si="239"/>
        <v>1</v>
      </c>
    </row>
    <row r="5098" spans="1:24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237"/>
        <v>49-72 Months</v>
      </c>
      <c r="W5098" t="str">
        <f t="shared" si="238"/>
        <v>61-90</v>
      </c>
      <c r="X5098">
        <f t="shared" si="239"/>
        <v>8</v>
      </c>
    </row>
    <row r="5099" spans="1:24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237"/>
        <v>25-48 Months</v>
      </c>
      <c r="W5099" t="str">
        <f t="shared" si="238"/>
        <v>91+</v>
      </c>
      <c r="X5099">
        <f t="shared" si="239"/>
        <v>6</v>
      </c>
    </row>
    <row r="5100" spans="1:24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237"/>
        <v>0-12 Months</v>
      </c>
      <c r="W5100" t="str">
        <f t="shared" si="238"/>
        <v>61-90</v>
      </c>
      <c r="X5100">
        <f t="shared" si="239"/>
        <v>2</v>
      </c>
    </row>
    <row r="5101" spans="1:24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237"/>
        <v>0-12 Months</v>
      </c>
      <c r="W5101" t="str">
        <f t="shared" si="238"/>
        <v>0-30</v>
      </c>
      <c r="X5101">
        <f t="shared" si="239"/>
        <v>1</v>
      </c>
    </row>
    <row r="5102" spans="1:24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237"/>
        <v>0-12 Months</v>
      </c>
      <c r="W5102" t="str">
        <f t="shared" si="238"/>
        <v>61-90</v>
      </c>
      <c r="X5102">
        <f t="shared" si="239"/>
        <v>2</v>
      </c>
    </row>
    <row r="5103" spans="1:24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237"/>
        <v>13-24 Months</v>
      </c>
      <c r="W5103" t="str">
        <f t="shared" si="238"/>
        <v>91+</v>
      </c>
      <c r="X5103">
        <f t="shared" si="239"/>
        <v>7</v>
      </c>
    </row>
    <row r="5104" spans="1:24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237"/>
        <v>49-72 Months</v>
      </c>
      <c r="W5104" t="str">
        <f t="shared" si="238"/>
        <v>91+</v>
      </c>
      <c r="X5104">
        <f t="shared" si="239"/>
        <v>7</v>
      </c>
    </row>
    <row r="5105" spans="1:24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237"/>
        <v>25-48 Months</v>
      </c>
      <c r="W5105" t="str">
        <f t="shared" si="238"/>
        <v>61-90</v>
      </c>
      <c r="X5105">
        <f t="shared" si="239"/>
        <v>3</v>
      </c>
    </row>
    <row r="5106" spans="1:24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237"/>
        <v>13-24 Months</v>
      </c>
      <c r="W5106" t="str">
        <f t="shared" si="238"/>
        <v>0-30</v>
      </c>
      <c r="X5106">
        <f t="shared" si="239"/>
        <v>1</v>
      </c>
    </row>
    <row r="5107" spans="1:24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237"/>
        <v>25-48 Months</v>
      </c>
      <c r="W5107" t="str">
        <f t="shared" si="238"/>
        <v>91+</v>
      </c>
      <c r="X5107">
        <f t="shared" si="239"/>
        <v>5</v>
      </c>
    </row>
    <row r="5108" spans="1:24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237"/>
        <v>49-72 Months</v>
      </c>
      <c r="W5108" t="str">
        <f t="shared" si="238"/>
        <v>31-60</v>
      </c>
      <c r="X5108">
        <f t="shared" si="239"/>
        <v>3</v>
      </c>
    </row>
    <row r="5109" spans="1:24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237"/>
        <v>25-48 Months</v>
      </c>
      <c r="W5109" t="str">
        <f t="shared" si="238"/>
        <v>31-60</v>
      </c>
      <c r="X5109">
        <f t="shared" si="239"/>
        <v>3</v>
      </c>
    </row>
    <row r="5110" spans="1:24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237"/>
        <v>13-24 Months</v>
      </c>
      <c r="W5110" t="str">
        <f t="shared" si="238"/>
        <v>31-60</v>
      </c>
      <c r="X5110">
        <f t="shared" si="239"/>
        <v>2</v>
      </c>
    </row>
    <row r="5111" spans="1:24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237"/>
        <v>49-72 Months</v>
      </c>
      <c r="W5111" t="str">
        <f t="shared" si="238"/>
        <v>61-90</v>
      </c>
      <c r="X5111">
        <f t="shared" si="239"/>
        <v>5</v>
      </c>
    </row>
    <row r="5112" spans="1:24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237"/>
        <v>0-12 Months</v>
      </c>
      <c r="W5112" t="str">
        <f t="shared" si="238"/>
        <v>61-90</v>
      </c>
      <c r="X5112">
        <f t="shared" si="239"/>
        <v>2</v>
      </c>
    </row>
    <row r="5113" spans="1:24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237"/>
        <v>25-48 Months</v>
      </c>
      <c r="W5113" t="str">
        <f t="shared" si="238"/>
        <v>61-90</v>
      </c>
      <c r="X5113">
        <f t="shared" si="239"/>
        <v>3</v>
      </c>
    </row>
    <row r="5114" spans="1:24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237"/>
        <v>0-12 Months</v>
      </c>
      <c r="W5114" t="str">
        <f t="shared" si="238"/>
        <v>0-30</v>
      </c>
      <c r="X5114">
        <f t="shared" si="239"/>
        <v>1</v>
      </c>
    </row>
    <row r="5115" spans="1:24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237"/>
        <v>49-72 Months</v>
      </c>
      <c r="W5115" t="str">
        <f t="shared" si="238"/>
        <v>91+</v>
      </c>
      <c r="X5115">
        <f t="shared" si="239"/>
        <v>8</v>
      </c>
    </row>
    <row r="5116" spans="1:24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237"/>
        <v>49-72 Months</v>
      </c>
      <c r="W5116" t="str">
        <f t="shared" si="238"/>
        <v>61-90</v>
      </c>
      <c r="X5116">
        <f t="shared" si="239"/>
        <v>4</v>
      </c>
    </row>
    <row r="5117" spans="1:24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237"/>
        <v>25-48 Months</v>
      </c>
      <c r="W5117" t="str">
        <f t="shared" si="238"/>
        <v>61-90</v>
      </c>
      <c r="X5117">
        <f t="shared" si="239"/>
        <v>5</v>
      </c>
    </row>
    <row r="5118" spans="1:24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237"/>
        <v>0-12 Months</v>
      </c>
      <c r="W5118" t="str">
        <f t="shared" si="238"/>
        <v>61-90</v>
      </c>
      <c r="X5118">
        <f t="shared" si="239"/>
        <v>1</v>
      </c>
    </row>
    <row r="5119" spans="1:24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237"/>
        <v>49-72 Months</v>
      </c>
      <c r="W5119" t="str">
        <f t="shared" si="238"/>
        <v>61-90</v>
      </c>
      <c r="X5119">
        <f t="shared" si="239"/>
        <v>5</v>
      </c>
    </row>
    <row r="5120" spans="1:24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237"/>
        <v>25-48 Months</v>
      </c>
      <c r="W5120" t="str">
        <f t="shared" si="238"/>
        <v>61-90</v>
      </c>
      <c r="X5120">
        <f t="shared" si="239"/>
        <v>4</v>
      </c>
    </row>
    <row r="5121" spans="1:24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237"/>
        <v>0-12 Months</v>
      </c>
      <c r="W5121" t="str">
        <f t="shared" si="238"/>
        <v>61-90</v>
      </c>
      <c r="X5121">
        <f t="shared" si="239"/>
        <v>2</v>
      </c>
    </row>
    <row r="5122" spans="1:24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ref="V5122:V5185" si="240">IF(F5122&lt;=12,"0-12 Months",IF(F5122&lt;=24,"13-24 Months",IF(F5122&lt;=48,"25-48 Months","49-72 Months")))</f>
        <v>0-12 Months</v>
      </c>
      <c r="W5122" t="str">
        <f t="shared" ref="W5122:W5185" si="241">IF(S5122&lt;=30,"0-30",IF(S5122&lt;=60,"31-60",IF(S5122&lt;=90,"61-90","91+")))</f>
        <v>31-60</v>
      </c>
      <c r="X5122">
        <f t="shared" ref="X5122:X5185" si="242">COUNTIF(G5122:O5122,"Yes")</f>
        <v>2</v>
      </c>
    </row>
    <row r="5123" spans="1:24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si="240"/>
        <v>25-48 Months</v>
      </c>
      <c r="W5123" t="str">
        <f t="shared" si="241"/>
        <v>61-90</v>
      </c>
      <c r="X5123">
        <f t="shared" si="242"/>
        <v>5</v>
      </c>
    </row>
    <row r="5124" spans="1:24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240"/>
        <v>25-48 Months</v>
      </c>
      <c r="W5124" t="str">
        <f t="shared" si="241"/>
        <v>31-60</v>
      </c>
      <c r="X5124">
        <f t="shared" si="242"/>
        <v>2</v>
      </c>
    </row>
    <row r="5125" spans="1:24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240"/>
        <v>13-24 Months</v>
      </c>
      <c r="W5125" t="str">
        <f t="shared" si="241"/>
        <v>61-90</v>
      </c>
      <c r="X5125">
        <f t="shared" si="242"/>
        <v>2</v>
      </c>
    </row>
    <row r="5126" spans="1:24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240"/>
        <v>25-48 Months</v>
      </c>
      <c r="W5126" t="str">
        <f t="shared" si="241"/>
        <v>0-30</v>
      </c>
      <c r="X5126">
        <f t="shared" si="242"/>
        <v>1</v>
      </c>
    </row>
    <row r="5127" spans="1:24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240"/>
        <v>0-12 Months</v>
      </c>
      <c r="W5127" t="str">
        <f t="shared" si="241"/>
        <v>91+</v>
      </c>
      <c r="X5127">
        <f t="shared" si="242"/>
        <v>4</v>
      </c>
    </row>
    <row r="5128" spans="1:24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240"/>
        <v>49-72 Months</v>
      </c>
      <c r="W5128" t="str">
        <f t="shared" si="241"/>
        <v>91+</v>
      </c>
      <c r="X5128">
        <f t="shared" si="242"/>
        <v>7</v>
      </c>
    </row>
    <row r="5129" spans="1:24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240"/>
        <v>49-72 Months</v>
      </c>
      <c r="W5129" t="str">
        <f t="shared" si="241"/>
        <v>91+</v>
      </c>
      <c r="X5129">
        <f t="shared" si="242"/>
        <v>8</v>
      </c>
    </row>
    <row r="5130" spans="1:24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240"/>
        <v>25-48 Months</v>
      </c>
      <c r="W5130" t="str">
        <f t="shared" si="241"/>
        <v>91+</v>
      </c>
      <c r="X5130">
        <f t="shared" si="242"/>
        <v>5</v>
      </c>
    </row>
    <row r="5131" spans="1:24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240"/>
        <v>13-24 Months</v>
      </c>
      <c r="W5131" t="str">
        <f t="shared" si="241"/>
        <v>61-90</v>
      </c>
      <c r="X5131">
        <f t="shared" si="242"/>
        <v>2</v>
      </c>
    </row>
    <row r="5132" spans="1:24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240"/>
        <v>0-12 Months</v>
      </c>
      <c r="W5132" t="str">
        <f t="shared" si="241"/>
        <v>31-60</v>
      </c>
      <c r="X5132">
        <f t="shared" si="242"/>
        <v>1</v>
      </c>
    </row>
    <row r="5133" spans="1:24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240"/>
        <v>25-48 Months</v>
      </c>
      <c r="W5133" t="str">
        <f t="shared" si="241"/>
        <v>91+</v>
      </c>
      <c r="X5133">
        <f t="shared" si="242"/>
        <v>4</v>
      </c>
    </row>
    <row r="5134" spans="1:24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240"/>
        <v>49-72 Months</v>
      </c>
      <c r="W5134" t="str">
        <f t="shared" si="241"/>
        <v>61-90</v>
      </c>
      <c r="X5134">
        <f t="shared" si="242"/>
        <v>4</v>
      </c>
    </row>
    <row r="5135" spans="1:24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240"/>
        <v>13-24 Months</v>
      </c>
      <c r="W5135" t="str">
        <f t="shared" si="241"/>
        <v>91+</v>
      </c>
      <c r="X5135">
        <f t="shared" si="242"/>
        <v>6</v>
      </c>
    </row>
    <row r="5136" spans="1:24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240"/>
        <v>13-24 Months</v>
      </c>
      <c r="W5136" t="str">
        <f t="shared" si="241"/>
        <v>61-90</v>
      </c>
      <c r="X5136">
        <f t="shared" si="242"/>
        <v>3</v>
      </c>
    </row>
    <row r="5137" spans="1:24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240"/>
        <v>0-12 Months</v>
      </c>
      <c r="W5137" t="str">
        <f t="shared" si="241"/>
        <v>0-30</v>
      </c>
      <c r="X5137">
        <f t="shared" si="242"/>
        <v>1</v>
      </c>
    </row>
    <row r="5138" spans="1:24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240"/>
        <v>0-12 Months</v>
      </c>
      <c r="W5138" t="str">
        <f t="shared" si="241"/>
        <v>61-90</v>
      </c>
      <c r="X5138">
        <f t="shared" si="242"/>
        <v>2</v>
      </c>
    </row>
    <row r="5139" spans="1:24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240"/>
        <v>49-72 Months</v>
      </c>
      <c r="W5139" t="str">
        <f t="shared" si="241"/>
        <v>91+</v>
      </c>
      <c r="X5139">
        <f t="shared" si="242"/>
        <v>8</v>
      </c>
    </row>
    <row r="5140" spans="1:24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240"/>
        <v>49-72 Months</v>
      </c>
      <c r="W5140" t="str">
        <f t="shared" si="241"/>
        <v>91+</v>
      </c>
      <c r="X5140">
        <f t="shared" si="242"/>
        <v>6</v>
      </c>
    </row>
    <row r="5141" spans="1:24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240"/>
        <v>49-72 Months</v>
      </c>
      <c r="W5141" t="str">
        <f t="shared" si="241"/>
        <v>0-30</v>
      </c>
      <c r="X5141">
        <f t="shared" si="242"/>
        <v>2</v>
      </c>
    </row>
    <row r="5142" spans="1:24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240"/>
        <v>0-12 Months</v>
      </c>
      <c r="W5142" t="str">
        <f t="shared" si="241"/>
        <v>61-90</v>
      </c>
      <c r="X5142">
        <f t="shared" si="242"/>
        <v>3</v>
      </c>
    </row>
    <row r="5143" spans="1:24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240"/>
        <v>0-12 Months</v>
      </c>
      <c r="W5143" t="str">
        <f t="shared" si="241"/>
        <v>0-30</v>
      </c>
      <c r="X5143">
        <f t="shared" si="242"/>
        <v>1</v>
      </c>
    </row>
    <row r="5144" spans="1:24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240"/>
        <v>49-72 Months</v>
      </c>
      <c r="W5144" t="str">
        <f t="shared" si="241"/>
        <v>91+</v>
      </c>
      <c r="X5144">
        <f t="shared" si="242"/>
        <v>7</v>
      </c>
    </row>
    <row r="5145" spans="1:24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240"/>
        <v>49-72 Months</v>
      </c>
      <c r="W5145" t="str">
        <f t="shared" si="241"/>
        <v>61-90</v>
      </c>
      <c r="X5145">
        <f t="shared" si="242"/>
        <v>7</v>
      </c>
    </row>
    <row r="5146" spans="1:24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240"/>
        <v>0-12 Months</v>
      </c>
      <c r="W5146" t="str">
        <f t="shared" si="241"/>
        <v>31-60</v>
      </c>
      <c r="X5146">
        <f t="shared" si="242"/>
        <v>1</v>
      </c>
    </row>
    <row r="5147" spans="1:24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240"/>
        <v>49-72 Months</v>
      </c>
      <c r="W5147" t="str">
        <f t="shared" si="241"/>
        <v>0-30</v>
      </c>
      <c r="X5147">
        <f t="shared" si="242"/>
        <v>2</v>
      </c>
    </row>
    <row r="5148" spans="1:24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240"/>
        <v>0-12 Months</v>
      </c>
      <c r="W5148" t="str">
        <f t="shared" si="241"/>
        <v>61-90</v>
      </c>
      <c r="X5148">
        <f t="shared" si="242"/>
        <v>3</v>
      </c>
    </row>
    <row r="5149" spans="1:24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240"/>
        <v>25-48 Months</v>
      </c>
      <c r="W5149" t="str">
        <f t="shared" si="241"/>
        <v>31-60</v>
      </c>
      <c r="X5149">
        <f t="shared" si="242"/>
        <v>1</v>
      </c>
    </row>
    <row r="5150" spans="1:24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240"/>
        <v>49-72 Months</v>
      </c>
      <c r="W5150" t="str">
        <f t="shared" si="241"/>
        <v>91+</v>
      </c>
      <c r="X5150">
        <f t="shared" si="242"/>
        <v>6</v>
      </c>
    </row>
    <row r="5151" spans="1:24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240"/>
        <v>49-72 Months</v>
      </c>
      <c r="W5151" t="str">
        <f t="shared" si="241"/>
        <v>0-30</v>
      </c>
      <c r="X5151">
        <f t="shared" si="242"/>
        <v>1</v>
      </c>
    </row>
    <row r="5152" spans="1:24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240"/>
        <v>0-12 Months</v>
      </c>
      <c r="W5152" t="str">
        <f t="shared" si="241"/>
        <v>0-30</v>
      </c>
      <c r="X5152">
        <f t="shared" si="242"/>
        <v>1</v>
      </c>
    </row>
    <row r="5153" spans="1:24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240"/>
        <v>0-12 Months</v>
      </c>
      <c r="W5153" t="str">
        <f t="shared" si="241"/>
        <v>0-30</v>
      </c>
      <c r="X5153">
        <f t="shared" si="242"/>
        <v>1</v>
      </c>
    </row>
    <row r="5154" spans="1:24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240"/>
        <v>49-72 Months</v>
      </c>
      <c r="W5154" t="str">
        <f t="shared" si="241"/>
        <v>0-30</v>
      </c>
      <c r="X5154">
        <f t="shared" si="242"/>
        <v>2</v>
      </c>
    </row>
    <row r="5155" spans="1:24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240"/>
        <v>25-48 Months</v>
      </c>
      <c r="W5155" t="str">
        <f t="shared" si="241"/>
        <v>91+</v>
      </c>
      <c r="X5155">
        <f t="shared" si="242"/>
        <v>4</v>
      </c>
    </row>
    <row r="5156" spans="1:24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240"/>
        <v>13-24 Months</v>
      </c>
      <c r="W5156" t="str">
        <f t="shared" si="241"/>
        <v>91+</v>
      </c>
      <c r="X5156">
        <f t="shared" si="242"/>
        <v>6</v>
      </c>
    </row>
    <row r="5157" spans="1:24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240"/>
        <v>25-48 Months</v>
      </c>
      <c r="W5157" t="str">
        <f t="shared" si="241"/>
        <v>91+</v>
      </c>
      <c r="X5157">
        <f t="shared" si="242"/>
        <v>4</v>
      </c>
    </row>
    <row r="5158" spans="1:24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240"/>
        <v>13-24 Months</v>
      </c>
      <c r="W5158" t="str">
        <f t="shared" si="241"/>
        <v>31-60</v>
      </c>
      <c r="X5158">
        <f t="shared" si="242"/>
        <v>3</v>
      </c>
    </row>
    <row r="5159" spans="1:24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240"/>
        <v>13-24 Months</v>
      </c>
      <c r="W5159" t="str">
        <f t="shared" si="241"/>
        <v>61-90</v>
      </c>
      <c r="X5159">
        <f t="shared" si="242"/>
        <v>5</v>
      </c>
    </row>
    <row r="5160" spans="1:24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240"/>
        <v>49-72 Months</v>
      </c>
      <c r="W5160" t="str">
        <f t="shared" si="241"/>
        <v>0-30</v>
      </c>
      <c r="X5160">
        <f t="shared" si="242"/>
        <v>2</v>
      </c>
    </row>
    <row r="5161" spans="1:24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240"/>
        <v>0-12 Months</v>
      </c>
      <c r="W5161" t="str">
        <f t="shared" si="241"/>
        <v>61-90</v>
      </c>
      <c r="X5161">
        <f t="shared" si="242"/>
        <v>2</v>
      </c>
    </row>
    <row r="5162" spans="1:24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240"/>
        <v>0-12 Months</v>
      </c>
      <c r="W5162" t="str">
        <f t="shared" si="241"/>
        <v>61-90</v>
      </c>
      <c r="X5162">
        <f t="shared" si="242"/>
        <v>2</v>
      </c>
    </row>
    <row r="5163" spans="1:24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240"/>
        <v>13-24 Months</v>
      </c>
      <c r="W5163" t="str">
        <f t="shared" si="241"/>
        <v>31-60</v>
      </c>
      <c r="X5163">
        <f t="shared" si="242"/>
        <v>3</v>
      </c>
    </row>
    <row r="5164" spans="1:24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240"/>
        <v>0-12 Months</v>
      </c>
      <c r="W5164" t="str">
        <f t="shared" si="241"/>
        <v>0-30</v>
      </c>
      <c r="X5164">
        <f t="shared" si="242"/>
        <v>1</v>
      </c>
    </row>
    <row r="5165" spans="1:24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240"/>
        <v>13-24 Months</v>
      </c>
      <c r="W5165" t="str">
        <f t="shared" si="241"/>
        <v>31-60</v>
      </c>
      <c r="X5165">
        <f t="shared" si="242"/>
        <v>2</v>
      </c>
    </row>
    <row r="5166" spans="1:24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240"/>
        <v>0-12 Months</v>
      </c>
      <c r="W5166" t="str">
        <f t="shared" si="241"/>
        <v>31-60</v>
      </c>
      <c r="X5166">
        <f t="shared" si="242"/>
        <v>3</v>
      </c>
    </row>
    <row r="5167" spans="1:24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240"/>
        <v>0-12 Months</v>
      </c>
      <c r="W5167" t="str">
        <f t="shared" si="241"/>
        <v>61-90</v>
      </c>
      <c r="X5167">
        <f t="shared" si="242"/>
        <v>1</v>
      </c>
    </row>
    <row r="5168" spans="1:24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240"/>
        <v>49-72 Months</v>
      </c>
      <c r="W5168" t="str">
        <f t="shared" si="241"/>
        <v>91+</v>
      </c>
      <c r="X5168">
        <f t="shared" si="242"/>
        <v>6</v>
      </c>
    </row>
    <row r="5169" spans="1:24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240"/>
        <v>49-72 Months</v>
      </c>
      <c r="W5169" t="str">
        <f t="shared" si="241"/>
        <v>61-90</v>
      </c>
      <c r="X5169">
        <f t="shared" si="242"/>
        <v>5</v>
      </c>
    </row>
    <row r="5170" spans="1:24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240"/>
        <v>0-12 Months</v>
      </c>
      <c r="W5170" t="str">
        <f t="shared" si="241"/>
        <v>61-90</v>
      </c>
      <c r="X5170">
        <f t="shared" si="242"/>
        <v>2</v>
      </c>
    </row>
    <row r="5171" spans="1:24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240"/>
        <v>13-24 Months</v>
      </c>
      <c r="W5171" t="str">
        <f t="shared" si="241"/>
        <v>61-90</v>
      </c>
      <c r="X5171">
        <f t="shared" si="242"/>
        <v>4</v>
      </c>
    </row>
    <row r="5172" spans="1:24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240"/>
        <v>0-12 Months</v>
      </c>
      <c r="W5172" t="str">
        <f t="shared" si="241"/>
        <v>0-30</v>
      </c>
      <c r="X5172">
        <f t="shared" si="242"/>
        <v>1</v>
      </c>
    </row>
    <row r="5173" spans="1:24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240"/>
        <v>0-12 Months</v>
      </c>
      <c r="W5173" t="str">
        <f t="shared" si="241"/>
        <v>31-60</v>
      </c>
      <c r="X5173">
        <f t="shared" si="242"/>
        <v>1</v>
      </c>
    </row>
    <row r="5174" spans="1:24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240"/>
        <v>49-72 Months</v>
      </c>
      <c r="W5174" t="str">
        <f t="shared" si="241"/>
        <v>0-30</v>
      </c>
      <c r="X5174">
        <f t="shared" si="242"/>
        <v>1</v>
      </c>
    </row>
    <row r="5175" spans="1:24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240"/>
        <v>0-12 Months</v>
      </c>
      <c r="W5175" t="str">
        <f t="shared" si="241"/>
        <v>31-60</v>
      </c>
      <c r="X5175">
        <f t="shared" si="242"/>
        <v>1</v>
      </c>
    </row>
    <row r="5176" spans="1:24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240"/>
        <v>0-12 Months</v>
      </c>
      <c r="W5176" t="str">
        <f t="shared" si="241"/>
        <v>61-90</v>
      </c>
      <c r="X5176">
        <f t="shared" si="242"/>
        <v>2</v>
      </c>
    </row>
    <row r="5177" spans="1:24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240"/>
        <v>13-24 Months</v>
      </c>
      <c r="W5177" t="str">
        <f t="shared" si="241"/>
        <v>0-30</v>
      </c>
      <c r="X5177">
        <f t="shared" si="242"/>
        <v>1</v>
      </c>
    </row>
    <row r="5178" spans="1:24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240"/>
        <v>25-48 Months</v>
      </c>
      <c r="W5178" t="str">
        <f t="shared" si="241"/>
        <v>31-60</v>
      </c>
      <c r="X5178">
        <f t="shared" si="242"/>
        <v>3</v>
      </c>
    </row>
    <row r="5179" spans="1:24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240"/>
        <v>25-48 Months</v>
      </c>
      <c r="W5179" t="str">
        <f t="shared" si="241"/>
        <v>61-90</v>
      </c>
      <c r="X5179">
        <f t="shared" si="242"/>
        <v>3</v>
      </c>
    </row>
    <row r="5180" spans="1:24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240"/>
        <v>49-72 Months</v>
      </c>
      <c r="W5180" t="str">
        <f t="shared" si="241"/>
        <v>91+</v>
      </c>
      <c r="X5180">
        <f t="shared" si="242"/>
        <v>7</v>
      </c>
    </row>
    <row r="5181" spans="1:24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240"/>
        <v>0-12 Months</v>
      </c>
      <c r="W5181" t="str">
        <f t="shared" si="241"/>
        <v>61-90</v>
      </c>
      <c r="X5181">
        <f t="shared" si="242"/>
        <v>4</v>
      </c>
    </row>
    <row r="5182" spans="1:24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240"/>
        <v>49-72 Months</v>
      </c>
      <c r="W5182" t="str">
        <f t="shared" si="241"/>
        <v>61-90</v>
      </c>
      <c r="X5182">
        <f t="shared" si="242"/>
        <v>6</v>
      </c>
    </row>
    <row r="5183" spans="1:24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240"/>
        <v>49-72 Months</v>
      </c>
      <c r="W5183" t="str">
        <f t="shared" si="241"/>
        <v>91+</v>
      </c>
      <c r="X5183">
        <f t="shared" si="242"/>
        <v>8</v>
      </c>
    </row>
    <row r="5184" spans="1:24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240"/>
        <v>0-12 Months</v>
      </c>
      <c r="W5184" t="str">
        <f t="shared" si="241"/>
        <v>0-30</v>
      </c>
      <c r="X5184">
        <f t="shared" si="242"/>
        <v>2</v>
      </c>
    </row>
    <row r="5185" spans="1:24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240"/>
        <v>25-48 Months</v>
      </c>
      <c r="W5185" t="str">
        <f t="shared" si="241"/>
        <v>61-90</v>
      </c>
      <c r="X5185">
        <f t="shared" si="242"/>
        <v>3</v>
      </c>
    </row>
    <row r="5186" spans="1:24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ref="V5186:V5249" si="243">IF(F5186&lt;=12,"0-12 Months",IF(F5186&lt;=24,"13-24 Months",IF(F5186&lt;=48,"25-48 Months","49-72 Months")))</f>
        <v>49-72 Months</v>
      </c>
      <c r="W5186" t="str">
        <f t="shared" ref="W5186:W5249" si="244">IF(S5186&lt;=30,"0-30",IF(S5186&lt;=60,"31-60",IF(S5186&lt;=90,"61-90","91+")))</f>
        <v>61-90</v>
      </c>
      <c r="X5186">
        <f t="shared" ref="X5186:X5249" si="245">COUNTIF(G5186:O5186,"Yes")</f>
        <v>4</v>
      </c>
    </row>
    <row r="5187" spans="1:24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si="243"/>
        <v>49-72 Months</v>
      </c>
      <c r="W5187" t="str">
        <f t="shared" si="244"/>
        <v>61-90</v>
      </c>
      <c r="X5187">
        <f t="shared" si="245"/>
        <v>5</v>
      </c>
    </row>
    <row r="5188" spans="1:24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243"/>
        <v>0-12 Months</v>
      </c>
      <c r="W5188" t="str">
        <f t="shared" si="244"/>
        <v>31-60</v>
      </c>
      <c r="X5188">
        <f t="shared" si="245"/>
        <v>1</v>
      </c>
    </row>
    <row r="5189" spans="1:24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243"/>
        <v>25-48 Months</v>
      </c>
      <c r="W5189" t="str">
        <f t="shared" si="244"/>
        <v>91+</v>
      </c>
      <c r="X5189">
        <f t="shared" si="245"/>
        <v>6</v>
      </c>
    </row>
    <row r="5190" spans="1:24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243"/>
        <v>25-48 Months</v>
      </c>
      <c r="W5190" t="str">
        <f t="shared" si="244"/>
        <v>91+</v>
      </c>
      <c r="X5190">
        <f t="shared" si="245"/>
        <v>5</v>
      </c>
    </row>
    <row r="5191" spans="1:24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243"/>
        <v>0-12 Months</v>
      </c>
      <c r="W5191" t="str">
        <f t="shared" si="244"/>
        <v>31-60</v>
      </c>
      <c r="X5191">
        <f t="shared" si="245"/>
        <v>3</v>
      </c>
    </row>
    <row r="5192" spans="1:24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243"/>
        <v>25-48 Months</v>
      </c>
      <c r="W5192" t="str">
        <f t="shared" si="244"/>
        <v>91+</v>
      </c>
      <c r="X5192">
        <f t="shared" si="245"/>
        <v>5</v>
      </c>
    </row>
    <row r="5193" spans="1:24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243"/>
        <v>13-24 Months</v>
      </c>
      <c r="W5193" t="str">
        <f t="shared" si="244"/>
        <v>91+</v>
      </c>
      <c r="X5193">
        <f t="shared" si="245"/>
        <v>8</v>
      </c>
    </row>
    <row r="5194" spans="1:24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243"/>
        <v>49-72 Months</v>
      </c>
      <c r="W5194" t="str">
        <f t="shared" si="244"/>
        <v>0-30</v>
      </c>
      <c r="X5194">
        <f t="shared" si="245"/>
        <v>1</v>
      </c>
    </row>
    <row r="5195" spans="1:24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243"/>
        <v>49-72 Months</v>
      </c>
      <c r="W5195" t="str">
        <f t="shared" si="244"/>
        <v>0-30</v>
      </c>
      <c r="X5195">
        <f t="shared" si="245"/>
        <v>2</v>
      </c>
    </row>
    <row r="5196" spans="1:24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243"/>
        <v>13-24 Months</v>
      </c>
      <c r="W5196" t="str">
        <f t="shared" si="244"/>
        <v>61-90</v>
      </c>
      <c r="X5196">
        <f t="shared" si="245"/>
        <v>4</v>
      </c>
    </row>
    <row r="5197" spans="1:24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243"/>
        <v>49-72 Months</v>
      </c>
      <c r="W5197" t="str">
        <f t="shared" si="244"/>
        <v>61-90</v>
      </c>
      <c r="X5197">
        <f t="shared" si="245"/>
        <v>6</v>
      </c>
    </row>
    <row r="5198" spans="1:24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243"/>
        <v>49-72 Months</v>
      </c>
      <c r="W5198" t="str">
        <f t="shared" si="244"/>
        <v>91+</v>
      </c>
      <c r="X5198">
        <f t="shared" si="245"/>
        <v>6</v>
      </c>
    </row>
    <row r="5199" spans="1:24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243"/>
        <v>49-72 Months</v>
      </c>
      <c r="W5199" t="str">
        <f t="shared" si="244"/>
        <v>91+</v>
      </c>
      <c r="X5199">
        <f t="shared" si="245"/>
        <v>7</v>
      </c>
    </row>
    <row r="5200" spans="1:24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243"/>
        <v>25-48 Months</v>
      </c>
      <c r="W5200" t="str">
        <f t="shared" si="244"/>
        <v>61-90</v>
      </c>
      <c r="X5200">
        <f t="shared" si="245"/>
        <v>3</v>
      </c>
    </row>
    <row r="5201" spans="1:24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243"/>
        <v>49-72 Months</v>
      </c>
      <c r="W5201" t="str">
        <f t="shared" si="244"/>
        <v>91+</v>
      </c>
      <c r="X5201">
        <f t="shared" si="245"/>
        <v>7</v>
      </c>
    </row>
    <row r="5202" spans="1:24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243"/>
        <v>49-72 Months</v>
      </c>
      <c r="W5202" t="str">
        <f t="shared" si="244"/>
        <v>91+</v>
      </c>
      <c r="X5202">
        <f t="shared" si="245"/>
        <v>6</v>
      </c>
    </row>
    <row r="5203" spans="1:24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243"/>
        <v>0-12 Months</v>
      </c>
      <c r="W5203" t="str">
        <f t="shared" si="244"/>
        <v>0-30</v>
      </c>
      <c r="X5203">
        <f t="shared" si="245"/>
        <v>1</v>
      </c>
    </row>
    <row r="5204" spans="1:24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243"/>
        <v>49-72 Months</v>
      </c>
      <c r="W5204" t="str">
        <f t="shared" si="244"/>
        <v>91+</v>
      </c>
      <c r="X5204">
        <f t="shared" si="245"/>
        <v>7</v>
      </c>
    </row>
    <row r="5205" spans="1:24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243"/>
        <v>0-12 Months</v>
      </c>
      <c r="W5205" t="str">
        <f t="shared" si="244"/>
        <v>61-90</v>
      </c>
      <c r="X5205">
        <f t="shared" si="245"/>
        <v>4</v>
      </c>
    </row>
    <row r="5206" spans="1:24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243"/>
        <v>25-48 Months</v>
      </c>
      <c r="W5206" t="str">
        <f t="shared" si="244"/>
        <v>0-30</v>
      </c>
      <c r="X5206">
        <f t="shared" si="245"/>
        <v>0</v>
      </c>
    </row>
    <row r="5207" spans="1:24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243"/>
        <v>25-48 Months</v>
      </c>
      <c r="W5207" t="str">
        <f t="shared" si="244"/>
        <v>91+</v>
      </c>
      <c r="X5207">
        <f t="shared" si="245"/>
        <v>5</v>
      </c>
    </row>
    <row r="5208" spans="1:24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243"/>
        <v>25-48 Months</v>
      </c>
      <c r="W5208" t="str">
        <f t="shared" si="244"/>
        <v>61-90</v>
      </c>
      <c r="X5208">
        <f t="shared" si="245"/>
        <v>5</v>
      </c>
    </row>
    <row r="5209" spans="1:24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243"/>
        <v>13-24 Months</v>
      </c>
      <c r="W5209" t="str">
        <f t="shared" si="244"/>
        <v>31-60</v>
      </c>
      <c r="X5209">
        <f t="shared" si="245"/>
        <v>2</v>
      </c>
    </row>
    <row r="5210" spans="1:24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243"/>
        <v>13-24 Months</v>
      </c>
      <c r="W5210" t="str">
        <f t="shared" si="244"/>
        <v>31-60</v>
      </c>
      <c r="X5210">
        <f t="shared" si="245"/>
        <v>4</v>
      </c>
    </row>
    <row r="5211" spans="1:24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243"/>
        <v>49-72 Months</v>
      </c>
      <c r="W5211" t="str">
        <f t="shared" si="244"/>
        <v>91+</v>
      </c>
      <c r="X5211">
        <f t="shared" si="245"/>
        <v>7</v>
      </c>
    </row>
    <row r="5212" spans="1:24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243"/>
        <v>49-72 Months</v>
      </c>
      <c r="W5212" t="str">
        <f t="shared" si="244"/>
        <v>61-90</v>
      </c>
      <c r="X5212">
        <f t="shared" si="245"/>
        <v>5</v>
      </c>
    </row>
    <row r="5213" spans="1:24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243"/>
        <v>0-12 Months</v>
      </c>
      <c r="W5213" t="str">
        <f t="shared" si="244"/>
        <v>61-90</v>
      </c>
      <c r="X5213">
        <f t="shared" si="245"/>
        <v>3</v>
      </c>
    </row>
    <row r="5214" spans="1:24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243"/>
        <v>49-72 Months</v>
      </c>
      <c r="W5214" t="str">
        <f t="shared" si="244"/>
        <v>31-60</v>
      </c>
      <c r="X5214">
        <f t="shared" si="245"/>
        <v>3</v>
      </c>
    </row>
    <row r="5215" spans="1:24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243"/>
        <v>13-24 Months</v>
      </c>
      <c r="W5215" t="str">
        <f t="shared" si="244"/>
        <v>91+</v>
      </c>
      <c r="X5215">
        <f t="shared" si="245"/>
        <v>4</v>
      </c>
    </row>
    <row r="5216" spans="1:24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243"/>
        <v>0-12 Months</v>
      </c>
      <c r="W5216" t="str">
        <f t="shared" si="244"/>
        <v>61-90</v>
      </c>
      <c r="X5216">
        <f t="shared" si="245"/>
        <v>2</v>
      </c>
    </row>
    <row r="5217" spans="1:24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243"/>
        <v>0-12 Months</v>
      </c>
      <c r="W5217" t="str">
        <f t="shared" si="244"/>
        <v>0-30</v>
      </c>
      <c r="X5217">
        <f t="shared" si="245"/>
        <v>1</v>
      </c>
    </row>
    <row r="5218" spans="1:24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243"/>
        <v>25-48 Months</v>
      </c>
      <c r="W5218" t="str">
        <f t="shared" si="244"/>
        <v>31-60</v>
      </c>
      <c r="X5218">
        <f t="shared" si="245"/>
        <v>2</v>
      </c>
    </row>
    <row r="5219" spans="1:24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243"/>
        <v>0-12 Months</v>
      </c>
      <c r="W5219" t="str">
        <f t="shared" si="244"/>
        <v>0-30</v>
      </c>
      <c r="X5219">
        <f t="shared" si="245"/>
        <v>2</v>
      </c>
    </row>
    <row r="5220" spans="1:24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 t="str">
        <f t="shared" si="243"/>
        <v>0-12 Months</v>
      </c>
      <c r="W5220" t="str">
        <f t="shared" si="244"/>
        <v>0-30</v>
      </c>
      <c r="X5220">
        <f t="shared" si="245"/>
        <v>1</v>
      </c>
    </row>
    <row r="5221" spans="1:24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243"/>
        <v>0-12 Months</v>
      </c>
      <c r="W5221" t="str">
        <f t="shared" si="244"/>
        <v>0-30</v>
      </c>
      <c r="X5221">
        <f t="shared" si="245"/>
        <v>1</v>
      </c>
    </row>
    <row r="5222" spans="1:24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243"/>
        <v>25-48 Months</v>
      </c>
      <c r="W5222" t="str">
        <f t="shared" si="244"/>
        <v>31-60</v>
      </c>
      <c r="X5222">
        <f t="shared" si="245"/>
        <v>4</v>
      </c>
    </row>
    <row r="5223" spans="1:24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243"/>
        <v>49-72 Months</v>
      </c>
      <c r="W5223" t="str">
        <f t="shared" si="244"/>
        <v>91+</v>
      </c>
      <c r="X5223">
        <f t="shared" si="245"/>
        <v>6</v>
      </c>
    </row>
    <row r="5224" spans="1:24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243"/>
        <v>0-12 Months</v>
      </c>
      <c r="W5224" t="str">
        <f t="shared" si="244"/>
        <v>61-90</v>
      </c>
      <c r="X5224">
        <f t="shared" si="245"/>
        <v>5</v>
      </c>
    </row>
    <row r="5225" spans="1:24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243"/>
        <v>49-72 Months</v>
      </c>
      <c r="W5225" t="str">
        <f t="shared" si="244"/>
        <v>0-30</v>
      </c>
      <c r="X5225">
        <f t="shared" si="245"/>
        <v>2</v>
      </c>
    </row>
    <row r="5226" spans="1:24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243"/>
        <v>25-48 Months</v>
      </c>
      <c r="W5226" t="str">
        <f t="shared" si="244"/>
        <v>91+</v>
      </c>
      <c r="X5226">
        <f t="shared" si="245"/>
        <v>5</v>
      </c>
    </row>
    <row r="5227" spans="1:24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243"/>
        <v>49-72 Months</v>
      </c>
      <c r="W5227" t="str">
        <f t="shared" si="244"/>
        <v>91+</v>
      </c>
      <c r="X5227">
        <f t="shared" si="245"/>
        <v>6</v>
      </c>
    </row>
    <row r="5228" spans="1:24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243"/>
        <v>0-12 Months</v>
      </c>
      <c r="W5228" t="str">
        <f t="shared" si="244"/>
        <v>0-30</v>
      </c>
      <c r="X5228">
        <f t="shared" si="245"/>
        <v>1</v>
      </c>
    </row>
    <row r="5229" spans="1:24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243"/>
        <v>0-12 Months</v>
      </c>
      <c r="W5229" t="str">
        <f t="shared" si="244"/>
        <v>91+</v>
      </c>
      <c r="X5229">
        <f t="shared" si="245"/>
        <v>4</v>
      </c>
    </row>
    <row r="5230" spans="1:24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243"/>
        <v>0-12 Months</v>
      </c>
      <c r="W5230" t="str">
        <f t="shared" si="244"/>
        <v>31-60</v>
      </c>
      <c r="X5230">
        <f t="shared" si="245"/>
        <v>1</v>
      </c>
    </row>
    <row r="5231" spans="1:24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243"/>
        <v>25-48 Months</v>
      </c>
      <c r="W5231" t="str">
        <f t="shared" si="244"/>
        <v>91+</v>
      </c>
      <c r="X5231">
        <f t="shared" si="245"/>
        <v>6</v>
      </c>
    </row>
    <row r="5232" spans="1:24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243"/>
        <v>49-72 Months</v>
      </c>
      <c r="W5232" t="str">
        <f t="shared" si="244"/>
        <v>91+</v>
      </c>
      <c r="X5232">
        <f t="shared" si="245"/>
        <v>5</v>
      </c>
    </row>
    <row r="5233" spans="1:24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243"/>
        <v>13-24 Months</v>
      </c>
      <c r="W5233" t="str">
        <f t="shared" si="244"/>
        <v>91+</v>
      </c>
      <c r="X5233">
        <f t="shared" si="245"/>
        <v>5</v>
      </c>
    </row>
    <row r="5234" spans="1:24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243"/>
        <v>0-12 Months</v>
      </c>
      <c r="W5234" t="str">
        <f t="shared" si="244"/>
        <v>0-30</v>
      </c>
      <c r="X5234">
        <f t="shared" si="245"/>
        <v>1</v>
      </c>
    </row>
    <row r="5235" spans="1:24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243"/>
        <v>0-12 Months</v>
      </c>
      <c r="W5235" t="str">
        <f t="shared" si="244"/>
        <v>91+</v>
      </c>
      <c r="X5235">
        <f t="shared" si="245"/>
        <v>5</v>
      </c>
    </row>
    <row r="5236" spans="1:24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243"/>
        <v>25-48 Months</v>
      </c>
      <c r="W5236" t="str">
        <f t="shared" si="244"/>
        <v>91+</v>
      </c>
      <c r="X5236">
        <f t="shared" si="245"/>
        <v>6</v>
      </c>
    </row>
    <row r="5237" spans="1:24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243"/>
        <v>0-12 Months</v>
      </c>
      <c r="W5237" t="str">
        <f t="shared" si="244"/>
        <v>61-90</v>
      </c>
      <c r="X5237">
        <f t="shared" si="245"/>
        <v>3</v>
      </c>
    </row>
    <row r="5238" spans="1:24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243"/>
        <v>25-48 Months</v>
      </c>
      <c r="W5238" t="str">
        <f t="shared" si="244"/>
        <v>61-90</v>
      </c>
      <c r="X5238">
        <f t="shared" si="245"/>
        <v>4</v>
      </c>
    </row>
    <row r="5239" spans="1:24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243"/>
        <v>25-48 Months</v>
      </c>
      <c r="W5239" t="str">
        <f t="shared" si="244"/>
        <v>31-60</v>
      </c>
      <c r="X5239">
        <f t="shared" si="245"/>
        <v>3</v>
      </c>
    </row>
    <row r="5240" spans="1:24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243"/>
        <v>25-48 Months</v>
      </c>
      <c r="W5240" t="str">
        <f t="shared" si="244"/>
        <v>31-60</v>
      </c>
      <c r="X5240">
        <f t="shared" si="245"/>
        <v>3</v>
      </c>
    </row>
    <row r="5241" spans="1:24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243"/>
        <v>49-72 Months</v>
      </c>
      <c r="W5241" t="str">
        <f t="shared" si="244"/>
        <v>91+</v>
      </c>
      <c r="X5241">
        <f t="shared" si="245"/>
        <v>6</v>
      </c>
    </row>
    <row r="5242" spans="1:24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243"/>
        <v>49-72 Months</v>
      </c>
      <c r="W5242" t="str">
        <f t="shared" si="244"/>
        <v>91+</v>
      </c>
      <c r="X5242">
        <f t="shared" si="245"/>
        <v>6</v>
      </c>
    </row>
    <row r="5243" spans="1:24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243"/>
        <v>49-72 Months</v>
      </c>
      <c r="W5243" t="str">
        <f t="shared" si="244"/>
        <v>61-90</v>
      </c>
      <c r="X5243">
        <f t="shared" si="245"/>
        <v>4</v>
      </c>
    </row>
    <row r="5244" spans="1:24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243"/>
        <v>13-24 Months</v>
      </c>
      <c r="W5244" t="str">
        <f t="shared" si="244"/>
        <v>61-90</v>
      </c>
      <c r="X5244">
        <f t="shared" si="245"/>
        <v>4</v>
      </c>
    </row>
    <row r="5245" spans="1:24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243"/>
        <v>13-24 Months</v>
      </c>
      <c r="W5245" t="str">
        <f t="shared" si="244"/>
        <v>61-90</v>
      </c>
      <c r="X5245">
        <f t="shared" si="245"/>
        <v>3</v>
      </c>
    </row>
    <row r="5246" spans="1:24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243"/>
        <v>25-48 Months</v>
      </c>
      <c r="W5246" t="str">
        <f t="shared" si="244"/>
        <v>61-90</v>
      </c>
      <c r="X5246">
        <f t="shared" si="245"/>
        <v>4</v>
      </c>
    </row>
    <row r="5247" spans="1:24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243"/>
        <v>49-72 Months</v>
      </c>
      <c r="W5247" t="str">
        <f t="shared" si="244"/>
        <v>0-30</v>
      </c>
      <c r="X5247">
        <f t="shared" si="245"/>
        <v>1</v>
      </c>
    </row>
    <row r="5248" spans="1:24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243"/>
        <v>0-12 Months</v>
      </c>
      <c r="W5248" t="str">
        <f t="shared" si="244"/>
        <v>61-90</v>
      </c>
      <c r="X5248">
        <f t="shared" si="245"/>
        <v>2</v>
      </c>
    </row>
    <row r="5249" spans="1:24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243"/>
        <v>25-48 Months</v>
      </c>
      <c r="W5249" t="str">
        <f t="shared" si="244"/>
        <v>91+</v>
      </c>
      <c r="X5249">
        <f t="shared" si="245"/>
        <v>4</v>
      </c>
    </row>
    <row r="5250" spans="1:24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ref="V5250:V5313" si="246">IF(F5250&lt;=12,"0-12 Months",IF(F5250&lt;=24,"13-24 Months",IF(F5250&lt;=48,"25-48 Months","49-72 Months")))</f>
        <v>0-12 Months</v>
      </c>
      <c r="W5250" t="str">
        <f t="shared" ref="W5250:W5313" si="247">IF(S5250&lt;=30,"0-30",IF(S5250&lt;=60,"31-60",IF(S5250&lt;=90,"61-90","91+")))</f>
        <v>0-30</v>
      </c>
      <c r="X5250">
        <f t="shared" ref="X5250:X5313" si="248">COUNTIF(G5250:O5250,"Yes")</f>
        <v>1</v>
      </c>
    </row>
    <row r="5251" spans="1:24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si="246"/>
        <v>49-72 Months</v>
      </c>
      <c r="W5251" t="str">
        <f t="shared" si="247"/>
        <v>61-90</v>
      </c>
      <c r="X5251">
        <f t="shared" si="248"/>
        <v>6</v>
      </c>
    </row>
    <row r="5252" spans="1:24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246"/>
        <v>0-12 Months</v>
      </c>
      <c r="W5252" t="str">
        <f t="shared" si="247"/>
        <v>91+</v>
      </c>
      <c r="X5252">
        <f t="shared" si="248"/>
        <v>4</v>
      </c>
    </row>
    <row r="5253" spans="1:24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246"/>
        <v>0-12 Months</v>
      </c>
      <c r="W5253" t="str">
        <f t="shared" si="247"/>
        <v>61-90</v>
      </c>
      <c r="X5253">
        <f t="shared" si="248"/>
        <v>1</v>
      </c>
    </row>
    <row r="5254" spans="1:24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246"/>
        <v>49-72 Months</v>
      </c>
      <c r="W5254" t="str">
        <f t="shared" si="247"/>
        <v>91+</v>
      </c>
      <c r="X5254">
        <f t="shared" si="248"/>
        <v>7</v>
      </c>
    </row>
    <row r="5255" spans="1:24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246"/>
        <v>25-48 Months</v>
      </c>
      <c r="W5255" t="str">
        <f t="shared" si="247"/>
        <v>61-90</v>
      </c>
      <c r="X5255">
        <f t="shared" si="248"/>
        <v>5</v>
      </c>
    </row>
    <row r="5256" spans="1:24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246"/>
        <v>49-72 Months</v>
      </c>
      <c r="W5256" t="str">
        <f t="shared" si="247"/>
        <v>91+</v>
      </c>
      <c r="X5256">
        <f t="shared" si="248"/>
        <v>8</v>
      </c>
    </row>
    <row r="5257" spans="1:24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246"/>
        <v>25-48 Months</v>
      </c>
      <c r="W5257" t="str">
        <f t="shared" si="247"/>
        <v>61-90</v>
      </c>
      <c r="X5257">
        <f t="shared" si="248"/>
        <v>2</v>
      </c>
    </row>
    <row r="5258" spans="1:24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246"/>
        <v>49-72 Months</v>
      </c>
      <c r="W5258" t="str">
        <f t="shared" si="247"/>
        <v>91+</v>
      </c>
      <c r="X5258">
        <f t="shared" si="248"/>
        <v>5</v>
      </c>
    </row>
    <row r="5259" spans="1:24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246"/>
        <v>25-48 Months</v>
      </c>
      <c r="W5259" t="str">
        <f t="shared" si="247"/>
        <v>91+</v>
      </c>
      <c r="X5259">
        <f t="shared" si="248"/>
        <v>5</v>
      </c>
    </row>
    <row r="5260" spans="1:24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246"/>
        <v>49-72 Months</v>
      </c>
      <c r="W5260" t="str">
        <f t="shared" si="247"/>
        <v>91+</v>
      </c>
      <c r="X5260">
        <f t="shared" si="248"/>
        <v>6</v>
      </c>
    </row>
    <row r="5261" spans="1:24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246"/>
        <v>25-48 Months</v>
      </c>
      <c r="W5261" t="str">
        <f t="shared" si="247"/>
        <v>61-90</v>
      </c>
      <c r="X5261">
        <f t="shared" si="248"/>
        <v>2</v>
      </c>
    </row>
    <row r="5262" spans="1:24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246"/>
        <v>25-48 Months</v>
      </c>
      <c r="W5262" t="str">
        <f t="shared" si="247"/>
        <v>91+</v>
      </c>
      <c r="X5262">
        <f t="shared" si="248"/>
        <v>4</v>
      </c>
    </row>
    <row r="5263" spans="1:24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246"/>
        <v>49-72 Months</v>
      </c>
      <c r="W5263" t="str">
        <f t="shared" si="247"/>
        <v>91+</v>
      </c>
      <c r="X5263">
        <f t="shared" si="248"/>
        <v>7</v>
      </c>
    </row>
    <row r="5264" spans="1:24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246"/>
        <v>49-72 Months</v>
      </c>
      <c r="W5264" t="str">
        <f t="shared" si="247"/>
        <v>61-90</v>
      </c>
      <c r="X5264">
        <f t="shared" si="248"/>
        <v>5</v>
      </c>
    </row>
    <row r="5265" spans="1:24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246"/>
        <v>49-72 Months</v>
      </c>
      <c r="W5265" t="str">
        <f t="shared" si="247"/>
        <v>31-60</v>
      </c>
      <c r="X5265">
        <f t="shared" si="248"/>
        <v>3</v>
      </c>
    </row>
    <row r="5266" spans="1:24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246"/>
        <v>49-72 Months</v>
      </c>
      <c r="W5266" t="str">
        <f t="shared" si="247"/>
        <v>0-30</v>
      </c>
      <c r="X5266">
        <f t="shared" si="248"/>
        <v>1</v>
      </c>
    </row>
    <row r="5267" spans="1:24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246"/>
        <v>49-72 Months</v>
      </c>
      <c r="W5267" t="str">
        <f t="shared" si="247"/>
        <v>61-90</v>
      </c>
      <c r="X5267">
        <f t="shared" si="248"/>
        <v>4</v>
      </c>
    </row>
    <row r="5268" spans="1:24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246"/>
        <v>25-48 Months</v>
      </c>
      <c r="W5268" t="str">
        <f t="shared" si="247"/>
        <v>31-60</v>
      </c>
      <c r="X5268">
        <f t="shared" si="248"/>
        <v>4</v>
      </c>
    </row>
    <row r="5269" spans="1:24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246"/>
        <v>0-12 Months</v>
      </c>
      <c r="W5269" t="str">
        <f t="shared" si="247"/>
        <v>0-30</v>
      </c>
      <c r="X5269">
        <f t="shared" si="248"/>
        <v>1</v>
      </c>
    </row>
    <row r="5270" spans="1:24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246"/>
        <v>49-72 Months</v>
      </c>
      <c r="W5270" t="str">
        <f t="shared" si="247"/>
        <v>61-90</v>
      </c>
      <c r="X5270">
        <f t="shared" si="248"/>
        <v>7</v>
      </c>
    </row>
    <row r="5271" spans="1:24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246"/>
        <v>0-12 Months</v>
      </c>
      <c r="W5271" t="str">
        <f t="shared" si="247"/>
        <v>31-60</v>
      </c>
      <c r="X5271">
        <f t="shared" si="248"/>
        <v>3</v>
      </c>
    </row>
    <row r="5272" spans="1:24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246"/>
        <v>25-48 Months</v>
      </c>
      <c r="W5272" t="str">
        <f t="shared" si="247"/>
        <v>31-60</v>
      </c>
      <c r="X5272">
        <f t="shared" si="248"/>
        <v>3</v>
      </c>
    </row>
    <row r="5273" spans="1:24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246"/>
        <v>13-24 Months</v>
      </c>
      <c r="W5273" t="str">
        <f t="shared" si="247"/>
        <v>61-90</v>
      </c>
      <c r="X5273">
        <f t="shared" si="248"/>
        <v>3</v>
      </c>
    </row>
    <row r="5274" spans="1:24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246"/>
        <v>0-12 Months</v>
      </c>
      <c r="W5274" t="str">
        <f t="shared" si="247"/>
        <v>91+</v>
      </c>
      <c r="X5274">
        <f t="shared" si="248"/>
        <v>4</v>
      </c>
    </row>
    <row r="5275" spans="1:24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246"/>
        <v>49-72 Months</v>
      </c>
      <c r="W5275" t="str">
        <f t="shared" si="247"/>
        <v>0-30</v>
      </c>
      <c r="X5275">
        <f t="shared" si="248"/>
        <v>1</v>
      </c>
    </row>
    <row r="5276" spans="1:24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246"/>
        <v>49-72 Months</v>
      </c>
      <c r="W5276" t="str">
        <f t="shared" si="247"/>
        <v>91+</v>
      </c>
      <c r="X5276">
        <f t="shared" si="248"/>
        <v>7</v>
      </c>
    </row>
    <row r="5277" spans="1:24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246"/>
        <v>0-12 Months</v>
      </c>
      <c r="W5277" t="str">
        <f t="shared" si="247"/>
        <v>31-60</v>
      </c>
      <c r="X5277">
        <f t="shared" si="248"/>
        <v>3</v>
      </c>
    </row>
    <row r="5278" spans="1:24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246"/>
        <v>25-48 Months</v>
      </c>
      <c r="W5278" t="str">
        <f t="shared" si="247"/>
        <v>31-60</v>
      </c>
      <c r="X5278">
        <f t="shared" si="248"/>
        <v>4</v>
      </c>
    </row>
    <row r="5279" spans="1:24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246"/>
        <v>0-12 Months</v>
      </c>
      <c r="W5279" t="str">
        <f t="shared" si="247"/>
        <v>61-90</v>
      </c>
      <c r="X5279">
        <f t="shared" si="248"/>
        <v>3</v>
      </c>
    </row>
    <row r="5280" spans="1:24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246"/>
        <v>49-72 Months</v>
      </c>
      <c r="W5280" t="str">
        <f t="shared" si="247"/>
        <v>91+</v>
      </c>
      <c r="X5280">
        <f t="shared" si="248"/>
        <v>7</v>
      </c>
    </row>
    <row r="5281" spans="1:24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246"/>
        <v>49-72 Months</v>
      </c>
      <c r="W5281" t="str">
        <f t="shared" si="247"/>
        <v>0-30</v>
      </c>
      <c r="X5281">
        <f t="shared" si="248"/>
        <v>2</v>
      </c>
    </row>
    <row r="5282" spans="1:24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246"/>
        <v>25-48 Months</v>
      </c>
      <c r="W5282" t="str">
        <f t="shared" si="247"/>
        <v>61-90</v>
      </c>
      <c r="X5282">
        <f t="shared" si="248"/>
        <v>6</v>
      </c>
    </row>
    <row r="5283" spans="1:24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246"/>
        <v>49-72 Months</v>
      </c>
      <c r="W5283" t="str">
        <f t="shared" si="247"/>
        <v>61-90</v>
      </c>
      <c r="X5283">
        <f t="shared" si="248"/>
        <v>5</v>
      </c>
    </row>
    <row r="5284" spans="1:24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246"/>
        <v>0-12 Months</v>
      </c>
      <c r="W5284" t="str">
        <f t="shared" si="247"/>
        <v>91+</v>
      </c>
      <c r="X5284">
        <f t="shared" si="248"/>
        <v>4</v>
      </c>
    </row>
    <row r="5285" spans="1:24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246"/>
        <v>13-24 Months</v>
      </c>
      <c r="W5285" t="str">
        <f t="shared" si="247"/>
        <v>31-60</v>
      </c>
      <c r="X5285">
        <f t="shared" si="248"/>
        <v>2</v>
      </c>
    </row>
    <row r="5286" spans="1:24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246"/>
        <v>0-12 Months</v>
      </c>
      <c r="W5286" t="str">
        <f t="shared" si="247"/>
        <v>31-60</v>
      </c>
      <c r="X5286">
        <f t="shared" si="248"/>
        <v>2</v>
      </c>
    </row>
    <row r="5287" spans="1:24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246"/>
        <v>49-72 Months</v>
      </c>
      <c r="W5287" t="str">
        <f t="shared" si="247"/>
        <v>61-90</v>
      </c>
      <c r="X5287">
        <f t="shared" si="248"/>
        <v>6</v>
      </c>
    </row>
    <row r="5288" spans="1:24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246"/>
        <v>0-12 Months</v>
      </c>
      <c r="W5288" t="str">
        <f t="shared" si="247"/>
        <v>61-90</v>
      </c>
      <c r="X5288">
        <f t="shared" si="248"/>
        <v>2</v>
      </c>
    </row>
    <row r="5289" spans="1:24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246"/>
        <v>0-12 Months</v>
      </c>
      <c r="W5289" t="str">
        <f t="shared" si="247"/>
        <v>0-30</v>
      </c>
      <c r="X5289">
        <f t="shared" si="248"/>
        <v>1</v>
      </c>
    </row>
    <row r="5290" spans="1:24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246"/>
        <v>0-12 Months</v>
      </c>
      <c r="W5290" t="str">
        <f t="shared" si="247"/>
        <v>61-90</v>
      </c>
      <c r="X5290">
        <f t="shared" si="248"/>
        <v>2</v>
      </c>
    </row>
    <row r="5291" spans="1:24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246"/>
        <v>49-72 Months</v>
      </c>
      <c r="W5291" t="str">
        <f t="shared" si="247"/>
        <v>91+</v>
      </c>
      <c r="X5291">
        <f t="shared" si="248"/>
        <v>8</v>
      </c>
    </row>
    <row r="5292" spans="1:24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246"/>
        <v>49-72 Months</v>
      </c>
      <c r="W5292" t="str">
        <f t="shared" si="247"/>
        <v>31-60</v>
      </c>
      <c r="X5292">
        <f t="shared" si="248"/>
        <v>5</v>
      </c>
    </row>
    <row r="5293" spans="1:24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246"/>
        <v>49-72 Months</v>
      </c>
      <c r="W5293" t="str">
        <f t="shared" si="247"/>
        <v>61-90</v>
      </c>
      <c r="X5293">
        <f t="shared" si="248"/>
        <v>4</v>
      </c>
    </row>
    <row r="5294" spans="1:24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246"/>
        <v>25-48 Months</v>
      </c>
      <c r="W5294" t="str">
        <f t="shared" si="247"/>
        <v>31-60</v>
      </c>
      <c r="X5294">
        <f t="shared" si="248"/>
        <v>2</v>
      </c>
    </row>
    <row r="5295" spans="1:24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246"/>
        <v>25-48 Months</v>
      </c>
      <c r="W5295" t="str">
        <f t="shared" si="247"/>
        <v>61-90</v>
      </c>
      <c r="X5295">
        <f t="shared" si="248"/>
        <v>3</v>
      </c>
    </row>
    <row r="5296" spans="1:24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246"/>
        <v>49-72 Months</v>
      </c>
      <c r="W5296" t="str">
        <f t="shared" si="247"/>
        <v>91+</v>
      </c>
      <c r="X5296">
        <f t="shared" si="248"/>
        <v>7</v>
      </c>
    </row>
    <row r="5297" spans="1:24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246"/>
        <v>49-72 Months</v>
      </c>
      <c r="W5297" t="str">
        <f t="shared" si="247"/>
        <v>91+</v>
      </c>
      <c r="X5297">
        <f t="shared" si="248"/>
        <v>7</v>
      </c>
    </row>
    <row r="5298" spans="1:24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246"/>
        <v>49-72 Months</v>
      </c>
      <c r="W5298" t="str">
        <f t="shared" si="247"/>
        <v>31-60</v>
      </c>
      <c r="X5298">
        <f t="shared" si="248"/>
        <v>3</v>
      </c>
    </row>
    <row r="5299" spans="1:24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246"/>
        <v>49-72 Months</v>
      </c>
      <c r="W5299" t="str">
        <f t="shared" si="247"/>
        <v>0-30</v>
      </c>
      <c r="X5299">
        <f t="shared" si="248"/>
        <v>1</v>
      </c>
    </row>
    <row r="5300" spans="1:24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246"/>
        <v>49-72 Months</v>
      </c>
      <c r="W5300" t="str">
        <f t="shared" si="247"/>
        <v>91+</v>
      </c>
      <c r="X5300">
        <f t="shared" si="248"/>
        <v>6</v>
      </c>
    </row>
    <row r="5301" spans="1:24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246"/>
        <v>25-48 Months</v>
      </c>
      <c r="W5301" t="str">
        <f t="shared" si="247"/>
        <v>91+</v>
      </c>
      <c r="X5301">
        <f t="shared" si="248"/>
        <v>5</v>
      </c>
    </row>
    <row r="5302" spans="1:24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246"/>
        <v>0-12 Months</v>
      </c>
      <c r="W5302" t="str">
        <f t="shared" si="247"/>
        <v>61-90</v>
      </c>
      <c r="X5302">
        <f t="shared" si="248"/>
        <v>2</v>
      </c>
    </row>
    <row r="5303" spans="1:24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246"/>
        <v>25-48 Months</v>
      </c>
      <c r="W5303" t="str">
        <f t="shared" si="247"/>
        <v>61-90</v>
      </c>
      <c r="X5303">
        <f t="shared" si="248"/>
        <v>4</v>
      </c>
    </row>
    <row r="5304" spans="1:24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246"/>
        <v>0-12 Months</v>
      </c>
      <c r="W5304" t="str">
        <f t="shared" si="247"/>
        <v>61-90</v>
      </c>
      <c r="X5304">
        <f t="shared" si="248"/>
        <v>4</v>
      </c>
    </row>
    <row r="5305" spans="1:24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246"/>
        <v>25-48 Months</v>
      </c>
      <c r="W5305" t="str">
        <f t="shared" si="247"/>
        <v>31-60</v>
      </c>
      <c r="X5305">
        <f t="shared" si="248"/>
        <v>3</v>
      </c>
    </row>
    <row r="5306" spans="1:24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246"/>
        <v>13-24 Months</v>
      </c>
      <c r="W5306" t="str">
        <f t="shared" si="247"/>
        <v>61-90</v>
      </c>
      <c r="X5306">
        <f t="shared" si="248"/>
        <v>1</v>
      </c>
    </row>
    <row r="5307" spans="1:24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246"/>
        <v>25-48 Months</v>
      </c>
      <c r="W5307" t="str">
        <f t="shared" si="247"/>
        <v>61-90</v>
      </c>
      <c r="X5307">
        <f t="shared" si="248"/>
        <v>6</v>
      </c>
    </row>
    <row r="5308" spans="1:24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246"/>
        <v>13-24 Months</v>
      </c>
      <c r="W5308" t="str">
        <f t="shared" si="247"/>
        <v>61-90</v>
      </c>
      <c r="X5308">
        <f t="shared" si="248"/>
        <v>3</v>
      </c>
    </row>
    <row r="5309" spans="1:24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246"/>
        <v>0-12 Months</v>
      </c>
      <c r="W5309" t="str">
        <f t="shared" si="247"/>
        <v>91+</v>
      </c>
      <c r="X5309">
        <f t="shared" si="248"/>
        <v>3</v>
      </c>
    </row>
    <row r="5310" spans="1:24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246"/>
        <v>49-72 Months</v>
      </c>
      <c r="W5310" t="str">
        <f t="shared" si="247"/>
        <v>61-90</v>
      </c>
      <c r="X5310">
        <f t="shared" si="248"/>
        <v>6</v>
      </c>
    </row>
    <row r="5311" spans="1:24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246"/>
        <v>49-72 Months</v>
      </c>
      <c r="W5311" t="str">
        <f t="shared" si="247"/>
        <v>0-30</v>
      </c>
      <c r="X5311">
        <f t="shared" si="248"/>
        <v>1</v>
      </c>
    </row>
    <row r="5312" spans="1:24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246"/>
        <v>25-48 Months</v>
      </c>
      <c r="W5312" t="str">
        <f t="shared" si="247"/>
        <v>61-90</v>
      </c>
      <c r="X5312">
        <f t="shared" si="248"/>
        <v>5</v>
      </c>
    </row>
    <row r="5313" spans="1:24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246"/>
        <v>0-12 Months</v>
      </c>
      <c r="W5313" t="str">
        <f t="shared" si="247"/>
        <v>0-30</v>
      </c>
      <c r="X5313">
        <f t="shared" si="248"/>
        <v>1</v>
      </c>
    </row>
    <row r="5314" spans="1:24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ref="V5314:V5377" si="249">IF(F5314&lt;=12,"0-12 Months",IF(F5314&lt;=24,"13-24 Months",IF(F5314&lt;=48,"25-48 Months","49-72 Months")))</f>
        <v>0-12 Months</v>
      </c>
      <c r="W5314" t="str">
        <f t="shared" ref="W5314:W5377" si="250">IF(S5314&lt;=30,"0-30",IF(S5314&lt;=60,"31-60",IF(S5314&lt;=90,"61-90","91+")))</f>
        <v>31-60</v>
      </c>
      <c r="X5314">
        <f t="shared" ref="X5314:X5377" si="251">COUNTIF(G5314:O5314,"Yes")</f>
        <v>2</v>
      </c>
    </row>
    <row r="5315" spans="1:24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si="249"/>
        <v>49-72 Months</v>
      </c>
      <c r="W5315" t="str">
        <f t="shared" si="250"/>
        <v>61-90</v>
      </c>
      <c r="X5315">
        <f t="shared" si="251"/>
        <v>3</v>
      </c>
    </row>
    <row r="5316" spans="1:24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249"/>
        <v>49-72 Months</v>
      </c>
      <c r="W5316" t="str">
        <f t="shared" si="250"/>
        <v>61-90</v>
      </c>
      <c r="X5316">
        <f t="shared" si="251"/>
        <v>6</v>
      </c>
    </row>
    <row r="5317" spans="1:24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249"/>
        <v>0-12 Months</v>
      </c>
      <c r="W5317" t="str">
        <f t="shared" si="250"/>
        <v>31-60</v>
      </c>
      <c r="X5317">
        <f t="shared" si="251"/>
        <v>1</v>
      </c>
    </row>
    <row r="5318" spans="1:24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249"/>
        <v>49-72 Months</v>
      </c>
      <c r="W5318" t="str">
        <f t="shared" si="250"/>
        <v>91+</v>
      </c>
      <c r="X5318">
        <f t="shared" si="251"/>
        <v>5</v>
      </c>
    </row>
    <row r="5319" spans="1:24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249"/>
        <v>0-12 Months</v>
      </c>
      <c r="W5319" t="str">
        <f t="shared" si="250"/>
        <v>31-60</v>
      </c>
      <c r="X5319">
        <f t="shared" si="251"/>
        <v>2</v>
      </c>
    </row>
    <row r="5320" spans="1:24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249"/>
        <v>25-48 Months</v>
      </c>
      <c r="W5320" t="str">
        <f t="shared" si="250"/>
        <v>61-90</v>
      </c>
      <c r="X5320">
        <f t="shared" si="251"/>
        <v>6</v>
      </c>
    </row>
    <row r="5321" spans="1:24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249"/>
        <v>49-72 Months</v>
      </c>
      <c r="W5321" t="str">
        <f t="shared" si="250"/>
        <v>91+</v>
      </c>
      <c r="X5321">
        <f t="shared" si="251"/>
        <v>7</v>
      </c>
    </row>
    <row r="5322" spans="1:24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249"/>
        <v>25-48 Months</v>
      </c>
      <c r="W5322" t="str">
        <f t="shared" si="250"/>
        <v>61-90</v>
      </c>
      <c r="X5322">
        <f t="shared" si="251"/>
        <v>4</v>
      </c>
    </row>
    <row r="5323" spans="1:24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249"/>
        <v>49-72 Months</v>
      </c>
      <c r="W5323" t="str">
        <f t="shared" si="250"/>
        <v>91+</v>
      </c>
      <c r="X5323">
        <f t="shared" si="251"/>
        <v>6</v>
      </c>
    </row>
    <row r="5324" spans="1:24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249"/>
        <v>25-48 Months</v>
      </c>
      <c r="W5324" t="str">
        <f t="shared" si="250"/>
        <v>61-90</v>
      </c>
      <c r="X5324">
        <f t="shared" si="251"/>
        <v>6</v>
      </c>
    </row>
    <row r="5325" spans="1:24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249"/>
        <v>49-72 Months</v>
      </c>
      <c r="W5325" t="str">
        <f t="shared" si="250"/>
        <v>91+</v>
      </c>
      <c r="X5325">
        <f t="shared" si="251"/>
        <v>6</v>
      </c>
    </row>
    <row r="5326" spans="1:24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249"/>
        <v>13-24 Months</v>
      </c>
      <c r="W5326" t="str">
        <f t="shared" si="250"/>
        <v>31-60</v>
      </c>
      <c r="X5326">
        <f t="shared" si="251"/>
        <v>3</v>
      </c>
    </row>
    <row r="5327" spans="1:24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249"/>
        <v>0-12 Months</v>
      </c>
      <c r="W5327" t="str">
        <f t="shared" si="250"/>
        <v>0-30</v>
      </c>
      <c r="X5327">
        <f t="shared" si="251"/>
        <v>1</v>
      </c>
    </row>
    <row r="5328" spans="1:24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249"/>
        <v>13-24 Months</v>
      </c>
      <c r="W5328" t="str">
        <f t="shared" si="250"/>
        <v>0-30</v>
      </c>
      <c r="X5328">
        <f t="shared" si="251"/>
        <v>1</v>
      </c>
    </row>
    <row r="5329" spans="1:24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249"/>
        <v>25-48 Months</v>
      </c>
      <c r="W5329" t="str">
        <f t="shared" si="250"/>
        <v>0-30</v>
      </c>
      <c r="X5329">
        <f t="shared" si="251"/>
        <v>1</v>
      </c>
    </row>
    <row r="5330" spans="1:24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249"/>
        <v>49-72 Months</v>
      </c>
      <c r="W5330" t="str">
        <f t="shared" si="250"/>
        <v>61-90</v>
      </c>
      <c r="X5330">
        <f t="shared" si="251"/>
        <v>5</v>
      </c>
    </row>
    <row r="5331" spans="1:24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249"/>
        <v>25-48 Months</v>
      </c>
      <c r="W5331" t="str">
        <f t="shared" si="250"/>
        <v>31-60</v>
      </c>
      <c r="X5331">
        <f t="shared" si="251"/>
        <v>1</v>
      </c>
    </row>
    <row r="5332" spans="1:24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249"/>
        <v>0-12 Months</v>
      </c>
      <c r="W5332" t="str">
        <f t="shared" si="250"/>
        <v>91+</v>
      </c>
      <c r="X5332">
        <f t="shared" si="251"/>
        <v>5</v>
      </c>
    </row>
    <row r="5333" spans="1:24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249"/>
        <v>25-48 Months</v>
      </c>
      <c r="W5333" t="str">
        <f t="shared" si="250"/>
        <v>31-60</v>
      </c>
      <c r="X5333">
        <f t="shared" si="251"/>
        <v>5</v>
      </c>
    </row>
    <row r="5334" spans="1:24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249"/>
        <v>25-48 Months</v>
      </c>
      <c r="W5334" t="str">
        <f t="shared" si="250"/>
        <v>31-60</v>
      </c>
      <c r="X5334">
        <f t="shared" si="251"/>
        <v>4</v>
      </c>
    </row>
    <row r="5335" spans="1:24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249"/>
        <v>13-24 Months</v>
      </c>
      <c r="W5335" t="str">
        <f t="shared" si="250"/>
        <v>61-90</v>
      </c>
      <c r="X5335">
        <f t="shared" si="251"/>
        <v>3</v>
      </c>
    </row>
    <row r="5336" spans="1:24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249"/>
        <v>49-72 Months</v>
      </c>
      <c r="W5336" t="str">
        <f t="shared" si="250"/>
        <v>91+</v>
      </c>
      <c r="X5336">
        <f t="shared" si="251"/>
        <v>7</v>
      </c>
    </row>
    <row r="5337" spans="1:24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249"/>
        <v>49-72 Months</v>
      </c>
      <c r="W5337" t="str">
        <f t="shared" si="250"/>
        <v>91+</v>
      </c>
      <c r="X5337">
        <f t="shared" si="251"/>
        <v>5</v>
      </c>
    </row>
    <row r="5338" spans="1:24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249"/>
        <v>0-12 Months</v>
      </c>
      <c r="W5338" t="str">
        <f t="shared" si="250"/>
        <v>0-30</v>
      </c>
      <c r="X5338">
        <f t="shared" si="251"/>
        <v>1</v>
      </c>
    </row>
    <row r="5339" spans="1:24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249"/>
        <v>13-24 Months</v>
      </c>
      <c r="W5339" t="str">
        <f t="shared" si="250"/>
        <v>31-60</v>
      </c>
      <c r="X5339">
        <f t="shared" si="251"/>
        <v>2</v>
      </c>
    </row>
    <row r="5340" spans="1:24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249"/>
        <v>25-48 Months</v>
      </c>
      <c r="W5340" t="str">
        <f t="shared" si="250"/>
        <v>31-60</v>
      </c>
      <c r="X5340">
        <f t="shared" si="251"/>
        <v>3</v>
      </c>
    </row>
    <row r="5341" spans="1:24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249"/>
        <v>25-48 Months</v>
      </c>
      <c r="W5341" t="str">
        <f t="shared" si="250"/>
        <v>61-90</v>
      </c>
      <c r="X5341">
        <f t="shared" si="251"/>
        <v>3</v>
      </c>
    </row>
    <row r="5342" spans="1:24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249"/>
        <v>25-48 Months</v>
      </c>
      <c r="W5342" t="str">
        <f t="shared" si="250"/>
        <v>61-90</v>
      </c>
      <c r="X5342">
        <f t="shared" si="251"/>
        <v>7</v>
      </c>
    </row>
    <row r="5343" spans="1:24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249"/>
        <v>0-12 Months</v>
      </c>
      <c r="W5343" t="str">
        <f t="shared" si="250"/>
        <v>61-90</v>
      </c>
      <c r="X5343">
        <f t="shared" si="251"/>
        <v>2</v>
      </c>
    </row>
    <row r="5344" spans="1:24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249"/>
        <v>25-48 Months</v>
      </c>
      <c r="W5344" t="str">
        <f t="shared" si="250"/>
        <v>61-90</v>
      </c>
      <c r="X5344">
        <f t="shared" si="251"/>
        <v>3</v>
      </c>
    </row>
    <row r="5345" spans="1:24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249"/>
        <v>49-72 Months</v>
      </c>
      <c r="W5345" t="str">
        <f t="shared" si="250"/>
        <v>61-90</v>
      </c>
      <c r="X5345">
        <f t="shared" si="251"/>
        <v>6</v>
      </c>
    </row>
    <row r="5346" spans="1:24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249"/>
        <v>49-72 Months</v>
      </c>
      <c r="W5346" t="str">
        <f t="shared" si="250"/>
        <v>61-90</v>
      </c>
      <c r="X5346">
        <f t="shared" si="251"/>
        <v>6</v>
      </c>
    </row>
    <row r="5347" spans="1:24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249"/>
        <v>25-48 Months</v>
      </c>
      <c r="W5347" t="str">
        <f t="shared" si="250"/>
        <v>61-90</v>
      </c>
      <c r="X5347">
        <f t="shared" si="251"/>
        <v>4</v>
      </c>
    </row>
    <row r="5348" spans="1:24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249"/>
        <v>49-72 Months</v>
      </c>
      <c r="W5348" t="str">
        <f t="shared" si="250"/>
        <v>61-90</v>
      </c>
      <c r="X5348">
        <f t="shared" si="251"/>
        <v>6</v>
      </c>
    </row>
    <row r="5349" spans="1:24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249"/>
        <v>49-72 Months</v>
      </c>
      <c r="W5349" t="str">
        <f t="shared" si="250"/>
        <v>91+</v>
      </c>
      <c r="X5349">
        <f t="shared" si="251"/>
        <v>8</v>
      </c>
    </row>
    <row r="5350" spans="1:24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249"/>
        <v>25-48 Months</v>
      </c>
      <c r="W5350" t="str">
        <f t="shared" si="250"/>
        <v>31-60</v>
      </c>
      <c r="X5350">
        <f t="shared" si="251"/>
        <v>2</v>
      </c>
    </row>
    <row r="5351" spans="1:24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249"/>
        <v>49-72 Months</v>
      </c>
      <c r="W5351" t="str">
        <f t="shared" si="250"/>
        <v>91+</v>
      </c>
      <c r="X5351">
        <f t="shared" si="251"/>
        <v>8</v>
      </c>
    </row>
    <row r="5352" spans="1:24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249"/>
        <v>49-72 Months</v>
      </c>
      <c r="W5352" t="str">
        <f t="shared" si="250"/>
        <v>61-90</v>
      </c>
      <c r="X5352">
        <f t="shared" si="251"/>
        <v>5</v>
      </c>
    </row>
    <row r="5353" spans="1:24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249"/>
        <v>0-12 Months</v>
      </c>
      <c r="W5353" t="str">
        <f t="shared" si="250"/>
        <v>91+</v>
      </c>
      <c r="X5353">
        <f t="shared" si="251"/>
        <v>4</v>
      </c>
    </row>
    <row r="5354" spans="1:24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249"/>
        <v>25-48 Months</v>
      </c>
      <c r="W5354" t="str">
        <f t="shared" si="250"/>
        <v>91+</v>
      </c>
      <c r="X5354">
        <f t="shared" si="251"/>
        <v>5</v>
      </c>
    </row>
    <row r="5355" spans="1:24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249"/>
        <v>13-24 Months</v>
      </c>
      <c r="W5355" t="str">
        <f t="shared" si="250"/>
        <v>61-90</v>
      </c>
      <c r="X5355">
        <f t="shared" si="251"/>
        <v>3</v>
      </c>
    </row>
    <row r="5356" spans="1:24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249"/>
        <v>0-12 Months</v>
      </c>
      <c r="W5356" t="str">
        <f t="shared" si="250"/>
        <v>61-90</v>
      </c>
      <c r="X5356">
        <f t="shared" si="251"/>
        <v>3</v>
      </c>
    </row>
    <row r="5357" spans="1:24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249"/>
        <v>25-48 Months</v>
      </c>
      <c r="W5357" t="str">
        <f t="shared" si="250"/>
        <v>91+</v>
      </c>
      <c r="X5357">
        <f t="shared" si="251"/>
        <v>5</v>
      </c>
    </row>
    <row r="5358" spans="1:24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249"/>
        <v>25-48 Months</v>
      </c>
      <c r="W5358" t="str">
        <f t="shared" si="250"/>
        <v>31-60</v>
      </c>
      <c r="X5358">
        <f t="shared" si="251"/>
        <v>2</v>
      </c>
    </row>
    <row r="5359" spans="1:24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249"/>
        <v>49-72 Months</v>
      </c>
      <c r="W5359" t="str">
        <f t="shared" si="250"/>
        <v>0-30</v>
      </c>
      <c r="X5359">
        <f t="shared" si="251"/>
        <v>1</v>
      </c>
    </row>
    <row r="5360" spans="1:24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249"/>
        <v>13-24 Months</v>
      </c>
      <c r="W5360" t="str">
        <f t="shared" si="250"/>
        <v>0-30</v>
      </c>
      <c r="X5360">
        <f t="shared" si="251"/>
        <v>1</v>
      </c>
    </row>
    <row r="5361" spans="1:24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249"/>
        <v>0-12 Months</v>
      </c>
      <c r="W5361" t="str">
        <f t="shared" si="250"/>
        <v>0-30</v>
      </c>
      <c r="X5361">
        <f t="shared" si="251"/>
        <v>1</v>
      </c>
    </row>
    <row r="5362" spans="1:24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249"/>
        <v>0-12 Months</v>
      </c>
      <c r="W5362" t="str">
        <f t="shared" si="250"/>
        <v>61-90</v>
      </c>
      <c r="X5362">
        <f t="shared" si="251"/>
        <v>4</v>
      </c>
    </row>
    <row r="5363" spans="1:24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249"/>
        <v>0-12 Months</v>
      </c>
      <c r="W5363" t="str">
        <f t="shared" si="250"/>
        <v>0-30</v>
      </c>
      <c r="X5363">
        <f t="shared" si="251"/>
        <v>1</v>
      </c>
    </row>
    <row r="5364" spans="1:24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249"/>
        <v>49-72 Months</v>
      </c>
      <c r="W5364" t="str">
        <f t="shared" si="250"/>
        <v>0-30</v>
      </c>
      <c r="X5364">
        <f t="shared" si="251"/>
        <v>2</v>
      </c>
    </row>
    <row r="5365" spans="1:24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249"/>
        <v>49-72 Months</v>
      </c>
      <c r="W5365" t="str">
        <f t="shared" si="250"/>
        <v>0-30</v>
      </c>
      <c r="X5365">
        <f t="shared" si="251"/>
        <v>2</v>
      </c>
    </row>
    <row r="5366" spans="1:24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249"/>
        <v>13-24 Months</v>
      </c>
      <c r="W5366" t="str">
        <f t="shared" si="250"/>
        <v>91+</v>
      </c>
      <c r="X5366">
        <f t="shared" si="251"/>
        <v>4</v>
      </c>
    </row>
    <row r="5367" spans="1:24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249"/>
        <v>49-72 Months</v>
      </c>
      <c r="W5367" t="str">
        <f t="shared" si="250"/>
        <v>0-30</v>
      </c>
      <c r="X5367">
        <f t="shared" si="251"/>
        <v>1</v>
      </c>
    </row>
    <row r="5368" spans="1:24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249"/>
        <v>49-72 Months</v>
      </c>
      <c r="W5368" t="str">
        <f t="shared" si="250"/>
        <v>31-60</v>
      </c>
      <c r="X5368">
        <f t="shared" si="251"/>
        <v>3</v>
      </c>
    </row>
    <row r="5369" spans="1:24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249"/>
        <v>49-72 Months</v>
      </c>
      <c r="W5369" t="str">
        <f t="shared" si="250"/>
        <v>61-90</v>
      </c>
      <c r="X5369">
        <f t="shared" si="251"/>
        <v>7</v>
      </c>
    </row>
    <row r="5370" spans="1:24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249"/>
        <v>0-12 Months</v>
      </c>
      <c r="W5370" t="str">
        <f t="shared" si="250"/>
        <v>61-90</v>
      </c>
      <c r="X5370">
        <f t="shared" si="251"/>
        <v>1</v>
      </c>
    </row>
    <row r="5371" spans="1:24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249"/>
        <v>25-48 Months</v>
      </c>
      <c r="W5371" t="str">
        <f t="shared" si="250"/>
        <v>0-30</v>
      </c>
      <c r="X5371">
        <f t="shared" si="251"/>
        <v>1</v>
      </c>
    </row>
    <row r="5372" spans="1:24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249"/>
        <v>13-24 Months</v>
      </c>
      <c r="W5372" t="str">
        <f t="shared" si="250"/>
        <v>91+</v>
      </c>
      <c r="X5372">
        <f t="shared" si="251"/>
        <v>4</v>
      </c>
    </row>
    <row r="5373" spans="1:24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249"/>
        <v>49-72 Months</v>
      </c>
      <c r="W5373" t="str">
        <f t="shared" si="250"/>
        <v>91+</v>
      </c>
      <c r="X5373">
        <f t="shared" si="251"/>
        <v>6</v>
      </c>
    </row>
    <row r="5374" spans="1:24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249"/>
        <v>49-72 Months</v>
      </c>
      <c r="W5374" t="str">
        <f t="shared" si="250"/>
        <v>91+</v>
      </c>
      <c r="X5374">
        <f t="shared" si="251"/>
        <v>6</v>
      </c>
    </row>
    <row r="5375" spans="1:24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249"/>
        <v>49-72 Months</v>
      </c>
      <c r="W5375" t="str">
        <f t="shared" si="250"/>
        <v>91+</v>
      </c>
      <c r="X5375">
        <f t="shared" si="251"/>
        <v>6</v>
      </c>
    </row>
    <row r="5376" spans="1:24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249"/>
        <v>0-12 Months</v>
      </c>
      <c r="W5376" t="str">
        <f t="shared" si="250"/>
        <v>61-90</v>
      </c>
      <c r="X5376">
        <f t="shared" si="251"/>
        <v>2</v>
      </c>
    </row>
    <row r="5377" spans="1:24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249"/>
        <v>0-12 Months</v>
      </c>
      <c r="W5377" t="str">
        <f t="shared" si="250"/>
        <v>31-60</v>
      </c>
      <c r="X5377">
        <f t="shared" si="251"/>
        <v>2</v>
      </c>
    </row>
    <row r="5378" spans="1:24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ref="V5378:V5441" si="252">IF(F5378&lt;=12,"0-12 Months",IF(F5378&lt;=24,"13-24 Months",IF(F5378&lt;=48,"25-48 Months","49-72 Months")))</f>
        <v>13-24 Months</v>
      </c>
      <c r="W5378" t="str">
        <f t="shared" ref="W5378:W5441" si="253">IF(S5378&lt;=30,"0-30",IF(S5378&lt;=60,"31-60",IF(S5378&lt;=90,"61-90","91+")))</f>
        <v>0-30</v>
      </c>
      <c r="X5378">
        <f t="shared" ref="X5378:X5441" si="254">COUNTIF(G5378:O5378,"Yes")</f>
        <v>2</v>
      </c>
    </row>
    <row r="5379" spans="1:24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si="252"/>
        <v>0-12 Months</v>
      </c>
      <c r="W5379" t="str">
        <f t="shared" si="253"/>
        <v>61-90</v>
      </c>
      <c r="X5379">
        <f t="shared" si="254"/>
        <v>3</v>
      </c>
    </row>
    <row r="5380" spans="1:24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252"/>
        <v>49-72 Months</v>
      </c>
      <c r="W5380" t="str">
        <f t="shared" si="253"/>
        <v>61-90</v>
      </c>
      <c r="X5380">
        <f t="shared" si="254"/>
        <v>6</v>
      </c>
    </row>
    <row r="5381" spans="1:24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252"/>
        <v>49-72 Months</v>
      </c>
      <c r="W5381" t="str">
        <f t="shared" si="253"/>
        <v>91+</v>
      </c>
      <c r="X5381">
        <f t="shared" si="254"/>
        <v>5</v>
      </c>
    </row>
    <row r="5382" spans="1:24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252"/>
        <v>0-12 Months</v>
      </c>
      <c r="W5382" t="str">
        <f t="shared" si="253"/>
        <v>61-90</v>
      </c>
      <c r="X5382">
        <f t="shared" si="254"/>
        <v>2</v>
      </c>
    </row>
    <row r="5383" spans="1:24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252"/>
        <v>25-48 Months</v>
      </c>
      <c r="W5383" t="str">
        <f t="shared" si="253"/>
        <v>61-90</v>
      </c>
      <c r="X5383">
        <f t="shared" si="254"/>
        <v>3</v>
      </c>
    </row>
    <row r="5384" spans="1:24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252"/>
        <v>49-72 Months</v>
      </c>
      <c r="W5384" t="str">
        <f t="shared" si="253"/>
        <v>31-60</v>
      </c>
      <c r="X5384">
        <f t="shared" si="254"/>
        <v>4</v>
      </c>
    </row>
    <row r="5385" spans="1:24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252"/>
        <v>25-48 Months</v>
      </c>
      <c r="W5385" t="str">
        <f t="shared" si="253"/>
        <v>61-90</v>
      </c>
      <c r="X5385">
        <f t="shared" si="254"/>
        <v>3</v>
      </c>
    </row>
    <row r="5386" spans="1:24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252"/>
        <v>0-12 Months</v>
      </c>
      <c r="W5386" t="str">
        <f t="shared" si="253"/>
        <v>61-90</v>
      </c>
      <c r="X5386">
        <f t="shared" si="254"/>
        <v>4</v>
      </c>
    </row>
    <row r="5387" spans="1:24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252"/>
        <v>49-72 Months</v>
      </c>
      <c r="W5387" t="str">
        <f t="shared" si="253"/>
        <v>61-90</v>
      </c>
      <c r="X5387">
        <f t="shared" si="254"/>
        <v>3</v>
      </c>
    </row>
    <row r="5388" spans="1:24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252"/>
        <v>0-12 Months</v>
      </c>
      <c r="W5388" t="str">
        <f t="shared" si="253"/>
        <v>31-60</v>
      </c>
      <c r="X5388">
        <f t="shared" si="254"/>
        <v>1</v>
      </c>
    </row>
    <row r="5389" spans="1:24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252"/>
        <v>0-12 Months</v>
      </c>
      <c r="W5389" t="str">
        <f t="shared" si="253"/>
        <v>31-60</v>
      </c>
      <c r="X5389">
        <f t="shared" si="254"/>
        <v>1</v>
      </c>
    </row>
    <row r="5390" spans="1:24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252"/>
        <v>0-12 Months</v>
      </c>
      <c r="W5390" t="str">
        <f t="shared" si="253"/>
        <v>0-30</v>
      </c>
      <c r="X5390">
        <f t="shared" si="254"/>
        <v>1</v>
      </c>
    </row>
    <row r="5391" spans="1:24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252"/>
        <v>49-72 Months</v>
      </c>
      <c r="W5391" t="str">
        <f t="shared" si="253"/>
        <v>61-90</v>
      </c>
      <c r="X5391">
        <f t="shared" si="254"/>
        <v>1</v>
      </c>
    </row>
    <row r="5392" spans="1:24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252"/>
        <v>0-12 Months</v>
      </c>
      <c r="W5392" t="str">
        <f t="shared" si="253"/>
        <v>91+</v>
      </c>
      <c r="X5392">
        <f t="shared" si="254"/>
        <v>5</v>
      </c>
    </row>
    <row r="5393" spans="1:24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252"/>
        <v>0-12 Months</v>
      </c>
      <c r="W5393" t="str">
        <f t="shared" si="253"/>
        <v>31-60</v>
      </c>
      <c r="X5393">
        <f t="shared" si="254"/>
        <v>3</v>
      </c>
    </row>
    <row r="5394" spans="1:24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252"/>
        <v>49-72 Months</v>
      </c>
      <c r="W5394" t="str">
        <f t="shared" si="253"/>
        <v>31-60</v>
      </c>
      <c r="X5394">
        <f t="shared" si="254"/>
        <v>3</v>
      </c>
    </row>
    <row r="5395" spans="1:24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252"/>
        <v>0-12 Months</v>
      </c>
      <c r="W5395" t="str">
        <f t="shared" si="253"/>
        <v>61-90</v>
      </c>
      <c r="X5395">
        <f t="shared" si="254"/>
        <v>1</v>
      </c>
    </row>
    <row r="5396" spans="1:24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252"/>
        <v>25-48 Months</v>
      </c>
      <c r="W5396" t="str">
        <f t="shared" si="253"/>
        <v>91+</v>
      </c>
      <c r="X5396">
        <f t="shared" si="254"/>
        <v>6</v>
      </c>
    </row>
    <row r="5397" spans="1:24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252"/>
        <v>0-12 Months</v>
      </c>
      <c r="W5397" t="str">
        <f t="shared" si="253"/>
        <v>61-90</v>
      </c>
      <c r="X5397">
        <f t="shared" si="254"/>
        <v>2</v>
      </c>
    </row>
    <row r="5398" spans="1:24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252"/>
        <v>25-48 Months</v>
      </c>
      <c r="W5398" t="str">
        <f t="shared" si="253"/>
        <v>0-30</v>
      </c>
      <c r="X5398">
        <f t="shared" si="254"/>
        <v>1</v>
      </c>
    </row>
    <row r="5399" spans="1:24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252"/>
        <v>0-12 Months</v>
      </c>
      <c r="W5399" t="str">
        <f t="shared" si="253"/>
        <v>61-90</v>
      </c>
      <c r="X5399">
        <f t="shared" si="254"/>
        <v>3</v>
      </c>
    </row>
    <row r="5400" spans="1:24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252"/>
        <v>0-12 Months</v>
      </c>
      <c r="W5400" t="str">
        <f t="shared" si="253"/>
        <v>0-30</v>
      </c>
      <c r="X5400">
        <f t="shared" si="254"/>
        <v>1</v>
      </c>
    </row>
    <row r="5401" spans="1:24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252"/>
        <v>49-72 Months</v>
      </c>
      <c r="W5401" t="str">
        <f t="shared" si="253"/>
        <v>0-30</v>
      </c>
      <c r="X5401">
        <f t="shared" si="254"/>
        <v>1</v>
      </c>
    </row>
    <row r="5402" spans="1:24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252"/>
        <v>25-48 Months</v>
      </c>
      <c r="W5402" t="str">
        <f t="shared" si="253"/>
        <v>61-90</v>
      </c>
      <c r="X5402">
        <f t="shared" si="254"/>
        <v>1</v>
      </c>
    </row>
    <row r="5403" spans="1:24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252"/>
        <v>25-48 Months</v>
      </c>
      <c r="W5403" t="str">
        <f t="shared" si="253"/>
        <v>0-30</v>
      </c>
      <c r="X5403">
        <f t="shared" si="254"/>
        <v>1</v>
      </c>
    </row>
    <row r="5404" spans="1:24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252"/>
        <v>0-12 Months</v>
      </c>
      <c r="W5404" t="str">
        <f t="shared" si="253"/>
        <v>0-30</v>
      </c>
      <c r="X5404">
        <f t="shared" si="254"/>
        <v>1</v>
      </c>
    </row>
    <row r="5405" spans="1:24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252"/>
        <v>49-72 Months</v>
      </c>
      <c r="W5405" t="str">
        <f t="shared" si="253"/>
        <v>61-90</v>
      </c>
      <c r="X5405">
        <f t="shared" si="254"/>
        <v>7</v>
      </c>
    </row>
    <row r="5406" spans="1:24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252"/>
        <v>25-48 Months</v>
      </c>
      <c r="W5406" t="str">
        <f t="shared" si="253"/>
        <v>91+</v>
      </c>
      <c r="X5406">
        <f t="shared" si="254"/>
        <v>5</v>
      </c>
    </row>
    <row r="5407" spans="1:24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252"/>
        <v>25-48 Months</v>
      </c>
      <c r="W5407" t="str">
        <f t="shared" si="253"/>
        <v>91+</v>
      </c>
      <c r="X5407">
        <f t="shared" si="254"/>
        <v>6</v>
      </c>
    </row>
    <row r="5408" spans="1:24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252"/>
        <v>49-72 Months</v>
      </c>
      <c r="W5408" t="str">
        <f t="shared" si="253"/>
        <v>91+</v>
      </c>
      <c r="X5408">
        <f t="shared" si="254"/>
        <v>5</v>
      </c>
    </row>
    <row r="5409" spans="1:24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252"/>
        <v>49-72 Months</v>
      </c>
      <c r="W5409" t="str">
        <f t="shared" si="253"/>
        <v>61-90</v>
      </c>
      <c r="X5409">
        <f t="shared" si="254"/>
        <v>5</v>
      </c>
    </row>
    <row r="5410" spans="1:24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252"/>
        <v>49-72 Months</v>
      </c>
      <c r="W5410" t="str">
        <f t="shared" si="253"/>
        <v>0-30</v>
      </c>
      <c r="X5410">
        <f t="shared" si="254"/>
        <v>2</v>
      </c>
    </row>
    <row r="5411" spans="1:24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252"/>
        <v>25-48 Months</v>
      </c>
      <c r="W5411" t="str">
        <f t="shared" si="253"/>
        <v>61-90</v>
      </c>
      <c r="X5411">
        <f t="shared" si="254"/>
        <v>4</v>
      </c>
    </row>
    <row r="5412" spans="1:24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252"/>
        <v>49-72 Months</v>
      </c>
      <c r="W5412" t="str">
        <f t="shared" si="253"/>
        <v>91+</v>
      </c>
      <c r="X5412">
        <f t="shared" si="254"/>
        <v>5</v>
      </c>
    </row>
    <row r="5413" spans="1:24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252"/>
        <v>0-12 Months</v>
      </c>
      <c r="W5413" t="str">
        <f t="shared" si="253"/>
        <v>0-30</v>
      </c>
      <c r="X5413">
        <f t="shared" si="254"/>
        <v>0</v>
      </c>
    </row>
    <row r="5414" spans="1:24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252"/>
        <v>49-72 Months</v>
      </c>
      <c r="W5414" t="str">
        <f t="shared" si="253"/>
        <v>61-90</v>
      </c>
      <c r="X5414">
        <f t="shared" si="254"/>
        <v>4</v>
      </c>
    </row>
    <row r="5415" spans="1:24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252"/>
        <v>13-24 Months</v>
      </c>
      <c r="W5415" t="str">
        <f t="shared" si="253"/>
        <v>91+</v>
      </c>
      <c r="X5415">
        <f t="shared" si="254"/>
        <v>4</v>
      </c>
    </row>
    <row r="5416" spans="1:24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252"/>
        <v>49-72 Months</v>
      </c>
      <c r="W5416" t="str">
        <f t="shared" si="253"/>
        <v>91+</v>
      </c>
      <c r="X5416">
        <f t="shared" si="254"/>
        <v>6</v>
      </c>
    </row>
    <row r="5417" spans="1:24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252"/>
        <v>13-24 Months</v>
      </c>
      <c r="W5417" t="str">
        <f t="shared" si="253"/>
        <v>31-60</v>
      </c>
      <c r="X5417">
        <f t="shared" si="254"/>
        <v>2</v>
      </c>
    </row>
    <row r="5418" spans="1:24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252"/>
        <v>49-72 Months</v>
      </c>
      <c r="W5418" t="str">
        <f t="shared" si="253"/>
        <v>91+</v>
      </c>
      <c r="X5418">
        <f t="shared" si="254"/>
        <v>4</v>
      </c>
    </row>
    <row r="5419" spans="1:24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252"/>
        <v>13-24 Months</v>
      </c>
      <c r="W5419" t="str">
        <f t="shared" si="253"/>
        <v>61-90</v>
      </c>
      <c r="X5419">
        <f t="shared" si="254"/>
        <v>4</v>
      </c>
    </row>
    <row r="5420" spans="1:24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252"/>
        <v>13-24 Months</v>
      </c>
      <c r="W5420" t="str">
        <f t="shared" si="253"/>
        <v>61-90</v>
      </c>
      <c r="X5420">
        <f t="shared" si="254"/>
        <v>3</v>
      </c>
    </row>
    <row r="5421" spans="1:24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252"/>
        <v>49-72 Months</v>
      </c>
      <c r="W5421" t="str">
        <f t="shared" si="253"/>
        <v>61-90</v>
      </c>
      <c r="X5421">
        <f t="shared" si="254"/>
        <v>3</v>
      </c>
    </row>
    <row r="5422" spans="1:24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252"/>
        <v>49-72 Months</v>
      </c>
      <c r="W5422" t="str">
        <f t="shared" si="253"/>
        <v>91+</v>
      </c>
      <c r="X5422">
        <f t="shared" si="254"/>
        <v>8</v>
      </c>
    </row>
    <row r="5423" spans="1:24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252"/>
        <v>25-48 Months</v>
      </c>
      <c r="W5423" t="str">
        <f t="shared" si="253"/>
        <v>0-30</v>
      </c>
      <c r="X5423">
        <f t="shared" si="254"/>
        <v>1</v>
      </c>
    </row>
    <row r="5424" spans="1:24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252"/>
        <v>49-72 Months</v>
      </c>
      <c r="W5424" t="str">
        <f t="shared" si="253"/>
        <v>61-90</v>
      </c>
      <c r="X5424">
        <f t="shared" si="254"/>
        <v>5</v>
      </c>
    </row>
    <row r="5425" spans="1:24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252"/>
        <v>13-24 Months</v>
      </c>
      <c r="W5425" t="str">
        <f t="shared" si="253"/>
        <v>61-90</v>
      </c>
      <c r="X5425">
        <f t="shared" si="254"/>
        <v>2</v>
      </c>
    </row>
    <row r="5426" spans="1:24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252"/>
        <v>49-72 Months</v>
      </c>
      <c r="W5426" t="str">
        <f t="shared" si="253"/>
        <v>91+</v>
      </c>
      <c r="X5426">
        <f t="shared" si="254"/>
        <v>5</v>
      </c>
    </row>
    <row r="5427" spans="1:24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252"/>
        <v>25-48 Months</v>
      </c>
      <c r="W5427" t="str">
        <f t="shared" si="253"/>
        <v>91+</v>
      </c>
      <c r="X5427">
        <f t="shared" si="254"/>
        <v>5</v>
      </c>
    </row>
    <row r="5428" spans="1:24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252"/>
        <v>49-72 Months</v>
      </c>
      <c r="W5428" t="str">
        <f t="shared" si="253"/>
        <v>61-90</v>
      </c>
      <c r="X5428">
        <f t="shared" si="254"/>
        <v>5</v>
      </c>
    </row>
    <row r="5429" spans="1:24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252"/>
        <v>25-48 Months</v>
      </c>
      <c r="W5429" t="str">
        <f t="shared" si="253"/>
        <v>61-90</v>
      </c>
      <c r="X5429">
        <f t="shared" si="254"/>
        <v>4</v>
      </c>
    </row>
    <row r="5430" spans="1:24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252"/>
        <v>0-12 Months</v>
      </c>
      <c r="W5430" t="str">
        <f t="shared" si="253"/>
        <v>61-90</v>
      </c>
      <c r="X5430">
        <f t="shared" si="254"/>
        <v>3</v>
      </c>
    </row>
    <row r="5431" spans="1:24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252"/>
        <v>49-72 Months</v>
      </c>
      <c r="W5431" t="str">
        <f t="shared" si="253"/>
        <v>61-90</v>
      </c>
      <c r="X5431">
        <f t="shared" si="254"/>
        <v>7</v>
      </c>
    </row>
    <row r="5432" spans="1:24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252"/>
        <v>0-12 Months</v>
      </c>
      <c r="W5432" t="str">
        <f t="shared" si="253"/>
        <v>61-90</v>
      </c>
      <c r="X5432">
        <f t="shared" si="254"/>
        <v>4</v>
      </c>
    </row>
    <row r="5433" spans="1:24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252"/>
        <v>25-48 Months</v>
      </c>
      <c r="W5433" t="str">
        <f t="shared" si="253"/>
        <v>0-30</v>
      </c>
      <c r="X5433">
        <f t="shared" si="254"/>
        <v>1</v>
      </c>
    </row>
    <row r="5434" spans="1:24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252"/>
        <v>0-12 Months</v>
      </c>
      <c r="W5434" t="str">
        <f t="shared" si="253"/>
        <v>61-90</v>
      </c>
      <c r="X5434">
        <f t="shared" si="254"/>
        <v>5</v>
      </c>
    </row>
    <row r="5435" spans="1:24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252"/>
        <v>49-72 Months</v>
      </c>
      <c r="W5435" t="str">
        <f t="shared" si="253"/>
        <v>91+</v>
      </c>
      <c r="X5435">
        <f t="shared" si="254"/>
        <v>5</v>
      </c>
    </row>
    <row r="5436" spans="1:24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252"/>
        <v>25-48 Months</v>
      </c>
      <c r="W5436" t="str">
        <f t="shared" si="253"/>
        <v>91+</v>
      </c>
      <c r="X5436">
        <f t="shared" si="254"/>
        <v>5</v>
      </c>
    </row>
    <row r="5437" spans="1:24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252"/>
        <v>25-48 Months</v>
      </c>
      <c r="W5437" t="str">
        <f t="shared" si="253"/>
        <v>91+</v>
      </c>
      <c r="X5437">
        <f t="shared" si="254"/>
        <v>4</v>
      </c>
    </row>
    <row r="5438" spans="1:24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252"/>
        <v>0-12 Months</v>
      </c>
      <c r="W5438" t="str">
        <f t="shared" si="253"/>
        <v>31-60</v>
      </c>
      <c r="X5438">
        <f t="shared" si="254"/>
        <v>3</v>
      </c>
    </row>
    <row r="5439" spans="1:24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252"/>
        <v>13-24 Months</v>
      </c>
      <c r="W5439" t="str">
        <f t="shared" si="253"/>
        <v>61-90</v>
      </c>
      <c r="X5439">
        <f t="shared" si="254"/>
        <v>3</v>
      </c>
    </row>
    <row r="5440" spans="1:24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252"/>
        <v>0-12 Months</v>
      </c>
      <c r="W5440" t="str">
        <f t="shared" si="253"/>
        <v>61-90</v>
      </c>
      <c r="X5440">
        <f t="shared" si="254"/>
        <v>3</v>
      </c>
    </row>
    <row r="5441" spans="1:24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252"/>
        <v>25-48 Months</v>
      </c>
      <c r="W5441" t="str">
        <f t="shared" si="253"/>
        <v>91+</v>
      </c>
      <c r="X5441">
        <f t="shared" si="254"/>
        <v>4</v>
      </c>
    </row>
    <row r="5442" spans="1:24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ref="V5442:V5505" si="255">IF(F5442&lt;=12,"0-12 Months",IF(F5442&lt;=24,"13-24 Months",IF(F5442&lt;=48,"25-48 Months","49-72 Months")))</f>
        <v>13-24 Months</v>
      </c>
      <c r="W5442" t="str">
        <f t="shared" ref="W5442:W5505" si="256">IF(S5442&lt;=30,"0-30",IF(S5442&lt;=60,"31-60",IF(S5442&lt;=90,"61-90","91+")))</f>
        <v>31-60</v>
      </c>
      <c r="X5442">
        <f t="shared" ref="X5442:X5505" si="257">COUNTIF(G5442:O5442,"Yes")</f>
        <v>2</v>
      </c>
    </row>
    <row r="5443" spans="1:24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si="255"/>
        <v>49-72 Months</v>
      </c>
      <c r="W5443" t="str">
        <f t="shared" si="256"/>
        <v>61-90</v>
      </c>
      <c r="X5443">
        <f t="shared" si="257"/>
        <v>5</v>
      </c>
    </row>
    <row r="5444" spans="1:24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255"/>
        <v>49-72 Months</v>
      </c>
      <c r="W5444" t="str">
        <f t="shared" si="256"/>
        <v>0-30</v>
      </c>
      <c r="X5444">
        <f t="shared" si="257"/>
        <v>2</v>
      </c>
    </row>
    <row r="5445" spans="1:24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255"/>
        <v>25-48 Months</v>
      </c>
      <c r="W5445" t="str">
        <f t="shared" si="256"/>
        <v>31-60</v>
      </c>
      <c r="X5445">
        <f t="shared" si="257"/>
        <v>1</v>
      </c>
    </row>
    <row r="5446" spans="1:24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255"/>
        <v>25-48 Months</v>
      </c>
      <c r="W5446" t="str">
        <f t="shared" si="256"/>
        <v>91+</v>
      </c>
      <c r="X5446">
        <f t="shared" si="257"/>
        <v>6</v>
      </c>
    </row>
    <row r="5447" spans="1:24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255"/>
        <v>49-72 Months</v>
      </c>
      <c r="W5447" t="str">
        <f t="shared" si="256"/>
        <v>61-90</v>
      </c>
      <c r="X5447">
        <f t="shared" si="257"/>
        <v>4</v>
      </c>
    </row>
    <row r="5448" spans="1:24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255"/>
        <v>0-12 Months</v>
      </c>
      <c r="W5448" t="str">
        <f t="shared" si="256"/>
        <v>0-30</v>
      </c>
      <c r="X5448">
        <f t="shared" si="257"/>
        <v>1</v>
      </c>
    </row>
    <row r="5449" spans="1:24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255"/>
        <v>0-12 Months</v>
      </c>
      <c r="W5449" t="str">
        <f t="shared" si="256"/>
        <v>31-60</v>
      </c>
      <c r="X5449">
        <f t="shared" si="257"/>
        <v>1</v>
      </c>
    </row>
    <row r="5450" spans="1:24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255"/>
        <v>25-48 Months</v>
      </c>
      <c r="W5450" t="str">
        <f t="shared" si="256"/>
        <v>91+</v>
      </c>
      <c r="X5450">
        <f t="shared" si="257"/>
        <v>6</v>
      </c>
    </row>
    <row r="5451" spans="1:24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255"/>
        <v>49-72 Months</v>
      </c>
      <c r="W5451" t="str">
        <f t="shared" si="256"/>
        <v>91+</v>
      </c>
      <c r="X5451">
        <f t="shared" si="257"/>
        <v>6</v>
      </c>
    </row>
    <row r="5452" spans="1:24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255"/>
        <v>0-12 Months</v>
      </c>
      <c r="W5452" t="str">
        <f t="shared" si="256"/>
        <v>61-90</v>
      </c>
      <c r="X5452">
        <f t="shared" si="257"/>
        <v>3</v>
      </c>
    </row>
    <row r="5453" spans="1:24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255"/>
        <v>49-72 Months</v>
      </c>
      <c r="W5453" t="str">
        <f t="shared" si="256"/>
        <v>91+</v>
      </c>
      <c r="X5453">
        <f t="shared" si="257"/>
        <v>5</v>
      </c>
    </row>
    <row r="5454" spans="1:24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255"/>
        <v>25-48 Months</v>
      </c>
      <c r="W5454" t="str">
        <f t="shared" si="256"/>
        <v>61-90</v>
      </c>
      <c r="X5454">
        <f t="shared" si="257"/>
        <v>5</v>
      </c>
    </row>
    <row r="5455" spans="1:24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255"/>
        <v>49-72 Months</v>
      </c>
      <c r="W5455" t="str">
        <f t="shared" si="256"/>
        <v>61-90</v>
      </c>
      <c r="X5455">
        <f t="shared" si="257"/>
        <v>4</v>
      </c>
    </row>
    <row r="5456" spans="1:24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255"/>
        <v>0-12 Months</v>
      </c>
      <c r="W5456" t="str">
        <f t="shared" si="256"/>
        <v>61-90</v>
      </c>
      <c r="X5456">
        <f t="shared" si="257"/>
        <v>1</v>
      </c>
    </row>
    <row r="5457" spans="1:24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255"/>
        <v>0-12 Months</v>
      </c>
      <c r="W5457" t="str">
        <f t="shared" si="256"/>
        <v>0-30</v>
      </c>
      <c r="X5457">
        <f t="shared" si="257"/>
        <v>1</v>
      </c>
    </row>
    <row r="5458" spans="1:24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255"/>
        <v>13-24 Months</v>
      </c>
      <c r="W5458" t="str">
        <f t="shared" si="256"/>
        <v>31-60</v>
      </c>
      <c r="X5458">
        <f t="shared" si="257"/>
        <v>1</v>
      </c>
    </row>
    <row r="5459" spans="1:24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255"/>
        <v>0-12 Months</v>
      </c>
      <c r="W5459" t="str">
        <f t="shared" si="256"/>
        <v>31-60</v>
      </c>
      <c r="X5459">
        <f t="shared" si="257"/>
        <v>2</v>
      </c>
    </row>
    <row r="5460" spans="1:24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255"/>
        <v>0-12 Months</v>
      </c>
      <c r="W5460" t="str">
        <f t="shared" si="256"/>
        <v>31-60</v>
      </c>
      <c r="X5460">
        <f t="shared" si="257"/>
        <v>2</v>
      </c>
    </row>
    <row r="5461" spans="1:24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255"/>
        <v>0-12 Months</v>
      </c>
      <c r="W5461" t="str">
        <f t="shared" si="256"/>
        <v>61-90</v>
      </c>
      <c r="X5461">
        <f t="shared" si="257"/>
        <v>3</v>
      </c>
    </row>
    <row r="5462" spans="1:24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255"/>
        <v>25-48 Months</v>
      </c>
      <c r="W5462" t="str">
        <f t="shared" si="256"/>
        <v>0-30</v>
      </c>
      <c r="X5462">
        <f t="shared" si="257"/>
        <v>1</v>
      </c>
    </row>
    <row r="5463" spans="1:24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255"/>
        <v>49-72 Months</v>
      </c>
      <c r="W5463" t="str">
        <f t="shared" si="256"/>
        <v>61-90</v>
      </c>
      <c r="X5463">
        <f t="shared" si="257"/>
        <v>4</v>
      </c>
    </row>
    <row r="5464" spans="1:24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255"/>
        <v>49-72 Months</v>
      </c>
      <c r="W5464" t="str">
        <f t="shared" si="256"/>
        <v>61-90</v>
      </c>
      <c r="X5464">
        <f t="shared" si="257"/>
        <v>5</v>
      </c>
    </row>
    <row r="5465" spans="1:24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255"/>
        <v>0-12 Months</v>
      </c>
      <c r="W5465" t="str">
        <f t="shared" si="256"/>
        <v>31-60</v>
      </c>
      <c r="X5465">
        <f t="shared" si="257"/>
        <v>1</v>
      </c>
    </row>
    <row r="5466" spans="1:24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255"/>
        <v>25-48 Months</v>
      </c>
      <c r="W5466" t="str">
        <f t="shared" si="256"/>
        <v>0-30</v>
      </c>
      <c r="X5466">
        <f t="shared" si="257"/>
        <v>1</v>
      </c>
    </row>
    <row r="5467" spans="1:24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255"/>
        <v>25-48 Months</v>
      </c>
      <c r="W5467" t="str">
        <f t="shared" si="256"/>
        <v>31-60</v>
      </c>
      <c r="X5467">
        <f t="shared" si="257"/>
        <v>3</v>
      </c>
    </row>
    <row r="5468" spans="1:24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255"/>
        <v>0-12 Months</v>
      </c>
      <c r="W5468" t="str">
        <f t="shared" si="256"/>
        <v>0-30</v>
      </c>
      <c r="X5468">
        <f t="shared" si="257"/>
        <v>1</v>
      </c>
    </row>
    <row r="5469" spans="1:24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255"/>
        <v>49-72 Months</v>
      </c>
      <c r="W5469" t="str">
        <f t="shared" si="256"/>
        <v>91+</v>
      </c>
      <c r="X5469">
        <f t="shared" si="257"/>
        <v>6</v>
      </c>
    </row>
    <row r="5470" spans="1:24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255"/>
        <v>0-12 Months</v>
      </c>
      <c r="W5470" t="str">
        <f t="shared" si="256"/>
        <v>61-90</v>
      </c>
      <c r="X5470">
        <f t="shared" si="257"/>
        <v>2</v>
      </c>
    </row>
    <row r="5471" spans="1:24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255"/>
        <v>25-48 Months</v>
      </c>
      <c r="W5471" t="str">
        <f t="shared" si="256"/>
        <v>61-90</v>
      </c>
      <c r="X5471">
        <f t="shared" si="257"/>
        <v>3</v>
      </c>
    </row>
    <row r="5472" spans="1:24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255"/>
        <v>49-72 Months</v>
      </c>
      <c r="W5472" t="str">
        <f t="shared" si="256"/>
        <v>61-90</v>
      </c>
      <c r="X5472">
        <f t="shared" si="257"/>
        <v>4</v>
      </c>
    </row>
    <row r="5473" spans="1:24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255"/>
        <v>25-48 Months</v>
      </c>
      <c r="W5473" t="str">
        <f t="shared" si="256"/>
        <v>61-90</v>
      </c>
      <c r="X5473">
        <f t="shared" si="257"/>
        <v>2</v>
      </c>
    </row>
    <row r="5474" spans="1:24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255"/>
        <v>13-24 Months</v>
      </c>
      <c r="W5474" t="str">
        <f t="shared" si="256"/>
        <v>61-90</v>
      </c>
      <c r="X5474">
        <f t="shared" si="257"/>
        <v>6</v>
      </c>
    </row>
    <row r="5475" spans="1:24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255"/>
        <v>13-24 Months</v>
      </c>
      <c r="W5475" t="str">
        <f t="shared" si="256"/>
        <v>31-60</v>
      </c>
      <c r="X5475">
        <f t="shared" si="257"/>
        <v>2</v>
      </c>
    </row>
    <row r="5476" spans="1:24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255"/>
        <v>0-12 Months</v>
      </c>
      <c r="W5476" t="str">
        <f t="shared" si="256"/>
        <v>61-90</v>
      </c>
      <c r="X5476">
        <f t="shared" si="257"/>
        <v>3</v>
      </c>
    </row>
    <row r="5477" spans="1:24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255"/>
        <v>49-72 Months</v>
      </c>
      <c r="W5477" t="str">
        <f t="shared" si="256"/>
        <v>31-60</v>
      </c>
      <c r="X5477">
        <f t="shared" si="257"/>
        <v>3</v>
      </c>
    </row>
    <row r="5478" spans="1:24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255"/>
        <v>0-12 Months</v>
      </c>
      <c r="W5478" t="str">
        <f t="shared" si="256"/>
        <v>61-90</v>
      </c>
      <c r="X5478">
        <f t="shared" si="257"/>
        <v>3</v>
      </c>
    </row>
    <row r="5479" spans="1:24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255"/>
        <v>49-72 Months</v>
      </c>
      <c r="W5479" t="str">
        <f t="shared" si="256"/>
        <v>61-90</v>
      </c>
      <c r="X5479">
        <f t="shared" si="257"/>
        <v>7</v>
      </c>
    </row>
    <row r="5480" spans="1:24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255"/>
        <v>49-72 Months</v>
      </c>
      <c r="W5480" t="str">
        <f t="shared" si="256"/>
        <v>91+</v>
      </c>
      <c r="X5480">
        <f t="shared" si="257"/>
        <v>7</v>
      </c>
    </row>
    <row r="5481" spans="1:24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255"/>
        <v>0-12 Months</v>
      </c>
      <c r="W5481" t="str">
        <f t="shared" si="256"/>
        <v>61-90</v>
      </c>
      <c r="X5481">
        <f t="shared" si="257"/>
        <v>1</v>
      </c>
    </row>
    <row r="5482" spans="1:24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255"/>
        <v>0-12 Months</v>
      </c>
      <c r="W5482" t="str">
        <f t="shared" si="256"/>
        <v>31-60</v>
      </c>
      <c r="X5482">
        <f t="shared" si="257"/>
        <v>1</v>
      </c>
    </row>
    <row r="5483" spans="1:24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255"/>
        <v>0-12 Months</v>
      </c>
      <c r="W5483" t="str">
        <f t="shared" si="256"/>
        <v>61-90</v>
      </c>
      <c r="X5483">
        <f t="shared" si="257"/>
        <v>2</v>
      </c>
    </row>
    <row r="5484" spans="1:24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255"/>
        <v>25-48 Months</v>
      </c>
      <c r="W5484" t="str">
        <f t="shared" si="256"/>
        <v>61-90</v>
      </c>
      <c r="X5484">
        <f t="shared" si="257"/>
        <v>5</v>
      </c>
    </row>
    <row r="5485" spans="1:24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255"/>
        <v>49-72 Months</v>
      </c>
      <c r="W5485" t="str">
        <f t="shared" si="256"/>
        <v>61-90</v>
      </c>
      <c r="X5485">
        <f t="shared" si="257"/>
        <v>3</v>
      </c>
    </row>
    <row r="5486" spans="1:24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255"/>
        <v>49-72 Months</v>
      </c>
      <c r="W5486" t="str">
        <f t="shared" si="256"/>
        <v>91+</v>
      </c>
      <c r="X5486">
        <f t="shared" si="257"/>
        <v>5</v>
      </c>
    </row>
    <row r="5487" spans="1:24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255"/>
        <v>0-12 Months</v>
      </c>
      <c r="W5487" t="str">
        <f t="shared" si="256"/>
        <v>31-60</v>
      </c>
      <c r="X5487">
        <f t="shared" si="257"/>
        <v>2</v>
      </c>
    </row>
    <row r="5488" spans="1:24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255"/>
        <v>49-72 Months</v>
      </c>
      <c r="W5488" t="str">
        <f t="shared" si="256"/>
        <v>61-90</v>
      </c>
      <c r="X5488">
        <f t="shared" si="257"/>
        <v>7</v>
      </c>
    </row>
    <row r="5489" spans="1:24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255"/>
        <v>25-48 Months</v>
      </c>
      <c r="W5489" t="str">
        <f t="shared" si="256"/>
        <v>0-30</v>
      </c>
      <c r="X5489">
        <f t="shared" si="257"/>
        <v>1</v>
      </c>
    </row>
    <row r="5490" spans="1:24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255"/>
        <v>25-48 Months</v>
      </c>
      <c r="W5490" t="str">
        <f t="shared" si="256"/>
        <v>91+</v>
      </c>
      <c r="X5490">
        <f t="shared" si="257"/>
        <v>6</v>
      </c>
    </row>
    <row r="5491" spans="1:24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255"/>
        <v>0-12 Months</v>
      </c>
      <c r="W5491" t="str">
        <f t="shared" si="256"/>
        <v>0-30</v>
      </c>
      <c r="X5491">
        <f t="shared" si="257"/>
        <v>0</v>
      </c>
    </row>
    <row r="5492" spans="1:24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255"/>
        <v>0-12 Months</v>
      </c>
      <c r="W5492" t="str">
        <f t="shared" si="256"/>
        <v>31-60</v>
      </c>
      <c r="X5492">
        <f t="shared" si="257"/>
        <v>3</v>
      </c>
    </row>
    <row r="5493" spans="1:24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255"/>
        <v>13-24 Months</v>
      </c>
      <c r="W5493" t="str">
        <f t="shared" si="256"/>
        <v>61-90</v>
      </c>
      <c r="X5493">
        <f t="shared" si="257"/>
        <v>4</v>
      </c>
    </row>
    <row r="5494" spans="1:24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255"/>
        <v>49-72 Months</v>
      </c>
      <c r="W5494" t="str">
        <f t="shared" si="256"/>
        <v>0-30</v>
      </c>
      <c r="X5494">
        <f t="shared" si="257"/>
        <v>2</v>
      </c>
    </row>
    <row r="5495" spans="1:24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255"/>
        <v>0-12 Months</v>
      </c>
      <c r="W5495" t="str">
        <f t="shared" si="256"/>
        <v>61-90</v>
      </c>
      <c r="X5495">
        <f t="shared" si="257"/>
        <v>3</v>
      </c>
    </row>
    <row r="5496" spans="1:24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255"/>
        <v>0-12 Months</v>
      </c>
      <c r="W5496" t="str">
        <f t="shared" si="256"/>
        <v>61-90</v>
      </c>
      <c r="X5496">
        <f t="shared" si="257"/>
        <v>3</v>
      </c>
    </row>
    <row r="5497" spans="1:24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255"/>
        <v>0-12 Months</v>
      </c>
      <c r="W5497" t="str">
        <f t="shared" si="256"/>
        <v>61-90</v>
      </c>
      <c r="X5497">
        <f t="shared" si="257"/>
        <v>2</v>
      </c>
    </row>
    <row r="5498" spans="1:24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255"/>
        <v>25-48 Months</v>
      </c>
      <c r="W5498" t="str">
        <f t="shared" si="256"/>
        <v>0-30</v>
      </c>
      <c r="X5498">
        <f t="shared" si="257"/>
        <v>2</v>
      </c>
    </row>
    <row r="5499" spans="1:24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255"/>
        <v>49-72 Months</v>
      </c>
      <c r="W5499" t="str">
        <f t="shared" si="256"/>
        <v>31-60</v>
      </c>
      <c r="X5499">
        <f t="shared" si="257"/>
        <v>3</v>
      </c>
    </row>
    <row r="5500" spans="1:24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255"/>
        <v>0-12 Months</v>
      </c>
      <c r="W5500" t="str">
        <f t="shared" si="256"/>
        <v>31-60</v>
      </c>
      <c r="X5500">
        <f t="shared" si="257"/>
        <v>1</v>
      </c>
    </row>
    <row r="5501" spans="1:24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255"/>
        <v>13-24 Months</v>
      </c>
      <c r="W5501" t="str">
        <f t="shared" si="256"/>
        <v>61-90</v>
      </c>
      <c r="X5501">
        <f t="shared" si="257"/>
        <v>2</v>
      </c>
    </row>
    <row r="5502" spans="1:24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255"/>
        <v>49-72 Months</v>
      </c>
      <c r="W5502" t="str">
        <f t="shared" si="256"/>
        <v>61-90</v>
      </c>
      <c r="X5502">
        <f t="shared" si="257"/>
        <v>4</v>
      </c>
    </row>
    <row r="5503" spans="1:24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255"/>
        <v>13-24 Months</v>
      </c>
      <c r="W5503" t="str">
        <f t="shared" si="256"/>
        <v>0-30</v>
      </c>
      <c r="X5503">
        <f t="shared" si="257"/>
        <v>0</v>
      </c>
    </row>
    <row r="5504" spans="1:24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255"/>
        <v>13-24 Months</v>
      </c>
      <c r="W5504" t="str">
        <f t="shared" si="256"/>
        <v>61-90</v>
      </c>
      <c r="X5504">
        <f t="shared" si="257"/>
        <v>1</v>
      </c>
    </row>
    <row r="5505" spans="1:24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255"/>
        <v>25-48 Months</v>
      </c>
      <c r="W5505" t="str">
        <f t="shared" si="256"/>
        <v>0-30</v>
      </c>
      <c r="X5505">
        <f t="shared" si="257"/>
        <v>1</v>
      </c>
    </row>
    <row r="5506" spans="1:24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ref="V5506:V5569" si="258">IF(F5506&lt;=12,"0-12 Months",IF(F5506&lt;=24,"13-24 Months",IF(F5506&lt;=48,"25-48 Months","49-72 Months")))</f>
        <v>25-48 Months</v>
      </c>
      <c r="W5506" t="str">
        <f t="shared" ref="W5506:W5569" si="259">IF(S5506&lt;=30,"0-30",IF(S5506&lt;=60,"31-60",IF(S5506&lt;=90,"61-90","91+")))</f>
        <v>61-90</v>
      </c>
      <c r="X5506">
        <f t="shared" ref="X5506:X5569" si="260">COUNTIF(G5506:O5506,"Yes")</f>
        <v>4</v>
      </c>
    </row>
    <row r="5507" spans="1:24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si="258"/>
        <v>0-12 Months</v>
      </c>
      <c r="W5507" t="str">
        <f t="shared" si="259"/>
        <v>31-60</v>
      </c>
      <c r="X5507">
        <f t="shared" si="260"/>
        <v>1</v>
      </c>
    </row>
    <row r="5508" spans="1:24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258"/>
        <v>0-12 Months</v>
      </c>
      <c r="W5508" t="str">
        <f t="shared" si="259"/>
        <v>0-30</v>
      </c>
      <c r="X5508">
        <f t="shared" si="260"/>
        <v>1</v>
      </c>
    </row>
    <row r="5509" spans="1:24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258"/>
        <v>25-48 Months</v>
      </c>
      <c r="W5509" t="str">
        <f t="shared" si="259"/>
        <v>31-60</v>
      </c>
      <c r="X5509">
        <f t="shared" si="260"/>
        <v>4</v>
      </c>
    </row>
    <row r="5510" spans="1:24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258"/>
        <v>49-72 Months</v>
      </c>
      <c r="W5510" t="str">
        <f t="shared" si="259"/>
        <v>0-30</v>
      </c>
      <c r="X5510">
        <f t="shared" si="260"/>
        <v>2</v>
      </c>
    </row>
    <row r="5511" spans="1:24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258"/>
        <v>0-12 Months</v>
      </c>
      <c r="W5511" t="str">
        <f t="shared" si="259"/>
        <v>31-60</v>
      </c>
      <c r="X5511">
        <f t="shared" si="260"/>
        <v>1</v>
      </c>
    </row>
    <row r="5512" spans="1:24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258"/>
        <v>13-24 Months</v>
      </c>
      <c r="W5512" t="str">
        <f t="shared" si="259"/>
        <v>91+</v>
      </c>
      <c r="X5512">
        <f t="shared" si="260"/>
        <v>5</v>
      </c>
    </row>
    <row r="5513" spans="1:24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258"/>
        <v>49-72 Months</v>
      </c>
      <c r="W5513" t="str">
        <f t="shared" si="259"/>
        <v>61-90</v>
      </c>
      <c r="X5513">
        <f t="shared" si="260"/>
        <v>6</v>
      </c>
    </row>
    <row r="5514" spans="1:24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258"/>
        <v>0-12 Months</v>
      </c>
      <c r="W5514" t="str">
        <f t="shared" si="259"/>
        <v>31-60</v>
      </c>
      <c r="X5514">
        <f t="shared" si="260"/>
        <v>3</v>
      </c>
    </row>
    <row r="5515" spans="1:24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258"/>
        <v>49-72 Months</v>
      </c>
      <c r="W5515" t="str">
        <f t="shared" si="259"/>
        <v>91+</v>
      </c>
      <c r="X5515">
        <f t="shared" si="260"/>
        <v>5</v>
      </c>
    </row>
    <row r="5516" spans="1:24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258"/>
        <v>0-12 Months</v>
      </c>
      <c r="W5516" t="str">
        <f t="shared" si="259"/>
        <v>31-60</v>
      </c>
      <c r="X5516">
        <f t="shared" si="260"/>
        <v>2</v>
      </c>
    </row>
    <row r="5517" spans="1:24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258"/>
        <v>13-24 Months</v>
      </c>
      <c r="W5517" t="str">
        <f t="shared" si="259"/>
        <v>0-30</v>
      </c>
      <c r="X5517">
        <f t="shared" si="260"/>
        <v>1</v>
      </c>
    </row>
    <row r="5518" spans="1:24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258"/>
        <v>0-12 Months</v>
      </c>
      <c r="W5518" t="str">
        <f t="shared" si="259"/>
        <v>31-60</v>
      </c>
      <c r="X5518">
        <f t="shared" si="260"/>
        <v>2</v>
      </c>
    </row>
    <row r="5519" spans="1:24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258"/>
        <v>49-72 Months</v>
      </c>
      <c r="W5519" t="str">
        <f t="shared" si="259"/>
        <v>61-90</v>
      </c>
      <c r="X5519">
        <f t="shared" si="260"/>
        <v>4</v>
      </c>
    </row>
    <row r="5520" spans="1:24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258"/>
        <v>25-48 Months</v>
      </c>
      <c r="W5520" t="str">
        <f t="shared" si="259"/>
        <v>91+</v>
      </c>
      <c r="X5520">
        <f t="shared" si="260"/>
        <v>5</v>
      </c>
    </row>
    <row r="5521" spans="1:24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258"/>
        <v>0-12 Months</v>
      </c>
      <c r="W5521" t="str">
        <f t="shared" si="259"/>
        <v>31-60</v>
      </c>
      <c r="X5521">
        <f t="shared" si="260"/>
        <v>3</v>
      </c>
    </row>
    <row r="5522" spans="1:24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258"/>
        <v>49-72 Months</v>
      </c>
      <c r="W5522" t="str">
        <f t="shared" si="259"/>
        <v>61-90</v>
      </c>
      <c r="X5522">
        <f t="shared" si="260"/>
        <v>4</v>
      </c>
    </row>
    <row r="5523" spans="1:24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258"/>
        <v>49-72 Months</v>
      </c>
      <c r="W5523" t="str">
        <f t="shared" si="259"/>
        <v>61-90</v>
      </c>
      <c r="X5523">
        <f t="shared" si="260"/>
        <v>4</v>
      </c>
    </row>
    <row r="5524" spans="1:24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258"/>
        <v>0-12 Months</v>
      </c>
      <c r="W5524" t="str">
        <f t="shared" si="259"/>
        <v>61-90</v>
      </c>
      <c r="X5524">
        <f t="shared" si="260"/>
        <v>1</v>
      </c>
    </row>
    <row r="5525" spans="1:24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258"/>
        <v>0-12 Months</v>
      </c>
      <c r="W5525" t="str">
        <f t="shared" si="259"/>
        <v>61-90</v>
      </c>
      <c r="X5525">
        <f t="shared" si="260"/>
        <v>1</v>
      </c>
    </row>
    <row r="5526" spans="1:24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258"/>
        <v>25-48 Months</v>
      </c>
      <c r="W5526" t="str">
        <f t="shared" si="259"/>
        <v>31-60</v>
      </c>
      <c r="X5526">
        <f t="shared" si="260"/>
        <v>3</v>
      </c>
    </row>
    <row r="5527" spans="1:24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258"/>
        <v>49-72 Months</v>
      </c>
      <c r="W5527" t="str">
        <f t="shared" si="259"/>
        <v>0-30</v>
      </c>
      <c r="X5527">
        <f t="shared" si="260"/>
        <v>2</v>
      </c>
    </row>
    <row r="5528" spans="1:24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258"/>
        <v>49-72 Months</v>
      </c>
      <c r="W5528" t="str">
        <f t="shared" si="259"/>
        <v>0-30</v>
      </c>
      <c r="X5528">
        <f t="shared" si="260"/>
        <v>2</v>
      </c>
    </row>
    <row r="5529" spans="1:24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258"/>
        <v>49-72 Months</v>
      </c>
      <c r="W5529" t="str">
        <f t="shared" si="259"/>
        <v>91+</v>
      </c>
      <c r="X5529">
        <f t="shared" si="260"/>
        <v>6</v>
      </c>
    </row>
    <row r="5530" spans="1:24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258"/>
        <v>25-48 Months</v>
      </c>
      <c r="W5530" t="str">
        <f t="shared" si="259"/>
        <v>31-60</v>
      </c>
      <c r="X5530">
        <f t="shared" si="260"/>
        <v>4</v>
      </c>
    </row>
    <row r="5531" spans="1:24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258"/>
        <v>0-12 Months</v>
      </c>
      <c r="W5531" t="str">
        <f t="shared" si="259"/>
        <v>0-30</v>
      </c>
      <c r="X5531">
        <f t="shared" si="260"/>
        <v>1</v>
      </c>
    </row>
    <row r="5532" spans="1:24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258"/>
        <v>49-72 Months</v>
      </c>
      <c r="W5532" t="str">
        <f t="shared" si="259"/>
        <v>91+</v>
      </c>
      <c r="X5532">
        <f t="shared" si="260"/>
        <v>4</v>
      </c>
    </row>
    <row r="5533" spans="1:24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258"/>
        <v>49-72 Months</v>
      </c>
      <c r="W5533" t="str">
        <f t="shared" si="259"/>
        <v>31-60</v>
      </c>
      <c r="X5533">
        <f t="shared" si="260"/>
        <v>3</v>
      </c>
    </row>
    <row r="5534" spans="1:24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258"/>
        <v>25-48 Months</v>
      </c>
      <c r="W5534" t="str">
        <f t="shared" si="259"/>
        <v>0-30</v>
      </c>
      <c r="X5534">
        <f t="shared" si="260"/>
        <v>1</v>
      </c>
    </row>
    <row r="5535" spans="1:24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258"/>
        <v>13-24 Months</v>
      </c>
      <c r="W5535" t="str">
        <f t="shared" si="259"/>
        <v>91+</v>
      </c>
      <c r="X5535">
        <f t="shared" si="260"/>
        <v>4</v>
      </c>
    </row>
    <row r="5536" spans="1:24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258"/>
        <v>13-24 Months</v>
      </c>
      <c r="W5536" t="str">
        <f t="shared" si="259"/>
        <v>61-90</v>
      </c>
      <c r="X5536">
        <f t="shared" si="260"/>
        <v>3</v>
      </c>
    </row>
    <row r="5537" spans="1:24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258"/>
        <v>49-72 Months</v>
      </c>
      <c r="W5537" t="str">
        <f t="shared" si="259"/>
        <v>61-90</v>
      </c>
      <c r="X5537">
        <f t="shared" si="260"/>
        <v>7</v>
      </c>
    </row>
    <row r="5538" spans="1:24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258"/>
        <v>0-12 Months</v>
      </c>
      <c r="W5538" t="str">
        <f t="shared" si="259"/>
        <v>31-60</v>
      </c>
      <c r="X5538">
        <f t="shared" si="260"/>
        <v>1</v>
      </c>
    </row>
    <row r="5539" spans="1:24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258"/>
        <v>49-72 Months</v>
      </c>
      <c r="W5539" t="str">
        <f t="shared" si="259"/>
        <v>91+</v>
      </c>
      <c r="X5539">
        <f t="shared" si="260"/>
        <v>8</v>
      </c>
    </row>
    <row r="5540" spans="1:24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258"/>
        <v>0-12 Months</v>
      </c>
      <c r="W5540" t="str">
        <f t="shared" si="259"/>
        <v>61-90</v>
      </c>
      <c r="X5540">
        <f t="shared" si="260"/>
        <v>2</v>
      </c>
    </row>
    <row r="5541" spans="1:24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258"/>
        <v>13-24 Months</v>
      </c>
      <c r="W5541" t="str">
        <f t="shared" si="259"/>
        <v>0-30</v>
      </c>
      <c r="X5541">
        <f t="shared" si="260"/>
        <v>1</v>
      </c>
    </row>
    <row r="5542" spans="1:24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258"/>
        <v>0-12 Months</v>
      </c>
      <c r="W5542" t="str">
        <f t="shared" si="259"/>
        <v>0-30</v>
      </c>
      <c r="X5542">
        <f t="shared" si="260"/>
        <v>1</v>
      </c>
    </row>
    <row r="5543" spans="1:24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258"/>
        <v>49-72 Months</v>
      </c>
      <c r="W5543" t="str">
        <f t="shared" si="259"/>
        <v>91+</v>
      </c>
      <c r="X5543">
        <f t="shared" si="260"/>
        <v>6</v>
      </c>
    </row>
    <row r="5544" spans="1:24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258"/>
        <v>49-72 Months</v>
      </c>
      <c r="W5544" t="str">
        <f t="shared" si="259"/>
        <v>61-90</v>
      </c>
      <c r="X5544">
        <f t="shared" si="260"/>
        <v>7</v>
      </c>
    </row>
    <row r="5545" spans="1:24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258"/>
        <v>13-24 Months</v>
      </c>
      <c r="W5545" t="str">
        <f t="shared" si="259"/>
        <v>61-90</v>
      </c>
      <c r="X5545">
        <f t="shared" si="260"/>
        <v>3</v>
      </c>
    </row>
    <row r="5546" spans="1:24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258"/>
        <v>49-72 Months</v>
      </c>
      <c r="W5546" t="str">
        <f t="shared" si="259"/>
        <v>91+</v>
      </c>
      <c r="X5546">
        <f t="shared" si="260"/>
        <v>7</v>
      </c>
    </row>
    <row r="5547" spans="1:24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258"/>
        <v>13-24 Months</v>
      </c>
      <c r="W5547" t="str">
        <f t="shared" si="259"/>
        <v>61-90</v>
      </c>
      <c r="X5547">
        <f t="shared" si="260"/>
        <v>3</v>
      </c>
    </row>
    <row r="5548" spans="1:24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258"/>
        <v>0-12 Months</v>
      </c>
      <c r="W5548" t="str">
        <f t="shared" si="259"/>
        <v>31-60</v>
      </c>
      <c r="X5548">
        <f t="shared" si="260"/>
        <v>3</v>
      </c>
    </row>
    <row r="5549" spans="1:24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258"/>
        <v>0-12 Months</v>
      </c>
      <c r="W5549" t="str">
        <f t="shared" si="259"/>
        <v>61-90</v>
      </c>
      <c r="X5549">
        <f t="shared" si="260"/>
        <v>3</v>
      </c>
    </row>
    <row r="5550" spans="1:24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258"/>
        <v>49-72 Months</v>
      </c>
      <c r="W5550" t="str">
        <f t="shared" si="259"/>
        <v>0-30</v>
      </c>
      <c r="X5550">
        <f t="shared" si="260"/>
        <v>2</v>
      </c>
    </row>
    <row r="5551" spans="1:24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258"/>
        <v>0-12 Months</v>
      </c>
      <c r="W5551" t="str">
        <f t="shared" si="259"/>
        <v>91+</v>
      </c>
      <c r="X5551">
        <f t="shared" si="260"/>
        <v>5</v>
      </c>
    </row>
    <row r="5552" spans="1:24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258"/>
        <v>13-24 Months</v>
      </c>
      <c r="W5552" t="str">
        <f t="shared" si="259"/>
        <v>0-30</v>
      </c>
      <c r="X5552">
        <f t="shared" si="260"/>
        <v>1</v>
      </c>
    </row>
    <row r="5553" spans="1:24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258"/>
        <v>13-24 Months</v>
      </c>
      <c r="W5553" t="str">
        <f t="shared" si="259"/>
        <v>0-30</v>
      </c>
      <c r="X5553">
        <f t="shared" si="260"/>
        <v>1</v>
      </c>
    </row>
    <row r="5554" spans="1:24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258"/>
        <v>13-24 Months</v>
      </c>
      <c r="W5554" t="str">
        <f t="shared" si="259"/>
        <v>0-30</v>
      </c>
      <c r="X5554">
        <f t="shared" si="260"/>
        <v>1</v>
      </c>
    </row>
    <row r="5555" spans="1:24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258"/>
        <v>0-12 Months</v>
      </c>
      <c r="W5555" t="str">
        <f t="shared" si="259"/>
        <v>31-60</v>
      </c>
      <c r="X5555">
        <f t="shared" si="260"/>
        <v>2</v>
      </c>
    </row>
    <row r="5556" spans="1:24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258"/>
        <v>49-72 Months</v>
      </c>
      <c r="W5556" t="str">
        <f t="shared" si="259"/>
        <v>0-30</v>
      </c>
      <c r="X5556">
        <f t="shared" si="260"/>
        <v>1</v>
      </c>
    </row>
    <row r="5557" spans="1:24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258"/>
        <v>49-72 Months</v>
      </c>
      <c r="W5557" t="str">
        <f t="shared" si="259"/>
        <v>0-30</v>
      </c>
      <c r="X5557">
        <f t="shared" si="260"/>
        <v>1</v>
      </c>
    </row>
    <row r="5558" spans="1:24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258"/>
        <v>13-24 Months</v>
      </c>
      <c r="W5558" t="str">
        <f t="shared" si="259"/>
        <v>61-90</v>
      </c>
      <c r="X5558">
        <f t="shared" si="260"/>
        <v>3</v>
      </c>
    </row>
    <row r="5559" spans="1:24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258"/>
        <v>0-12 Months</v>
      </c>
      <c r="W5559" t="str">
        <f t="shared" si="259"/>
        <v>61-90</v>
      </c>
      <c r="X5559">
        <f t="shared" si="260"/>
        <v>2</v>
      </c>
    </row>
    <row r="5560" spans="1:24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258"/>
        <v>49-72 Months</v>
      </c>
      <c r="W5560" t="str">
        <f t="shared" si="259"/>
        <v>91+</v>
      </c>
      <c r="X5560">
        <f t="shared" si="260"/>
        <v>8</v>
      </c>
    </row>
    <row r="5561" spans="1:24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258"/>
        <v>13-24 Months</v>
      </c>
      <c r="W5561" t="str">
        <f t="shared" si="259"/>
        <v>31-60</v>
      </c>
      <c r="X5561">
        <f t="shared" si="260"/>
        <v>1</v>
      </c>
    </row>
    <row r="5562" spans="1:24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258"/>
        <v>49-72 Months</v>
      </c>
      <c r="W5562" t="str">
        <f t="shared" si="259"/>
        <v>91+</v>
      </c>
      <c r="X5562">
        <f t="shared" si="260"/>
        <v>5</v>
      </c>
    </row>
    <row r="5563" spans="1:24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258"/>
        <v>0-12 Months</v>
      </c>
      <c r="W5563" t="str">
        <f t="shared" si="259"/>
        <v>0-30</v>
      </c>
      <c r="X5563">
        <f t="shared" si="260"/>
        <v>1</v>
      </c>
    </row>
    <row r="5564" spans="1:24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258"/>
        <v>49-72 Months</v>
      </c>
      <c r="W5564" t="str">
        <f t="shared" si="259"/>
        <v>61-90</v>
      </c>
      <c r="X5564">
        <f t="shared" si="260"/>
        <v>3</v>
      </c>
    </row>
    <row r="5565" spans="1:24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258"/>
        <v>0-12 Months</v>
      </c>
      <c r="W5565" t="str">
        <f t="shared" si="259"/>
        <v>0-30</v>
      </c>
      <c r="X5565">
        <f t="shared" si="260"/>
        <v>1</v>
      </c>
    </row>
    <row r="5566" spans="1:24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258"/>
        <v>25-48 Months</v>
      </c>
      <c r="W5566" t="str">
        <f t="shared" si="259"/>
        <v>31-60</v>
      </c>
      <c r="X5566">
        <f t="shared" si="260"/>
        <v>3</v>
      </c>
    </row>
    <row r="5567" spans="1:24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258"/>
        <v>13-24 Months</v>
      </c>
      <c r="W5567" t="str">
        <f t="shared" si="259"/>
        <v>31-60</v>
      </c>
      <c r="X5567">
        <f t="shared" si="260"/>
        <v>2</v>
      </c>
    </row>
    <row r="5568" spans="1:24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258"/>
        <v>49-72 Months</v>
      </c>
      <c r="W5568" t="str">
        <f t="shared" si="259"/>
        <v>61-90</v>
      </c>
      <c r="X5568">
        <f t="shared" si="260"/>
        <v>6</v>
      </c>
    </row>
    <row r="5569" spans="1:24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258"/>
        <v>49-72 Months</v>
      </c>
      <c r="W5569" t="str">
        <f t="shared" si="259"/>
        <v>91+</v>
      </c>
      <c r="X5569">
        <f t="shared" si="260"/>
        <v>7</v>
      </c>
    </row>
    <row r="5570" spans="1:24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ref="V5570:V5633" si="261">IF(F5570&lt;=12,"0-12 Months",IF(F5570&lt;=24,"13-24 Months",IF(F5570&lt;=48,"25-48 Months","49-72 Months")))</f>
        <v>25-48 Months</v>
      </c>
      <c r="W5570" t="str">
        <f t="shared" ref="W5570:W5633" si="262">IF(S5570&lt;=30,"0-30",IF(S5570&lt;=60,"31-60",IF(S5570&lt;=90,"61-90","91+")))</f>
        <v>91+</v>
      </c>
      <c r="X5570">
        <f t="shared" ref="X5570:X5633" si="263">COUNTIF(G5570:O5570,"Yes")</f>
        <v>6</v>
      </c>
    </row>
    <row r="5571" spans="1:24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si="261"/>
        <v>0-12 Months</v>
      </c>
      <c r="W5571" t="str">
        <f t="shared" si="262"/>
        <v>61-90</v>
      </c>
      <c r="X5571">
        <f t="shared" si="263"/>
        <v>3</v>
      </c>
    </row>
    <row r="5572" spans="1:24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261"/>
        <v>25-48 Months</v>
      </c>
      <c r="W5572" t="str">
        <f t="shared" si="262"/>
        <v>91+</v>
      </c>
      <c r="X5572">
        <f t="shared" si="263"/>
        <v>5</v>
      </c>
    </row>
    <row r="5573" spans="1:24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261"/>
        <v>49-72 Months</v>
      </c>
      <c r="W5573" t="str">
        <f t="shared" si="262"/>
        <v>61-90</v>
      </c>
      <c r="X5573">
        <f t="shared" si="263"/>
        <v>6</v>
      </c>
    </row>
    <row r="5574" spans="1:24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261"/>
        <v>49-72 Months</v>
      </c>
      <c r="W5574" t="str">
        <f t="shared" si="262"/>
        <v>61-90</v>
      </c>
      <c r="X5574">
        <f t="shared" si="263"/>
        <v>6</v>
      </c>
    </row>
    <row r="5575" spans="1:24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261"/>
        <v>0-12 Months</v>
      </c>
      <c r="W5575" t="str">
        <f t="shared" si="262"/>
        <v>61-90</v>
      </c>
      <c r="X5575">
        <f t="shared" si="263"/>
        <v>1</v>
      </c>
    </row>
    <row r="5576" spans="1:24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261"/>
        <v>25-48 Months</v>
      </c>
      <c r="W5576" t="str">
        <f t="shared" si="262"/>
        <v>0-30</v>
      </c>
      <c r="X5576">
        <f t="shared" si="263"/>
        <v>1</v>
      </c>
    </row>
    <row r="5577" spans="1:24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261"/>
        <v>49-72 Months</v>
      </c>
      <c r="W5577" t="str">
        <f t="shared" si="262"/>
        <v>61-90</v>
      </c>
      <c r="X5577">
        <f t="shared" si="263"/>
        <v>7</v>
      </c>
    </row>
    <row r="5578" spans="1:24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261"/>
        <v>0-12 Months</v>
      </c>
      <c r="W5578" t="str">
        <f t="shared" si="262"/>
        <v>31-60</v>
      </c>
      <c r="X5578">
        <f t="shared" si="263"/>
        <v>2</v>
      </c>
    </row>
    <row r="5579" spans="1:24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261"/>
        <v>49-72 Months</v>
      </c>
      <c r="W5579" t="str">
        <f t="shared" si="262"/>
        <v>0-30</v>
      </c>
      <c r="X5579">
        <f t="shared" si="263"/>
        <v>1</v>
      </c>
    </row>
    <row r="5580" spans="1:24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261"/>
        <v>25-48 Months</v>
      </c>
      <c r="W5580" t="str">
        <f t="shared" si="262"/>
        <v>0-30</v>
      </c>
      <c r="X5580">
        <f t="shared" si="263"/>
        <v>1</v>
      </c>
    </row>
    <row r="5581" spans="1:24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261"/>
        <v>49-72 Months</v>
      </c>
      <c r="W5581" t="str">
        <f t="shared" si="262"/>
        <v>91+</v>
      </c>
      <c r="X5581">
        <f t="shared" si="263"/>
        <v>6</v>
      </c>
    </row>
    <row r="5582" spans="1:24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261"/>
        <v>25-48 Months</v>
      </c>
      <c r="W5582" t="str">
        <f t="shared" si="262"/>
        <v>0-30</v>
      </c>
      <c r="X5582">
        <f t="shared" si="263"/>
        <v>1</v>
      </c>
    </row>
    <row r="5583" spans="1:24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261"/>
        <v>49-72 Months</v>
      </c>
      <c r="W5583" t="str">
        <f t="shared" si="262"/>
        <v>91+</v>
      </c>
      <c r="X5583">
        <f t="shared" si="263"/>
        <v>8</v>
      </c>
    </row>
    <row r="5584" spans="1:24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261"/>
        <v>25-48 Months</v>
      </c>
      <c r="W5584" t="str">
        <f t="shared" si="262"/>
        <v>0-30</v>
      </c>
      <c r="X5584">
        <f t="shared" si="263"/>
        <v>2</v>
      </c>
    </row>
    <row r="5585" spans="1:24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261"/>
        <v>25-48 Months</v>
      </c>
      <c r="W5585" t="str">
        <f t="shared" si="262"/>
        <v>61-90</v>
      </c>
      <c r="X5585">
        <f t="shared" si="263"/>
        <v>3</v>
      </c>
    </row>
    <row r="5586" spans="1:24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261"/>
        <v>0-12 Months</v>
      </c>
      <c r="W5586" t="str">
        <f t="shared" si="262"/>
        <v>61-90</v>
      </c>
      <c r="X5586">
        <f t="shared" si="263"/>
        <v>3</v>
      </c>
    </row>
    <row r="5587" spans="1:24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261"/>
        <v>0-12 Months</v>
      </c>
      <c r="W5587" t="str">
        <f t="shared" si="262"/>
        <v>0-30</v>
      </c>
      <c r="X5587">
        <f t="shared" si="263"/>
        <v>1</v>
      </c>
    </row>
    <row r="5588" spans="1:24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261"/>
        <v>25-48 Months</v>
      </c>
      <c r="W5588" t="str">
        <f t="shared" si="262"/>
        <v>0-30</v>
      </c>
      <c r="X5588">
        <f t="shared" si="263"/>
        <v>1</v>
      </c>
    </row>
    <row r="5589" spans="1:24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261"/>
        <v>25-48 Months</v>
      </c>
      <c r="W5589" t="str">
        <f t="shared" si="262"/>
        <v>91+</v>
      </c>
      <c r="X5589">
        <f t="shared" si="263"/>
        <v>4</v>
      </c>
    </row>
    <row r="5590" spans="1:24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261"/>
        <v>0-12 Months</v>
      </c>
      <c r="W5590" t="str">
        <f t="shared" si="262"/>
        <v>31-60</v>
      </c>
      <c r="X5590">
        <f t="shared" si="263"/>
        <v>2</v>
      </c>
    </row>
    <row r="5591" spans="1:24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261"/>
        <v>25-48 Months</v>
      </c>
      <c r="W5591" t="str">
        <f t="shared" si="262"/>
        <v>31-60</v>
      </c>
      <c r="X5591">
        <f t="shared" si="263"/>
        <v>3</v>
      </c>
    </row>
    <row r="5592" spans="1:24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261"/>
        <v>25-48 Months</v>
      </c>
      <c r="W5592" t="str">
        <f t="shared" si="262"/>
        <v>0-30</v>
      </c>
      <c r="X5592">
        <f t="shared" si="263"/>
        <v>1</v>
      </c>
    </row>
    <row r="5593" spans="1:24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261"/>
        <v>0-12 Months</v>
      </c>
      <c r="W5593" t="str">
        <f t="shared" si="262"/>
        <v>61-90</v>
      </c>
      <c r="X5593">
        <f t="shared" si="263"/>
        <v>3</v>
      </c>
    </row>
    <row r="5594" spans="1:24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261"/>
        <v>13-24 Months</v>
      </c>
      <c r="W5594" t="str">
        <f t="shared" si="262"/>
        <v>0-30</v>
      </c>
      <c r="X5594">
        <f t="shared" si="263"/>
        <v>1</v>
      </c>
    </row>
    <row r="5595" spans="1:24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261"/>
        <v>25-48 Months</v>
      </c>
      <c r="W5595" t="str">
        <f t="shared" si="262"/>
        <v>61-90</v>
      </c>
      <c r="X5595">
        <f t="shared" si="263"/>
        <v>6</v>
      </c>
    </row>
    <row r="5596" spans="1:24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261"/>
        <v>13-24 Months</v>
      </c>
      <c r="W5596" t="str">
        <f t="shared" si="262"/>
        <v>61-90</v>
      </c>
      <c r="X5596">
        <f t="shared" si="263"/>
        <v>3</v>
      </c>
    </row>
    <row r="5597" spans="1:24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261"/>
        <v>0-12 Months</v>
      </c>
      <c r="W5597" t="str">
        <f t="shared" si="262"/>
        <v>0-30</v>
      </c>
      <c r="X5597">
        <f t="shared" si="263"/>
        <v>1</v>
      </c>
    </row>
    <row r="5598" spans="1:24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261"/>
        <v>49-72 Months</v>
      </c>
      <c r="W5598" t="str">
        <f t="shared" si="262"/>
        <v>0-30</v>
      </c>
      <c r="X5598">
        <f t="shared" si="263"/>
        <v>2</v>
      </c>
    </row>
    <row r="5599" spans="1:24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261"/>
        <v>13-24 Months</v>
      </c>
      <c r="W5599" t="str">
        <f t="shared" si="262"/>
        <v>91+</v>
      </c>
      <c r="X5599">
        <f t="shared" si="263"/>
        <v>4</v>
      </c>
    </row>
    <row r="5600" spans="1:24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261"/>
        <v>49-72 Months</v>
      </c>
      <c r="W5600" t="str">
        <f t="shared" si="262"/>
        <v>0-30</v>
      </c>
      <c r="X5600">
        <f t="shared" si="263"/>
        <v>1</v>
      </c>
    </row>
    <row r="5601" spans="1:24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261"/>
        <v>0-12 Months</v>
      </c>
      <c r="W5601" t="str">
        <f t="shared" si="262"/>
        <v>91+</v>
      </c>
      <c r="X5601">
        <f t="shared" si="263"/>
        <v>5</v>
      </c>
    </row>
    <row r="5602" spans="1:24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261"/>
        <v>0-12 Months</v>
      </c>
      <c r="W5602" t="str">
        <f t="shared" si="262"/>
        <v>61-90</v>
      </c>
      <c r="X5602">
        <f t="shared" si="263"/>
        <v>1</v>
      </c>
    </row>
    <row r="5603" spans="1:24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261"/>
        <v>25-48 Months</v>
      </c>
      <c r="W5603" t="str">
        <f t="shared" si="262"/>
        <v>31-60</v>
      </c>
      <c r="X5603">
        <f t="shared" si="263"/>
        <v>2</v>
      </c>
    </row>
    <row r="5604" spans="1:24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261"/>
        <v>0-12 Months</v>
      </c>
      <c r="W5604" t="str">
        <f t="shared" si="262"/>
        <v>61-90</v>
      </c>
      <c r="X5604">
        <f t="shared" si="263"/>
        <v>6</v>
      </c>
    </row>
    <row r="5605" spans="1:24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261"/>
        <v>0-12 Months</v>
      </c>
      <c r="W5605" t="str">
        <f t="shared" si="262"/>
        <v>31-60</v>
      </c>
      <c r="X5605">
        <f t="shared" si="263"/>
        <v>2</v>
      </c>
    </row>
    <row r="5606" spans="1:24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261"/>
        <v>13-24 Months</v>
      </c>
      <c r="W5606" t="str">
        <f t="shared" si="262"/>
        <v>61-90</v>
      </c>
      <c r="X5606">
        <f t="shared" si="263"/>
        <v>1</v>
      </c>
    </row>
    <row r="5607" spans="1:24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261"/>
        <v>0-12 Months</v>
      </c>
      <c r="W5607" t="str">
        <f t="shared" si="262"/>
        <v>61-90</v>
      </c>
      <c r="X5607">
        <f t="shared" si="263"/>
        <v>3</v>
      </c>
    </row>
    <row r="5608" spans="1:24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261"/>
        <v>13-24 Months</v>
      </c>
      <c r="W5608" t="str">
        <f t="shared" si="262"/>
        <v>31-60</v>
      </c>
      <c r="X5608">
        <f t="shared" si="263"/>
        <v>3</v>
      </c>
    </row>
    <row r="5609" spans="1:24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261"/>
        <v>25-48 Months</v>
      </c>
      <c r="W5609" t="str">
        <f t="shared" si="262"/>
        <v>31-60</v>
      </c>
      <c r="X5609">
        <f t="shared" si="263"/>
        <v>4</v>
      </c>
    </row>
    <row r="5610" spans="1:24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261"/>
        <v>13-24 Months</v>
      </c>
      <c r="W5610" t="str">
        <f t="shared" si="262"/>
        <v>31-60</v>
      </c>
      <c r="X5610">
        <f t="shared" si="263"/>
        <v>3</v>
      </c>
    </row>
    <row r="5611" spans="1:24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261"/>
        <v>25-48 Months</v>
      </c>
      <c r="W5611" t="str">
        <f t="shared" si="262"/>
        <v>61-90</v>
      </c>
      <c r="X5611">
        <f t="shared" si="263"/>
        <v>3</v>
      </c>
    </row>
    <row r="5612" spans="1:24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261"/>
        <v>0-12 Months</v>
      </c>
      <c r="W5612" t="str">
        <f t="shared" si="262"/>
        <v>61-90</v>
      </c>
      <c r="X5612">
        <f t="shared" si="263"/>
        <v>2</v>
      </c>
    </row>
    <row r="5613" spans="1:24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261"/>
        <v>49-72 Months</v>
      </c>
      <c r="W5613" t="str">
        <f t="shared" si="262"/>
        <v>91+</v>
      </c>
      <c r="X5613">
        <f t="shared" si="263"/>
        <v>5</v>
      </c>
    </row>
    <row r="5614" spans="1:24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261"/>
        <v>25-48 Months</v>
      </c>
      <c r="W5614" t="str">
        <f t="shared" si="262"/>
        <v>61-90</v>
      </c>
      <c r="X5614">
        <f t="shared" si="263"/>
        <v>4</v>
      </c>
    </row>
    <row r="5615" spans="1:24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261"/>
        <v>49-72 Months</v>
      </c>
      <c r="W5615" t="str">
        <f t="shared" si="262"/>
        <v>61-90</v>
      </c>
      <c r="X5615">
        <f t="shared" si="263"/>
        <v>6</v>
      </c>
    </row>
    <row r="5616" spans="1:24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261"/>
        <v>49-72 Months</v>
      </c>
      <c r="W5616" t="str">
        <f t="shared" si="262"/>
        <v>61-90</v>
      </c>
      <c r="X5616">
        <f t="shared" si="263"/>
        <v>4</v>
      </c>
    </row>
    <row r="5617" spans="1:24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261"/>
        <v>0-12 Months</v>
      </c>
      <c r="W5617" t="str">
        <f t="shared" si="262"/>
        <v>0-30</v>
      </c>
      <c r="X5617">
        <f t="shared" si="263"/>
        <v>1</v>
      </c>
    </row>
    <row r="5618" spans="1:24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261"/>
        <v>25-48 Months</v>
      </c>
      <c r="W5618" t="str">
        <f t="shared" si="262"/>
        <v>31-60</v>
      </c>
      <c r="X5618">
        <f t="shared" si="263"/>
        <v>3</v>
      </c>
    </row>
    <row r="5619" spans="1:24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261"/>
        <v>0-12 Months</v>
      </c>
      <c r="W5619" t="str">
        <f t="shared" si="262"/>
        <v>0-30</v>
      </c>
      <c r="X5619">
        <f t="shared" si="263"/>
        <v>1</v>
      </c>
    </row>
    <row r="5620" spans="1:24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261"/>
        <v>0-12 Months</v>
      </c>
      <c r="W5620" t="str">
        <f t="shared" si="262"/>
        <v>0-30</v>
      </c>
      <c r="X5620">
        <f t="shared" si="263"/>
        <v>1</v>
      </c>
    </row>
    <row r="5621" spans="1:24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261"/>
        <v>13-24 Months</v>
      </c>
      <c r="W5621" t="str">
        <f t="shared" si="262"/>
        <v>91+</v>
      </c>
      <c r="X5621">
        <f t="shared" si="263"/>
        <v>3</v>
      </c>
    </row>
    <row r="5622" spans="1:24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261"/>
        <v>49-72 Months</v>
      </c>
      <c r="W5622" t="str">
        <f t="shared" si="262"/>
        <v>91+</v>
      </c>
      <c r="X5622">
        <f t="shared" si="263"/>
        <v>6</v>
      </c>
    </row>
    <row r="5623" spans="1:24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261"/>
        <v>0-12 Months</v>
      </c>
      <c r="W5623" t="str">
        <f t="shared" si="262"/>
        <v>61-90</v>
      </c>
      <c r="X5623">
        <f t="shared" si="263"/>
        <v>2</v>
      </c>
    </row>
    <row r="5624" spans="1:24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261"/>
        <v>13-24 Months</v>
      </c>
      <c r="W5624" t="str">
        <f t="shared" si="262"/>
        <v>91+</v>
      </c>
      <c r="X5624">
        <f t="shared" si="263"/>
        <v>6</v>
      </c>
    </row>
    <row r="5625" spans="1:24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261"/>
        <v>25-48 Months</v>
      </c>
      <c r="W5625" t="str">
        <f t="shared" si="262"/>
        <v>31-60</v>
      </c>
      <c r="X5625">
        <f t="shared" si="263"/>
        <v>2</v>
      </c>
    </row>
    <row r="5626" spans="1:24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261"/>
        <v>49-72 Months</v>
      </c>
      <c r="W5626" t="str">
        <f t="shared" si="262"/>
        <v>61-90</v>
      </c>
      <c r="X5626">
        <f t="shared" si="263"/>
        <v>4</v>
      </c>
    </row>
    <row r="5627" spans="1:24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261"/>
        <v>13-24 Months</v>
      </c>
      <c r="W5627" t="str">
        <f t="shared" si="262"/>
        <v>0-30</v>
      </c>
      <c r="X5627">
        <f t="shared" si="263"/>
        <v>1</v>
      </c>
    </row>
    <row r="5628" spans="1:24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261"/>
        <v>0-12 Months</v>
      </c>
      <c r="W5628" t="str">
        <f t="shared" si="262"/>
        <v>61-90</v>
      </c>
      <c r="X5628">
        <f t="shared" si="263"/>
        <v>4</v>
      </c>
    </row>
    <row r="5629" spans="1:24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261"/>
        <v>0-12 Months</v>
      </c>
      <c r="W5629" t="str">
        <f t="shared" si="262"/>
        <v>61-90</v>
      </c>
      <c r="X5629">
        <f t="shared" si="263"/>
        <v>2</v>
      </c>
    </row>
    <row r="5630" spans="1:24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261"/>
        <v>13-24 Months</v>
      </c>
      <c r="W5630" t="str">
        <f t="shared" si="262"/>
        <v>91+</v>
      </c>
      <c r="X5630">
        <f t="shared" si="263"/>
        <v>5</v>
      </c>
    </row>
    <row r="5631" spans="1:24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261"/>
        <v>0-12 Months</v>
      </c>
      <c r="W5631" t="str">
        <f t="shared" si="262"/>
        <v>0-30</v>
      </c>
      <c r="X5631">
        <f t="shared" si="263"/>
        <v>1</v>
      </c>
    </row>
    <row r="5632" spans="1:24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261"/>
        <v>25-48 Months</v>
      </c>
      <c r="W5632" t="str">
        <f t="shared" si="262"/>
        <v>91+</v>
      </c>
      <c r="X5632">
        <f t="shared" si="263"/>
        <v>6</v>
      </c>
    </row>
    <row r="5633" spans="1:24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261"/>
        <v>0-12 Months</v>
      </c>
      <c r="W5633" t="str">
        <f t="shared" si="262"/>
        <v>0-30</v>
      </c>
      <c r="X5633">
        <f t="shared" si="263"/>
        <v>0</v>
      </c>
    </row>
    <row r="5634" spans="1:24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ref="V5634:V5697" si="264">IF(F5634&lt;=12,"0-12 Months",IF(F5634&lt;=24,"13-24 Months",IF(F5634&lt;=48,"25-48 Months","49-72 Months")))</f>
        <v>49-72 Months</v>
      </c>
      <c r="W5634" t="str">
        <f t="shared" ref="W5634:W5697" si="265">IF(S5634&lt;=30,"0-30",IF(S5634&lt;=60,"31-60",IF(S5634&lt;=90,"61-90","91+")))</f>
        <v>0-30</v>
      </c>
      <c r="X5634">
        <f t="shared" ref="X5634:X5697" si="266">COUNTIF(G5634:O5634,"Yes")</f>
        <v>1</v>
      </c>
    </row>
    <row r="5635" spans="1:24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si="264"/>
        <v>0-12 Months</v>
      </c>
      <c r="W5635" t="str">
        <f t="shared" si="265"/>
        <v>0-30</v>
      </c>
      <c r="X5635">
        <f t="shared" si="266"/>
        <v>2</v>
      </c>
    </row>
    <row r="5636" spans="1:24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264"/>
        <v>0-12 Months</v>
      </c>
      <c r="W5636" t="str">
        <f t="shared" si="265"/>
        <v>0-30</v>
      </c>
      <c r="X5636">
        <f t="shared" si="266"/>
        <v>1</v>
      </c>
    </row>
    <row r="5637" spans="1:24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264"/>
        <v>13-24 Months</v>
      </c>
      <c r="W5637" t="str">
        <f t="shared" si="265"/>
        <v>31-60</v>
      </c>
      <c r="X5637">
        <f t="shared" si="266"/>
        <v>3</v>
      </c>
    </row>
    <row r="5638" spans="1:24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264"/>
        <v>13-24 Months</v>
      </c>
      <c r="W5638" t="str">
        <f t="shared" si="265"/>
        <v>31-60</v>
      </c>
      <c r="X5638">
        <f t="shared" si="266"/>
        <v>2</v>
      </c>
    </row>
    <row r="5639" spans="1:24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264"/>
        <v>49-72 Months</v>
      </c>
      <c r="W5639" t="str">
        <f t="shared" si="265"/>
        <v>91+</v>
      </c>
      <c r="X5639">
        <f t="shared" si="266"/>
        <v>4</v>
      </c>
    </row>
    <row r="5640" spans="1:24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264"/>
        <v>0-12 Months</v>
      </c>
      <c r="W5640" t="str">
        <f t="shared" si="265"/>
        <v>0-30</v>
      </c>
      <c r="X5640">
        <f t="shared" si="266"/>
        <v>1</v>
      </c>
    </row>
    <row r="5641" spans="1:24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264"/>
        <v>0-12 Months</v>
      </c>
      <c r="W5641" t="str">
        <f t="shared" si="265"/>
        <v>0-30</v>
      </c>
      <c r="X5641">
        <f t="shared" si="266"/>
        <v>1</v>
      </c>
    </row>
    <row r="5642" spans="1:24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264"/>
        <v>0-12 Months</v>
      </c>
      <c r="W5642" t="str">
        <f t="shared" si="265"/>
        <v>61-90</v>
      </c>
      <c r="X5642">
        <f t="shared" si="266"/>
        <v>2</v>
      </c>
    </row>
    <row r="5643" spans="1:24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264"/>
        <v>25-48 Months</v>
      </c>
      <c r="W5643" t="str">
        <f t="shared" si="265"/>
        <v>0-30</v>
      </c>
      <c r="X5643">
        <f t="shared" si="266"/>
        <v>2</v>
      </c>
    </row>
    <row r="5644" spans="1:24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264"/>
        <v>13-24 Months</v>
      </c>
      <c r="W5644" t="str">
        <f t="shared" si="265"/>
        <v>0-30</v>
      </c>
      <c r="X5644">
        <f t="shared" si="266"/>
        <v>1</v>
      </c>
    </row>
    <row r="5645" spans="1:24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264"/>
        <v>0-12 Months</v>
      </c>
      <c r="W5645" t="str">
        <f t="shared" si="265"/>
        <v>61-90</v>
      </c>
      <c r="X5645">
        <f t="shared" si="266"/>
        <v>2</v>
      </c>
    </row>
    <row r="5646" spans="1:24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264"/>
        <v>0-12 Months</v>
      </c>
      <c r="W5646" t="str">
        <f t="shared" si="265"/>
        <v>61-90</v>
      </c>
      <c r="X5646">
        <f t="shared" si="266"/>
        <v>2</v>
      </c>
    </row>
    <row r="5647" spans="1:24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264"/>
        <v>49-72 Months</v>
      </c>
      <c r="W5647" t="str">
        <f t="shared" si="265"/>
        <v>61-90</v>
      </c>
      <c r="X5647">
        <f t="shared" si="266"/>
        <v>4</v>
      </c>
    </row>
    <row r="5648" spans="1:24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264"/>
        <v>0-12 Months</v>
      </c>
      <c r="W5648" t="str">
        <f t="shared" si="265"/>
        <v>0-30</v>
      </c>
      <c r="X5648">
        <f t="shared" si="266"/>
        <v>1</v>
      </c>
    </row>
    <row r="5649" spans="1:24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264"/>
        <v>25-48 Months</v>
      </c>
      <c r="W5649" t="str">
        <f t="shared" si="265"/>
        <v>61-90</v>
      </c>
      <c r="X5649">
        <f t="shared" si="266"/>
        <v>4</v>
      </c>
    </row>
    <row r="5650" spans="1:24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264"/>
        <v>25-48 Months</v>
      </c>
      <c r="W5650" t="str">
        <f t="shared" si="265"/>
        <v>31-60</v>
      </c>
      <c r="X5650">
        <f t="shared" si="266"/>
        <v>2</v>
      </c>
    </row>
    <row r="5651" spans="1:24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264"/>
        <v>25-48 Months</v>
      </c>
      <c r="W5651" t="str">
        <f t="shared" si="265"/>
        <v>0-30</v>
      </c>
      <c r="X5651">
        <f t="shared" si="266"/>
        <v>1</v>
      </c>
    </row>
    <row r="5652" spans="1:24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264"/>
        <v>25-48 Months</v>
      </c>
      <c r="W5652" t="str">
        <f t="shared" si="265"/>
        <v>31-60</v>
      </c>
      <c r="X5652">
        <f t="shared" si="266"/>
        <v>4</v>
      </c>
    </row>
    <row r="5653" spans="1:24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264"/>
        <v>25-48 Months</v>
      </c>
      <c r="W5653" t="str">
        <f t="shared" si="265"/>
        <v>61-90</v>
      </c>
      <c r="X5653">
        <f t="shared" si="266"/>
        <v>4</v>
      </c>
    </row>
    <row r="5654" spans="1:24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264"/>
        <v>0-12 Months</v>
      </c>
      <c r="W5654" t="str">
        <f t="shared" si="265"/>
        <v>31-60</v>
      </c>
      <c r="X5654">
        <f t="shared" si="266"/>
        <v>2</v>
      </c>
    </row>
    <row r="5655" spans="1:24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264"/>
        <v>0-12 Months</v>
      </c>
      <c r="W5655" t="str">
        <f t="shared" si="265"/>
        <v>61-90</v>
      </c>
      <c r="X5655">
        <f t="shared" si="266"/>
        <v>2</v>
      </c>
    </row>
    <row r="5656" spans="1:24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264"/>
        <v>49-72 Months</v>
      </c>
      <c r="W5656" t="str">
        <f t="shared" si="265"/>
        <v>91+</v>
      </c>
      <c r="X5656">
        <f t="shared" si="266"/>
        <v>6</v>
      </c>
    </row>
    <row r="5657" spans="1:24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264"/>
        <v>49-72 Months</v>
      </c>
      <c r="W5657" t="str">
        <f t="shared" si="265"/>
        <v>0-30</v>
      </c>
      <c r="X5657">
        <f t="shared" si="266"/>
        <v>2</v>
      </c>
    </row>
    <row r="5658" spans="1:24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264"/>
        <v>0-12 Months</v>
      </c>
      <c r="W5658" t="str">
        <f t="shared" si="265"/>
        <v>31-60</v>
      </c>
      <c r="X5658">
        <f t="shared" si="266"/>
        <v>2</v>
      </c>
    </row>
    <row r="5659" spans="1:24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264"/>
        <v>13-24 Months</v>
      </c>
      <c r="W5659" t="str">
        <f t="shared" si="265"/>
        <v>91+</v>
      </c>
      <c r="X5659">
        <f t="shared" si="266"/>
        <v>4</v>
      </c>
    </row>
    <row r="5660" spans="1:24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264"/>
        <v>13-24 Months</v>
      </c>
      <c r="W5660" t="str">
        <f t="shared" si="265"/>
        <v>91+</v>
      </c>
      <c r="X5660">
        <f t="shared" si="266"/>
        <v>4</v>
      </c>
    </row>
    <row r="5661" spans="1:24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264"/>
        <v>49-72 Months</v>
      </c>
      <c r="W5661" t="str">
        <f t="shared" si="265"/>
        <v>61-90</v>
      </c>
      <c r="X5661">
        <f t="shared" si="266"/>
        <v>6</v>
      </c>
    </row>
    <row r="5662" spans="1:24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264"/>
        <v>25-48 Months</v>
      </c>
      <c r="W5662" t="str">
        <f t="shared" si="265"/>
        <v>61-90</v>
      </c>
      <c r="X5662">
        <f t="shared" si="266"/>
        <v>5</v>
      </c>
    </row>
    <row r="5663" spans="1:24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264"/>
        <v>0-12 Months</v>
      </c>
      <c r="W5663" t="str">
        <f t="shared" si="265"/>
        <v>0-30</v>
      </c>
      <c r="X5663">
        <f t="shared" si="266"/>
        <v>1</v>
      </c>
    </row>
    <row r="5664" spans="1:24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264"/>
        <v>0-12 Months</v>
      </c>
      <c r="W5664" t="str">
        <f t="shared" si="265"/>
        <v>61-90</v>
      </c>
      <c r="X5664">
        <f t="shared" si="266"/>
        <v>1</v>
      </c>
    </row>
    <row r="5665" spans="1:24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264"/>
        <v>25-48 Months</v>
      </c>
      <c r="W5665" t="str">
        <f t="shared" si="265"/>
        <v>91+</v>
      </c>
      <c r="X5665">
        <f t="shared" si="266"/>
        <v>4</v>
      </c>
    </row>
    <row r="5666" spans="1:24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264"/>
        <v>0-12 Months</v>
      </c>
      <c r="W5666" t="str">
        <f t="shared" si="265"/>
        <v>61-90</v>
      </c>
      <c r="X5666">
        <f t="shared" si="266"/>
        <v>3</v>
      </c>
    </row>
    <row r="5667" spans="1:24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264"/>
        <v>25-48 Months</v>
      </c>
      <c r="W5667" t="str">
        <f t="shared" si="265"/>
        <v>0-30</v>
      </c>
      <c r="X5667">
        <f t="shared" si="266"/>
        <v>0</v>
      </c>
    </row>
    <row r="5668" spans="1:24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264"/>
        <v>25-48 Months</v>
      </c>
      <c r="W5668" t="str">
        <f t="shared" si="265"/>
        <v>31-60</v>
      </c>
      <c r="X5668">
        <f t="shared" si="266"/>
        <v>4</v>
      </c>
    </row>
    <row r="5669" spans="1:24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264"/>
        <v>0-12 Months</v>
      </c>
      <c r="W5669" t="str">
        <f t="shared" si="265"/>
        <v>0-30</v>
      </c>
      <c r="X5669">
        <f t="shared" si="266"/>
        <v>1</v>
      </c>
    </row>
    <row r="5670" spans="1:24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264"/>
        <v>25-48 Months</v>
      </c>
      <c r="W5670" t="str">
        <f t="shared" si="265"/>
        <v>91+</v>
      </c>
      <c r="X5670">
        <f t="shared" si="266"/>
        <v>5</v>
      </c>
    </row>
    <row r="5671" spans="1:24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264"/>
        <v>25-48 Months</v>
      </c>
      <c r="W5671" t="str">
        <f t="shared" si="265"/>
        <v>91+</v>
      </c>
      <c r="X5671">
        <f t="shared" si="266"/>
        <v>5</v>
      </c>
    </row>
    <row r="5672" spans="1:24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264"/>
        <v>13-24 Months</v>
      </c>
      <c r="W5672" t="str">
        <f t="shared" si="265"/>
        <v>0-30</v>
      </c>
      <c r="X5672">
        <f t="shared" si="266"/>
        <v>2</v>
      </c>
    </row>
    <row r="5673" spans="1:24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264"/>
        <v>49-72 Months</v>
      </c>
      <c r="W5673" t="str">
        <f t="shared" si="265"/>
        <v>0-30</v>
      </c>
      <c r="X5673">
        <f t="shared" si="266"/>
        <v>2</v>
      </c>
    </row>
    <row r="5674" spans="1:24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264"/>
        <v>49-72 Months</v>
      </c>
      <c r="W5674" t="str">
        <f t="shared" si="265"/>
        <v>61-90</v>
      </c>
      <c r="X5674">
        <f t="shared" si="266"/>
        <v>6</v>
      </c>
    </row>
    <row r="5675" spans="1:24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264"/>
        <v>0-12 Months</v>
      </c>
      <c r="W5675" t="str">
        <f t="shared" si="265"/>
        <v>0-30</v>
      </c>
      <c r="X5675">
        <f t="shared" si="266"/>
        <v>1</v>
      </c>
    </row>
    <row r="5676" spans="1:24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264"/>
        <v>49-72 Months</v>
      </c>
      <c r="W5676" t="str">
        <f t="shared" si="265"/>
        <v>31-60</v>
      </c>
      <c r="X5676">
        <f t="shared" si="266"/>
        <v>4</v>
      </c>
    </row>
    <row r="5677" spans="1:24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264"/>
        <v>0-12 Months</v>
      </c>
      <c r="W5677" t="str">
        <f t="shared" si="265"/>
        <v>61-90</v>
      </c>
      <c r="X5677">
        <f t="shared" si="266"/>
        <v>1</v>
      </c>
    </row>
    <row r="5678" spans="1:24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264"/>
        <v>0-12 Months</v>
      </c>
      <c r="W5678" t="str">
        <f t="shared" si="265"/>
        <v>0-30</v>
      </c>
      <c r="X5678">
        <f t="shared" si="266"/>
        <v>1</v>
      </c>
    </row>
    <row r="5679" spans="1:24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264"/>
        <v>25-48 Months</v>
      </c>
      <c r="W5679" t="str">
        <f t="shared" si="265"/>
        <v>61-90</v>
      </c>
      <c r="X5679">
        <f t="shared" si="266"/>
        <v>3</v>
      </c>
    </row>
    <row r="5680" spans="1:24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264"/>
        <v>0-12 Months</v>
      </c>
      <c r="W5680" t="str">
        <f t="shared" si="265"/>
        <v>31-60</v>
      </c>
      <c r="X5680">
        <f t="shared" si="266"/>
        <v>4</v>
      </c>
    </row>
    <row r="5681" spans="1:24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264"/>
        <v>0-12 Months</v>
      </c>
      <c r="W5681" t="str">
        <f t="shared" si="265"/>
        <v>61-90</v>
      </c>
      <c r="X5681">
        <f t="shared" si="266"/>
        <v>3</v>
      </c>
    </row>
    <row r="5682" spans="1:24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264"/>
        <v>0-12 Months</v>
      </c>
      <c r="W5682" t="str">
        <f t="shared" si="265"/>
        <v>0-30</v>
      </c>
      <c r="X5682">
        <f t="shared" si="266"/>
        <v>1</v>
      </c>
    </row>
    <row r="5683" spans="1:24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264"/>
        <v>25-48 Months</v>
      </c>
      <c r="W5683" t="str">
        <f t="shared" si="265"/>
        <v>61-90</v>
      </c>
      <c r="X5683">
        <f t="shared" si="266"/>
        <v>4</v>
      </c>
    </row>
    <row r="5684" spans="1:24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264"/>
        <v>0-12 Months</v>
      </c>
      <c r="W5684" t="str">
        <f t="shared" si="265"/>
        <v>31-60</v>
      </c>
      <c r="X5684">
        <f t="shared" si="266"/>
        <v>1</v>
      </c>
    </row>
    <row r="5685" spans="1:24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264"/>
        <v>25-48 Months</v>
      </c>
      <c r="W5685" t="str">
        <f t="shared" si="265"/>
        <v>31-60</v>
      </c>
      <c r="X5685">
        <f t="shared" si="266"/>
        <v>3</v>
      </c>
    </row>
    <row r="5686" spans="1:24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264"/>
        <v>49-72 Months</v>
      </c>
      <c r="W5686" t="str">
        <f t="shared" si="265"/>
        <v>91+</v>
      </c>
      <c r="X5686">
        <f t="shared" si="266"/>
        <v>6</v>
      </c>
    </row>
    <row r="5687" spans="1:24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264"/>
        <v>25-48 Months</v>
      </c>
      <c r="W5687" t="str">
        <f t="shared" si="265"/>
        <v>0-30</v>
      </c>
      <c r="X5687">
        <f t="shared" si="266"/>
        <v>1</v>
      </c>
    </row>
    <row r="5688" spans="1:24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264"/>
        <v>0-12 Months</v>
      </c>
      <c r="W5688" t="str">
        <f t="shared" si="265"/>
        <v>61-90</v>
      </c>
      <c r="X5688">
        <f t="shared" si="266"/>
        <v>3</v>
      </c>
    </row>
    <row r="5689" spans="1:24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264"/>
        <v>25-48 Months</v>
      </c>
      <c r="W5689" t="str">
        <f t="shared" si="265"/>
        <v>91+</v>
      </c>
      <c r="X5689">
        <f t="shared" si="266"/>
        <v>5</v>
      </c>
    </row>
    <row r="5690" spans="1:24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264"/>
        <v>25-48 Months</v>
      </c>
      <c r="W5690" t="str">
        <f t="shared" si="265"/>
        <v>0-30</v>
      </c>
      <c r="X5690">
        <f t="shared" si="266"/>
        <v>1</v>
      </c>
    </row>
    <row r="5691" spans="1:24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264"/>
        <v>0-12 Months</v>
      </c>
      <c r="W5691" t="str">
        <f t="shared" si="265"/>
        <v>61-90</v>
      </c>
      <c r="X5691">
        <f t="shared" si="266"/>
        <v>2</v>
      </c>
    </row>
    <row r="5692" spans="1:24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264"/>
        <v>49-72 Months</v>
      </c>
      <c r="W5692" t="str">
        <f t="shared" si="265"/>
        <v>61-90</v>
      </c>
      <c r="X5692">
        <f t="shared" si="266"/>
        <v>5</v>
      </c>
    </row>
    <row r="5693" spans="1:24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264"/>
        <v>0-12 Months</v>
      </c>
      <c r="W5693" t="str">
        <f t="shared" si="265"/>
        <v>0-30</v>
      </c>
      <c r="X5693">
        <f t="shared" si="266"/>
        <v>1</v>
      </c>
    </row>
    <row r="5694" spans="1:24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264"/>
        <v>0-12 Months</v>
      </c>
      <c r="W5694" t="str">
        <f t="shared" si="265"/>
        <v>31-60</v>
      </c>
      <c r="X5694">
        <f t="shared" si="266"/>
        <v>3</v>
      </c>
    </row>
    <row r="5695" spans="1:24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264"/>
        <v>49-72 Months</v>
      </c>
      <c r="W5695" t="str">
        <f t="shared" si="265"/>
        <v>61-90</v>
      </c>
      <c r="X5695">
        <f t="shared" si="266"/>
        <v>5</v>
      </c>
    </row>
    <row r="5696" spans="1:24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264"/>
        <v>25-48 Months</v>
      </c>
      <c r="W5696" t="str">
        <f t="shared" si="265"/>
        <v>31-60</v>
      </c>
      <c r="X5696">
        <f t="shared" si="266"/>
        <v>2</v>
      </c>
    </row>
    <row r="5697" spans="1:24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264"/>
        <v>49-72 Months</v>
      </c>
      <c r="W5697" t="str">
        <f t="shared" si="265"/>
        <v>61-90</v>
      </c>
      <c r="X5697">
        <f t="shared" si="266"/>
        <v>3</v>
      </c>
    </row>
    <row r="5698" spans="1:24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ref="V5698:V5761" si="267">IF(F5698&lt;=12,"0-12 Months",IF(F5698&lt;=24,"13-24 Months",IF(F5698&lt;=48,"25-48 Months","49-72 Months")))</f>
        <v>13-24 Months</v>
      </c>
      <c r="W5698" t="str">
        <f t="shared" ref="W5698:W5761" si="268">IF(S5698&lt;=30,"0-30",IF(S5698&lt;=60,"31-60",IF(S5698&lt;=90,"61-90","91+")))</f>
        <v>31-60</v>
      </c>
      <c r="X5698">
        <f t="shared" ref="X5698:X5761" si="269">COUNTIF(G5698:O5698,"Yes")</f>
        <v>3</v>
      </c>
    </row>
    <row r="5699" spans="1:24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si="267"/>
        <v>49-72 Months</v>
      </c>
      <c r="W5699" t="str">
        <f t="shared" si="268"/>
        <v>91+</v>
      </c>
      <c r="X5699">
        <f t="shared" si="269"/>
        <v>7</v>
      </c>
    </row>
    <row r="5700" spans="1:24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267"/>
        <v>13-24 Months</v>
      </c>
      <c r="W5700" t="str">
        <f t="shared" si="268"/>
        <v>91+</v>
      </c>
      <c r="X5700">
        <f t="shared" si="269"/>
        <v>6</v>
      </c>
    </row>
    <row r="5701" spans="1:24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267"/>
        <v>13-24 Months</v>
      </c>
      <c r="W5701" t="str">
        <f t="shared" si="268"/>
        <v>61-90</v>
      </c>
      <c r="X5701">
        <f t="shared" si="269"/>
        <v>3</v>
      </c>
    </row>
    <row r="5702" spans="1:24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267"/>
        <v>25-48 Months</v>
      </c>
      <c r="W5702" t="str">
        <f t="shared" si="268"/>
        <v>61-90</v>
      </c>
      <c r="X5702">
        <f t="shared" si="269"/>
        <v>3</v>
      </c>
    </row>
    <row r="5703" spans="1:24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267"/>
        <v>13-24 Months</v>
      </c>
      <c r="W5703" t="str">
        <f t="shared" si="268"/>
        <v>61-90</v>
      </c>
      <c r="X5703">
        <f t="shared" si="269"/>
        <v>6</v>
      </c>
    </row>
    <row r="5704" spans="1:24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267"/>
        <v>49-72 Months</v>
      </c>
      <c r="W5704" t="str">
        <f t="shared" si="268"/>
        <v>91+</v>
      </c>
      <c r="X5704">
        <f t="shared" si="269"/>
        <v>6</v>
      </c>
    </row>
    <row r="5705" spans="1:24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267"/>
        <v>49-72 Months</v>
      </c>
      <c r="W5705" t="str">
        <f t="shared" si="268"/>
        <v>0-30</v>
      </c>
      <c r="X5705">
        <f t="shared" si="269"/>
        <v>2</v>
      </c>
    </row>
    <row r="5706" spans="1:24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267"/>
        <v>13-24 Months</v>
      </c>
      <c r="W5706" t="str">
        <f t="shared" si="268"/>
        <v>61-90</v>
      </c>
      <c r="X5706">
        <f t="shared" si="269"/>
        <v>3</v>
      </c>
    </row>
    <row r="5707" spans="1:24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267"/>
        <v>0-12 Months</v>
      </c>
      <c r="W5707" t="str">
        <f t="shared" si="268"/>
        <v>0-30</v>
      </c>
      <c r="X5707">
        <f t="shared" si="269"/>
        <v>1</v>
      </c>
    </row>
    <row r="5708" spans="1:24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267"/>
        <v>0-12 Months</v>
      </c>
      <c r="W5708" t="str">
        <f t="shared" si="268"/>
        <v>61-90</v>
      </c>
      <c r="X5708">
        <f t="shared" si="269"/>
        <v>2</v>
      </c>
    </row>
    <row r="5709" spans="1:24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267"/>
        <v>0-12 Months</v>
      </c>
      <c r="W5709" t="str">
        <f t="shared" si="268"/>
        <v>31-60</v>
      </c>
      <c r="X5709">
        <f t="shared" si="269"/>
        <v>1</v>
      </c>
    </row>
    <row r="5710" spans="1:24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267"/>
        <v>0-12 Months</v>
      </c>
      <c r="W5710" t="str">
        <f t="shared" si="268"/>
        <v>61-90</v>
      </c>
      <c r="X5710">
        <f t="shared" si="269"/>
        <v>3</v>
      </c>
    </row>
    <row r="5711" spans="1:24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267"/>
        <v>0-12 Months</v>
      </c>
      <c r="W5711" t="str">
        <f t="shared" si="268"/>
        <v>0-30</v>
      </c>
      <c r="X5711">
        <f t="shared" si="269"/>
        <v>1</v>
      </c>
    </row>
    <row r="5712" spans="1:24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267"/>
        <v>49-72 Months</v>
      </c>
      <c r="W5712" t="str">
        <f t="shared" si="268"/>
        <v>91+</v>
      </c>
      <c r="X5712">
        <f t="shared" si="269"/>
        <v>7</v>
      </c>
    </row>
    <row r="5713" spans="1:24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267"/>
        <v>13-24 Months</v>
      </c>
      <c r="W5713" t="str">
        <f t="shared" si="268"/>
        <v>91+</v>
      </c>
      <c r="X5713">
        <f t="shared" si="269"/>
        <v>4</v>
      </c>
    </row>
    <row r="5714" spans="1:24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267"/>
        <v>13-24 Months</v>
      </c>
      <c r="W5714" t="str">
        <f t="shared" si="268"/>
        <v>0-30</v>
      </c>
      <c r="X5714">
        <f t="shared" si="269"/>
        <v>1</v>
      </c>
    </row>
    <row r="5715" spans="1:24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267"/>
        <v>49-72 Months</v>
      </c>
      <c r="W5715" t="str">
        <f t="shared" si="268"/>
        <v>61-90</v>
      </c>
      <c r="X5715">
        <f t="shared" si="269"/>
        <v>7</v>
      </c>
    </row>
    <row r="5716" spans="1:24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267"/>
        <v>0-12 Months</v>
      </c>
      <c r="W5716" t="str">
        <f t="shared" si="268"/>
        <v>91+</v>
      </c>
      <c r="X5716">
        <f t="shared" si="269"/>
        <v>5</v>
      </c>
    </row>
    <row r="5717" spans="1:24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267"/>
        <v>25-48 Months</v>
      </c>
      <c r="W5717" t="str">
        <f t="shared" si="268"/>
        <v>91+</v>
      </c>
      <c r="X5717">
        <f t="shared" si="269"/>
        <v>7</v>
      </c>
    </row>
    <row r="5718" spans="1:24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267"/>
        <v>0-12 Months</v>
      </c>
      <c r="W5718" t="str">
        <f t="shared" si="268"/>
        <v>31-60</v>
      </c>
      <c r="X5718">
        <f t="shared" si="269"/>
        <v>2</v>
      </c>
    </row>
    <row r="5719" spans="1:24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267"/>
        <v>49-72 Months</v>
      </c>
      <c r="W5719" t="str">
        <f t="shared" si="268"/>
        <v>31-60</v>
      </c>
      <c r="X5719">
        <f t="shared" si="269"/>
        <v>4</v>
      </c>
    </row>
    <row r="5720" spans="1:24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267"/>
        <v>0-12 Months</v>
      </c>
      <c r="W5720" t="str">
        <f t="shared" si="268"/>
        <v>61-90</v>
      </c>
      <c r="X5720">
        <f t="shared" si="269"/>
        <v>2</v>
      </c>
    </row>
    <row r="5721" spans="1:24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267"/>
        <v>13-24 Months</v>
      </c>
      <c r="W5721" t="str">
        <f t="shared" si="268"/>
        <v>0-30</v>
      </c>
      <c r="X5721">
        <f t="shared" si="269"/>
        <v>1</v>
      </c>
    </row>
    <row r="5722" spans="1:24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267"/>
        <v>25-48 Months</v>
      </c>
      <c r="W5722" t="str">
        <f t="shared" si="268"/>
        <v>91+</v>
      </c>
      <c r="X5722">
        <f t="shared" si="269"/>
        <v>6</v>
      </c>
    </row>
    <row r="5723" spans="1:24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267"/>
        <v>25-48 Months</v>
      </c>
      <c r="W5723" t="str">
        <f t="shared" si="268"/>
        <v>31-60</v>
      </c>
      <c r="X5723">
        <f t="shared" si="269"/>
        <v>3</v>
      </c>
    </row>
    <row r="5724" spans="1:24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267"/>
        <v>25-48 Months</v>
      </c>
      <c r="W5724" t="str">
        <f t="shared" si="268"/>
        <v>91+</v>
      </c>
      <c r="X5724">
        <f t="shared" si="269"/>
        <v>6</v>
      </c>
    </row>
    <row r="5725" spans="1:24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267"/>
        <v>49-72 Months</v>
      </c>
      <c r="W5725" t="str">
        <f t="shared" si="268"/>
        <v>61-90</v>
      </c>
      <c r="X5725">
        <f t="shared" si="269"/>
        <v>3</v>
      </c>
    </row>
    <row r="5726" spans="1:24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267"/>
        <v>0-12 Months</v>
      </c>
      <c r="W5726" t="str">
        <f t="shared" si="268"/>
        <v>61-90</v>
      </c>
      <c r="X5726">
        <f t="shared" si="269"/>
        <v>1</v>
      </c>
    </row>
    <row r="5727" spans="1:24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267"/>
        <v>13-24 Months</v>
      </c>
      <c r="W5727" t="str">
        <f t="shared" si="268"/>
        <v>0-30</v>
      </c>
      <c r="X5727">
        <f t="shared" si="269"/>
        <v>2</v>
      </c>
    </row>
    <row r="5728" spans="1:24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267"/>
        <v>25-48 Months</v>
      </c>
      <c r="W5728" t="str">
        <f t="shared" si="268"/>
        <v>0-30</v>
      </c>
      <c r="X5728">
        <f t="shared" si="269"/>
        <v>1</v>
      </c>
    </row>
    <row r="5729" spans="1:24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267"/>
        <v>49-72 Months</v>
      </c>
      <c r="W5729" t="str">
        <f t="shared" si="268"/>
        <v>91+</v>
      </c>
      <c r="X5729">
        <f t="shared" si="269"/>
        <v>7</v>
      </c>
    </row>
    <row r="5730" spans="1:24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267"/>
        <v>13-24 Months</v>
      </c>
      <c r="W5730" t="str">
        <f t="shared" si="268"/>
        <v>61-90</v>
      </c>
      <c r="X5730">
        <f t="shared" si="269"/>
        <v>5</v>
      </c>
    </row>
    <row r="5731" spans="1:24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267"/>
        <v>25-48 Months</v>
      </c>
      <c r="W5731" t="str">
        <f t="shared" si="268"/>
        <v>31-60</v>
      </c>
      <c r="X5731">
        <f t="shared" si="269"/>
        <v>2</v>
      </c>
    </row>
    <row r="5732" spans="1:24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267"/>
        <v>49-72 Months</v>
      </c>
      <c r="W5732" t="str">
        <f t="shared" si="268"/>
        <v>0-30</v>
      </c>
      <c r="X5732">
        <f t="shared" si="269"/>
        <v>1</v>
      </c>
    </row>
    <row r="5733" spans="1:24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267"/>
        <v>0-12 Months</v>
      </c>
      <c r="W5733" t="str">
        <f t="shared" si="268"/>
        <v>0-30</v>
      </c>
      <c r="X5733">
        <f t="shared" si="269"/>
        <v>1</v>
      </c>
    </row>
    <row r="5734" spans="1:24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267"/>
        <v>13-24 Months</v>
      </c>
      <c r="W5734" t="str">
        <f t="shared" si="268"/>
        <v>61-90</v>
      </c>
      <c r="X5734">
        <f t="shared" si="269"/>
        <v>3</v>
      </c>
    </row>
    <row r="5735" spans="1:24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267"/>
        <v>49-72 Months</v>
      </c>
      <c r="W5735" t="str">
        <f t="shared" si="268"/>
        <v>0-30</v>
      </c>
      <c r="X5735">
        <f t="shared" si="269"/>
        <v>1</v>
      </c>
    </row>
    <row r="5736" spans="1:24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267"/>
        <v>49-72 Months</v>
      </c>
      <c r="W5736" t="str">
        <f t="shared" si="268"/>
        <v>61-90</v>
      </c>
      <c r="X5736">
        <f t="shared" si="269"/>
        <v>8</v>
      </c>
    </row>
    <row r="5737" spans="1:24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267"/>
        <v>25-48 Months</v>
      </c>
      <c r="W5737" t="str">
        <f t="shared" si="268"/>
        <v>0-30</v>
      </c>
      <c r="X5737">
        <f t="shared" si="269"/>
        <v>1</v>
      </c>
    </row>
    <row r="5738" spans="1:24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267"/>
        <v>0-12 Months</v>
      </c>
      <c r="W5738" t="str">
        <f t="shared" si="268"/>
        <v>0-30</v>
      </c>
      <c r="X5738">
        <f t="shared" si="269"/>
        <v>1</v>
      </c>
    </row>
    <row r="5739" spans="1:24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267"/>
        <v>13-24 Months</v>
      </c>
      <c r="W5739" t="str">
        <f t="shared" si="268"/>
        <v>61-90</v>
      </c>
      <c r="X5739">
        <f t="shared" si="269"/>
        <v>6</v>
      </c>
    </row>
    <row r="5740" spans="1:24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267"/>
        <v>0-12 Months</v>
      </c>
      <c r="W5740" t="str">
        <f t="shared" si="268"/>
        <v>0-30</v>
      </c>
      <c r="X5740">
        <f t="shared" si="269"/>
        <v>1</v>
      </c>
    </row>
    <row r="5741" spans="1:24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267"/>
        <v>49-72 Months</v>
      </c>
      <c r="W5741" t="str">
        <f t="shared" si="268"/>
        <v>91+</v>
      </c>
      <c r="X5741">
        <f t="shared" si="269"/>
        <v>6</v>
      </c>
    </row>
    <row r="5742" spans="1:24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267"/>
        <v>49-72 Months</v>
      </c>
      <c r="W5742" t="str">
        <f t="shared" si="268"/>
        <v>31-60</v>
      </c>
      <c r="X5742">
        <f t="shared" si="269"/>
        <v>3</v>
      </c>
    </row>
    <row r="5743" spans="1:24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267"/>
        <v>13-24 Months</v>
      </c>
      <c r="W5743" t="str">
        <f t="shared" si="268"/>
        <v>91+</v>
      </c>
      <c r="X5743">
        <f t="shared" si="269"/>
        <v>5</v>
      </c>
    </row>
    <row r="5744" spans="1:24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267"/>
        <v>49-72 Months</v>
      </c>
      <c r="W5744" t="str">
        <f t="shared" si="268"/>
        <v>91+</v>
      </c>
      <c r="X5744">
        <f t="shared" si="269"/>
        <v>8</v>
      </c>
    </row>
    <row r="5745" spans="1:24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267"/>
        <v>25-48 Months</v>
      </c>
      <c r="W5745" t="str">
        <f t="shared" si="268"/>
        <v>0-30</v>
      </c>
      <c r="X5745">
        <f t="shared" si="269"/>
        <v>1</v>
      </c>
    </row>
    <row r="5746" spans="1:24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267"/>
        <v>25-48 Months</v>
      </c>
      <c r="W5746" t="str">
        <f t="shared" si="268"/>
        <v>31-60</v>
      </c>
      <c r="X5746">
        <f t="shared" si="269"/>
        <v>2</v>
      </c>
    </row>
    <row r="5747" spans="1:24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267"/>
        <v>49-72 Months</v>
      </c>
      <c r="W5747" t="str">
        <f t="shared" si="268"/>
        <v>0-30</v>
      </c>
      <c r="X5747">
        <f t="shared" si="269"/>
        <v>2</v>
      </c>
    </row>
    <row r="5748" spans="1:24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267"/>
        <v>0-12 Months</v>
      </c>
      <c r="W5748" t="str">
        <f t="shared" si="268"/>
        <v>61-90</v>
      </c>
      <c r="X5748">
        <f t="shared" si="269"/>
        <v>3</v>
      </c>
    </row>
    <row r="5749" spans="1:24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267"/>
        <v>25-48 Months</v>
      </c>
      <c r="W5749" t="str">
        <f t="shared" si="268"/>
        <v>61-90</v>
      </c>
      <c r="X5749">
        <f t="shared" si="269"/>
        <v>5</v>
      </c>
    </row>
    <row r="5750" spans="1:24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267"/>
        <v>13-24 Months</v>
      </c>
      <c r="W5750" t="str">
        <f t="shared" si="268"/>
        <v>91+</v>
      </c>
      <c r="X5750">
        <f t="shared" si="269"/>
        <v>5</v>
      </c>
    </row>
    <row r="5751" spans="1:24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267"/>
        <v>49-72 Months</v>
      </c>
      <c r="W5751" t="str">
        <f t="shared" si="268"/>
        <v>91+</v>
      </c>
      <c r="X5751">
        <f t="shared" si="269"/>
        <v>5</v>
      </c>
    </row>
    <row r="5752" spans="1:24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267"/>
        <v>13-24 Months</v>
      </c>
      <c r="W5752" t="str">
        <f t="shared" si="268"/>
        <v>61-90</v>
      </c>
      <c r="X5752">
        <f t="shared" si="269"/>
        <v>1</v>
      </c>
    </row>
    <row r="5753" spans="1:24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267"/>
        <v>25-48 Months</v>
      </c>
      <c r="W5753" t="str">
        <f t="shared" si="268"/>
        <v>0-30</v>
      </c>
      <c r="X5753">
        <f t="shared" si="269"/>
        <v>1</v>
      </c>
    </row>
    <row r="5754" spans="1:24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267"/>
        <v>49-72 Months</v>
      </c>
      <c r="W5754" t="str">
        <f t="shared" si="268"/>
        <v>0-30</v>
      </c>
      <c r="X5754">
        <f t="shared" si="269"/>
        <v>2</v>
      </c>
    </row>
    <row r="5755" spans="1:24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267"/>
        <v>0-12 Months</v>
      </c>
      <c r="W5755" t="str">
        <f t="shared" si="268"/>
        <v>0-30</v>
      </c>
      <c r="X5755">
        <f t="shared" si="269"/>
        <v>1</v>
      </c>
    </row>
    <row r="5756" spans="1:24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267"/>
        <v>13-24 Months</v>
      </c>
      <c r="W5756" t="str">
        <f t="shared" si="268"/>
        <v>0-30</v>
      </c>
      <c r="X5756">
        <f t="shared" si="269"/>
        <v>1</v>
      </c>
    </row>
    <row r="5757" spans="1:24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267"/>
        <v>13-24 Months</v>
      </c>
      <c r="W5757" t="str">
        <f t="shared" si="268"/>
        <v>91+</v>
      </c>
      <c r="X5757">
        <f t="shared" si="269"/>
        <v>5</v>
      </c>
    </row>
    <row r="5758" spans="1:24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267"/>
        <v>49-72 Months</v>
      </c>
      <c r="W5758" t="str">
        <f t="shared" si="268"/>
        <v>0-30</v>
      </c>
      <c r="X5758">
        <f t="shared" si="269"/>
        <v>1</v>
      </c>
    </row>
    <row r="5759" spans="1:24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267"/>
        <v>25-48 Months</v>
      </c>
      <c r="W5759" t="str">
        <f t="shared" si="268"/>
        <v>0-30</v>
      </c>
      <c r="X5759">
        <f t="shared" si="269"/>
        <v>2</v>
      </c>
    </row>
    <row r="5760" spans="1:24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267"/>
        <v>13-24 Months</v>
      </c>
      <c r="W5760" t="str">
        <f t="shared" si="268"/>
        <v>0-30</v>
      </c>
      <c r="X5760">
        <f t="shared" si="269"/>
        <v>1</v>
      </c>
    </row>
    <row r="5761" spans="1:24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267"/>
        <v>0-12 Months</v>
      </c>
      <c r="W5761" t="str">
        <f t="shared" si="268"/>
        <v>61-90</v>
      </c>
      <c r="X5761">
        <f t="shared" si="269"/>
        <v>1</v>
      </c>
    </row>
    <row r="5762" spans="1:24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ref="V5762:V5825" si="270">IF(F5762&lt;=12,"0-12 Months",IF(F5762&lt;=24,"13-24 Months",IF(F5762&lt;=48,"25-48 Months","49-72 Months")))</f>
        <v>13-24 Months</v>
      </c>
      <c r="W5762" t="str">
        <f t="shared" ref="W5762:W5825" si="271">IF(S5762&lt;=30,"0-30",IF(S5762&lt;=60,"31-60",IF(S5762&lt;=90,"61-90","91+")))</f>
        <v>91+</v>
      </c>
      <c r="X5762">
        <f t="shared" ref="X5762:X5825" si="272">COUNTIF(G5762:O5762,"Yes")</f>
        <v>4</v>
      </c>
    </row>
    <row r="5763" spans="1:24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si="270"/>
        <v>25-48 Months</v>
      </c>
      <c r="W5763" t="str">
        <f t="shared" si="271"/>
        <v>31-60</v>
      </c>
      <c r="X5763">
        <f t="shared" si="272"/>
        <v>3</v>
      </c>
    </row>
    <row r="5764" spans="1:24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270"/>
        <v>25-48 Months</v>
      </c>
      <c r="W5764" t="str">
        <f t="shared" si="271"/>
        <v>91+</v>
      </c>
      <c r="X5764">
        <f t="shared" si="272"/>
        <v>7</v>
      </c>
    </row>
    <row r="5765" spans="1:24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270"/>
        <v>0-12 Months</v>
      </c>
      <c r="W5765" t="str">
        <f t="shared" si="271"/>
        <v>61-90</v>
      </c>
      <c r="X5765">
        <f t="shared" si="272"/>
        <v>1</v>
      </c>
    </row>
    <row r="5766" spans="1:24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270"/>
        <v>49-72 Months</v>
      </c>
      <c r="W5766" t="str">
        <f t="shared" si="271"/>
        <v>91+</v>
      </c>
      <c r="X5766">
        <f t="shared" si="272"/>
        <v>5</v>
      </c>
    </row>
    <row r="5767" spans="1:24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270"/>
        <v>49-72 Months</v>
      </c>
      <c r="W5767" t="str">
        <f t="shared" si="271"/>
        <v>91+</v>
      </c>
      <c r="X5767">
        <f t="shared" si="272"/>
        <v>5</v>
      </c>
    </row>
    <row r="5768" spans="1:24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270"/>
        <v>13-24 Months</v>
      </c>
      <c r="W5768" t="str">
        <f t="shared" si="271"/>
        <v>31-60</v>
      </c>
      <c r="X5768">
        <f t="shared" si="272"/>
        <v>3</v>
      </c>
    </row>
    <row r="5769" spans="1:24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270"/>
        <v>49-72 Months</v>
      </c>
      <c r="W5769" t="str">
        <f t="shared" si="271"/>
        <v>31-60</v>
      </c>
      <c r="X5769">
        <f t="shared" si="272"/>
        <v>3</v>
      </c>
    </row>
    <row r="5770" spans="1:24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270"/>
        <v>25-48 Months</v>
      </c>
      <c r="W5770" t="str">
        <f t="shared" si="271"/>
        <v>91+</v>
      </c>
      <c r="X5770">
        <f t="shared" si="272"/>
        <v>3</v>
      </c>
    </row>
    <row r="5771" spans="1:24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270"/>
        <v>49-72 Months</v>
      </c>
      <c r="W5771" t="str">
        <f t="shared" si="271"/>
        <v>91+</v>
      </c>
      <c r="X5771">
        <f t="shared" si="272"/>
        <v>7</v>
      </c>
    </row>
    <row r="5772" spans="1:24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270"/>
        <v>25-48 Months</v>
      </c>
      <c r="W5772" t="str">
        <f t="shared" si="271"/>
        <v>61-90</v>
      </c>
      <c r="X5772">
        <f t="shared" si="272"/>
        <v>5</v>
      </c>
    </row>
    <row r="5773" spans="1:24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270"/>
        <v>0-12 Months</v>
      </c>
      <c r="W5773" t="str">
        <f t="shared" si="271"/>
        <v>0-30</v>
      </c>
      <c r="X5773">
        <f t="shared" si="272"/>
        <v>1</v>
      </c>
    </row>
    <row r="5774" spans="1:24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270"/>
        <v>49-72 Months</v>
      </c>
      <c r="W5774" t="str">
        <f t="shared" si="271"/>
        <v>61-90</v>
      </c>
      <c r="X5774">
        <f t="shared" si="272"/>
        <v>7</v>
      </c>
    </row>
    <row r="5775" spans="1:24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270"/>
        <v>25-48 Months</v>
      </c>
      <c r="W5775" t="str">
        <f t="shared" si="271"/>
        <v>61-90</v>
      </c>
      <c r="X5775">
        <f t="shared" si="272"/>
        <v>4</v>
      </c>
    </row>
    <row r="5776" spans="1:24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270"/>
        <v>0-12 Months</v>
      </c>
      <c r="W5776" t="str">
        <f t="shared" si="271"/>
        <v>61-90</v>
      </c>
      <c r="X5776">
        <f t="shared" si="272"/>
        <v>4</v>
      </c>
    </row>
    <row r="5777" spans="1:24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270"/>
        <v>49-72 Months</v>
      </c>
      <c r="W5777" t="str">
        <f t="shared" si="271"/>
        <v>61-90</v>
      </c>
      <c r="X5777">
        <f t="shared" si="272"/>
        <v>3</v>
      </c>
    </row>
    <row r="5778" spans="1:24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270"/>
        <v>49-72 Months</v>
      </c>
      <c r="W5778" t="str">
        <f t="shared" si="271"/>
        <v>61-90</v>
      </c>
      <c r="X5778">
        <f t="shared" si="272"/>
        <v>7</v>
      </c>
    </row>
    <row r="5779" spans="1:24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270"/>
        <v>49-72 Months</v>
      </c>
      <c r="W5779" t="str">
        <f t="shared" si="271"/>
        <v>61-90</v>
      </c>
      <c r="X5779">
        <f t="shared" si="272"/>
        <v>6</v>
      </c>
    </row>
    <row r="5780" spans="1:24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270"/>
        <v>0-12 Months</v>
      </c>
      <c r="W5780" t="str">
        <f t="shared" si="271"/>
        <v>0-30</v>
      </c>
      <c r="X5780">
        <f t="shared" si="272"/>
        <v>1</v>
      </c>
    </row>
    <row r="5781" spans="1:24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270"/>
        <v>25-48 Months</v>
      </c>
      <c r="W5781" t="str">
        <f t="shared" si="271"/>
        <v>91+</v>
      </c>
      <c r="X5781">
        <f t="shared" si="272"/>
        <v>5</v>
      </c>
    </row>
    <row r="5782" spans="1:24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270"/>
        <v>49-72 Months</v>
      </c>
      <c r="W5782" t="str">
        <f t="shared" si="271"/>
        <v>0-30</v>
      </c>
      <c r="X5782">
        <f t="shared" si="272"/>
        <v>1</v>
      </c>
    </row>
    <row r="5783" spans="1:24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270"/>
        <v>25-48 Months</v>
      </c>
      <c r="W5783" t="str">
        <f t="shared" si="271"/>
        <v>61-90</v>
      </c>
      <c r="X5783">
        <f t="shared" si="272"/>
        <v>4</v>
      </c>
    </row>
    <row r="5784" spans="1:24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270"/>
        <v>0-12 Months</v>
      </c>
      <c r="W5784" t="str">
        <f t="shared" si="271"/>
        <v>61-90</v>
      </c>
      <c r="X5784">
        <f t="shared" si="272"/>
        <v>1</v>
      </c>
    </row>
    <row r="5785" spans="1:24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270"/>
        <v>0-12 Months</v>
      </c>
      <c r="W5785" t="str">
        <f t="shared" si="271"/>
        <v>61-90</v>
      </c>
      <c r="X5785">
        <f t="shared" si="272"/>
        <v>3</v>
      </c>
    </row>
    <row r="5786" spans="1:24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270"/>
        <v>13-24 Months</v>
      </c>
      <c r="W5786" t="str">
        <f t="shared" si="271"/>
        <v>61-90</v>
      </c>
      <c r="X5786">
        <f t="shared" si="272"/>
        <v>2</v>
      </c>
    </row>
    <row r="5787" spans="1:24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270"/>
        <v>25-48 Months</v>
      </c>
      <c r="W5787" t="str">
        <f t="shared" si="271"/>
        <v>0-30</v>
      </c>
      <c r="X5787">
        <f t="shared" si="272"/>
        <v>1</v>
      </c>
    </row>
    <row r="5788" spans="1:24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270"/>
        <v>49-72 Months</v>
      </c>
      <c r="W5788" t="str">
        <f t="shared" si="271"/>
        <v>61-90</v>
      </c>
      <c r="X5788">
        <f t="shared" si="272"/>
        <v>7</v>
      </c>
    </row>
    <row r="5789" spans="1:24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270"/>
        <v>25-48 Months</v>
      </c>
      <c r="W5789" t="str">
        <f t="shared" si="271"/>
        <v>61-90</v>
      </c>
      <c r="X5789">
        <f t="shared" si="272"/>
        <v>4</v>
      </c>
    </row>
    <row r="5790" spans="1:24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270"/>
        <v>0-12 Months</v>
      </c>
      <c r="W5790" t="str">
        <f t="shared" si="271"/>
        <v>0-30</v>
      </c>
      <c r="X5790">
        <f t="shared" si="272"/>
        <v>0</v>
      </c>
    </row>
    <row r="5791" spans="1:24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270"/>
        <v>25-48 Months</v>
      </c>
      <c r="W5791" t="str">
        <f t="shared" si="271"/>
        <v>0-30</v>
      </c>
      <c r="X5791">
        <f t="shared" si="272"/>
        <v>1</v>
      </c>
    </row>
    <row r="5792" spans="1:24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270"/>
        <v>25-48 Months</v>
      </c>
      <c r="W5792" t="str">
        <f t="shared" si="271"/>
        <v>31-60</v>
      </c>
      <c r="X5792">
        <f t="shared" si="272"/>
        <v>3</v>
      </c>
    </row>
    <row r="5793" spans="1:24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270"/>
        <v>49-72 Months</v>
      </c>
      <c r="W5793" t="str">
        <f t="shared" si="271"/>
        <v>91+</v>
      </c>
      <c r="X5793">
        <f t="shared" si="272"/>
        <v>6</v>
      </c>
    </row>
    <row r="5794" spans="1:24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270"/>
        <v>13-24 Months</v>
      </c>
      <c r="W5794" t="str">
        <f t="shared" si="271"/>
        <v>91+</v>
      </c>
      <c r="X5794">
        <f t="shared" si="272"/>
        <v>5</v>
      </c>
    </row>
    <row r="5795" spans="1:24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270"/>
        <v>13-24 Months</v>
      </c>
      <c r="W5795" t="str">
        <f t="shared" si="271"/>
        <v>31-60</v>
      </c>
      <c r="X5795">
        <f t="shared" si="272"/>
        <v>3</v>
      </c>
    </row>
    <row r="5796" spans="1:24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270"/>
        <v>49-72 Months</v>
      </c>
      <c r="W5796" t="str">
        <f t="shared" si="271"/>
        <v>91+</v>
      </c>
      <c r="X5796">
        <f t="shared" si="272"/>
        <v>7</v>
      </c>
    </row>
    <row r="5797" spans="1:24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270"/>
        <v>25-48 Months</v>
      </c>
      <c r="W5797" t="str">
        <f t="shared" si="271"/>
        <v>91+</v>
      </c>
      <c r="X5797">
        <f t="shared" si="272"/>
        <v>6</v>
      </c>
    </row>
    <row r="5798" spans="1:24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270"/>
        <v>25-48 Months</v>
      </c>
      <c r="W5798" t="str">
        <f t="shared" si="271"/>
        <v>31-60</v>
      </c>
      <c r="X5798">
        <f t="shared" si="272"/>
        <v>5</v>
      </c>
    </row>
    <row r="5799" spans="1:24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270"/>
        <v>13-24 Months</v>
      </c>
      <c r="W5799" t="str">
        <f t="shared" si="271"/>
        <v>61-90</v>
      </c>
      <c r="X5799">
        <f t="shared" si="272"/>
        <v>5</v>
      </c>
    </row>
    <row r="5800" spans="1:24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270"/>
        <v>0-12 Months</v>
      </c>
      <c r="W5800" t="str">
        <f t="shared" si="271"/>
        <v>61-90</v>
      </c>
      <c r="X5800">
        <f t="shared" si="272"/>
        <v>3</v>
      </c>
    </row>
    <row r="5801" spans="1:24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270"/>
        <v>13-24 Months</v>
      </c>
      <c r="W5801" t="str">
        <f t="shared" si="271"/>
        <v>31-60</v>
      </c>
      <c r="X5801">
        <f t="shared" si="272"/>
        <v>1</v>
      </c>
    </row>
    <row r="5802" spans="1:24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270"/>
        <v>13-24 Months</v>
      </c>
      <c r="W5802" t="str">
        <f t="shared" si="271"/>
        <v>61-90</v>
      </c>
      <c r="X5802">
        <f t="shared" si="272"/>
        <v>3</v>
      </c>
    </row>
    <row r="5803" spans="1:24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270"/>
        <v>25-48 Months</v>
      </c>
      <c r="W5803" t="str">
        <f t="shared" si="271"/>
        <v>61-90</v>
      </c>
      <c r="X5803">
        <f t="shared" si="272"/>
        <v>2</v>
      </c>
    </row>
    <row r="5804" spans="1:24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270"/>
        <v>25-48 Months</v>
      </c>
      <c r="W5804" t="str">
        <f t="shared" si="271"/>
        <v>31-60</v>
      </c>
      <c r="X5804">
        <f t="shared" si="272"/>
        <v>2</v>
      </c>
    </row>
    <row r="5805" spans="1:24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270"/>
        <v>0-12 Months</v>
      </c>
      <c r="W5805" t="str">
        <f t="shared" si="271"/>
        <v>61-90</v>
      </c>
      <c r="X5805">
        <f t="shared" si="272"/>
        <v>3</v>
      </c>
    </row>
    <row r="5806" spans="1:24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270"/>
        <v>49-72 Months</v>
      </c>
      <c r="W5806" t="str">
        <f t="shared" si="271"/>
        <v>0-30</v>
      </c>
      <c r="X5806">
        <f t="shared" si="272"/>
        <v>2</v>
      </c>
    </row>
    <row r="5807" spans="1:24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270"/>
        <v>13-24 Months</v>
      </c>
      <c r="W5807" t="str">
        <f t="shared" si="271"/>
        <v>61-90</v>
      </c>
      <c r="X5807">
        <f t="shared" si="272"/>
        <v>4</v>
      </c>
    </row>
    <row r="5808" spans="1:24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270"/>
        <v>0-12 Months</v>
      </c>
      <c r="W5808" t="str">
        <f t="shared" si="271"/>
        <v>0-30</v>
      </c>
      <c r="X5808">
        <f t="shared" si="272"/>
        <v>1</v>
      </c>
    </row>
    <row r="5809" spans="1:24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270"/>
        <v>49-72 Months</v>
      </c>
      <c r="W5809" t="str">
        <f t="shared" si="271"/>
        <v>0-30</v>
      </c>
      <c r="X5809">
        <f t="shared" si="272"/>
        <v>1</v>
      </c>
    </row>
    <row r="5810" spans="1:24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270"/>
        <v>49-72 Months</v>
      </c>
      <c r="W5810" t="str">
        <f t="shared" si="271"/>
        <v>91+</v>
      </c>
      <c r="X5810">
        <f t="shared" si="272"/>
        <v>7</v>
      </c>
    </row>
    <row r="5811" spans="1:24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270"/>
        <v>0-12 Months</v>
      </c>
      <c r="W5811" t="str">
        <f t="shared" si="271"/>
        <v>61-90</v>
      </c>
      <c r="X5811">
        <f t="shared" si="272"/>
        <v>3</v>
      </c>
    </row>
    <row r="5812" spans="1:24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270"/>
        <v>13-24 Months</v>
      </c>
      <c r="W5812" t="str">
        <f t="shared" si="271"/>
        <v>61-90</v>
      </c>
      <c r="X5812">
        <f t="shared" si="272"/>
        <v>3</v>
      </c>
    </row>
    <row r="5813" spans="1:24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270"/>
        <v>49-72 Months</v>
      </c>
      <c r="W5813" t="str">
        <f t="shared" si="271"/>
        <v>61-90</v>
      </c>
      <c r="X5813">
        <f t="shared" si="272"/>
        <v>6</v>
      </c>
    </row>
    <row r="5814" spans="1:24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270"/>
        <v>0-12 Months</v>
      </c>
      <c r="W5814" t="str">
        <f t="shared" si="271"/>
        <v>61-90</v>
      </c>
      <c r="X5814">
        <f t="shared" si="272"/>
        <v>1</v>
      </c>
    </row>
    <row r="5815" spans="1:24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270"/>
        <v>25-48 Months</v>
      </c>
      <c r="W5815" t="str">
        <f t="shared" si="271"/>
        <v>91+</v>
      </c>
      <c r="X5815">
        <f t="shared" si="272"/>
        <v>8</v>
      </c>
    </row>
    <row r="5816" spans="1:24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270"/>
        <v>13-24 Months</v>
      </c>
      <c r="W5816" t="str">
        <f t="shared" si="271"/>
        <v>0-30</v>
      </c>
      <c r="X5816">
        <f t="shared" si="272"/>
        <v>1</v>
      </c>
    </row>
    <row r="5817" spans="1:24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270"/>
        <v>0-12 Months</v>
      </c>
      <c r="W5817" t="str">
        <f t="shared" si="271"/>
        <v>61-90</v>
      </c>
      <c r="X5817">
        <f t="shared" si="272"/>
        <v>3</v>
      </c>
    </row>
    <row r="5818" spans="1:24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270"/>
        <v>0-12 Months</v>
      </c>
      <c r="W5818" t="str">
        <f t="shared" si="271"/>
        <v>31-60</v>
      </c>
      <c r="X5818">
        <f t="shared" si="272"/>
        <v>1</v>
      </c>
    </row>
    <row r="5819" spans="1:24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270"/>
        <v>0-12 Months</v>
      </c>
      <c r="W5819" t="str">
        <f t="shared" si="271"/>
        <v>31-60</v>
      </c>
      <c r="X5819">
        <f t="shared" si="272"/>
        <v>1</v>
      </c>
    </row>
    <row r="5820" spans="1:24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270"/>
        <v>49-72 Months</v>
      </c>
      <c r="W5820" t="str">
        <f t="shared" si="271"/>
        <v>91+</v>
      </c>
      <c r="X5820">
        <f t="shared" si="272"/>
        <v>6</v>
      </c>
    </row>
    <row r="5821" spans="1:24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270"/>
        <v>49-72 Months</v>
      </c>
      <c r="W5821" t="str">
        <f t="shared" si="271"/>
        <v>91+</v>
      </c>
      <c r="X5821">
        <f t="shared" si="272"/>
        <v>8</v>
      </c>
    </row>
    <row r="5822" spans="1:24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270"/>
        <v>49-72 Months</v>
      </c>
      <c r="W5822" t="str">
        <f t="shared" si="271"/>
        <v>31-60</v>
      </c>
      <c r="X5822">
        <f t="shared" si="272"/>
        <v>3</v>
      </c>
    </row>
    <row r="5823" spans="1:24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270"/>
        <v>49-72 Months</v>
      </c>
      <c r="W5823" t="str">
        <f t="shared" si="271"/>
        <v>0-30</v>
      </c>
      <c r="X5823">
        <f t="shared" si="272"/>
        <v>2</v>
      </c>
    </row>
    <row r="5824" spans="1:24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270"/>
        <v>25-48 Months</v>
      </c>
      <c r="W5824" t="str">
        <f t="shared" si="271"/>
        <v>61-90</v>
      </c>
      <c r="X5824">
        <f t="shared" si="272"/>
        <v>1</v>
      </c>
    </row>
    <row r="5825" spans="1:24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270"/>
        <v>13-24 Months</v>
      </c>
      <c r="W5825" t="str">
        <f t="shared" si="271"/>
        <v>0-30</v>
      </c>
      <c r="X5825">
        <f t="shared" si="272"/>
        <v>1</v>
      </c>
    </row>
    <row r="5826" spans="1:24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ref="V5826:V5889" si="273">IF(F5826&lt;=12,"0-12 Months",IF(F5826&lt;=24,"13-24 Months",IF(F5826&lt;=48,"25-48 Months","49-72 Months")))</f>
        <v>49-72 Months</v>
      </c>
      <c r="W5826" t="str">
        <f t="shared" ref="W5826:W5889" si="274">IF(S5826&lt;=30,"0-30",IF(S5826&lt;=60,"31-60",IF(S5826&lt;=90,"61-90","91+")))</f>
        <v>61-90</v>
      </c>
      <c r="X5826">
        <f t="shared" ref="X5826:X5889" si="275">COUNTIF(G5826:O5826,"Yes")</f>
        <v>6</v>
      </c>
    </row>
    <row r="5827" spans="1:24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si="273"/>
        <v>0-12 Months</v>
      </c>
      <c r="W5827" t="str">
        <f t="shared" si="274"/>
        <v>61-90</v>
      </c>
      <c r="X5827">
        <f t="shared" si="275"/>
        <v>1</v>
      </c>
    </row>
    <row r="5828" spans="1:24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273"/>
        <v>0-12 Months</v>
      </c>
      <c r="W5828" t="str">
        <f t="shared" si="274"/>
        <v>61-90</v>
      </c>
      <c r="X5828">
        <f t="shared" si="275"/>
        <v>2</v>
      </c>
    </row>
    <row r="5829" spans="1:24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273"/>
        <v>25-48 Months</v>
      </c>
      <c r="W5829" t="str">
        <f t="shared" si="274"/>
        <v>91+</v>
      </c>
      <c r="X5829">
        <f t="shared" si="275"/>
        <v>4</v>
      </c>
    </row>
    <row r="5830" spans="1:24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273"/>
        <v>49-72 Months</v>
      </c>
      <c r="W5830" t="str">
        <f t="shared" si="274"/>
        <v>0-30</v>
      </c>
      <c r="X5830">
        <f t="shared" si="275"/>
        <v>2</v>
      </c>
    </row>
    <row r="5831" spans="1:24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273"/>
        <v>25-48 Months</v>
      </c>
      <c r="W5831" t="str">
        <f t="shared" si="274"/>
        <v>31-60</v>
      </c>
      <c r="X5831">
        <f t="shared" si="275"/>
        <v>5</v>
      </c>
    </row>
    <row r="5832" spans="1:24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273"/>
        <v>25-48 Months</v>
      </c>
      <c r="W5832" t="str">
        <f t="shared" si="274"/>
        <v>0-30</v>
      </c>
      <c r="X5832">
        <f t="shared" si="275"/>
        <v>2</v>
      </c>
    </row>
    <row r="5833" spans="1:24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273"/>
        <v>0-12 Months</v>
      </c>
      <c r="W5833" t="str">
        <f t="shared" si="274"/>
        <v>91+</v>
      </c>
      <c r="X5833">
        <f t="shared" si="275"/>
        <v>3</v>
      </c>
    </row>
    <row r="5834" spans="1:24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273"/>
        <v>13-24 Months</v>
      </c>
      <c r="W5834" t="str">
        <f t="shared" si="274"/>
        <v>61-90</v>
      </c>
      <c r="X5834">
        <f t="shared" si="275"/>
        <v>1</v>
      </c>
    </row>
    <row r="5835" spans="1:24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273"/>
        <v>13-24 Months</v>
      </c>
      <c r="W5835" t="str">
        <f t="shared" si="274"/>
        <v>31-60</v>
      </c>
      <c r="X5835">
        <f t="shared" si="275"/>
        <v>2</v>
      </c>
    </row>
    <row r="5836" spans="1:24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273"/>
        <v>49-72 Months</v>
      </c>
      <c r="W5836" t="str">
        <f t="shared" si="274"/>
        <v>91+</v>
      </c>
      <c r="X5836">
        <f t="shared" si="275"/>
        <v>6</v>
      </c>
    </row>
    <row r="5837" spans="1:24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273"/>
        <v>25-48 Months</v>
      </c>
      <c r="W5837" t="str">
        <f t="shared" si="274"/>
        <v>0-30</v>
      </c>
      <c r="X5837">
        <f t="shared" si="275"/>
        <v>1</v>
      </c>
    </row>
    <row r="5838" spans="1:24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273"/>
        <v>0-12 Months</v>
      </c>
      <c r="W5838" t="str">
        <f t="shared" si="274"/>
        <v>0-30</v>
      </c>
      <c r="X5838">
        <f t="shared" si="275"/>
        <v>1</v>
      </c>
    </row>
    <row r="5839" spans="1:24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273"/>
        <v>0-12 Months</v>
      </c>
      <c r="W5839" t="str">
        <f t="shared" si="274"/>
        <v>31-60</v>
      </c>
      <c r="X5839">
        <f t="shared" si="275"/>
        <v>3</v>
      </c>
    </row>
    <row r="5840" spans="1:24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273"/>
        <v>49-72 Months</v>
      </c>
      <c r="W5840" t="str">
        <f t="shared" si="274"/>
        <v>61-90</v>
      </c>
      <c r="X5840">
        <f t="shared" si="275"/>
        <v>5</v>
      </c>
    </row>
    <row r="5841" spans="1:24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273"/>
        <v>0-12 Months</v>
      </c>
      <c r="W5841" t="str">
        <f t="shared" si="274"/>
        <v>61-90</v>
      </c>
      <c r="X5841">
        <f t="shared" si="275"/>
        <v>2</v>
      </c>
    </row>
    <row r="5842" spans="1:24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273"/>
        <v>49-72 Months</v>
      </c>
      <c r="W5842" t="str">
        <f t="shared" si="274"/>
        <v>31-60</v>
      </c>
      <c r="X5842">
        <f t="shared" si="275"/>
        <v>2</v>
      </c>
    </row>
    <row r="5843" spans="1:24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273"/>
        <v>49-72 Months</v>
      </c>
      <c r="W5843" t="str">
        <f t="shared" si="274"/>
        <v>31-60</v>
      </c>
      <c r="X5843">
        <f t="shared" si="275"/>
        <v>2</v>
      </c>
    </row>
    <row r="5844" spans="1:24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273"/>
        <v>13-24 Months</v>
      </c>
      <c r="W5844" t="str">
        <f t="shared" si="274"/>
        <v>61-90</v>
      </c>
      <c r="X5844">
        <f t="shared" si="275"/>
        <v>6</v>
      </c>
    </row>
    <row r="5845" spans="1:24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273"/>
        <v>25-48 Months</v>
      </c>
      <c r="W5845" t="str">
        <f t="shared" si="274"/>
        <v>61-90</v>
      </c>
      <c r="X5845">
        <f t="shared" si="275"/>
        <v>3</v>
      </c>
    </row>
    <row r="5846" spans="1:24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273"/>
        <v>0-12 Months</v>
      </c>
      <c r="W5846" t="str">
        <f t="shared" si="274"/>
        <v>61-90</v>
      </c>
      <c r="X5846">
        <f t="shared" si="275"/>
        <v>1</v>
      </c>
    </row>
    <row r="5847" spans="1:24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273"/>
        <v>0-12 Months</v>
      </c>
      <c r="W5847" t="str">
        <f t="shared" si="274"/>
        <v>61-90</v>
      </c>
      <c r="X5847">
        <f t="shared" si="275"/>
        <v>2</v>
      </c>
    </row>
    <row r="5848" spans="1:24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273"/>
        <v>0-12 Months</v>
      </c>
      <c r="W5848" t="str">
        <f t="shared" si="274"/>
        <v>61-90</v>
      </c>
      <c r="X5848">
        <f t="shared" si="275"/>
        <v>2</v>
      </c>
    </row>
    <row r="5849" spans="1:24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273"/>
        <v>49-72 Months</v>
      </c>
      <c r="W5849" t="str">
        <f t="shared" si="274"/>
        <v>91+</v>
      </c>
      <c r="X5849">
        <f t="shared" si="275"/>
        <v>4</v>
      </c>
    </row>
    <row r="5850" spans="1:24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273"/>
        <v>49-72 Months</v>
      </c>
      <c r="W5850" t="str">
        <f t="shared" si="274"/>
        <v>91+</v>
      </c>
      <c r="X5850">
        <f t="shared" si="275"/>
        <v>7</v>
      </c>
    </row>
    <row r="5851" spans="1:24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273"/>
        <v>49-72 Months</v>
      </c>
      <c r="W5851" t="str">
        <f t="shared" si="274"/>
        <v>0-30</v>
      </c>
      <c r="X5851">
        <f t="shared" si="275"/>
        <v>1</v>
      </c>
    </row>
    <row r="5852" spans="1:24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273"/>
        <v>13-24 Months</v>
      </c>
      <c r="W5852" t="str">
        <f t="shared" si="274"/>
        <v>61-90</v>
      </c>
      <c r="X5852">
        <f t="shared" si="275"/>
        <v>1</v>
      </c>
    </row>
    <row r="5853" spans="1:24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273"/>
        <v>25-48 Months</v>
      </c>
      <c r="W5853" t="str">
        <f t="shared" si="274"/>
        <v>91+</v>
      </c>
      <c r="X5853">
        <f t="shared" si="275"/>
        <v>8</v>
      </c>
    </row>
    <row r="5854" spans="1:24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273"/>
        <v>13-24 Months</v>
      </c>
      <c r="W5854" t="str">
        <f t="shared" si="274"/>
        <v>61-90</v>
      </c>
      <c r="X5854">
        <f t="shared" si="275"/>
        <v>1</v>
      </c>
    </row>
    <row r="5855" spans="1:24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273"/>
        <v>49-72 Months</v>
      </c>
      <c r="W5855" t="str">
        <f t="shared" si="274"/>
        <v>91+</v>
      </c>
      <c r="X5855">
        <f t="shared" si="275"/>
        <v>5</v>
      </c>
    </row>
    <row r="5856" spans="1:24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273"/>
        <v>13-24 Months</v>
      </c>
      <c r="W5856" t="str">
        <f t="shared" si="274"/>
        <v>31-60</v>
      </c>
      <c r="X5856">
        <f t="shared" si="275"/>
        <v>2</v>
      </c>
    </row>
    <row r="5857" spans="1:24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273"/>
        <v>49-72 Months</v>
      </c>
      <c r="W5857" t="str">
        <f t="shared" si="274"/>
        <v>31-60</v>
      </c>
      <c r="X5857">
        <f t="shared" si="275"/>
        <v>2</v>
      </c>
    </row>
    <row r="5858" spans="1:24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273"/>
        <v>0-12 Months</v>
      </c>
      <c r="W5858" t="str">
        <f t="shared" si="274"/>
        <v>31-60</v>
      </c>
      <c r="X5858">
        <f t="shared" si="275"/>
        <v>1</v>
      </c>
    </row>
    <row r="5859" spans="1:24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273"/>
        <v>13-24 Months</v>
      </c>
      <c r="W5859" t="str">
        <f t="shared" si="274"/>
        <v>61-90</v>
      </c>
      <c r="X5859">
        <f t="shared" si="275"/>
        <v>4</v>
      </c>
    </row>
    <row r="5860" spans="1:24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273"/>
        <v>49-72 Months</v>
      </c>
      <c r="W5860" t="str">
        <f t="shared" si="274"/>
        <v>0-30</v>
      </c>
      <c r="X5860">
        <f t="shared" si="275"/>
        <v>1</v>
      </c>
    </row>
    <row r="5861" spans="1:24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273"/>
        <v>49-72 Months</v>
      </c>
      <c r="W5861" t="str">
        <f t="shared" si="274"/>
        <v>61-90</v>
      </c>
      <c r="X5861">
        <f t="shared" si="275"/>
        <v>8</v>
      </c>
    </row>
    <row r="5862" spans="1:24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273"/>
        <v>0-12 Months</v>
      </c>
      <c r="W5862" t="str">
        <f t="shared" si="274"/>
        <v>61-90</v>
      </c>
      <c r="X5862">
        <f t="shared" si="275"/>
        <v>1</v>
      </c>
    </row>
    <row r="5863" spans="1:24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273"/>
        <v>25-48 Months</v>
      </c>
      <c r="W5863" t="str">
        <f t="shared" si="274"/>
        <v>0-30</v>
      </c>
      <c r="X5863">
        <f t="shared" si="275"/>
        <v>1</v>
      </c>
    </row>
    <row r="5864" spans="1:24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273"/>
        <v>13-24 Months</v>
      </c>
      <c r="W5864" t="str">
        <f t="shared" si="274"/>
        <v>61-90</v>
      </c>
      <c r="X5864">
        <f t="shared" si="275"/>
        <v>1</v>
      </c>
    </row>
    <row r="5865" spans="1:24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273"/>
        <v>13-24 Months</v>
      </c>
      <c r="W5865" t="str">
        <f t="shared" si="274"/>
        <v>91+</v>
      </c>
      <c r="X5865">
        <f t="shared" si="275"/>
        <v>4</v>
      </c>
    </row>
    <row r="5866" spans="1:24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273"/>
        <v>25-48 Months</v>
      </c>
      <c r="W5866" t="str">
        <f t="shared" si="274"/>
        <v>0-30</v>
      </c>
      <c r="X5866">
        <f t="shared" si="275"/>
        <v>1</v>
      </c>
    </row>
    <row r="5867" spans="1:24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273"/>
        <v>0-12 Months</v>
      </c>
      <c r="W5867" t="str">
        <f t="shared" si="274"/>
        <v>0-30</v>
      </c>
      <c r="X5867">
        <f t="shared" si="275"/>
        <v>1</v>
      </c>
    </row>
    <row r="5868" spans="1:24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273"/>
        <v>0-12 Months</v>
      </c>
      <c r="W5868" t="str">
        <f t="shared" si="274"/>
        <v>0-30</v>
      </c>
      <c r="X5868">
        <f t="shared" si="275"/>
        <v>1</v>
      </c>
    </row>
    <row r="5869" spans="1:24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273"/>
        <v>25-48 Months</v>
      </c>
      <c r="W5869" t="str">
        <f t="shared" si="274"/>
        <v>0-30</v>
      </c>
      <c r="X5869">
        <f t="shared" si="275"/>
        <v>1</v>
      </c>
    </row>
    <row r="5870" spans="1:24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273"/>
        <v>0-12 Months</v>
      </c>
      <c r="W5870" t="str">
        <f t="shared" si="274"/>
        <v>31-60</v>
      </c>
      <c r="X5870">
        <f t="shared" si="275"/>
        <v>1</v>
      </c>
    </row>
    <row r="5871" spans="1:24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273"/>
        <v>25-48 Months</v>
      </c>
      <c r="W5871" t="str">
        <f t="shared" si="274"/>
        <v>91+</v>
      </c>
      <c r="X5871">
        <f t="shared" si="275"/>
        <v>5</v>
      </c>
    </row>
    <row r="5872" spans="1:24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273"/>
        <v>0-12 Months</v>
      </c>
      <c r="W5872" t="str">
        <f t="shared" si="274"/>
        <v>0-30</v>
      </c>
      <c r="X5872">
        <f t="shared" si="275"/>
        <v>2</v>
      </c>
    </row>
    <row r="5873" spans="1:24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273"/>
        <v>13-24 Months</v>
      </c>
      <c r="W5873" t="str">
        <f t="shared" si="274"/>
        <v>31-60</v>
      </c>
      <c r="X5873">
        <f t="shared" si="275"/>
        <v>3</v>
      </c>
    </row>
    <row r="5874" spans="1:24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273"/>
        <v>0-12 Months</v>
      </c>
      <c r="W5874" t="str">
        <f t="shared" si="274"/>
        <v>61-90</v>
      </c>
      <c r="X5874">
        <f t="shared" si="275"/>
        <v>1</v>
      </c>
    </row>
    <row r="5875" spans="1:24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273"/>
        <v>13-24 Months</v>
      </c>
      <c r="W5875" t="str">
        <f t="shared" si="274"/>
        <v>61-90</v>
      </c>
      <c r="X5875">
        <f t="shared" si="275"/>
        <v>2</v>
      </c>
    </row>
    <row r="5876" spans="1:24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273"/>
        <v>0-12 Months</v>
      </c>
      <c r="W5876" t="str">
        <f t="shared" si="274"/>
        <v>91+</v>
      </c>
      <c r="X5876">
        <f t="shared" si="275"/>
        <v>5</v>
      </c>
    </row>
    <row r="5877" spans="1:24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273"/>
        <v>49-72 Months</v>
      </c>
      <c r="W5877" t="str">
        <f t="shared" si="274"/>
        <v>61-90</v>
      </c>
      <c r="X5877">
        <f t="shared" si="275"/>
        <v>5</v>
      </c>
    </row>
    <row r="5878" spans="1:24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273"/>
        <v>0-12 Months</v>
      </c>
      <c r="W5878" t="str">
        <f t="shared" si="274"/>
        <v>61-90</v>
      </c>
      <c r="X5878">
        <f t="shared" si="275"/>
        <v>3</v>
      </c>
    </row>
    <row r="5879" spans="1:24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273"/>
        <v>49-72 Months</v>
      </c>
      <c r="W5879" t="str">
        <f t="shared" si="274"/>
        <v>91+</v>
      </c>
      <c r="X5879">
        <f t="shared" si="275"/>
        <v>6</v>
      </c>
    </row>
    <row r="5880" spans="1:24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273"/>
        <v>0-12 Months</v>
      </c>
      <c r="W5880" t="str">
        <f t="shared" si="274"/>
        <v>0-30</v>
      </c>
      <c r="X5880">
        <f t="shared" si="275"/>
        <v>1</v>
      </c>
    </row>
    <row r="5881" spans="1:24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273"/>
        <v>25-48 Months</v>
      </c>
      <c r="W5881" t="str">
        <f t="shared" si="274"/>
        <v>61-90</v>
      </c>
      <c r="X5881">
        <f t="shared" si="275"/>
        <v>4</v>
      </c>
    </row>
    <row r="5882" spans="1:24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273"/>
        <v>0-12 Months</v>
      </c>
      <c r="W5882" t="str">
        <f t="shared" si="274"/>
        <v>0-30</v>
      </c>
      <c r="X5882">
        <f t="shared" si="275"/>
        <v>1</v>
      </c>
    </row>
    <row r="5883" spans="1:24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273"/>
        <v>25-48 Months</v>
      </c>
      <c r="W5883" t="str">
        <f t="shared" si="274"/>
        <v>61-90</v>
      </c>
      <c r="X5883">
        <f t="shared" si="275"/>
        <v>6</v>
      </c>
    </row>
    <row r="5884" spans="1:24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273"/>
        <v>13-24 Months</v>
      </c>
      <c r="W5884" t="str">
        <f t="shared" si="274"/>
        <v>0-30</v>
      </c>
      <c r="X5884">
        <f t="shared" si="275"/>
        <v>1</v>
      </c>
    </row>
    <row r="5885" spans="1:24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273"/>
        <v>13-24 Months</v>
      </c>
      <c r="W5885" t="str">
        <f t="shared" si="274"/>
        <v>0-30</v>
      </c>
      <c r="X5885">
        <f t="shared" si="275"/>
        <v>1</v>
      </c>
    </row>
    <row r="5886" spans="1:24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273"/>
        <v>25-48 Months</v>
      </c>
      <c r="W5886" t="str">
        <f t="shared" si="274"/>
        <v>31-60</v>
      </c>
      <c r="X5886">
        <f t="shared" si="275"/>
        <v>5</v>
      </c>
    </row>
    <row r="5887" spans="1:24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273"/>
        <v>13-24 Months</v>
      </c>
      <c r="W5887" t="str">
        <f t="shared" si="274"/>
        <v>0-30</v>
      </c>
      <c r="X5887">
        <f t="shared" si="275"/>
        <v>2</v>
      </c>
    </row>
    <row r="5888" spans="1:24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273"/>
        <v>25-48 Months</v>
      </c>
      <c r="W5888" t="str">
        <f t="shared" si="274"/>
        <v>0-30</v>
      </c>
      <c r="X5888">
        <f t="shared" si="275"/>
        <v>1</v>
      </c>
    </row>
    <row r="5889" spans="1:24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273"/>
        <v>13-24 Months</v>
      </c>
      <c r="W5889" t="str">
        <f t="shared" si="274"/>
        <v>31-60</v>
      </c>
      <c r="X5889">
        <f t="shared" si="275"/>
        <v>2</v>
      </c>
    </row>
    <row r="5890" spans="1:24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ref="V5890:V5953" si="276">IF(F5890&lt;=12,"0-12 Months",IF(F5890&lt;=24,"13-24 Months",IF(F5890&lt;=48,"25-48 Months","49-72 Months")))</f>
        <v>49-72 Months</v>
      </c>
      <c r="W5890" t="str">
        <f t="shared" ref="W5890:W5953" si="277">IF(S5890&lt;=30,"0-30",IF(S5890&lt;=60,"31-60",IF(S5890&lt;=90,"61-90","91+")))</f>
        <v>91+</v>
      </c>
      <c r="X5890">
        <f t="shared" ref="X5890:X5953" si="278">COUNTIF(G5890:O5890,"Yes")</f>
        <v>4</v>
      </c>
    </row>
    <row r="5891" spans="1:24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si="276"/>
        <v>49-72 Months</v>
      </c>
      <c r="W5891" t="str">
        <f t="shared" si="277"/>
        <v>31-60</v>
      </c>
      <c r="X5891">
        <f t="shared" si="278"/>
        <v>3</v>
      </c>
    </row>
    <row r="5892" spans="1:24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276"/>
        <v>49-72 Months</v>
      </c>
      <c r="W5892" t="str">
        <f t="shared" si="277"/>
        <v>61-90</v>
      </c>
      <c r="X5892">
        <f t="shared" si="278"/>
        <v>7</v>
      </c>
    </row>
    <row r="5893" spans="1:24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276"/>
        <v>0-12 Months</v>
      </c>
      <c r="W5893" t="str">
        <f t="shared" si="277"/>
        <v>31-60</v>
      </c>
      <c r="X5893">
        <f t="shared" si="278"/>
        <v>2</v>
      </c>
    </row>
    <row r="5894" spans="1:24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276"/>
        <v>0-12 Months</v>
      </c>
      <c r="W5894" t="str">
        <f t="shared" si="277"/>
        <v>31-60</v>
      </c>
      <c r="X5894">
        <f t="shared" si="278"/>
        <v>2</v>
      </c>
    </row>
    <row r="5895" spans="1:24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276"/>
        <v>0-12 Months</v>
      </c>
      <c r="W5895" t="str">
        <f t="shared" si="277"/>
        <v>0-30</v>
      </c>
      <c r="X5895">
        <f t="shared" si="278"/>
        <v>2</v>
      </c>
    </row>
    <row r="5896" spans="1:24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276"/>
        <v>25-48 Months</v>
      </c>
      <c r="W5896" t="str">
        <f t="shared" si="277"/>
        <v>91+</v>
      </c>
      <c r="X5896">
        <f t="shared" si="278"/>
        <v>5</v>
      </c>
    </row>
    <row r="5897" spans="1:24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276"/>
        <v>25-48 Months</v>
      </c>
      <c r="W5897" t="str">
        <f t="shared" si="277"/>
        <v>31-60</v>
      </c>
      <c r="X5897">
        <f t="shared" si="278"/>
        <v>3</v>
      </c>
    </row>
    <row r="5898" spans="1:24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276"/>
        <v>49-72 Months</v>
      </c>
      <c r="W5898" t="str">
        <f t="shared" si="277"/>
        <v>0-30</v>
      </c>
      <c r="X5898">
        <f t="shared" si="278"/>
        <v>2</v>
      </c>
    </row>
    <row r="5899" spans="1:24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276"/>
        <v>49-72 Months</v>
      </c>
      <c r="W5899" t="str">
        <f t="shared" si="277"/>
        <v>0-30</v>
      </c>
      <c r="X5899">
        <f t="shared" si="278"/>
        <v>2</v>
      </c>
    </row>
    <row r="5900" spans="1:24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276"/>
        <v>25-48 Months</v>
      </c>
      <c r="W5900" t="str">
        <f t="shared" si="277"/>
        <v>0-30</v>
      </c>
      <c r="X5900">
        <f t="shared" si="278"/>
        <v>2</v>
      </c>
    </row>
    <row r="5901" spans="1:24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276"/>
        <v>49-72 Months</v>
      </c>
      <c r="W5901" t="str">
        <f t="shared" si="277"/>
        <v>61-90</v>
      </c>
      <c r="X5901">
        <f t="shared" si="278"/>
        <v>2</v>
      </c>
    </row>
    <row r="5902" spans="1:24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276"/>
        <v>25-48 Months</v>
      </c>
      <c r="W5902" t="str">
        <f t="shared" si="277"/>
        <v>31-60</v>
      </c>
      <c r="X5902">
        <f t="shared" si="278"/>
        <v>3</v>
      </c>
    </row>
    <row r="5903" spans="1:24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276"/>
        <v>49-72 Months</v>
      </c>
      <c r="W5903" t="str">
        <f t="shared" si="277"/>
        <v>61-90</v>
      </c>
      <c r="X5903">
        <f t="shared" si="278"/>
        <v>3</v>
      </c>
    </row>
    <row r="5904" spans="1:24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276"/>
        <v>0-12 Months</v>
      </c>
      <c r="W5904" t="str">
        <f t="shared" si="277"/>
        <v>31-60</v>
      </c>
      <c r="X5904">
        <f t="shared" si="278"/>
        <v>2</v>
      </c>
    </row>
    <row r="5905" spans="1:24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276"/>
        <v>49-72 Months</v>
      </c>
      <c r="W5905" t="str">
        <f t="shared" si="277"/>
        <v>91+</v>
      </c>
      <c r="X5905">
        <f t="shared" si="278"/>
        <v>5</v>
      </c>
    </row>
    <row r="5906" spans="1:24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276"/>
        <v>49-72 Months</v>
      </c>
      <c r="W5906" t="str">
        <f t="shared" si="277"/>
        <v>91+</v>
      </c>
      <c r="X5906">
        <f t="shared" si="278"/>
        <v>5</v>
      </c>
    </row>
    <row r="5907" spans="1:24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276"/>
        <v>0-12 Months</v>
      </c>
      <c r="W5907" t="str">
        <f t="shared" si="277"/>
        <v>61-90</v>
      </c>
      <c r="X5907">
        <f t="shared" si="278"/>
        <v>3</v>
      </c>
    </row>
    <row r="5908" spans="1:24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276"/>
        <v>13-24 Months</v>
      </c>
      <c r="W5908" t="str">
        <f t="shared" si="277"/>
        <v>61-90</v>
      </c>
      <c r="X5908">
        <f t="shared" si="278"/>
        <v>3</v>
      </c>
    </row>
    <row r="5909" spans="1:24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276"/>
        <v>0-12 Months</v>
      </c>
      <c r="W5909" t="str">
        <f t="shared" si="277"/>
        <v>31-60</v>
      </c>
      <c r="X5909">
        <f t="shared" si="278"/>
        <v>1</v>
      </c>
    </row>
    <row r="5910" spans="1:24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276"/>
        <v>0-12 Months</v>
      </c>
      <c r="W5910" t="str">
        <f t="shared" si="277"/>
        <v>0-30</v>
      </c>
      <c r="X5910">
        <f t="shared" si="278"/>
        <v>1</v>
      </c>
    </row>
    <row r="5911" spans="1:24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276"/>
        <v>49-72 Months</v>
      </c>
      <c r="W5911" t="str">
        <f t="shared" si="277"/>
        <v>61-90</v>
      </c>
      <c r="X5911">
        <f t="shared" si="278"/>
        <v>3</v>
      </c>
    </row>
    <row r="5912" spans="1:24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276"/>
        <v>0-12 Months</v>
      </c>
      <c r="W5912" t="str">
        <f t="shared" si="277"/>
        <v>61-90</v>
      </c>
      <c r="X5912">
        <f t="shared" si="278"/>
        <v>3</v>
      </c>
    </row>
    <row r="5913" spans="1:24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276"/>
        <v>0-12 Months</v>
      </c>
      <c r="W5913" t="str">
        <f t="shared" si="277"/>
        <v>31-60</v>
      </c>
      <c r="X5913">
        <f t="shared" si="278"/>
        <v>2</v>
      </c>
    </row>
    <row r="5914" spans="1:24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276"/>
        <v>25-48 Months</v>
      </c>
      <c r="W5914" t="str">
        <f t="shared" si="277"/>
        <v>61-90</v>
      </c>
      <c r="X5914">
        <f t="shared" si="278"/>
        <v>4</v>
      </c>
    </row>
    <row r="5915" spans="1:24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276"/>
        <v>25-48 Months</v>
      </c>
      <c r="W5915" t="str">
        <f t="shared" si="277"/>
        <v>61-90</v>
      </c>
      <c r="X5915">
        <f t="shared" si="278"/>
        <v>4</v>
      </c>
    </row>
    <row r="5916" spans="1:24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276"/>
        <v>25-48 Months</v>
      </c>
      <c r="W5916" t="str">
        <f t="shared" si="277"/>
        <v>31-60</v>
      </c>
      <c r="X5916">
        <f t="shared" si="278"/>
        <v>3</v>
      </c>
    </row>
    <row r="5917" spans="1:24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276"/>
        <v>49-72 Months</v>
      </c>
      <c r="W5917" t="str">
        <f t="shared" si="277"/>
        <v>0-30</v>
      </c>
      <c r="X5917">
        <f t="shared" si="278"/>
        <v>1</v>
      </c>
    </row>
    <row r="5918" spans="1:24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276"/>
        <v>49-72 Months</v>
      </c>
      <c r="W5918" t="str">
        <f t="shared" si="277"/>
        <v>91+</v>
      </c>
      <c r="X5918">
        <f t="shared" si="278"/>
        <v>8</v>
      </c>
    </row>
    <row r="5919" spans="1:24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276"/>
        <v>0-12 Months</v>
      </c>
      <c r="W5919" t="str">
        <f t="shared" si="277"/>
        <v>0-30</v>
      </c>
      <c r="X5919">
        <f t="shared" si="278"/>
        <v>1</v>
      </c>
    </row>
    <row r="5920" spans="1:24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276"/>
        <v>49-72 Months</v>
      </c>
      <c r="W5920" t="str">
        <f t="shared" si="277"/>
        <v>0-30</v>
      </c>
      <c r="X5920">
        <f t="shared" si="278"/>
        <v>1</v>
      </c>
    </row>
    <row r="5921" spans="1:24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276"/>
        <v>49-72 Months</v>
      </c>
      <c r="W5921" t="str">
        <f t="shared" si="277"/>
        <v>61-90</v>
      </c>
      <c r="X5921">
        <f t="shared" si="278"/>
        <v>4</v>
      </c>
    </row>
    <row r="5922" spans="1:24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276"/>
        <v>25-48 Months</v>
      </c>
      <c r="W5922" t="str">
        <f t="shared" si="277"/>
        <v>61-90</v>
      </c>
      <c r="X5922">
        <f t="shared" si="278"/>
        <v>2</v>
      </c>
    </row>
    <row r="5923" spans="1:24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276"/>
        <v>25-48 Months</v>
      </c>
      <c r="W5923" t="str">
        <f t="shared" si="277"/>
        <v>61-90</v>
      </c>
      <c r="X5923">
        <f t="shared" si="278"/>
        <v>6</v>
      </c>
    </row>
    <row r="5924" spans="1:24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276"/>
        <v>49-72 Months</v>
      </c>
      <c r="W5924" t="str">
        <f t="shared" si="277"/>
        <v>91+</v>
      </c>
      <c r="X5924">
        <f t="shared" si="278"/>
        <v>6</v>
      </c>
    </row>
    <row r="5925" spans="1:24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276"/>
        <v>0-12 Months</v>
      </c>
      <c r="W5925" t="str">
        <f t="shared" si="277"/>
        <v>61-90</v>
      </c>
      <c r="X5925">
        <f t="shared" si="278"/>
        <v>4</v>
      </c>
    </row>
    <row r="5926" spans="1:24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276"/>
        <v>49-72 Months</v>
      </c>
      <c r="W5926" t="str">
        <f t="shared" si="277"/>
        <v>0-30</v>
      </c>
      <c r="X5926">
        <f t="shared" si="278"/>
        <v>1</v>
      </c>
    </row>
    <row r="5927" spans="1:24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276"/>
        <v>13-24 Months</v>
      </c>
      <c r="W5927" t="str">
        <f t="shared" si="277"/>
        <v>61-90</v>
      </c>
      <c r="X5927">
        <f t="shared" si="278"/>
        <v>5</v>
      </c>
    </row>
    <row r="5928" spans="1:24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276"/>
        <v>0-12 Months</v>
      </c>
      <c r="W5928" t="str">
        <f t="shared" si="277"/>
        <v>61-90</v>
      </c>
      <c r="X5928">
        <f t="shared" si="278"/>
        <v>6</v>
      </c>
    </row>
    <row r="5929" spans="1:24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276"/>
        <v>49-72 Months</v>
      </c>
      <c r="W5929" t="str">
        <f t="shared" si="277"/>
        <v>0-30</v>
      </c>
      <c r="X5929">
        <f t="shared" si="278"/>
        <v>2</v>
      </c>
    </row>
    <row r="5930" spans="1:24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276"/>
        <v>49-72 Months</v>
      </c>
      <c r="W5930" t="str">
        <f t="shared" si="277"/>
        <v>0-30</v>
      </c>
      <c r="X5930">
        <f t="shared" si="278"/>
        <v>1</v>
      </c>
    </row>
    <row r="5931" spans="1:24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276"/>
        <v>49-72 Months</v>
      </c>
      <c r="W5931" t="str">
        <f t="shared" si="277"/>
        <v>61-90</v>
      </c>
      <c r="X5931">
        <f t="shared" si="278"/>
        <v>5</v>
      </c>
    </row>
    <row r="5932" spans="1:24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276"/>
        <v>49-72 Months</v>
      </c>
      <c r="W5932" t="str">
        <f t="shared" si="277"/>
        <v>61-90</v>
      </c>
      <c r="X5932">
        <f t="shared" si="278"/>
        <v>4</v>
      </c>
    </row>
    <row r="5933" spans="1:24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276"/>
        <v>13-24 Months</v>
      </c>
      <c r="W5933" t="str">
        <f t="shared" si="277"/>
        <v>91+</v>
      </c>
      <c r="X5933">
        <f t="shared" si="278"/>
        <v>5</v>
      </c>
    </row>
    <row r="5934" spans="1:24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276"/>
        <v>0-12 Months</v>
      </c>
      <c r="W5934" t="str">
        <f t="shared" si="277"/>
        <v>91+</v>
      </c>
      <c r="X5934">
        <f t="shared" si="278"/>
        <v>4</v>
      </c>
    </row>
    <row r="5935" spans="1:24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276"/>
        <v>0-12 Months</v>
      </c>
      <c r="W5935" t="str">
        <f t="shared" si="277"/>
        <v>91+</v>
      </c>
      <c r="X5935">
        <f t="shared" si="278"/>
        <v>6</v>
      </c>
    </row>
    <row r="5936" spans="1:24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276"/>
        <v>25-48 Months</v>
      </c>
      <c r="W5936" t="str">
        <f t="shared" si="277"/>
        <v>91+</v>
      </c>
      <c r="X5936">
        <f t="shared" si="278"/>
        <v>5</v>
      </c>
    </row>
    <row r="5937" spans="1:24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276"/>
        <v>13-24 Months</v>
      </c>
      <c r="W5937" t="str">
        <f t="shared" si="277"/>
        <v>31-60</v>
      </c>
      <c r="X5937">
        <f t="shared" si="278"/>
        <v>3</v>
      </c>
    </row>
    <row r="5938" spans="1:24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276"/>
        <v>25-48 Months</v>
      </c>
      <c r="W5938" t="str">
        <f t="shared" si="277"/>
        <v>0-30</v>
      </c>
      <c r="X5938">
        <f t="shared" si="278"/>
        <v>1</v>
      </c>
    </row>
    <row r="5939" spans="1:24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276"/>
        <v>0-12 Months</v>
      </c>
      <c r="W5939" t="str">
        <f t="shared" si="277"/>
        <v>61-90</v>
      </c>
      <c r="X5939">
        <f t="shared" si="278"/>
        <v>3</v>
      </c>
    </row>
    <row r="5940" spans="1:24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276"/>
        <v>25-48 Months</v>
      </c>
      <c r="W5940" t="str">
        <f t="shared" si="277"/>
        <v>91+</v>
      </c>
      <c r="X5940">
        <f t="shared" si="278"/>
        <v>7</v>
      </c>
    </row>
    <row r="5941" spans="1:24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276"/>
        <v>13-24 Months</v>
      </c>
      <c r="W5941" t="str">
        <f t="shared" si="277"/>
        <v>31-60</v>
      </c>
      <c r="X5941">
        <f t="shared" si="278"/>
        <v>2</v>
      </c>
    </row>
    <row r="5942" spans="1:24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276"/>
        <v>49-72 Months</v>
      </c>
      <c r="W5942" t="str">
        <f t="shared" si="277"/>
        <v>61-90</v>
      </c>
      <c r="X5942">
        <f t="shared" si="278"/>
        <v>4</v>
      </c>
    </row>
    <row r="5943" spans="1:24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276"/>
        <v>25-48 Months</v>
      </c>
      <c r="W5943" t="str">
        <f t="shared" si="277"/>
        <v>31-60</v>
      </c>
      <c r="X5943">
        <f t="shared" si="278"/>
        <v>2</v>
      </c>
    </row>
    <row r="5944" spans="1:24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276"/>
        <v>0-12 Months</v>
      </c>
      <c r="W5944" t="str">
        <f t="shared" si="277"/>
        <v>31-60</v>
      </c>
      <c r="X5944">
        <f t="shared" si="278"/>
        <v>3</v>
      </c>
    </row>
    <row r="5945" spans="1:24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276"/>
        <v>0-12 Months</v>
      </c>
      <c r="W5945" t="str">
        <f t="shared" si="277"/>
        <v>61-90</v>
      </c>
      <c r="X5945">
        <f t="shared" si="278"/>
        <v>3</v>
      </c>
    </row>
    <row r="5946" spans="1:24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276"/>
        <v>0-12 Months</v>
      </c>
      <c r="W5946" t="str">
        <f t="shared" si="277"/>
        <v>31-60</v>
      </c>
      <c r="X5946">
        <f t="shared" si="278"/>
        <v>3</v>
      </c>
    </row>
    <row r="5947" spans="1:24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276"/>
        <v>49-72 Months</v>
      </c>
      <c r="W5947" t="str">
        <f t="shared" si="277"/>
        <v>91+</v>
      </c>
      <c r="X5947">
        <f t="shared" si="278"/>
        <v>5</v>
      </c>
    </row>
    <row r="5948" spans="1:24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276"/>
        <v>25-48 Months</v>
      </c>
      <c r="W5948" t="str">
        <f t="shared" si="277"/>
        <v>61-90</v>
      </c>
      <c r="X5948">
        <f t="shared" si="278"/>
        <v>6</v>
      </c>
    </row>
    <row r="5949" spans="1:24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276"/>
        <v>25-48 Months</v>
      </c>
      <c r="W5949" t="str">
        <f t="shared" si="277"/>
        <v>0-30</v>
      </c>
      <c r="X5949">
        <f t="shared" si="278"/>
        <v>2</v>
      </c>
    </row>
    <row r="5950" spans="1:24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276"/>
        <v>49-72 Months</v>
      </c>
      <c r="W5950" t="str">
        <f t="shared" si="277"/>
        <v>61-90</v>
      </c>
      <c r="X5950">
        <f t="shared" si="278"/>
        <v>4</v>
      </c>
    </row>
    <row r="5951" spans="1:24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276"/>
        <v>49-72 Months</v>
      </c>
      <c r="W5951" t="str">
        <f t="shared" si="277"/>
        <v>31-60</v>
      </c>
      <c r="X5951">
        <f t="shared" si="278"/>
        <v>3</v>
      </c>
    </row>
    <row r="5952" spans="1:24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276"/>
        <v>0-12 Months</v>
      </c>
      <c r="W5952" t="str">
        <f t="shared" si="277"/>
        <v>0-30</v>
      </c>
      <c r="X5952">
        <f t="shared" si="278"/>
        <v>0</v>
      </c>
    </row>
    <row r="5953" spans="1:24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276"/>
        <v>25-48 Months</v>
      </c>
      <c r="W5953" t="str">
        <f t="shared" si="277"/>
        <v>91+</v>
      </c>
      <c r="X5953">
        <f t="shared" si="278"/>
        <v>5</v>
      </c>
    </row>
    <row r="5954" spans="1:24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ref="V5954:V6017" si="279">IF(F5954&lt;=12,"0-12 Months",IF(F5954&lt;=24,"13-24 Months",IF(F5954&lt;=48,"25-48 Months","49-72 Months")))</f>
        <v>0-12 Months</v>
      </c>
      <c r="W5954" t="str">
        <f t="shared" ref="W5954:W6017" si="280">IF(S5954&lt;=30,"0-30",IF(S5954&lt;=60,"31-60",IF(S5954&lt;=90,"61-90","91+")))</f>
        <v>0-30</v>
      </c>
      <c r="X5954">
        <f t="shared" ref="X5954:X6017" si="281">COUNTIF(G5954:O5954,"Yes")</f>
        <v>2</v>
      </c>
    </row>
    <row r="5955" spans="1:24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si="279"/>
        <v>0-12 Months</v>
      </c>
      <c r="W5955" t="str">
        <f t="shared" si="280"/>
        <v>31-60</v>
      </c>
      <c r="X5955">
        <f t="shared" si="281"/>
        <v>2</v>
      </c>
    </row>
    <row r="5956" spans="1:24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279"/>
        <v>13-24 Months</v>
      </c>
      <c r="W5956" t="str">
        <f t="shared" si="280"/>
        <v>31-60</v>
      </c>
      <c r="X5956">
        <f t="shared" si="281"/>
        <v>5</v>
      </c>
    </row>
    <row r="5957" spans="1:24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279"/>
        <v>49-72 Months</v>
      </c>
      <c r="W5957" t="str">
        <f t="shared" si="280"/>
        <v>61-90</v>
      </c>
      <c r="X5957">
        <f t="shared" si="281"/>
        <v>5</v>
      </c>
    </row>
    <row r="5958" spans="1:24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279"/>
        <v>25-48 Months</v>
      </c>
      <c r="W5958" t="str">
        <f t="shared" si="280"/>
        <v>61-90</v>
      </c>
      <c r="X5958">
        <f t="shared" si="281"/>
        <v>4</v>
      </c>
    </row>
    <row r="5959" spans="1:24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279"/>
        <v>13-24 Months</v>
      </c>
      <c r="W5959" t="str">
        <f t="shared" si="280"/>
        <v>61-90</v>
      </c>
      <c r="X5959">
        <f t="shared" si="281"/>
        <v>2</v>
      </c>
    </row>
    <row r="5960" spans="1:24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279"/>
        <v>0-12 Months</v>
      </c>
      <c r="W5960" t="str">
        <f t="shared" si="280"/>
        <v>31-60</v>
      </c>
      <c r="X5960">
        <f t="shared" si="281"/>
        <v>2</v>
      </c>
    </row>
    <row r="5961" spans="1:24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279"/>
        <v>25-48 Months</v>
      </c>
      <c r="W5961" t="str">
        <f t="shared" si="280"/>
        <v>0-30</v>
      </c>
      <c r="X5961">
        <f t="shared" si="281"/>
        <v>1</v>
      </c>
    </row>
    <row r="5962" spans="1:24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279"/>
        <v>49-72 Months</v>
      </c>
      <c r="W5962" t="str">
        <f t="shared" si="280"/>
        <v>61-90</v>
      </c>
      <c r="X5962">
        <f t="shared" si="281"/>
        <v>3</v>
      </c>
    </row>
    <row r="5963" spans="1:24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279"/>
        <v>0-12 Months</v>
      </c>
      <c r="W5963" t="str">
        <f t="shared" si="280"/>
        <v>31-60</v>
      </c>
      <c r="X5963">
        <f t="shared" si="281"/>
        <v>2</v>
      </c>
    </row>
    <row r="5964" spans="1:24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279"/>
        <v>13-24 Months</v>
      </c>
      <c r="W5964" t="str">
        <f t="shared" si="280"/>
        <v>61-90</v>
      </c>
      <c r="X5964">
        <f t="shared" si="281"/>
        <v>3</v>
      </c>
    </row>
    <row r="5965" spans="1:24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279"/>
        <v>13-24 Months</v>
      </c>
      <c r="W5965" t="str">
        <f t="shared" si="280"/>
        <v>61-90</v>
      </c>
      <c r="X5965">
        <f t="shared" si="281"/>
        <v>6</v>
      </c>
    </row>
    <row r="5966" spans="1:24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279"/>
        <v>49-72 Months</v>
      </c>
      <c r="W5966" t="str">
        <f t="shared" si="280"/>
        <v>61-90</v>
      </c>
      <c r="X5966">
        <f t="shared" si="281"/>
        <v>4</v>
      </c>
    </row>
    <row r="5967" spans="1:24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279"/>
        <v>25-48 Months</v>
      </c>
      <c r="W5967" t="str">
        <f t="shared" si="280"/>
        <v>61-90</v>
      </c>
      <c r="X5967">
        <f t="shared" si="281"/>
        <v>4</v>
      </c>
    </row>
    <row r="5968" spans="1:24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279"/>
        <v>25-48 Months</v>
      </c>
      <c r="W5968" t="str">
        <f t="shared" si="280"/>
        <v>91+</v>
      </c>
      <c r="X5968">
        <f t="shared" si="281"/>
        <v>6</v>
      </c>
    </row>
    <row r="5969" spans="1:24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279"/>
        <v>0-12 Months</v>
      </c>
      <c r="W5969" t="str">
        <f t="shared" si="280"/>
        <v>0-30</v>
      </c>
      <c r="X5969">
        <f t="shared" si="281"/>
        <v>0</v>
      </c>
    </row>
    <row r="5970" spans="1:24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279"/>
        <v>0-12 Months</v>
      </c>
      <c r="W5970" t="str">
        <f t="shared" si="280"/>
        <v>61-90</v>
      </c>
      <c r="X5970">
        <f t="shared" si="281"/>
        <v>5</v>
      </c>
    </row>
    <row r="5971" spans="1:24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279"/>
        <v>25-48 Months</v>
      </c>
      <c r="W5971" t="str">
        <f t="shared" si="280"/>
        <v>61-90</v>
      </c>
      <c r="X5971">
        <f t="shared" si="281"/>
        <v>4</v>
      </c>
    </row>
    <row r="5972" spans="1:24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279"/>
        <v>0-12 Months</v>
      </c>
      <c r="W5972" t="str">
        <f t="shared" si="280"/>
        <v>61-90</v>
      </c>
      <c r="X5972">
        <f t="shared" si="281"/>
        <v>4</v>
      </c>
    </row>
    <row r="5973" spans="1:24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279"/>
        <v>49-72 Months</v>
      </c>
      <c r="W5973" t="str">
        <f t="shared" si="280"/>
        <v>0-30</v>
      </c>
      <c r="X5973">
        <f t="shared" si="281"/>
        <v>1</v>
      </c>
    </row>
    <row r="5974" spans="1:24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279"/>
        <v>13-24 Months</v>
      </c>
      <c r="W5974" t="str">
        <f t="shared" si="280"/>
        <v>31-60</v>
      </c>
      <c r="X5974">
        <f t="shared" si="281"/>
        <v>3</v>
      </c>
    </row>
    <row r="5975" spans="1:24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279"/>
        <v>49-72 Months</v>
      </c>
      <c r="W5975" t="str">
        <f t="shared" si="280"/>
        <v>91+</v>
      </c>
      <c r="X5975">
        <f t="shared" si="281"/>
        <v>6</v>
      </c>
    </row>
    <row r="5976" spans="1:24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279"/>
        <v>0-12 Months</v>
      </c>
      <c r="W5976" t="str">
        <f t="shared" si="280"/>
        <v>0-30</v>
      </c>
      <c r="X5976">
        <f t="shared" si="281"/>
        <v>1</v>
      </c>
    </row>
    <row r="5977" spans="1:24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279"/>
        <v>0-12 Months</v>
      </c>
      <c r="W5977" t="str">
        <f t="shared" si="280"/>
        <v>61-90</v>
      </c>
      <c r="X5977">
        <f t="shared" si="281"/>
        <v>4</v>
      </c>
    </row>
    <row r="5978" spans="1:24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279"/>
        <v>25-48 Months</v>
      </c>
      <c r="W5978" t="str">
        <f t="shared" si="280"/>
        <v>31-60</v>
      </c>
      <c r="X5978">
        <f t="shared" si="281"/>
        <v>2</v>
      </c>
    </row>
    <row r="5979" spans="1:24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279"/>
        <v>49-72 Months</v>
      </c>
      <c r="W5979" t="str">
        <f t="shared" si="280"/>
        <v>0-30</v>
      </c>
      <c r="X5979">
        <f t="shared" si="281"/>
        <v>1</v>
      </c>
    </row>
    <row r="5980" spans="1:24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279"/>
        <v>25-48 Months</v>
      </c>
      <c r="W5980" t="str">
        <f t="shared" si="280"/>
        <v>61-90</v>
      </c>
      <c r="X5980">
        <f t="shared" si="281"/>
        <v>4</v>
      </c>
    </row>
    <row r="5981" spans="1:24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279"/>
        <v>49-72 Months</v>
      </c>
      <c r="W5981" t="str">
        <f t="shared" si="280"/>
        <v>0-30</v>
      </c>
      <c r="X5981">
        <f t="shared" si="281"/>
        <v>1</v>
      </c>
    </row>
    <row r="5982" spans="1:24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279"/>
        <v>13-24 Months</v>
      </c>
      <c r="W5982" t="str">
        <f t="shared" si="280"/>
        <v>61-90</v>
      </c>
      <c r="X5982">
        <f t="shared" si="281"/>
        <v>6</v>
      </c>
    </row>
    <row r="5983" spans="1:24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279"/>
        <v>25-48 Months</v>
      </c>
      <c r="W5983" t="str">
        <f t="shared" si="280"/>
        <v>0-30</v>
      </c>
      <c r="X5983">
        <f t="shared" si="281"/>
        <v>1</v>
      </c>
    </row>
    <row r="5984" spans="1:24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279"/>
        <v>13-24 Months</v>
      </c>
      <c r="W5984" t="str">
        <f t="shared" si="280"/>
        <v>0-30</v>
      </c>
      <c r="X5984">
        <f t="shared" si="281"/>
        <v>1</v>
      </c>
    </row>
    <row r="5985" spans="1:24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279"/>
        <v>13-24 Months</v>
      </c>
      <c r="W5985" t="str">
        <f t="shared" si="280"/>
        <v>31-60</v>
      </c>
      <c r="X5985">
        <f t="shared" si="281"/>
        <v>3</v>
      </c>
    </row>
    <row r="5986" spans="1:24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279"/>
        <v>13-24 Months</v>
      </c>
      <c r="W5986" t="str">
        <f t="shared" si="280"/>
        <v>61-90</v>
      </c>
      <c r="X5986">
        <f t="shared" si="281"/>
        <v>3</v>
      </c>
    </row>
    <row r="5987" spans="1:24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279"/>
        <v>49-72 Months</v>
      </c>
      <c r="W5987" t="str">
        <f t="shared" si="280"/>
        <v>61-90</v>
      </c>
      <c r="X5987">
        <f t="shared" si="281"/>
        <v>6</v>
      </c>
    </row>
    <row r="5988" spans="1:24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279"/>
        <v>0-12 Months</v>
      </c>
      <c r="W5988" t="str">
        <f t="shared" si="280"/>
        <v>61-90</v>
      </c>
      <c r="X5988">
        <f t="shared" si="281"/>
        <v>2</v>
      </c>
    </row>
    <row r="5989" spans="1:24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279"/>
        <v>0-12 Months</v>
      </c>
      <c r="W5989" t="str">
        <f t="shared" si="280"/>
        <v>0-30</v>
      </c>
      <c r="X5989">
        <f t="shared" si="281"/>
        <v>1</v>
      </c>
    </row>
    <row r="5990" spans="1:24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279"/>
        <v>0-12 Months</v>
      </c>
      <c r="W5990" t="str">
        <f t="shared" si="280"/>
        <v>0-30</v>
      </c>
      <c r="X5990">
        <f t="shared" si="281"/>
        <v>1</v>
      </c>
    </row>
    <row r="5991" spans="1:24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279"/>
        <v>0-12 Months</v>
      </c>
      <c r="W5991" t="str">
        <f t="shared" si="280"/>
        <v>91+</v>
      </c>
      <c r="X5991">
        <f t="shared" si="281"/>
        <v>4</v>
      </c>
    </row>
    <row r="5992" spans="1:24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279"/>
        <v>25-48 Months</v>
      </c>
      <c r="W5992" t="str">
        <f t="shared" si="280"/>
        <v>91+</v>
      </c>
      <c r="X5992">
        <f t="shared" si="281"/>
        <v>4</v>
      </c>
    </row>
    <row r="5993" spans="1:24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279"/>
        <v>13-24 Months</v>
      </c>
      <c r="W5993" t="str">
        <f t="shared" si="280"/>
        <v>91+</v>
      </c>
      <c r="X5993">
        <f t="shared" si="281"/>
        <v>4</v>
      </c>
    </row>
    <row r="5994" spans="1:24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279"/>
        <v>49-72 Months</v>
      </c>
      <c r="W5994" t="str">
        <f t="shared" si="280"/>
        <v>61-90</v>
      </c>
      <c r="X5994">
        <f t="shared" si="281"/>
        <v>6</v>
      </c>
    </row>
    <row r="5995" spans="1:24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279"/>
        <v>0-12 Months</v>
      </c>
      <c r="W5995" t="str">
        <f t="shared" si="280"/>
        <v>61-90</v>
      </c>
      <c r="X5995">
        <f t="shared" si="281"/>
        <v>2</v>
      </c>
    </row>
    <row r="5996" spans="1:24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279"/>
        <v>25-48 Months</v>
      </c>
      <c r="W5996" t="str">
        <f t="shared" si="280"/>
        <v>91+</v>
      </c>
      <c r="X5996">
        <f t="shared" si="281"/>
        <v>6</v>
      </c>
    </row>
    <row r="5997" spans="1:24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279"/>
        <v>49-72 Months</v>
      </c>
      <c r="W5997" t="str">
        <f t="shared" si="280"/>
        <v>91+</v>
      </c>
      <c r="X5997">
        <f t="shared" si="281"/>
        <v>7</v>
      </c>
    </row>
    <row r="5998" spans="1:24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279"/>
        <v>49-72 Months</v>
      </c>
      <c r="W5998" t="str">
        <f t="shared" si="280"/>
        <v>0-30</v>
      </c>
      <c r="X5998">
        <f t="shared" si="281"/>
        <v>1</v>
      </c>
    </row>
    <row r="5999" spans="1:24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279"/>
        <v>0-12 Months</v>
      </c>
      <c r="W5999" t="str">
        <f t="shared" si="280"/>
        <v>61-90</v>
      </c>
      <c r="X5999">
        <f t="shared" si="281"/>
        <v>4</v>
      </c>
    </row>
    <row r="6000" spans="1:24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279"/>
        <v>25-48 Months</v>
      </c>
      <c r="W6000" t="str">
        <f t="shared" si="280"/>
        <v>0-30</v>
      </c>
      <c r="X6000">
        <f t="shared" si="281"/>
        <v>1</v>
      </c>
    </row>
    <row r="6001" spans="1:24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279"/>
        <v>25-48 Months</v>
      </c>
      <c r="W6001" t="str">
        <f t="shared" si="280"/>
        <v>91+</v>
      </c>
      <c r="X6001">
        <f t="shared" si="281"/>
        <v>7</v>
      </c>
    </row>
    <row r="6002" spans="1:24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279"/>
        <v>49-72 Months</v>
      </c>
      <c r="W6002" t="str">
        <f t="shared" si="280"/>
        <v>0-30</v>
      </c>
      <c r="X6002">
        <f t="shared" si="281"/>
        <v>1</v>
      </c>
    </row>
    <row r="6003" spans="1:24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279"/>
        <v>0-12 Months</v>
      </c>
      <c r="W6003" t="str">
        <f t="shared" si="280"/>
        <v>0-30</v>
      </c>
      <c r="X6003">
        <f t="shared" si="281"/>
        <v>0</v>
      </c>
    </row>
    <row r="6004" spans="1:24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279"/>
        <v>0-12 Months</v>
      </c>
      <c r="W6004" t="str">
        <f t="shared" si="280"/>
        <v>61-90</v>
      </c>
      <c r="X6004">
        <f t="shared" si="281"/>
        <v>3</v>
      </c>
    </row>
    <row r="6005" spans="1:24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279"/>
        <v>49-72 Months</v>
      </c>
      <c r="W6005" t="str">
        <f t="shared" si="280"/>
        <v>91+</v>
      </c>
      <c r="X6005">
        <f t="shared" si="281"/>
        <v>8</v>
      </c>
    </row>
    <row r="6006" spans="1:24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279"/>
        <v>49-72 Months</v>
      </c>
      <c r="W6006" t="str">
        <f t="shared" si="280"/>
        <v>61-90</v>
      </c>
      <c r="X6006">
        <f t="shared" si="281"/>
        <v>4</v>
      </c>
    </row>
    <row r="6007" spans="1:24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279"/>
        <v>49-72 Months</v>
      </c>
      <c r="W6007" t="str">
        <f t="shared" si="280"/>
        <v>61-90</v>
      </c>
      <c r="X6007">
        <f t="shared" si="281"/>
        <v>5</v>
      </c>
    </row>
    <row r="6008" spans="1:24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279"/>
        <v>13-24 Months</v>
      </c>
      <c r="W6008" t="str">
        <f t="shared" si="280"/>
        <v>31-60</v>
      </c>
      <c r="X6008">
        <f t="shared" si="281"/>
        <v>1</v>
      </c>
    </row>
    <row r="6009" spans="1:24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279"/>
        <v>25-48 Months</v>
      </c>
      <c r="W6009" t="str">
        <f t="shared" si="280"/>
        <v>31-60</v>
      </c>
      <c r="X6009">
        <f t="shared" si="281"/>
        <v>4</v>
      </c>
    </row>
    <row r="6010" spans="1:24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279"/>
        <v>13-24 Months</v>
      </c>
      <c r="W6010" t="str">
        <f t="shared" si="280"/>
        <v>0-30</v>
      </c>
      <c r="X6010">
        <f t="shared" si="281"/>
        <v>1</v>
      </c>
    </row>
    <row r="6011" spans="1:24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279"/>
        <v>49-72 Months</v>
      </c>
      <c r="W6011" t="str">
        <f t="shared" si="280"/>
        <v>91+</v>
      </c>
      <c r="X6011">
        <f t="shared" si="281"/>
        <v>6</v>
      </c>
    </row>
    <row r="6012" spans="1:24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279"/>
        <v>13-24 Months</v>
      </c>
      <c r="W6012" t="str">
        <f t="shared" si="280"/>
        <v>0-30</v>
      </c>
      <c r="X6012">
        <f t="shared" si="281"/>
        <v>2</v>
      </c>
    </row>
    <row r="6013" spans="1:24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279"/>
        <v>25-48 Months</v>
      </c>
      <c r="W6013" t="str">
        <f t="shared" si="280"/>
        <v>0-30</v>
      </c>
      <c r="X6013">
        <f t="shared" si="281"/>
        <v>1</v>
      </c>
    </row>
    <row r="6014" spans="1:24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279"/>
        <v>0-12 Months</v>
      </c>
      <c r="W6014" t="str">
        <f t="shared" si="280"/>
        <v>61-90</v>
      </c>
      <c r="X6014">
        <f t="shared" si="281"/>
        <v>3</v>
      </c>
    </row>
    <row r="6015" spans="1:24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279"/>
        <v>49-72 Months</v>
      </c>
      <c r="W6015" t="str">
        <f t="shared" si="280"/>
        <v>91+</v>
      </c>
      <c r="X6015">
        <f t="shared" si="281"/>
        <v>5</v>
      </c>
    </row>
    <row r="6016" spans="1:24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279"/>
        <v>49-72 Months</v>
      </c>
      <c r="W6016" t="str">
        <f t="shared" si="280"/>
        <v>91+</v>
      </c>
      <c r="X6016">
        <f t="shared" si="281"/>
        <v>4</v>
      </c>
    </row>
    <row r="6017" spans="1:24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279"/>
        <v>0-12 Months</v>
      </c>
      <c r="W6017" t="str">
        <f t="shared" si="280"/>
        <v>61-90</v>
      </c>
      <c r="X6017">
        <f t="shared" si="281"/>
        <v>2</v>
      </c>
    </row>
    <row r="6018" spans="1:24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ref="V6018:V6081" si="282">IF(F6018&lt;=12,"0-12 Months",IF(F6018&lt;=24,"13-24 Months",IF(F6018&lt;=48,"25-48 Months","49-72 Months")))</f>
        <v>49-72 Months</v>
      </c>
      <c r="W6018" t="str">
        <f t="shared" ref="W6018:W6081" si="283">IF(S6018&lt;=30,"0-30",IF(S6018&lt;=60,"31-60",IF(S6018&lt;=90,"61-90","91+")))</f>
        <v>91+</v>
      </c>
      <c r="X6018">
        <f t="shared" ref="X6018:X6081" si="284">COUNTIF(G6018:O6018,"Yes")</f>
        <v>7</v>
      </c>
    </row>
    <row r="6019" spans="1:24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si="282"/>
        <v>0-12 Months</v>
      </c>
      <c r="W6019" t="str">
        <f t="shared" si="283"/>
        <v>31-60</v>
      </c>
      <c r="X6019">
        <f t="shared" si="284"/>
        <v>3</v>
      </c>
    </row>
    <row r="6020" spans="1:24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282"/>
        <v>25-48 Months</v>
      </c>
      <c r="W6020" t="str">
        <f t="shared" si="283"/>
        <v>0-30</v>
      </c>
      <c r="X6020">
        <f t="shared" si="284"/>
        <v>1</v>
      </c>
    </row>
    <row r="6021" spans="1:24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282"/>
        <v>25-48 Months</v>
      </c>
      <c r="W6021" t="str">
        <f t="shared" si="283"/>
        <v>61-90</v>
      </c>
      <c r="X6021">
        <f t="shared" si="284"/>
        <v>6</v>
      </c>
    </row>
    <row r="6022" spans="1:24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282"/>
        <v>25-48 Months</v>
      </c>
      <c r="W6022" t="str">
        <f t="shared" si="283"/>
        <v>61-90</v>
      </c>
      <c r="X6022">
        <f t="shared" si="284"/>
        <v>5</v>
      </c>
    </row>
    <row r="6023" spans="1:24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282"/>
        <v>13-24 Months</v>
      </c>
      <c r="W6023" t="str">
        <f t="shared" si="283"/>
        <v>0-30</v>
      </c>
      <c r="X6023">
        <f t="shared" si="284"/>
        <v>1</v>
      </c>
    </row>
    <row r="6024" spans="1:24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282"/>
        <v>13-24 Months</v>
      </c>
      <c r="W6024" t="str">
        <f t="shared" si="283"/>
        <v>0-30</v>
      </c>
      <c r="X6024">
        <f t="shared" si="284"/>
        <v>1</v>
      </c>
    </row>
    <row r="6025" spans="1:24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282"/>
        <v>49-72 Months</v>
      </c>
      <c r="W6025" t="str">
        <f t="shared" si="283"/>
        <v>0-30</v>
      </c>
      <c r="X6025">
        <f t="shared" si="284"/>
        <v>1</v>
      </c>
    </row>
    <row r="6026" spans="1:24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282"/>
        <v>0-12 Months</v>
      </c>
      <c r="W6026" t="str">
        <f t="shared" si="283"/>
        <v>91+</v>
      </c>
      <c r="X6026">
        <f t="shared" si="284"/>
        <v>4</v>
      </c>
    </row>
    <row r="6027" spans="1:24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282"/>
        <v>25-48 Months</v>
      </c>
      <c r="W6027" t="str">
        <f t="shared" si="283"/>
        <v>31-60</v>
      </c>
      <c r="X6027">
        <f t="shared" si="284"/>
        <v>1</v>
      </c>
    </row>
    <row r="6028" spans="1:24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282"/>
        <v>13-24 Months</v>
      </c>
      <c r="W6028" t="str">
        <f t="shared" si="283"/>
        <v>0-30</v>
      </c>
      <c r="X6028">
        <f t="shared" si="284"/>
        <v>1</v>
      </c>
    </row>
    <row r="6029" spans="1:24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282"/>
        <v>25-48 Months</v>
      </c>
      <c r="W6029" t="str">
        <f t="shared" si="283"/>
        <v>0-30</v>
      </c>
      <c r="X6029">
        <f t="shared" si="284"/>
        <v>2</v>
      </c>
    </row>
    <row r="6030" spans="1:24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282"/>
        <v>0-12 Months</v>
      </c>
      <c r="W6030" t="str">
        <f t="shared" si="283"/>
        <v>61-90</v>
      </c>
      <c r="X6030">
        <f t="shared" si="284"/>
        <v>3</v>
      </c>
    </row>
    <row r="6031" spans="1:24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282"/>
        <v>0-12 Months</v>
      </c>
      <c r="W6031" t="str">
        <f t="shared" si="283"/>
        <v>91+</v>
      </c>
      <c r="X6031">
        <f t="shared" si="284"/>
        <v>5</v>
      </c>
    </row>
    <row r="6032" spans="1:24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282"/>
        <v>25-48 Months</v>
      </c>
      <c r="W6032" t="str">
        <f t="shared" si="283"/>
        <v>31-60</v>
      </c>
      <c r="X6032">
        <f t="shared" si="284"/>
        <v>3</v>
      </c>
    </row>
    <row r="6033" spans="1:24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282"/>
        <v>0-12 Months</v>
      </c>
      <c r="W6033" t="str">
        <f t="shared" si="283"/>
        <v>0-30</v>
      </c>
      <c r="X6033">
        <f t="shared" si="284"/>
        <v>1</v>
      </c>
    </row>
    <row r="6034" spans="1:24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282"/>
        <v>49-72 Months</v>
      </c>
      <c r="W6034" t="str">
        <f t="shared" si="283"/>
        <v>91+</v>
      </c>
      <c r="X6034">
        <f t="shared" si="284"/>
        <v>6</v>
      </c>
    </row>
    <row r="6035" spans="1:24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282"/>
        <v>25-48 Months</v>
      </c>
      <c r="W6035" t="str">
        <f t="shared" si="283"/>
        <v>61-90</v>
      </c>
      <c r="X6035">
        <f t="shared" si="284"/>
        <v>4</v>
      </c>
    </row>
    <row r="6036" spans="1:24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282"/>
        <v>0-12 Months</v>
      </c>
      <c r="W6036" t="str">
        <f t="shared" si="283"/>
        <v>0-30</v>
      </c>
      <c r="X6036">
        <f t="shared" si="284"/>
        <v>1</v>
      </c>
    </row>
    <row r="6037" spans="1:24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282"/>
        <v>49-72 Months</v>
      </c>
      <c r="W6037" t="str">
        <f t="shared" si="283"/>
        <v>91+</v>
      </c>
      <c r="X6037">
        <f t="shared" si="284"/>
        <v>7</v>
      </c>
    </row>
    <row r="6038" spans="1:24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282"/>
        <v>49-72 Months</v>
      </c>
      <c r="W6038" t="str">
        <f t="shared" si="283"/>
        <v>91+</v>
      </c>
      <c r="X6038">
        <f t="shared" si="284"/>
        <v>7</v>
      </c>
    </row>
    <row r="6039" spans="1:24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282"/>
        <v>49-72 Months</v>
      </c>
      <c r="W6039" t="str">
        <f t="shared" si="283"/>
        <v>91+</v>
      </c>
      <c r="X6039">
        <f t="shared" si="284"/>
        <v>7</v>
      </c>
    </row>
    <row r="6040" spans="1:24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282"/>
        <v>49-72 Months</v>
      </c>
      <c r="W6040" t="str">
        <f t="shared" si="283"/>
        <v>91+</v>
      </c>
      <c r="X6040">
        <f t="shared" si="284"/>
        <v>8</v>
      </c>
    </row>
    <row r="6041" spans="1:24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282"/>
        <v>25-48 Months</v>
      </c>
      <c r="W6041" t="str">
        <f t="shared" si="283"/>
        <v>31-60</v>
      </c>
      <c r="X6041">
        <f t="shared" si="284"/>
        <v>1</v>
      </c>
    </row>
    <row r="6042" spans="1:24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282"/>
        <v>0-12 Months</v>
      </c>
      <c r="W6042" t="str">
        <f t="shared" si="283"/>
        <v>61-90</v>
      </c>
      <c r="X6042">
        <f t="shared" si="284"/>
        <v>1</v>
      </c>
    </row>
    <row r="6043" spans="1:24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282"/>
        <v>0-12 Months</v>
      </c>
      <c r="W6043" t="str">
        <f t="shared" si="283"/>
        <v>0-30</v>
      </c>
      <c r="X6043">
        <f t="shared" si="284"/>
        <v>1</v>
      </c>
    </row>
    <row r="6044" spans="1:24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282"/>
        <v>25-48 Months</v>
      </c>
      <c r="W6044" t="str">
        <f t="shared" si="283"/>
        <v>0-30</v>
      </c>
      <c r="X6044">
        <f t="shared" si="284"/>
        <v>1</v>
      </c>
    </row>
    <row r="6045" spans="1:24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282"/>
        <v>0-12 Months</v>
      </c>
      <c r="W6045" t="str">
        <f t="shared" si="283"/>
        <v>31-60</v>
      </c>
      <c r="X6045">
        <f t="shared" si="284"/>
        <v>2</v>
      </c>
    </row>
    <row r="6046" spans="1:24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282"/>
        <v>0-12 Months</v>
      </c>
      <c r="W6046" t="str">
        <f t="shared" si="283"/>
        <v>61-90</v>
      </c>
      <c r="X6046">
        <f t="shared" si="284"/>
        <v>2</v>
      </c>
    </row>
    <row r="6047" spans="1:24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282"/>
        <v>25-48 Months</v>
      </c>
      <c r="W6047" t="str">
        <f t="shared" si="283"/>
        <v>0-30</v>
      </c>
      <c r="X6047">
        <f t="shared" si="284"/>
        <v>1</v>
      </c>
    </row>
    <row r="6048" spans="1:24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282"/>
        <v>0-12 Months</v>
      </c>
      <c r="W6048" t="str">
        <f t="shared" si="283"/>
        <v>61-90</v>
      </c>
      <c r="X6048">
        <f t="shared" si="284"/>
        <v>3</v>
      </c>
    </row>
    <row r="6049" spans="1:24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282"/>
        <v>13-24 Months</v>
      </c>
      <c r="W6049" t="str">
        <f t="shared" si="283"/>
        <v>61-90</v>
      </c>
      <c r="X6049">
        <f t="shared" si="284"/>
        <v>4</v>
      </c>
    </row>
    <row r="6050" spans="1:24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282"/>
        <v>25-48 Months</v>
      </c>
      <c r="W6050" t="str">
        <f t="shared" si="283"/>
        <v>91+</v>
      </c>
      <c r="X6050">
        <f t="shared" si="284"/>
        <v>4</v>
      </c>
    </row>
    <row r="6051" spans="1:24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282"/>
        <v>25-48 Months</v>
      </c>
      <c r="W6051" t="str">
        <f t="shared" si="283"/>
        <v>0-30</v>
      </c>
      <c r="X6051">
        <f t="shared" si="284"/>
        <v>1</v>
      </c>
    </row>
    <row r="6052" spans="1:24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282"/>
        <v>49-72 Months</v>
      </c>
      <c r="W6052" t="str">
        <f t="shared" si="283"/>
        <v>91+</v>
      </c>
      <c r="X6052">
        <f t="shared" si="284"/>
        <v>6</v>
      </c>
    </row>
    <row r="6053" spans="1:24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282"/>
        <v>13-24 Months</v>
      </c>
      <c r="W6053" t="str">
        <f t="shared" si="283"/>
        <v>0-30</v>
      </c>
      <c r="X6053">
        <f t="shared" si="284"/>
        <v>1</v>
      </c>
    </row>
    <row r="6054" spans="1:24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282"/>
        <v>25-48 Months</v>
      </c>
      <c r="W6054" t="str">
        <f t="shared" si="283"/>
        <v>61-90</v>
      </c>
      <c r="X6054">
        <f t="shared" si="284"/>
        <v>6</v>
      </c>
    </row>
    <row r="6055" spans="1:24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282"/>
        <v>25-48 Months</v>
      </c>
      <c r="W6055" t="str">
        <f t="shared" si="283"/>
        <v>0-30</v>
      </c>
      <c r="X6055">
        <f t="shared" si="284"/>
        <v>2</v>
      </c>
    </row>
    <row r="6056" spans="1:24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282"/>
        <v>25-48 Months</v>
      </c>
      <c r="W6056" t="str">
        <f t="shared" si="283"/>
        <v>91+</v>
      </c>
      <c r="X6056">
        <f t="shared" si="284"/>
        <v>5</v>
      </c>
    </row>
    <row r="6057" spans="1:24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282"/>
        <v>0-12 Months</v>
      </c>
      <c r="W6057" t="str">
        <f t="shared" si="283"/>
        <v>31-60</v>
      </c>
      <c r="X6057">
        <f t="shared" si="284"/>
        <v>2</v>
      </c>
    </row>
    <row r="6058" spans="1:24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282"/>
        <v>49-72 Months</v>
      </c>
      <c r="W6058" t="str">
        <f t="shared" si="283"/>
        <v>61-90</v>
      </c>
      <c r="X6058">
        <f t="shared" si="284"/>
        <v>6</v>
      </c>
    </row>
    <row r="6059" spans="1:24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282"/>
        <v>13-24 Months</v>
      </c>
      <c r="W6059" t="str">
        <f t="shared" si="283"/>
        <v>61-90</v>
      </c>
      <c r="X6059">
        <f t="shared" si="284"/>
        <v>3</v>
      </c>
    </row>
    <row r="6060" spans="1:24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282"/>
        <v>0-12 Months</v>
      </c>
      <c r="W6060" t="str">
        <f t="shared" si="283"/>
        <v>31-60</v>
      </c>
      <c r="X6060">
        <f t="shared" si="284"/>
        <v>1</v>
      </c>
    </row>
    <row r="6061" spans="1:24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282"/>
        <v>25-48 Months</v>
      </c>
      <c r="W6061" t="str">
        <f t="shared" si="283"/>
        <v>31-60</v>
      </c>
      <c r="X6061">
        <f t="shared" si="284"/>
        <v>3</v>
      </c>
    </row>
    <row r="6062" spans="1:24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282"/>
        <v>0-12 Months</v>
      </c>
      <c r="W6062" t="str">
        <f t="shared" si="283"/>
        <v>61-90</v>
      </c>
      <c r="X6062">
        <f t="shared" si="284"/>
        <v>3</v>
      </c>
    </row>
    <row r="6063" spans="1:24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282"/>
        <v>25-48 Months</v>
      </c>
      <c r="W6063" t="str">
        <f t="shared" si="283"/>
        <v>31-60</v>
      </c>
      <c r="X6063">
        <f t="shared" si="284"/>
        <v>2</v>
      </c>
    </row>
    <row r="6064" spans="1:24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282"/>
        <v>49-72 Months</v>
      </c>
      <c r="W6064" t="str">
        <f t="shared" si="283"/>
        <v>61-90</v>
      </c>
      <c r="X6064">
        <f t="shared" si="284"/>
        <v>2</v>
      </c>
    </row>
    <row r="6065" spans="1:24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282"/>
        <v>49-72 Months</v>
      </c>
      <c r="W6065" t="str">
        <f t="shared" si="283"/>
        <v>0-30</v>
      </c>
      <c r="X6065">
        <f t="shared" si="284"/>
        <v>1</v>
      </c>
    </row>
    <row r="6066" spans="1:24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282"/>
        <v>0-12 Months</v>
      </c>
      <c r="W6066" t="str">
        <f t="shared" si="283"/>
        <v>31-60</v>
      </c>
      <c r="X6066">
        <f t="shared" si="284"/>
        <v>2</v>
      </c>
    </row>
    <row r="6067" spans="1:24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282"/>
        <v>49-72 Months</v>
      </c>
      <c r="W6067" t="str">
        <f t="shared" si="283"/>
        <v>0-30</v>
      </c>
      <c r="X6067">
        <f t="shared" si="284"/>
        <v>2</v>
      </c>
    </row>
    <row r="6068" spans="1:24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282"/>
        <v>0-12 Months</v>
      </c>
      <c r="W6068" t="str">
        <f t="shared" si="283"/>
        <v>91+</v>
      </c>
      <c r="X6068">
        <f t="shared" si="284"/>
        <v>4</v>
      </c>
    </row>
    <row r="6069" spans="1:24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282"/>
        <v>0-12 Months</v>
      </c>
      <c r="W6069" t="str">
        <f t="shared" si="283"/>
        <v>31-60</v>
      </c>
      <c r="X6069">
        <f t="shared" si="284"/>
        <v>2</v>
      </c>
    </row>
    <row r="6070" spans="1:24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282"/>
        <v>0-12 Months</v>
      </c>
      <c r="W6070" t="str">
        <f t="shared" si="283"/>
        <v>31-60</v>
      </c>
      <c r="X6070">
        <f t="shared" si="284"/>
        <v>1</v>
      </c>
    </row>
    <row r="6071" spans="1:24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282"/>
        <v>49-72 Months</v>
      </c>
      <c r="W6071" t="str">
        <f t="shared" si="283"/>
        <v>61-90</v>
      </c>
      <c r="X6071">
        <f t="shared" si="284"/>
        <v>6</v>
      </c>
    </row>
    <row r="6072" spans="1:24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282"/>
        <v>49-72 Months</v>
      </c>
      <c r="W6072" t="str">
        <f t="shared" si="283"/>
        <v>61-90</v>
      </c>
      <c r="X6072">
        <f t="shared" si="284"/>
        <v>6</v>
      </c>
    </row>
    <row r="6073" spans="1:24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282"/>
        <v>49-72 Months</v>
      </c>
      <c r="W6073" t="str">
        <f t="shared" si="283"/>
        <v>91+</v>
      </c>
      <c r="X6073">
        <f t="shared" si="284"/>
        <v>6</v>
      </c>
    </row>
    <row r="6074" spans="1:24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282"/>
        <v>13-24 Months</v>
      </c>
      <c r="W6074" t="str">
        <f t="shared" si="283"/>
        <v>0-30</v>
      </c>
      <c r="X6074">
        <f t="shared" si="284"/>
        <v>1</v>
      </c>
    </row>
    <row r="6075" spans="1:24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282"/>
        <v>49-72 Months</v>
      </c>
      <c r="W6075" t="str">
        <f t="shared" si="283"/>
        <v>0-30</v>
      </c>
      <c r="X6075">
        <f t="shared" si="284"/>
        <v>2</v>
      </c>
    </row>
    <row r="6076" spans="1:24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282"/>
        <v>0-12 Months</v>
      </c>
      <c r="W6076" t="str">
        <f t="shared" si="283"/>
        <v>0-30</v>
      </c>
      <c r="X6076">
        <f t="shared" si="284"/>
        <v>0</v>
      </c>
    </row>
    <row r="6077" spans="1:24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282"/>
        <v>0-12 Months</v>
      </c>
      <c r="W6077" t="str">
        <f t="shared" si="283"/>
        <v>61-90</v>
      </c>
      <c r="X6077">
        <f t="shared" si="284"/>
        <v>4</v>
      </c>
    </row>
    <row r="6078" spans="1:24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282"/>
        <v>49-72 Months</v>
      </c>
      <c r="W6078" t="str">
        <f t="shared" si="283"/>
        <v>61-90</v>
      </c>
      <c r="X6078">
        <f t="shared" si="284"/>
        <v>4</v>
      </c>
    </row>
    <row r="6079" spans="1:24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282"/>
        <v>49-72 Months</v>
      </c>
      <c r="W6079" t="str">
        <f t="shared" si="283"/>
        <v>91+</v>
      </c>
      <c r="X6079">
        <f t="shared" si="284"/>
        <v>8</v>
      </c>
    </row>
    <row r="6080" spans="1:24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282"/>
        <v>49-72 Months</v>
      </c>
      <c r="W6080" t="str">
        <f t="shared" si="283"/>
        <v>91+</v>
      </c>
      <c r="X6080">
        <f t="shared" si="284"/>
        <v>8</v>
      </c>
    </row>
    <row r="6081" spans="1:24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282"/>
        <v>25-48 Months</v>
      </c>
      <c r="W6081" t="str">
        <f t="shared" si="283"/>
        <v>31-60</v>
      </c>
      <c r="X6081">
        <f t="shared" si="284"/>
        <v>3</v>
      </c>
    </row>
    <row r="6082" spans="1:24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ref="V6082:V6145" si="285">IF(F6082&lt;=12,"0-12 Months",IF(F6082&lt;=24,"13-24 Months",IF(F6082&lt;=48,"25-48 Months","49-72 Months")))</f>
        <v>0-12 Months</v>
      </c>
      <c r="W6082" t="str">
        <f t="shared" ref="W6082:W6145" si="286">IF(S6082&lt;=30,"0-30",IF(S6082&lt;=60,"31-60",IF(S6082&lt;=90,"61-90","91+")))</f>
        <v>0-30</v>
      </c>
      <c r="X6082">
        <f t="shared" ref="X6082:X6145" si="287">COUNTIF(G6082:O6082,"Yes")</f>
        <v>1</v>
      </c>
    </row>
    <row r="6083" spans="1:24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si="285"/>
        <v>0-12 Months</v>
      </c>
      <c r="W6083" t="str">
        <f t="shared" si="286"/>
        <v>31-60</v>
      </c>
      <c r="X6083">
        <f t="shared" si="287"/>
        <v>2</v>
      </c>
    </row>
    <row r="6084" spans="1:24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285"/>
        <v>49-72 Months</v>
      </c>
      <c r="W6084" t="str">
        <f t="shared" si="286"/>
        <v>91+</v>
      </c>
      <c r="X6084">
        <f t="shared" si="287"/>
        <v>5</v>
      </c>
    </row>
    <row r="6085" spans="1:24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285"/>
        <v>49-72 Months</v>
      </c>
      <c r="W6085" t="str">
        <f t="shared" si="286"/>
        <v>0-30</v>
      </c>
      <c r="X6085">
        <f t="shared" si="287"/>
        <v>2</v>
      </c>
    </row>
    <row r="6086" spans="1:24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285"/>
        <v>25-48 Months</v>
      </c>
      <c r="W6086" t="str">
        <f t="shared" si="286"/>
        <v>91+</v>
      </c>
      <c r="X6086">
        <f t="shared" si="287"/>
        <v>4</v>
      </c>
    </row>
    <row r="6087" spans="1:24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285"/>
        <v>0-12 Months</v>
      </c>
      <c r="W6087" t="str">
        <f t="shared" si="286"/>
        <v>31-60</v>
      </c>
      <c r="X6087">
        <f t="shared" si="287"/>
        <v>2</v>
      </c>
    </row>
    <row r="6088" spans="1:24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285"/>
        <v>49-72 Months</v>
      </c>
      <c r="W6088" t="str">
        <f t="shared" si="286"/>
        <v>61-90</v>
      </c>
      <c r="X6088">
        <f t="shared" si="287"/>
        <v>5</v>
      </c>
    </row>
    <row r="6089" spans="1:24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285"/>
        <v>25-48 Months</v>
      </c>
      <c r="W6089" t="str">
        <f t="shared" si="286"/>
        <v>31-60</v>
      </c>
      <c r="X6089">
        <f t="shared" si="287"/>
        <v>2</v>
      </c>
    </row>
    <row r="6090" spans="1:24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285"/>
        <v>0-12 Months</v>
      </c>
      <c r="W6090" t="str">
        <f t="shared" si="286"/>
        <v>31-60</v>
      </c>
      <c r="X6090">
        <f t="shared" si="287"/>
        <v>2</v>
      </c>
    </row>
    <row r="6091" spans="1:24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285"/>
        <v>0-12 Months</v>
      </c>
      <c r="W6091" t="str">
        <f t="shared" si="286"/>
        <v>91+</v>
      </c>
      <c r="X6091">
        <f t="shared" si="287"/>
        <v>4</v>
      </c>
    </row>
    <row r="6092" spans="1:24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285"/>
        <v>49-72 Months</v>
      </c>
      <c r="W6092" t="str">
        <f t="shared" si="286"/>
        <v>91+</v>
      </c>
      <c r="X6092">
        <f t="shared" si="287"/>
        <v>6</v>
      </c>
    </row>
    <row r="6093" spans="1:24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285"/>
        <v>0-12 Months</v>
      </c>
      <c r="W6093" t="str">
        <f t="shared" si="286"/>
        <v>61-90</v>
      </c>
      <c r="X6093">
        <f t="shared" si="287"/>
        <v>3</v>
      </c>
    </row>
    <row r="6094" spans="1:24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285"/>
        <v>49-72 Months</v>
      </c>
      <c r="W6094" t="str">
        <f t="shared" si="286"/>
        <v>91+</v>
      </c>
      <c r="X6094">
        <f t="shared" si="287"/>
        <v>6</v>
      </c>
    </row>
    <row r="6095" spans="1:24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285"/>
        <v>49-72 Months</v>
      </c>
      <c r="W6095" t="str">
        <f t="shared" si="286"/>
        <v>31-60</v>
      </c>
      <c r="X6095">
        <f t="shared" si="287"/>
        <v>3</v>
      </c>
    </row>
    <row r="6096" spans="1:24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285"/>
        <v>49-72 Months</v>
      </c>
      <c r="W6096" t="str">
        <f t="shared" si="286"/>
        <v>0-30</v>
      </c>
      <c r="X6096">
        <f t="shared" si="287"/>
        <v>1</v>
      </c>
    </row>
    <row r="6097" spans="1:24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285"/>
        <v>0-12 Months</v>
      </c>
      <c r="W6097" t="str">
        <f t="shared" si="286"/>
        <v>0-30</v>
      </c>
      <c r="X6097">
        <f t="shared" si="287"/>
        <v>1</v>
      </c>
    </row>
    <row r="6098" spans="1:24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285"/>
        <v>0-12 Months</v>
      </c>
      <c r="W6098" t="str">
        <f t="shared" si="286"/>
        <v>61-90</v>
      </c>
      <c r="X6098">
        <f t="shared" si="287"/>
        <v>1</v>
      </c>
    </row>
    <row r="6099" spans="1:24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285"/>
        <v>49-72 Months</v>
      </c>
      <c r="W6099" t="str">
        <f t="shared" si="286"/>
        <v>61-90</v>
      </c>
      <c r="X6099">
        <f t="shared" si="287"/>
        <v>7</v>
      </c>
    </row>
    <row r="6100" spans="1:24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285"/>
        <v>13-24 Months</v>
      </c>
      <c r="W6100" t="str">
        <f t="shared" si="286"/>
        <v>61-90</v>
      </c>
      <c r="X6100">
        <f t="shared" si="287"/>
        <v>5</v>
      </c>
    </row>
    <row r="6101" spans="1:24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285"/>
        <v>49-72 Months</v>
      </c>
      <c r="W6101" t="str">
        <f t="shared" si="286"/>
        <v>0-30</v>
      </c>
      <c r="X6101">
        <f t="shared" si="287"/>
        <v>2</v>
      </c>
    </row>
    <row r="6102" spans="1:24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285"/>
        <v>25-48 Months</v>
      </c>
      <c r="W6102" t="str">
        <f t="shared" si="286"/>
        <v>91+</v>
      </c>
      <c r="X6102">
        <f t="shared" si="287"/>
        <v>5</v>
      </c>
    </row>
    <row r="6103" spans="1:24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285"/>
        <v>49-72 Months</v>
      </c>
      <c r="W6103" t="str">
        <f t="shared" si="286"/>
        <v>91+</v>
      </c>
      <c r="X6103">
        <f t="shared" si="287"/>
        <v>7</v>
      </c>
    </row>
    <row r="6104" spans="1:24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285"/>
        <v>49-72 Months</v>
      </c>
      <c r="W6104" t="str">
        <f t="shared" si="286"/>
        <v>61-90</v>
      </c>
      <c r="X6104">
        <f t="shared" si="287"/>
        <v>7</v>
      </c>
    </row>
    <row r="6105" spans="1:24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285"/>
        <v>13-24 Months</v>
      </c>
      <c r="W6105" t="str">
        <f t="shared" si="286"/>
        <v>0-30</v>
      </c>
      <c r="X6105">
        <f t="shared" si="287"/>
        <v>1</v>
      </c>
    </row>
    <row r="6106" spans="1:24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285"/>
        <v>0-12 Months</v>
      </c>
      <c r="W6106" t="str">
        <f t="shared" si="286"/>
        <v>0-30</v>
      </c>
      <c r="X6106">
        <f t="shared" si="287"/>
        <v>2</v>
      </c>
    </row>
    <row r="6107" spans="1:24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285"/>
        <v>49-72 Months</v>
      </c>
      <c r="W6107" t="str">
        <f t="shared" si="286"/>
        <v>91+</v>
      </c>
      <c r="X6107">
        <f t="shared" si="287"/>
        <v>7</v>
      </c>
    </row>
    <row r="6108" spans="1:24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285"/>
        <v>0-12 Months</v>
      </c>
      <c r="W6108" t="str">
        <f t="shared" si="286"/>
        <v>31-60</v>
      </c>
      <c r="X6108">
        <f t="shared" si="287"/>
        <v>3</v>
      </c>
    </row>
    <row r="6109" spans="1:24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285"/>
        <v>0-12 Months</v>
      </c>
      <c r="W6109" t="str">
        <f t="shared" si="286"/>
        <v>0-30</v>
      </c>
      <c r="X6109">
        <f t="shared" si="287"/>
        <v>1</v>
      </c>
    </row>
    <row r="6110" spans="1:24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285"/>
        <v>13-24 Months</v>
      </c>
      <c r="W6110" t="str">
        <f t="shared" si="286"/>
        <v>0-30</v>
      </c>
      <c r="X6110">
        <f t="shared" si="287"/>
        <v>0</v>
      </c>
    </row>
    <row r="6111" spans="1:24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285"/>
        <v>0-12 Months</v>
      </c>
      <c r="W6111" t="str">
        <f t="shared" si="286"/>
        <v>31-60</v>
      </c>
      <c r="X6111">
        <f t="shared" si="287"/>
        <v>3</v>
      </c>
    </row>
    <row r="6112" spans="1:24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285"/>
        <v>13-24 Months</v>
      </c>
      <c r="W6112" t="str">
        <f t="shared" si="286"/>
        <v>31-60</v>
      </c>
      <c r="X6112">
        <f t="shared" si="287"/>
        <v>3</v>
      </c>
    </row>
    <row r="6113" spans="1:24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285"/>
        <v>25-48 Months</v>
      </c>
      <c r="W6113" t="str">
        <f t="shared" si="286"/>
        <v>61-90</v>
      </c>
      <c r="X6113">
        <f t="shared" si="287"/>
        <v>3</v>
      </c>
    </row>
    <row r="6114" spans="1:24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285"/>
        <v>49-72 Months</v>
      </c>
      <c r="W6114" t="str">
        <f t="shared" si="286"/>
        <v>91+</v>
      </c>
      <c r="X6114">
        <f t="shared" si="287"/>
        <v>6</v>
      </c>
    </row>
    <row r="6115" spans="1:24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285"/>
        <v>13-24 Months</v>
      </c>
      <c r="W6115" t="str">
        <f t="shared" si="286"/>
        <v>61-90</v>
      </c>
      <c r="X6115">
        <f t="shared" si="287"/>
        <v>2</v>
      </c>
    </row>
    <row r="6116" spans="1:24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285"/>
        <v>0-12 Months</v>
      </c>
      <c r="W6116" t="str">
        <f t="shared" si="286"/>
        <v>61-90</v>
      </c>
      <c r="X6116">
        <f t="shared" si="287"/>
        <v>4</v>
      </c>
    </row>
    <row r="6117" spans="1:24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285"/>
        <v>49-72 Months</v>
      </c>
      <c r="W6117" t="str">
        <f t="shared" si="286"/>
        <v>91+</v>
      </c>
      <c r="X6117">
        <f t="shared" si="287"/>
        <v>7</v>
      </c>
    </row>
    <row r="6118" spans="1:24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285"/>
        <v>25-48 Months</v>
      </c>
      <c r="W6118" t="str">
        <f t="shared" si="286"/>
        <v>61-90</v>
      </c>
      <c r="X6118">
        <f t="shared" si="287"/>
        <v>6</v>
      </c>
    </row>
    <row r="6119" spans="1:24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285"/>
        <v>49-72 Months</v>
      </c>
      <c r="W6119" t="str">
        <f t="shared" si="286"/>
        <v>0-30</v>
      </c>
      <c r="X6119">
        <f t="shared" si="287"/>
        <v>1</v>
      </c>
    </row>
    <row r="6120" spans="1:24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285"/>
        <v>49-72 Months</v>
      </c>
      <c r="W6120" t="str">
        <f t="shared" si="286"/>
        <v>91+</v>
      </c>
      <c r="X6120">
        <f t="shared" si="287"/>
        <v>8</v>
      </c>
    </row>
    <row r="6121" spans="1:24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285"/>
        <v>13-24 Months</v>
      </c>
      <c r="W6121" t="str">
        <f t="shared" si="286"/>
        <v>31-60</v>
      </c>
      <c r="X6121">
        <f t="shared" si="287"/>
        <v>2</v>
      </c>
    </row>
    <row r="6122" spans="1:24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285"/>
        <v>0-12 Months</v>
      </c>
      <c r="W6122" t="str">
        <f t="shared" si="286"/>
        <v>31-60</v>
      </c>
      <c r="X6122">
        <f t="shared" si="287"/>
        <v>3</v>
      </c>
    </row>
    <row r="6123" spans="1:24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285"/>
        <v>0-12 Months</v>
      </c>
      <c r="W6123" t="str">
        <f t="shared" si="286"/>
        <v>0-30</v>
      </c>
      <c r="X6123">
        <f t="shared" si="287"/>
        <v>1</v>
      </c>
    </row>
    <row r="6124" spans="1:24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285"/>
        <v>13-24 Months</v>
      </c>
      <c r="W6124" t="str">
        <f t="shared" si="286"/>
        <v>0-30</v>
      </c>
      <c r="X6124">
        <f t="shared" si="287"/>
        <v>1</v>
      </c>
    </row>
    <row r="6125" spans="1:24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285"/>
        <v>49-72 Months</v>
      </c>
      <c r="W6125" t="str">
        <f t="shared" si="286"/>
        <v>91+</v>
      </c>
      <c r="X6125">
        <f t="shared" si="287"/>
        <v>5</v>
      </c>
    </row>
    <row r="6126" spans="1:24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285"/>
        <v>49-72 Months</v>
      </c>
      <c r="W6126" t="str">
        <f t="shared" si="286"/>
        <v>31-60</v>
      </c>
      <c r="X6126">
        <f t="shared" si="287"/>
        <v>4</v>
      </c>
    </row>
    <row r="6127" spans="1:24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285"/>
        <v>13-24 Months</v>
      </c>
      <c r="W6127" t="str">
        <f t="shared" si="286"/>
        <v>91+</v>
      </c>
      <c r="X6127">
        <f t="shared" si="287"/>
        <v>5</v>
      </c>
    </row>
    <row r="6128" spans="1:24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285"/>
        <v>13-24 Months</v>
      </c>
      <c r="W6128" t="str">
        <f t="shared" si="286"/>
        <v>91+</v>
      </c>
      <c r="X6128">
        <f t="shared" si="287"/>
        <v>4</v>
      </c>
    </row>
    <row r="6129" spans="1:24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285"/>
        <v>49-72 Months</v>
      </c>
      <c r="W6129" t="str">
        <f t="shared" si="286"/>
        <v>91+</v>
      </c>
      <c r="X6129">
        <f t="shared" si="287"/>
        <v>7</v>
      </c>
    </row>
    <row r="6130" spans="1:24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285"/>
        <v>13-24 Months</v>
      </c>
      <c r="W6130" t="str">
        <f t="shared" si="286"/>
        <v>61-90</v>
      </c>
      <c r="X6130">
        <f t="shared" si="287"/>
        <v>2</v>
      </c>
    </row>
    <row r="6131" spans="1:24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285"/>
        <v>49-72 Months</v>
      </c>
      <c r="W6131" t="str">
        <f t="shared" si="286"/>
        <v>31-60</v>
      </c>
      <c r="X6131">
        <f t="shared" si="287"/>
        <v>2</v>
      </c>
    </row>
    <row r="6132" spans="1:24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285"/>
        <v>49-72 Months</v>
      </c>
      <c r="W6132" t="str">
        <f t="shared" si="286"/>
        <v>61-90</v>
      </c>
      <c r="X6132">
        <f t="shared" si="287"/>
        <v>5</v>
      </c>
    </row>
    <row r="6133" spans="1:24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285"/>
        <v>25-48 Months</v>
      </c>
      <c r="W6133" t="str">
        <f t="shared" si="286"/>
        <v>91+</v>
      </c>
      <c r="X6133">
        <f t="shared" si="287"/>
        <v>5</v>
      </c>
    </row>
    <row r="6134" spans="1:24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285"/>
        <v>49-72 Months</v>
      </c>
      <c r="W6134" t="str">
        <f t="shared" si="286"/>
        <v>31-60</v>
      </c>
      <c r="X6134">
        <f t="shared" si="287"/>
        <v>4</v>
      </c>
    </row>
    <row r="6135" spans="1:24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285"/>
        <v>0-12 Months</v>
      </c>
      <c r="W6135" t="str">
        <f t="shared" si="286"/>
        <v>0-30</v>
      </c>
      <c r="X6135">
        <f t="shared" si="287"/>
        <v>0</v>
      </c>
    </row>
    <row r="6136" spans="1:24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285"/>
        <v>0-12 Months</v>
      </c>
      <c r="W6136" t="str">
        <f t="shared" si="286"/>
        <v>31-60</v>
      </c>
      <c r="X6136">
        <f t="shared" si="287"/>
        <v>1</v>
      </c>
    </row>
    <row r="6137" spans="1:24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285"/>
        <v>49-72 Months</v>
      </c>
      <c r="W6137" t="str">
        <f t="shared" si="286"/>
        <v>91+</v>
      </c>
      <c r="X6137">
        <f t="shared" si="287"/>
        <v>8</v>
      </c>
    </row>
    <row r="6138" spans="1:24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285"/>
        <v>25-48 Months</v>
      </c>
      <c r="W6138" t="str">
        <f t="shared" si="286"/>
        <v>0-30</v>
      </c>
      <c r="X6138">
        <f t="shared" si="287"/>
        <v>1</v>
      </c>
    </row>
    <row r="6139" spans="1:24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285"/>
        <v>0-12 Months</v>
      </c>
      <c r="W6139" t="str">
        <f t="shared" si="286"/>
        <v>31-60</v>
      </c>
      <c r="X6139">
        <f t="shared" si="287"/>
        <v>3</v>
      </c>
    </row>
    <row r="6140" spans="1:24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285"/>
        <v>49-72 Months</v>
      </c>
      <c r="W6140" t="str">
        <f t="shared" si="286"/>
        <v>61-90</v>
      </c>
      <c r="X6140">
        <f t="shared" si="287"/>
        <v>4</v>
      </c>
    </row>
    <row r="6141" spans="1:24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285"/>
        <v>0-12 Months</v>
      </c>
      <c r="W6141" t="str">
        <f t="shared" si="286"/>
        <v>0-30</v>
      </c>
      <c r="X6141">
        <f t="shared" si="287"/>
        <v>1</v>
      </c>
    </row>
    <row r="6142" spans="1:24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285"/>
        <v>0-12 Months</v>
      </c>
      <c r="W6142" t="str">
        <f t="shared" si="286"/>
        <v>0-30</v>
      </c>
      <c r="X6142">
        <f t="shared" si="287"/>
        <v>1</v>
      </c>
    </row>
    <row r="6143" spans="1:24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285"/>
        <v>49-72 Months</v>
      </c>
      <c r="W6143" t="str">
        <f t="shared" si="286"/>
        <v>91+</v>
      </c>
      <c r="X6143">
        <f t="shared" si="287"/>
        <v>6</v>
      </c>
    </row>
    <row r="6144" spans="1:24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285"/>
        <v>25-48 Months</v>
      </c>
      <c r="W6144" t="str">
        <f t="shared" si="286"/>
        <v>31-60</v>
      </c>
      <c r="X6144">
        <f t="shared" si="287"/>
        <v>2</v>
      </c>
    </row>
    <row r="6145" spans="1:24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285"/>
        <v>49-72 Months</v>
      </c>
      <c r="W6145" t="str">
        <f t="shared" si="286"/>
        <v>0-30</v>
      </c>
      <c r="X6145">
        <f t="shared" si="287"/>
        <v>1</v>
      </c>
    </row>
    <row r="6146" spans="1:24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ref="V6146:V6209" si="288">IF(F6146&lt;=12,"0-12 Months",IF(F6146&lt;=24,"13-24 Months",IF(F6146&lt;=48,"25-48 Months","49-72 Months")))</f>
        <v>13-24 Months</v>
      </c>
      <c r="W6146" t="str">
        <f t="shared" ref="W6146:W6209" si="289">IF(S6146&lt;=30,"0-30",IF(S6146&lt;=60,"31-60",IF(S6146&lt;=90,"61-90","91+")))</f>
        <v>61-90</v>
      </c>
      <c r="X6146">
        <f t="shared" ref="X6146:X6209" si="290">COUNTIF(G6146:O6146,"Yes")</f>
        <v>4</v>
      </c>
    </row>
    <row r="6147" spans="1:24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si="288"/>
        <v>49-72 Months</v>
      </c>
      <c r="W6147" t="str">
        <f t="shared" si="289"/>
        <v>31-60</v>
      </c>
      <c r="X6147">
        <f t="shared" si="290"/>
        <v>5</v>
      </c>
    </row>
    <row r="6148" spans="1:24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288"/>
        <v>25-48 Months</v>
      </c>
      <c r="W6148" t="str">
        <f t="shared" si="289"/>
        <v>91+</v>
      </c>
      <c r="X6148">
        <f t="shared" si="290"/>
        <v>5</v>
      </c>
    </row>
    <row r="6149" spans="1:24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288"/>
        <v>25-48 Months</v>
      </c>
      <c r="W6149" t="str">
        <f t="shared" si="289"/>
        <v>91+</v>
      </c>
      <c r="X6149">
        <f t="shared" si="290"/>
        <v>5</v>
      </c>
    </row>
    <row r="6150" spans="1:24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288"/>
        <v>49-72 Months</v>
      </c>
      <c r="W6150" t="str">
        <f t="shared" si="289"/>
        <v>61-90</v>
      </c>
      <c r="X6150">
        <f t="shared" si="290"/>
        <v>5</v>
      </c>
    </row>
    <row r="6151" spans="1:24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288"/>
        <v>0-12 Months</v>
      </c>
      <c r="W6151" t="str">
        <f t="shared" si="289"/>
        <v>0-30</v>
      </c>
      <c r="X6151">
        <f t="shared" si="290"/>
        <v>0</v>
      </c>
    </row>
    <row r="6152" spans="1:24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288"/>
        <v>25-48 Months</v>
      </c>
      <c r="W6152" t="str">
        <f t="shared" si="289"/>
        <v>91+</v>
      </c>
      <c r="X6152">
        <f t="shared" si="290"/>
        <v>3</v>
      </c>
    </row>
    <row r="6153" spans="1:24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288"/>
        <v>0-12 Months</v>
      </c>
      <c r="W6153" t="str">
        <f t="shared" si="289"/>
        <v>61-90</v>
      </c>
      <c r="X6153">
        <f t="shared" si="290"/>
        <v>1</v>
      </c>
    </row>
    <row r="6154" spans="1:24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288"/>
        <v>13-24 Months</v>
      </c>
      <c r="W6154" t="str">
        <f t="shared" si="289"/>
        <v>91+</v>
      </c>
      <c r="X6154">
        <f t="shared" si="290"/>
        <v>4</v>
      </c>
    </row>
    <row r="6155" spans="1:24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288"/>
        <v>49-72 Months</v>
      </c>
      <c r="W6155" t="str">
        <f t="shared" si="289"/>
        <v>0-30</v>
      </c>
      <c r="X6155">
        <f t="shared" si="290"/>
        <v>1</v>
      </c>
    </row>
    <row r="6156" spans="1:24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288"/>
        <v>49-72 Months</v>
      </c>
      <c r="W6156" t="str">
        <f t="shared" si="289"/>
        <v>91+</v>
      </c>
      <c r="X6156">
        <f t="shared" si="290"/>
        <v>7</v>
      </c>
    </row>
    <row r="6157" spans="1:24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288"/>
        <v>0-12 Months</v>
      </c>
      <c r="W6157" t="str">
        <f t="shared" si="289"/>
        <v>0-30</v>
      </c>
      <c r="X6157">
        <f t="shared" si="290"/>
        <v>1</v>
      </c>
    </row>
    <row r="6158" spans="1:24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288"/>
        <v>25-48 Months</v>
      </c>
      <c r="W6158" t="str">
        <f t="shared" si="289"/>
        <v>61-90</v>
      </c>
      <c r="X6158">
        <f t="shared" si="290"/>
        <v>3</v>
      </c>
    </row>
    <row r="6159" spans="1:24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288"/>
        <v>0-12 Months</v>
      </c>
      <c r="W6159" t="str">
        <f t="shared" si="289"/>
        <v>0-30</v>
      </c>
      <c r="X6159">
        <f t="shared" si="290"/>
        <v>1</v>
      </c>
    </row>
    <row r="6160" spans="1:24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288"/>
        <v>0-12 Months</v>
      </c>
      <c r="W6160" t="str">
        <f t="shared" si="289"/>
        <v>0-30</v>
      </c>
      <c r="X6160">
        <f t="shared" si="290"/>
        <v>1</v>
      </c>
    </row>
    <row r="6161" spans="1:24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288"/>
        <v>0-12 Months</v>
      </c>
      <c r="W6161" t="str">
        <f t="shared" si="289"/>
        <v>0-30</v>
      </c>
      <c r="X6161">
        <f t="shared" si="290"/>
        <v>1</v>
      </c>
    </row>
    <row r="6162" spans="1:24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288"/>
        <v>25-48 Months</v>
      </c>
      <c r="W6162" t="str">
        <f t="shared" si="289"/>
        <v>61-90</v>
      </c>
      <c r="X6162">
        <f t="shared" si="290"/>
        <v>7</v>
      </c>
    </row>
    <row r="6163" spans="1:24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288"/>
        <v>0-12 Months</v>
      </c>
      <c r="W6163" t="str">
        <f t="shared" si="289"/>
        <v>61-90</v>
      </c>
      <c r="X6163">
        <f t="shared" si="290"/>
        <v>2</v>
      </c>
    </row>
    <row r="6164" spans="1:24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288"/>
        <v>49-72 Months</v>
      </c>
      <c r="W6164" t="str">
        <f t="shared" si="289"/>
        <v>31-60</v>
      </c>
      <c r="X6164">
        <f t="shared" si="290"/>
        <v>3</v>
      </c>
    </row>
    <row r="6165" spans="1:24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288"/>
        <v>13-24 Months</v>
      </c>
      <c r="W6165" t="str">
        <f t="shared" si="289"/>
        <v>61-90</v>
      </c>
      <c r="X6165">
        <f t="shared" si="290"/>
        <v>4</v>
      </c>
    </row>
    <row r="6166" spans="1:24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288"/>
        <v>25-48 Months</v>
      </c>
      <c r="W6166" t="str">
        <f t="shared" si="289"/>
        <v>61-90</v>
      </c>
      <c r="X6166">
        <f t="shared" si="290"/>
        <v>6</v>
      </c>
    </row>
    <row r="6167" spans="1:24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288"/>
        <v>0-12 Months</v>
      </c>
      <c r="W6167" t="str">
        <f t="shared" si="289"/>
        <v>61-90</v>
      </c>
      <c r="X6167">
        <f t="shared" si="290"/>
        <v>1</v>
      </c>
    </row>
    <row r="6168" spans="1:24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288"/>
        <v>25-48 Months</v>
      </c>
      <c r="W6168" t="str">
        <f t="shared" si="289"/>
        <v>91+</v>
      </c>
      <c r="X6168">
        <f t="shared" si="290"/>
        <v>6</v>
      </c>
    </row>
    <row r="6169" spans="1:24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288"/>
        <v>25-48 Months</v>
      </c>
      <c r="W6169" t="str">
        <f t="shared" si="289"/>
        <v>91+</v>
      </c>
      <c r="X6169">
        <f t="shared" si="290"/>
        <v>4</v>
      </c>
    </row>
    <row r="6170" spans="1:24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288"/>
        <v>0-12 Months</v>
      </c>
      <c r="W6170" t="str">
        <f t="shared" si="289"/>
        <v>61-90</v>
      </c>
      <c r="X6170">
        <f t="shared" si="290"/>
        <v>2</v>
      </c>
    </row>
    <row r="6171" spans="1:24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288"/>
        <v>0-12 Months</v>
      </c>
      <c r="W6171" t="str">
        <f t="shared" si="289"/>
        <v>31-60</v>
      </c>
      <c r="X6171">
        <f t="shared" si="290"/>
        <v>1</v>
      </c>
    </row>
    <row r="6172" spans="1:24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288"/>
        <v>0-12 Months</v>
      </c>
      <c r="W6172" t="str">
        <f t="shared" si="289"/>
        <v>0-30</v>
      </c>
      <c r="X6172">
        <f t="shared" si="290"/>
        <v>1</v>
      </c>
    </row>
    <row r="6173" spans="1:24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288"/>
        <v>49-72 Months</v>
      </c>
      <c r="W6173" t="str">
        <f t="shared" si="289"/>
        <v>61-90</v>
      </c>
      <c r="X6173">
        <f t="shared" si="290"/>
        <v>4</v>
      </c>
    </row>
    <row r="6174" spans="1:24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288"/>
        <v>0-12 Months</v>
      </c>
      <c r="W6174" t="str">
        <f t="shared" si="289"/>
        <v>61-90</v>
      </c>
      <c r="X6174">
        <f t="shared" si="290"/>
        <v>1</v>
      </c>
    </row>
    <row r="6175" spans="1:24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288"/>
        <v>25-48 Months</v>
      </c>
      <c r="W6175" t="str">
        <f t="shared" si="289"/>
        <v>91+</v>
      </c>
      <c r="X6175">
        <f t="shared" si="290"/>
        <v>4</v>
      </c>
    </row>
    <row r="6176" spans="1:24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288"/>
        <v>0-12 Months</v>
      </c>
      <c r="W6176" t="str">
        <f t="shared" si="289"/>
        <v>0-30</v>
      </c>
      <c r="X6176">
        <f t="shared" si="290"/>
        <v>1</v>
      </c>
    </row>
    <row r="6177" spans="1:24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288"/>
        <v>25-48 Months</v>
      </c>
      <c r="W6177" t="str">
        <f t="shared" si="289"/>
        <v>91+</v>
      </c>
      <c r="X6177">
        <f t="shared" si="290"/>
        <v>4</v>
      </c>
    </row>
    <row r="6178" spans="1:24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288"/>
        <v>25-48 Months</v>
      </c>
      <c r="W6178" t="str">
        <f t="shared" si="289"/>
        <v>61-90</v>
      </c>
      <c r="X6178">
        <f t="shared" si="290"/>
        <v>3</v>
      </c>
    </row>
    <row r="6179" spans="1:24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288"/>
        <v>0-12 Months</v>
      </c>
      <c r="W6179" t="str">
        <f t="shared" si="289"/>
        <v>31-60</v>
      </c>
      <c r="X6179">
        <f t="shared" si="290"/>
        <v>2</v>
      </c>
    </row>
    <row r="6180" spans="1:24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288"/>
        <v>49-72 Months</v>
      </c>
      <c r="W6180" t="str">
        <f t="shared" si="289"/>
        <v>0-30</v>
      </c>
      <c r="X6180">
        <f t="shared" si="290"/>
        <v>1</v>
      </c>
    </row>
    <row r="6181" spans="1:24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288"/>
        <v>0-12 Months</v>
      </c>
      <c r="W6181" t="str">
        <f t="shared" si="289"/>
        <v>91+</v>
      </c>
      <c r="X6181">
        <f t="shared" si="290"/>
        <v>4</v>
      </c>
    </row>
    <row r="6182" spans="1:24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288"/>
        <v>49-72 Months</v>
      </c>
      <c r="W6182" t="str">
        <f t="shared" si="289"/>
        <v>91+</v>
      </c>
      <c r="X6182">
        <f t="shared" si="290"/>
        <v>5</v>
      </c>
    </row>
    <row r="6183" spans="1:24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288"/>
        <v>49-72 Months</v>
      </c>
      <c r="W6183" t="str">
        <f t="shared" si="289"/>
        <v>91+</v>
      </c>
      <c r="X6183">
        <f t="shared" si="290"/>
        <v>5</v>
      </c>
    </row>
    <row r="6184" spans="1:24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288"/>
        <v>49-72 Months</v>
      </c>
      <c r="W6184" t="str">
        <f t="shared" si="289"/>
        <v>61-90</v>
      </c>
      <c r="X6184">
        <f t="shared" si="290"/>
        <v>8</v>
      </c>
    </row>
    <row r="6185" spans="1:24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288"/>
        <v>25-48 Months</v>
      </c>
      <c r="W6185" t="str">
        <f t="shared" si="289"/>
        <v>31-60</v>
      </c>
      <c r="X6185">
        <f t="shared" si="290"/>
        <v>4</v>
      </c>
    </row>
    <row r="6186" spans="1:24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288"/>
        <v>25-48 Months</v>
      </c>
      <c r="W6186" t="str">
        <f t="shared" si="289"/>
        <v>31-60</v>
      </c>
      <c r="X6186">
        <f t="shared" si="290"/>
        <v>3</v>
      </c>
    </row>
    <row r="6187" spans="1:24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288"/>
        <v>49-72 Months</v>
      </c>
      <c r="W6187" t="str">
        <f t="shared" si="289"/>
        <v>91+</v>
      </c>
      <c r="X6187">
        <f t="shared" si="290"/>
        <v>6</v>
      </c>
    </row>
    <row r="6188" spans="1:24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288"/>
        <v>25-48 Months</v>
      </c>
      <c r="W6188" t="str">
        <f t="shared" si="289"/>
        <v>91+</v>
      </c>
      <c r="X6188">
        <f t="shared" si="290"/>
        <v>7</v>
      </c>
    </row>
    <row r="6189" spans="1:24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288"/>
        <v>0-12 Months</v>
      </c>
      <c r="W6189" t="str">
        <f t="shared" si="289"/>
        <v>0-30</v>
      </c>
      <c r="X6189">
        <f t="shared" si="290"/>
        <v>1</v>
      </c>
    </row>
    <row r="6190" spans="1:24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288"/>
        <v>13-24 Months</v>
      </c>
      <c r="W6190" t="str">
        <f t="shared" si="289"/>
        <v>0-30</v>
      </c>
      <c r="X6190">
        <f t="shared" si="290"/>
        <v>1</v>
      </c>
    </row>
    <row r="6191" spans="1:24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288"/>
        <v>49-72 Months</v>
      </c>
      <c r="W6191" t="str">
        <f t="shared" si="289"/>
        <v>91+</v>
      </c>
      <c r="X6191">
        <f t="shared" si="290"/>
        <v>8</v>
      </c>
    </row>
    <row r="6192" spans="1:24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288"/>
        <v>0-12 Months</v>
      </c>
      <c r="W6192" t="str">
        <f t="shared" si="289"/>
        <v>61-90</v>
      </c>
      <c r="X6192">
        <f t="shared" si="290"/>
        <v>2</v>
      </c>
    </row>
    <row r="6193" spans="1:24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288"/>
        <v>25-48 Months</v>
      </c>
      <c r="W6193" t="str">
        <f t="shared" si="289"/>
        <v>31-60</v>
      </c>
      <c r="X6193">
        <f t="shared" si="290"/>
        <v>3</v>
      </c>
    </row>
    <row r="6194" spans="1:24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288"/>
        <v>13-24 Months</v>
      </c>
      <c r="W6194" t="str">
        <f t="shared" si="289"/>
        <v>61-90</v>
      </c>
      <c r="X6194">
        <f t="shared" si="290"/>
        <v>2</v>
      </c>
    </row>
    <row r="6195" spans="1:24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288"/>
        <v>13-24 Months</v>
      </c>
      <c r="W6195" t="str">
        <f t="shared" si="289"/>
        <v>91+</v>
      </c>
      <c r="X6195">
        <f t="shared" si="290"/>
        <v>6</v>
      </c>
    </row>
    <row r="6196" spans="1:24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288"/>
        <v>49-72 Months</v>
      </c>
      <c r="W6196" t="str">
        <f t="shared" si="289"/>
        <v>61-90</v>
      </c>
      <c r="X6196">
        <f t="shared" si="290"/>
        <v>4</v>
      </c>
    </row>
    <row r="6197" spans="1:24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288"/>
        <v>0-12 Months</v>
      </c>
      <c r="W6197" t="str">
        <f t="shared" si="289"/>
        <v>61-90</v>
      </c>
      <c r="X6197">
        <f t="shared" si="290"/>
        <v>2</v>
      </c>
    </row>
    <row r="6198" spans="1:24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288"/>
        <v>49-72 Months</v>
      </c>
      <c r="W6198" t="str">
        <f t="shared" si="289"/>
        <v>91+</v>
      </c>
      <c r="X6198">
        <f t="shared" si="290"/>
        <v>7</v>
      </c>
    </row>
    <row r="6199" spans="1:24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288"/>
        <v>13-24 Months</v>
      </c>
      <c r="W6199" t="str">
        <f t="shared" si="289"/>
        <v>31-60</v>
      </c>
      <c r="X6199">
        <f t="shared" si="290"/>
        <v>2</v>
      </c>
    </row>
    <row r="6200" spans="1:24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288"/>
        <v>25-48 Months</v>
      </c>
      <c r="W6200" t="str">
        <f t="shared" si="289"/>
        <v>0-30</v>
      </c>
      <c r="X6200">
        <f t="shared" si="290"/>
        <v>2</v>
      </c>
    </row>
    <row r="6201" spans="1:24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288"/>
        <v>25-48 Months</v>
      </c>
      <c r="W6201" t="str">
        <f t="shared" si="289"/>
        <v>61-90</v>
      </c>
      <c r="X6201">
        <f t="shared" si="290"/>
        <v>3</v>
      </c>
    </row>
    <row r="6202" spans="1:24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288"/>
        <v>49-72 Months</v>
      </c>
      <c r="W6202" t="str">
        <f t="shared" si="289"/>
        <v>0-30</v>
      </c>
      <c r="X6202">
        <f t="shared" si="290"/>
        <v>1</v>
      </c>
    </row>
    <row r="6203" spans="1:24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288"/>
        <v>0-12 Months</v>
      </c>
      <c r="W6203" t="str">
        <f t="shared" si="289"/>
        <v>61-90</v>
      </c>
      <c r="X6203">
        <f t="shared" si="290"/>
        <v>3</v>
      </c>
    </row>
    <row r="6204" spans="1:24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288"/>
        <v>13-24 Months</v>
      </c>
      <c r="W6204" t="str">
        <f t="shared" si="289"/>
        <v>61-90</v>
      </c>
      <c r="X6204">
        <f t="shared" si="290"/>
        <v>6</v>
      </c>
    </row>
    <row r="6205" spans="1:24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288"/>
        <v>49-72 Months</v>
      </c>
      <c r="W6205" t="str">
        <f t="shared" si="289"/>
        <v>91+</v>
      </c>
      <c r="X6205">
        <f t="shared" si="290"/>
        <v>7</v>
      </c>
    </row>
    <row r="6206" spans="1:24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288"/>
        <v>13-24 Months</v>
      </c>
      <c r="W6206" t="str">
        <f t="shared" si="289"/>
        <v>0-30</v>
      </c>
      <c r="X6206">
        <f t="shared" si="290"/>
        <v>0</v>
      </c>
    </row>
    <row r="6207" spans="1:24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288"/>
        <v>25-48 Months</v>
      </c>
      <c r="W6207" t="str">
        <f t="shared" si="289"/>
        <v>91+</v>
      </c>
      <c r="X6207">
        <f t="shared" si="290"/>
        <v>5</v>
      </c>
    </row>
    <row r="6208" spans="1:24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288"/>
        <v>49-72 Months</v>
      </c>
      <c r="W6208" t="str">
        <f t="shared" si="289"/>
        <v>91+</v>
      </c>
      <c r="X6208">
        <f t="shared" si="290"/>
        <v>5</v>
      </c>
    </row>
    <row r="6209" spans="1:24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288"/>
        <v>25-48 Months</v>
      </c>
      <c r="W6209" t="str">
        <f t="shared" si="289"/>
        <v>61-90</v>
      </c>
      <c r="X6209">
        <f t="shared" si="290"/>
        <v>3</v>
      </c>
    </row>
    <row r="6210" spans="1:24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ref="V6210:V6273" si="291">IF(F6210&lt;=12,"0-12 Months",IF(F6210&lt;=24,"13-24 Months",IF(F6210&lt;=48,"25-48 Months","49-72 Months")))</f>
        <v>49-72 Months</v>
      </c>
      <c r="W6210" t="str">
        <f t="shared" ref="W6210:W6273" si="292">IF(S6210&lt;=30,"0-30",IF(S6210&lt;=60,"31-60",IF(S6210&lt;=90,"61-90","91+")))</f>
        <v>61-90</v>
      </c>
      <c r="X6210">
        <f t="shared" ref="X6210:X6273" si="293">COUNTIF(G6210:O6210,"Yes")</f>
        <v>7</v>
      </c>
    </row>
    <row r="6211" spans="1:24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si="291"/>
        <v>25-48 Months</v>
      </c>
      <c r="W6211" t="str">
        <f t="shared" si="292"/>
        <v>0-30</v>
      </c>
      <c r="X6211">
        <f t="shared" si="293"/>
        <v>0</v>
      </c>
    </row>
    <row r="6212" spans="1:24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291"/>
        <v>25-48 Months</v>
      </c>
      <c r="W6212" t="str">
        <f t="shared" si="292"/>
        <v>31-60</v>
      </c>
      <c r="X6212">
        <f t="shared" si="293"/>
        <v>3</v>
      </c>
    </row>
    <row r="6213" spans="1:24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291"/>
        <v>0-12 Months</v>
      </c>
      <c r="W6213" t="str">
        <f t="shared" si="292"/>
        <v>61-90</v>
      </c>
      <c r="X6213">
        <f t="shared" si="293"/>
        <v>3</v>
      </c>
    </row>
    <row r="6214" spans="1:24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291"/>
        <v>13-24 Months</v>
      </c>
      <c r="W6214" t="str">
        <f t="shared" si="292"/>
        <v>31-60</v>
      </c>
      <c r="X6214">
        <f t="shared" si="293"/>
        <v>3</v>
      </c>
    </row>
    <row r="6215" spans="1:24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291"/>
        <v>13-24 Months</v>
      </c>
      <c r="W6215" t="str">
        <f t="shared" si="292"/>
        <v>0-30</v>
      </c>
      <c r="X6215">
        <f t="shared" si="293"/>
        <v>1</v>
      </c>
    </row>
    <row r="6216" spans="1:24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291"/>
        <v>25-48 Months</v>
      </c>
      <c r="W6216" t="str">
        <f t="shared" si="292"/>
        <v>0-30</v>
      </c>
      <c r="X6216">
        <f t="shared" si="293"/>
        <v>1</v>
      </c>
    </row>
    <row r="6217" spans="1:24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291"/>
        <v>0-12 Months</v>
      </c>
      <c r="W6217" t="str">
        <f t="shared" si="292"/>
        <v>91+</v>
      </c>
      <c r="X6217">
        <f t="shared" si="293"/>
        <v>5</v>
      </c>
    </row>
    <row r="6218" spans="1:24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291"/>
        <v>49-72 Months</v>
      </c>
      <c r="W6218" t="str">
        <f t="shared" si="292"/>
        <v>61-90</v>
      </c>
      <c r="X6218">
        <f t="shared" si="293"/>
        <v>6</v>
      </c>
    </row>
    <row r="6219" spans="1:24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291"/>
        <v>49-72 Months</v>
      </c>
      <c r="W6219" t="str">
        <f t="shared" si="292"/>
        <v>61-90</v>
      </c>
      <c r="X6219">
        <f t="shared" si="293"/>
        <v>3</v>
      </c>
    </row>
    <row r="6220" spans="1:24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291"/>
        <v>49-72 Months</v>
      </c>
      <c r="W6220" t="str">
        <f t="shared" si="292"/>
        <v>31-60</v>
      </c>
      <c r="X6220">
        <f t="shared" si="293"/>
        <v>5</v>
      </c>
    </row>
    <row r="6221" spans="1:24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291"/>
        <v>0-12 Months</v>
      </c>
      <c r="W6221" t="str">
        <f t="shared" si="292"/>
        <v>0-30</v>
      </c>
      <c r="X6221">
        <f t="shared" si="293"/>
        <v>0</v>
      </c>
    </row>
    <row r="6222" spans="1:24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291"/>
        <v>0-12 Months</v>
      </c>
      <c r="W6222" t="str">
        <f t="shared" si="292"/>
        <v>31-60</v>
      </c>
      <c r="X6222">
        <f t="shared" si="293"/>
        <v>5</v>
      </c>
    </row>
    <row r="6223" spans="1:24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291"/>
        <v>25-48 Months</v>
      </c>
      <c r="W6223" t="str">
        <f t="shared" si="292"/>
        <v>0-30</v>
      </c>
      <c r="X6223">
        <f t="shared" si="293"/>
        <v>1</v>
      </c>
    </row>
    <row r="6224" spans="1:24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291"/>
        <v>49-72 Months</v>
      </c>
      <c r="W6224" t="str">
        <f t="shared" si="292"/>
        <v>61-90</v>
      </c>
      <c r="X6224">
        <f t="shared" si="293"/>
        <v>4</v>
      </c>
    </row>
    <row r="6225" spans="1:24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291"/>
        <v>0-12 Months</v>
      </c>
      <c r="W6225" t="str">
        <f t="shared" si="292"/>
        <v>61-90</v>
      </c>
      <c r="X6225">
        <f t="shared" si="293"/>
        <v>1</v>
      </c>
    </row>
    <row r="6226" spans="1:24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291"/>
        <v>49-72 Months</v>
      </c>
      <c r="W6226" t="str">
        <f t="shared" si="292"/>
        <v>61-90</v>
      </c>
      <c r="X6226">
        <f t="shared" si="293"/>
        <v>4</v>
      </c>
    </row>
    <row r="6227" spans="1:24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291"/>
        <v>49-72 Months</v>
      </c>
      <c r="W6227" t="str">
        <f t="shared" si="292"/>
        <v>91+</v>
      </c>
      <c r="X6227">
        <f t="shared" si="293"/>
        <v>7</v>
      </c>
    </row>
    <row r="6228" spans="1:24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291"/>
        <v>49-72 Months</v>
      </c>
      <c r="W6228" t="str">
        <f t="shared" si="292"/>
        <v>0-30</v>
      </c>
      <c r="X6228">
        <f t="shared" si="293"/>
        <v>2</v>
      </c>
    </row>
    <row r="6229" spans="1:24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291"/>
        <v>0-12 Months</v>
      </c>
      <c r="W6229" t="str">
        <f t="shared" si="292"/>
        <v>31-60</v>
      </c>
      <c r="X6229">
        <f t="shared" si="293"/>
        <v>1</v>
      </c>
    </row>
    <row r="6230" spans="1:24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291"/>
        <v>49-72 Months</v>
      </c>
      <c r="W6230" t="str">
        <f t="shared" si="292"/>
        <v>61-90</v>
      </c>
      <c r="X6230">
        <f t="shared" si="293"/>
        <v>5</v>
      </c>
    </row>
    <row r="6231" spans="1:24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291"/>
        <v>49-72 Months</v>
      </c>
      <c r="W6231" t="str">
        <f t="shared" si="292"/>
        <v>61-90</v>
      </c>
      <c r="X6231">
        <f t="shared" si="293"/>
        <v>7</v>
      </c>
    </row>
    <row r="6232" spans="1:24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291"/>
        <v>0-12 Months</v>
      </c>
      <c r="W6232" t="str">
        <f t="shared" si="292"/>
        <v>0-30</v>
      </c>
      <c r="X6232">
        <f t="shared" si="293"/>
        <v>1</v>
      </c>
    </row>
    <row r="6233" spans="1:24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291"/>
        <v>0-12 Months</v>
      </c>
      <c r="W6233" t="str">
        <f t="shared" si="292"/>
        <v>61-90</v>
      </c>
      <c r="X6233">
        <f t="shared" si="293"/>
        <v>2</v>
      </c>
    </row>
    <row r="6234" spans="1:24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291"/>
        <v>0-12 Months</v>
      </c>
      <c r="W6234" t="str">
        <f t="shared" si="292"/>
        <v>91+</v>
      </c>
      <c r="X6234">
        <f t="shared" si="293"/>
        <v>5</v>
      </c>
    </row>
    <row r="6235" spans="1:24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291"/>
        <v>0-12 Months</v>
      </c>
      <c r="W6235" t="str">
        <f t="shared" si="292"/>
        <v>0-30</v>
      </c>
      <c r="X6235">
        <f t="shared" si="293"/>
        <v>1</v>
      </c>
    </row>
    <row r="6236" spans="1:24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291"/>
        <v>49-72 Months</v>
      </c>
      <c r="W6236" t="str">
        <f t="shared" si="292"/>
        <v>0-30</v>
      </c>
      <c r="X6236">
        <f t="shared" si="293"/>
        <v>2</v>
      </c>
    </row>
    <row r="6237" spans="1:24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291"/>
        <v>13-24 Months</v>
      </c>
      <c r="W6237" t="str">
        <f t="shared" si="292"/>
        <v>31-60</v>
      </c>
      <c r="X6237">
        <f t="shared" si="293"/>
        <v>2</v>
      </c>
    </row>
    <row r="6238" spans="1:24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291"/>
        <v>25-48 Months</v>
      </c>
      <c r="W6238" t="str">
        <f t="shared" si="292"/>
        <v>91+</v>
      </c>
      <c r="X6238">
        <f t="shared" si="293"/>
        <v>5</v>
      </c>
    </row>
    <row r="6239" spans="1:24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291"/>
        <v>0-12 Months</v>
      </c>
      <c r="W6239" t="str">
        <f t="shared" si="292"/>
        <v>61-90</v>
      </c>
      <c r="X6239">
        <f t="shared" si="293"/>
        <v>1</v>
      </c>
    </row>
    <row r="6240" spans="1:24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291"/>
        <v>49-72 Months</v>
      </c>
      <c r="W6240" t="str">
        <f t="shared" si="292"/>
        <v>61-90</v>
      </c>
      <c r="X6240">
        <f t="shared" si="293"/>
        <v>2</v>
      </c>
    </row>
    <row r="6241" spans="1:24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291"/>
        <v>49-72 Months</v>
      </c>
      <c r="W6241" t="str">
        <f t="shared" si="292"/>
        <v>91+</v>
      </c>
      <c r="X6241">
        <f t="shared" si="293"/>
        <v>5</v>
      </c>
    </row>
    <row r="6242" spans="1:24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291"/>
        <v>0-12 Months</v>
      </c>
      <c r="W6242" t="str">
        <f t="shared" si="292"/>
        <v>91+</v>
      </c>
      <c r="X6242">
        <f t="shared" si="293"/>
        <v>4</v>
      </c>
    </row>
    <row r="6243" spans="1:24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291"/>
        <v>0-12 Months</v>
      </c>
      <c r="W6243" t="str">
        <f t="shared" si="292"/>
        <v>31-60</v>
      </c>
      <c r="X6243">
        <f t="shared" si="293"/>
        <v>2</v>
      </c>
    </row>
    <row r="6244" spans="1:24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291"/>
        <v>49-72 Months</v>
      </c>
      <c r="W6244" t="str">
        <f t="shared" si="292"/>
        <v>91+</v>
      </c>
      <c r="X6244">
        <f t="shared" si="293"/>
        <v>7</v>
      </c>
    </row>
    <row r="6245" spans="1:24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291"/>
        <v>49-72 Months</v>
      </c>
      <c r="W6245" t="str">
        <f t="shared" si="292"/>
        <v>61-90</v>
      </c>
      <c r="X6245">
        <f t="shared" si="293"/>
        <v>7</v>
      </c>
    </row>
    <row r="6246" spans="1:24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291"/>
        <v>49-72 Months</v>
      </c>
      <c r="W6246" t="str">
        <f t="shared" si="292"/>
        <v>91+</v>
      </c>
      <c r="X6246">
        <f t="shared" si="293"/>
        <v>5</v>
      </c>
    </row>
    <row r="6247" spans="1:24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291"/>
        <v>49-72 Months</v>
      </c>
      <c r="W6247" t="str">
        <f t="shared" si="292"/>
        <v>61-90</v>
      </c>
      <c r="X6247">
        <f t="shared" si="293"/>
        <v>6</v>
      </c>
    </row>
    <row r="6248" spans="1:24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291"/>
        <v>49-72 Months</v>
      </c>
      <c r="W6248" t="str">
        <f t="shared" si="292"/>
        <v>61-90</v>
      </c>
      <c r="X6248">
        <f t="shared" si="293"/>
        <v>4</v>
      </c>
    </row>
    <row r="6249" spans="1:24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291"/>
        <v>49-72 Months</v>
      </c>
      <c r="W6249" t="str">
        <f t="shared" si="292"/>
        <v>61-90</v>
      </c>
      <c r="X6249">
        <f t="shared" si="293"/>
        <v>4</v>
      </c>
    </row>
    <row r="6250" spans="1:24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291"/>
        <v>49-72 Months</v>
      </c>
      <c r="W6250" t="str">
        <f t="shared" si="292"/>
        <v>61-90</v>
      </c>
      <c r="X6250">
        <f t="shared" si="293"/>
        <v>5</v>
      </c>
    </row>
    <row r="6251" spans="1:24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291"/>
        <v>0-12 Months</v>
      </c>
      <c r="W6251" t="str">
        <f t="shared" si="292"/>
        <v>61-90</v>
      </c>
      <c r="X6251">
        <f t="shared" si="293"/>
        <v>2</v>
      </c>
    </row>
    <row r="6252" spans="1:24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291"/>
        <v>49-72 Months</v>
      </c>
      <c r="W6252" t="str">
        <f t="shared" si="292"/>
        <v>91+</v>
      </c>
      <c r="X6252">
        <f t="shared" si="293"/>
        <v>5</v>
      </c>
    </row>
    <row r="6253" spans="1:24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291"/>
        <v>0-12 Months</v>
      </c>
      <c r="W6253" t="str">
        <f t="shared" si="292"/>
        <v>0-30</v>
      </c>
      <c r="X6253">
        <f t="shared" si="293"/>
        <v>1</v>
      </c>
    </row>
    <row r="6254" spans="1:24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291"/>
        <v>49-72 Months</v>
      </c>
      <c r="W6254" t="str">
        <f t="shared" si="292"/>
        <v>31-60</v>
      </c>
      <c r="X6254">
        <f t="shared" si="293"/>
        <v>2</v>
      </c>
    </row>
    <row r="6255" spans="1:24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291"/>
        <v>49-72 Months</v>
      </c>
      <c r="W6255" t="str">
        <f t="shared" si="292"/>
        <v>31-60</v>
      </c>
      <c r="X6255">
        <f t="shared" si="293"/>
        <v>2</v>
      </c>
    </row>
    <row r="6256" spans="1:24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291"/>
        <v>49-72 Months</v>
      </c>
      <c r="W6256" t="str">
        <f t="shared" si="292"/>
        <v>91+</v>
      </c>
      <c r="X6256">
        <f t="shared" si="293"/>
        <v>5</v>
      </c>
    </row>
    <row r="6257" spans="1:24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291"/>
        <v>49-72 Months</v>
      </c>
      <c r="W6257" t="str">
        <f t="shared" si="292"/>
        <v>91+</v>
      </c>
      <c r="X6257">
        <f t="shared" si="293"/>
        <v>7</v>
      </c>
    </row>
    <row r="6258" spans="1:24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291"/>
        <v>0-12 Months</v>
      </c>
      <c r="W6258" t="str">
        <f t="shared" si="292"/>
        <v>31-60</v>
      </c>
      <c r="X6258">
        <f t="shared" si="293"/>
        <v>1</v>
      </c>
    </row>
    <row r="6259" spans="1:24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291"/>
        <v>0-12 Months</v>
      </c>
      <c r="W6259" t="str">
        <f t="shared" si="292"/>
        <v>61-90</v>
      </c>
      <c r="X6259">
        <f t="shared" si="293"/>
        <v>2</v>
      </c>
    </row>
    <row r="6260" spans="1:24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291"/>
        <v>0-12 Months</v>
      </c>
      <c r="W6260" t="str">
        <f t="shared" si="292"/>
        <v>0-30</v>
      </c>
      <c r="X6260">
        <f t="shared" si="293"/>
        <v>1</v>
      </c>
    </row>
    <row r="6261" spans="1:24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291"/>
        <v>49-72 Months</v>
      </c>
      <c r="W6261" t="str">
        <f t="shared" si="292"/>
        <v>61-90</v>
      </c>
      <c r="X6261">
        <f t="shared" si="293"/>
        <v>5</v>
      </c>
    </row>
    <row r="6262" spans="1:24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291"/>
        <v>13-24 Months</v>
      </c>
      <c r="W6262" t="str">
        <f t="shared" si="292"/>
        <v>31-60</v>
      </c>
      <c r="X6262">
        <f t="shared" si="293"/>
        <v>2</v>
      </c>
    </row>
    <row r="6263" spans="1:24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291"/>
        <v>49-72 Months</v>
      </c>
      <c r="W6263" t="str">
        <f t="shared" si="292"/>
        <v>0-30</v>
      </c>
      <c r="X6263">
        <f t="shared" si="293"/>
        <v>1</v>
      </c>
    </row>
    <row r="6264" spans="1:24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291"/>
        <v>25-48 Months</v>
      </c>
      <c r="W6264" t="str">
        <f t="shared" si="292"/>
        <v>91+</v>
      </c>
      <c r="X6264">
        <f t="shared" si="293"/>
        <v>5</v>
      </c>
    </row>
    <row r="6265" spans="1:24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291"/>
        <v>25-48 Months</v>
      </c>
      <c r="W6265" t="str">
        <f t="shared" si="292"/>
        <v>31-60</v>
      </c>
      <c r="X6265">
        <f t="shared" si="293"/>
        <v>4</v>
      </c>
    </row>
    <row r="6266" spans="1:24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291"/>
        <v>25-48 Months</v>
      </c>
      <c r="W6266" t="str">
        <f t="shared" si="292"/>
        <v>91+</v>
      </c>
      <c r="X6266">
        <f t="shared" si="293"/>
        <v>5</v>
      </c>
    </row>
    <row r="6267" spans="1:24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291"/>
        <v>0-12 Months</v>
      </c>
      <c r="W6267" t="str">
        <f t="shared" si="292"/>
        <v>31-60</v>
      </c>
      <c r="X6267">
        <f t="shared" si="293"/>
        <v>1</v>
      </c>
    </row>
    <row r="6268" spans="1:24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291"/>
        <v>25-48 Months</v>
      </c>
      <c r="W6268" t="str">
        <f t="shared" si="292"/>
        <v>61-90</v>
      </c>
      <c r="X6268">
        <f t="shared" si="293"/>
        <v>4</v>
      </c>
    </row>
    <row r="6269" spans="1:24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291"/>
        <v>0-12 Months</v>
      </c>
      <c r="W6269" t="str">
        <f t="shared" si="292"/>
        <v>61-90</v>
      </c>
      <c r="X6269">
        <f t="shared" si="293"/>
        <v>1</v>
      </c>
    </row>
    <row r="6270" spans="1:24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291"/>
        <v>13-24 Months</v>
      </c>
      <c r="W6270" t="str">
        <f t="shared" si="292"/>
        <v>0-30</v>
      </c>
      <c r="X6270">
        <f t="shared" si="293"/>
        <v>1</v>
      </c>
    </row>
    <row r="6271" spans="1:24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291"/>
        <v>25-48 Months</v>
      </c>
      <c r="W6271" t="str">
        <f t="shared" si="292"/>
        <v>31-60</v>
      </c>
      <c r="X6271">
        <f t="shared" si="293"/>
        <v>2</v>
      </c>
    </row>
    <row r="6272" spans="1:24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291"/>
        <v>25-48 Months</v>
      </c>
      <c r="W6272" t="str">
        <f t="shared" si="292"/>
        <v>0-30</v>
      </c>
      <c r="X6272">
        <f t="shared" si="293"/>
        <v>1</v>
      </c>
    </row>
    <row r="6273" spans="1:24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291"/>
        <v>25-48 Months</v>
      </c>
      <c r="W6273" t="str">
        <f t="shared" si="292"/>
        <v>61-90</v>
      </c>
      <c r="X6273">
        <f t="shared" si="293"/>
        <v>4</v>
      </c>
    </row>
    <row r="6274" spans="1:24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ref="V6274:V6337" si="294">IF(F6274&lt;=12,"0-12 Months",IF(F6274&lt;=24,"13-24 Months",IF(F6274&lt;=48,"25-48 Months","49-72 Months")))</f>
        <v>49-72 Months</v>
      </c>
      <c r="W6274" t="str">
        <f t="shared" ref="W6274:W6337" si="295">IF(S6274&lt;=30,"0-30",IF(S6274&lt;=60,"31-60",IF(S6274&lt;=90,"61-90","91+")))</f>
        <v>61-90</v>
      </c>
      <c r="X6274">
        <f t="shared" ref="X6274:X6337" si="296">COUNTIF(G6274:O6274,"Yes")</f>
        <v>4</v>
      </c>
    </row>
    <row r="6275" spans="1:24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si="294"/>
        <v>0-12 Months</v>
      </c>
      <c r="W6275" t="str">
        <f t="shared" si="295"/>
        <v>61-90</v>
      </c>
      <c r="X6275">
        <f t="shared" si="296"/>
        <v>1</v>
      </c>
    </row>
    <row r="6276" spans="1:24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294"/>
        <v>49-72 Months</v>
      </c>
      <c r="W6276" t="str">
        <f t="shared" si="295"/>
        <v>61-90</v>
      </c>
      <c r="X6276">
        <f t="shared" si="296"/>
        <v>3</v>
      </c>
    </row>
    <row r="6277" spans="1:24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294"/>
        <v>49-72 Months</v>
      </c>
      <c r="W6277" t="str">
        <f t="shared" si="295"/>
        <v>61-90</v>
      </c>
      <c r="X6277">
        <f t="shared" si="296"/>
        <v>6</v>
      </c>
    </row>
    <row r="6278" spans="1:24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294"/>
        <v>13-24 Months</v>
      </c>
      <c r="W6278" t="str">
        <f t="shared" si="295"/>
        <v>0-30</v>
      </c>
      <c r="X6278">
        <f t="shared" si="296"/>
        <v>1</v>
      </c>
    </row>
    <row r="6279" spans="1:24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294"/>
        <v>0-12 Months</v>
      </c>
      <c r="W6279" t="str">
        <f t="shared" si="295"/>
        <v>0-30</v>
      </c>
      <c r="X6279">
        <f t="shared" si="296"/>
        <v>1</v>
      </c>
    </row>
    <row r="6280" spans="1:24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294"/>
        <v>49-72 Months</v>
      </c>
      <c r="W6280" t="str">
        <f t="shared" si="295"/>
        <v>91+</v>
      </c>
      <c r="X6280">
        <f t="shared" si="296"/>
        <v>6</v>
      </c>
    </row>
    <row r="6281" spans="1:24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294"/>
        <v>13-24 Months</v>
      </c>
      <c r="W6281" t="str">
        <f t="shared" si="295"/>
        <v>31-60</v>
      </c>
      <c r="X6281">
        <f t="shared" si="296"/>
        <v>1</v>
      </c>
    </row>
    <row r="6282" spans="1:24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294"/>
        <v>13-24 Months</v>
      </c>
      <c r="W6282" t="str">
        <f t="shared" si="295"/>
        <v>31-60</v>
      </c>
      <c r="X6282">
        <f t="shared" si="296"/>
        <v>2</v>
      </c>
    </row>
    <row r="6283" spans="1:24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294"/>
        <v>0-12 Months</v>
      </c>
      <c r="W6283" t="str">
        <f t="shared" si="295"/>
        <v>0-30</v>
      </c>
      <c r="X6283">
        <f t="shared" si="296"/>
        <v>1</v>
      </c>
    </row>
    <row r="6284" spans="1:24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294"/>
        <v>0-12 Months</v>
      </c>
      <c r="W6284" t="str">
        <f t="shared" si="295"/>
        <v>0-30</v>
      </c>
      <c r="X6284">
        <f t="shared" si="296"/>
        <v>1</v>
      </c>
    </row>
    <row r="6285" spans="1:24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294"/>
        <v>0-12 Months</v>
      </c>
      <c r="W6285" t="str">
        <f t="shared" si="295"/>
        <v>91+</v>
      </c>
      <c r="X6285">
        <f t="shared" si="296"/>
        <v>5</v>
      </c>
    </row>
    <row r="6286" spans="1:24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294"/>
        <v>13-24 Months</v>
      </c>
      <c r="W6286" t="str">
        <f t="shared" si="295"/>
        <v>91+</v>
      </c>
      <c r="X6286">
        <f t="shared" si="296"/>
        <v>4</v>
      </c>
    </row>
    <row r="6287" spans="1:24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294"/>
        <v>25-48 Months</v>
      </c>
      <c r="W6287" t="str">
        <f t="shared" si="295"/>
        <v>31-60</v>
      </c>
      <c r="X6287">
        <f t="shared" si="296"/>
        <v>4</v>
      </c>
    </row>
    <row r="6288" spans="1:24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294"/>
        <v>0-12 Months</v>
      </c>
      <c r="W6288" t="str">
        <f t="shared" si="295"/>
        <v>0-30</v>
      </c>
      <c r="X6288">
        <f t="shared" si="296"/>
        <v>1</v>
      </c>
    </row>
    <row r="6289" spans="1:24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294"/>
        <v>25-48 Months</v>
      </c>
      <c r="W6289" t="str">
        <f t="shared" si="295"/>
        <v>61-90</v>
      </c>
      <c r="X6289">
        <f t="shared" si="296"/>
        <v>3</v>
      </c>
    </row>
    <row r="6290" spans="1:24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294"/>
        <v>0-12 Months</v>
      </c>
      <c r="W6290" t="str">
        <f t="shared" si="295"/>
        <v>61-90</v>
      </c>
      <c r="X6290">
        <f t="shared" si="296"/>
        <v>3</v>
      </c>
    </row>
    <row r="6291" spans="1:24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294"/>
        <v>49-72 Months</v>
      </c>
      <c r="W6291" t="str">
        <f t="shared" si="295"/>
        <v>91+</v>
      </c>
      <c r="X6291">
        <f t="shared" si="296"/>
        <v>8</v>
      </c>
    </row>
    <row r="6292" spans="1:24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294"/>
        <v>49-72 Months</v>
      </c>
      <c r="W6292" t="str">
        <f t="shared" si="295"/>
        <v>91+</v>
      </c>
      <c r="X6292">
        <f t="shared" si="296"/>
        <v>4</v>
      </c>
    </row>
    <row r="6293" spans="1:24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294"/>
        <v>49-72 Months</v>
      </c>
      <c r="W6293" t="str">
        <f t="shared" si="295"/>
        <v>61-90</v>
      </c>
      <c r="X6293">
        <f t="shared" si="296"/>
        <v>7</v>
      </c>
    </row>
    <row r="6294" spans="1:24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294"/>
        <v>25-48 Months</v>
      </c>
      <c r="W6294" t="str">
        <f t="shared" si="295"/>
        <v>91+</v>
      </c>
      <c r="X6294">
        <f t="shared" si="296"/>
        <v>5</v>
      </c>
    </row>
    <row r="6295" spans="1:24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294"/>
        <v>13-24 Months</v>
      </c>
      <c r="W6295" t="str">
        <f t="shared" si="295"/>
        <v>0-30</v>
      </c>
      <c r="X6295">
        <f t="shared" si="296"/>
        <v>1</v>
      </c>
    </row>
    <row r="6296" spans="1:24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294"/>
        <v>0-12 Months</v>
      </c>
      <c r="W6296" t="str">
        <f t="shared" si="295"/>
        <v>0-30</v>
      </c>
      <c r="X6296">
        <f t="shared" si="296"/>
        <v>1</v>
      </c>
    </row>
    <row r="6297" spans="1:24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294"/>
        <v>25-48 Months</v>
      </c>
      <c r="W6297" t="str">
        <f t="shared" si="295"/>
        <v>0-30</v>
      </c>
      <c r="X6297">
        <f t="shared" si="296"/>
        <v>1</v>
      </c>
    </row>
    <row r="6298" spans="1:24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294"/>
        <v>25-48 Months</v>
      </c>
      <c r="W6298" t="str">
        <f t="shared" si="295"/>
        <v>31-60</v>
      </c>
      <c r="X6298">
        <f t="shared" si="296"/>
        <v>4</v>
      </c>
    </row>
    <row r="6299" spans="1:24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294"/>
        <v>49-72 Months</v>
      </c>
      <c r="W6299" t="str">
        <f t="shared" si="295"/>
        <v>91+</v>
      </c>
      <c r="X6299">
        <f t="shared" si="296"/>
        <v>8</v>
      </c>
    </row>
    <row r="6300" spans="1:24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294"/>
        <v>25-48 Months</v>
      </c>
      <c r="W6300" t="str">
        <f t="shared" si="295"/>
        <v>61-90</v>
      </c>
      <c r="X6300">
        <f t="shared" si="296"/>
        <v>3</v>
      </c>
    </row>
    <row r="6301" spans="1:24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294"/>
        <v>49-72 Months</v>
      </c>
      <c r="W6301" t="str">
        <f t="shared" si="295"/>
        <v>61-90</v>
      </c>
      <c r="X6301">
        <f t="shared" si="296"/>
        <v>6</v>
      </c>
    </row>
    <row r="6302" spans="1:24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294"/>
        <v>49-72 Months</v>
      </c>
      <c r="W6302" t="str">
        <f t="shared" si="295"/>
        <v>0-30</v>
      </c>
      <c r="X6302">
        <f t="shared" si="296"/>
        <v>2</v>
      </c>
    </row>
    <row r="6303" spans="1:24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294"/>
        <v>49-72 Months</v>
      </c>
      <c r="W6303" t="str">
        <f t="shared" si="295"/>
        <v>31-60</v>
      </c>
      <c r="X6303">
        <f t="shared" si="296"/>
        <v>3</v>
      </c>
    </row>
    <row r="6304" spans="1:24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294"/>
        <v>0-12 Months</v>
      </c>
      <c r="W6304" t="str">
        <f t="shared" si="295"/>
        <v>61-90</v>
      </c>
      <c r="X6304">
        <f t="shared" si="296"/>
        <v>2</v>
      </c>
    </row>
    <row r="6305" spans="1:24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294"/>
        <v>49-72 Months</v>
      </c>
      <c r="W6305" t="str">
        <f t="shared" si="295"/>
        <v>91+</v>
      </c>
      <c r="X6305">
        <f t="shared" si="296"/>
        <v>7</v>
      </c>
    </row>
    <row r="6306" spans="1:24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294"/>
        <v>0-12 Months</v>
      </c>
      <c r="W6306" t="str">
        <f t="shared" si="295"/>
        <v>61-90</v>
      </c>
      <c r="X6306">
        <f t="shared" si="296"/>
        <v>2</v>
      </c>
    </row>
    <row r="6307" spans="1:24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294"/>
        <v>25-48 Months</v>
      </c>
      <c r="W6307" t="str">
        <f t="shared" si="295"/>
        <v>91+</v>
      </c>
      <c r="X6307">
        <f t="shared" si="296"/>
        <v>5</v>
      </c>
    </row>
    <row r="6308" spans="1:24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294"/>
        <v>49-72 Months</v>
      </c>
      <c r="W6308" t="str">
        <f t="shared" si="295"/>
        <v>91+</v>
      </c>
      <c r="X6308">
        <f t="shared" si="296"/>
        <v>8</v>
      </c>
    </row>
    <row r="6309" spans="1:24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294"/>
        <v>25-48 Months</v>
      </c>
      <c r="W6309" t="str">
        <f t="shared" si="295"/>
        <v>0-30</v>
      </c>
      <c r="X6309">
        <f t="shared" si="296"/>
        <v>1</v>
      </c>
    </row>
    <row r="6310" spans="1:24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294"/>
        <v>0-12 Months</v>
      </c>
      <c r="W6310" t="str">
        <f t="shared" si="295"/>
        <v>61-90</v>
      </c>
      <c r="X6310">
        <f t="shared" si="296"/>
        <v>1</v>
      </c>
    </row>
    <row r="6311" spans="1:24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294"/>
        <v>49-72 Months</v>
      </c>
      <c r="W6311" t="str">
        <f t="shared" si="295"/>
        <v>0-30</v>
      </c>
      <c r="X6311">
        <f t="shared" si="296"/>
        <v>2</v>
      </c>
    </row>
    <row r="6312" spans="1:24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294"/>
        <v>49-72 Months</v>
      </c>
      <c r="W6312" t="str">
        <f t="shared" si="295"/>
        <v>31-60</v>
      </c>
      <c r="X6312">
        <f t="shared" si="296"/>
        <v>3</v>
      </c>
    </row>
    <row r="6313" spans="1:24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294"/>
        <v>49-72 Months</v>
      </c>
      <c r="W6313" t="str">
        <f t="shared" si="295"/>
        <v>91+</v>
      </c>
      <c r="X6313">
        <f t="shared" si="296"/>
        <v>5</v>
      </c>
    </row>
    <row r="6314" spans="1:24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294"/>
        <v>49-72 Months</v>
      </c>
      <c r="W6314" t="str">
        <f t="shared" si="295"/>
        <v>91+</v>
      </c>
      <c r="X6314">
        <f t="shared" si="296"/>
        <v>6</v>
      </c>
    </row>
    <row r="6315" spans="1:24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294"/>
        <v>0-12 Months</v>
      </c>
      <c r="W6315" t="str">
        <f t="shared" si="295"/>
        <v>91+</v>
      </c>
      <c r="X6315">
        <f t="shared" si="296"/>
        <v>4</v>
      </c>
    </row>
    <row r="6316" spans="1:24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294"/>
        <v>0-12 Months</v>
      </c>
      <c r="W6316" t="str">
        <f t="shared" si="295"/>
        <v>61-90</v>
      </c>
      <c r="X6316">
        <f t="shared" si="296"/>
        <v>2</v>
      </c>
    </row>
    <row r="6317" spans="1:24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294"/>
        <v>25-48 Months</v>
      </c>
      <c r="W6317" t="str">
        <f t="shared" si="295"/>
        <v>61-90</v>
      </c>
      <c r="X6317">
        <f t="shared" si="296"/>
        <v>5</v>
      </c>
    </row>
    <row r="6318" spans="1:24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294"/>
        <v>49-72 Months</v>
      </c>
      <c r="W6318" t="str">
        <f t="shared" si="295"/>
        <v>0-30</v>
      </c>
      <c r="X6318">
        <f t="shared" si="296"/>
        <v>2</v>
      </c>
    </row>
    <row r="6319" spans="1:24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294"/>
        <v>0-12 Months</v>
      </c>
      <c r="W6319" t="str">
        <f t="shared" si="295"/>
        <v>61-90</v>
      </c>
      <c r="X6319">
        <f t="shared" si="296"/>
        <v>3</v>
      </c>
    </row>
    <row r="6320" spans="1:24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294"/>
        <v>0-12 Months</v>
      </c>
      <c r="W6320" t="str">
        <f t="shared" si="295"/>
        <v>0-30</v>
      </c>
      <c r="X6320">
        <f t="shared" si="296"/>
        <v>1</v>
      </c>
    </row>
    <row r="6321" spans="1:24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294"/>
        <v>49-72 Months</v>
      </c>
      <c r="W6321" t="str">
        <f t="shared" si="295"/>
        <v>0-30</v>
      </c>
      <c r="X6321">
        <f t="shared" si="296"/>
        <v>0</v>
      </c>
    </row>
    <row r="6322" spans="1:24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294"/>
        <v>25-48 Months</v>
      </c>
      <c r="W6322" t="str">
        <f t="shared" si="295"/>
        <v>61-90</v>
      </c>
      <c r="X6322">
        <f t="shared" si="296"/>
        <v>4</v>
      </c>
    </row>
    <row r="6323" spans="1:24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294"/>
        <v>25-48 Months</v>
      </c>
      <c r="W6323" t="str">
        <f t="shared" si="295"/>
        <v>0-30</v>
      </c>
      <c r="X6323">
        <f t="shared" si="296"/>
        <v>1</v>
      </c>
    </row>
    <row r="6324" spans="1:24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294"/>
        <v>0-12 Months</v>
      </c>
      <c r="W6324" t="str">
        <f t="shared" si="295"/>
        <v>61-90</v>
      </c>
      <c r="X6324">
        <f t="shared" si="296"/>
        <v>2</v>
      </c>
    </row>
    <row r="6325" spans="1:24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294"/>
        <v>25-48 Months</v>
      </c>
      <c r="W6325" t="str">
        <f t="shared" si="295"/>
        <v>91+</v>
      </c>
      <c r="X6325">
        <f t="shared" si="296"/>
        <v>6</v>
      </c>
    </row>
    <row r="6326" spans="1:24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294"/>
        <v>0-12 Months</v>
      </c>
      <c r="W6326" t="str">
        <f t="shared" si="295"/>
        <v>61-90</v>
      </c>
      <c r="X6326">
        <f t="shared" si="296"/>
        <v>2</v>
      </c>
    </row>
    <row r="6327" spans="1:24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294"/>
        <v>13-24 Months</v>
      </c>
      <c r="W6327" t="str">
        <f t="shared" si="295"/>
        <v>91+</v>
      </c>
      <c r="X6327">
        <f t="shared" si="296"/>
        <v>4</v>
      </c>
    </row>
    <row r="6328" spans="1:24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294"/>
        <v>49-72 Months</v>
      </c>
      <c r="W6328" t="str">
        <f t="shared" si="295"/>
        <v>31-60</v>
      </c>
      <c r="X6328">
        <f t="shared" si="296"/>
        <v>3</v>
      </c>
    </row>
    <row r="6329" spans="1:24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294"/>
        <v>25-48 Months</v>
      </c>
      <c r="W6329" t="str">
        <f t="shared" si="295"/>
        <v>91+</v>
      </c>
      <c r="X6329">
        <f t="shared" si="296"/>
        <v>4</v>
      </c>
    </row>
    <row r="6330" spans="1:24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294"/>
        <v>49-72 Months</v>
      </c>
      <c r="W6330" t="str">
        <f t="shared" si="295"/>
        <v>61-90</v>
      </c>
      <c r="X6330">
        <f t="shared" si="296"/>
        <v>8</v>
      </c>
    </row>
    <row r="6331" spans="1:24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294"/>
        <v>25-48 Months</v>
      </c>
      <c r="W6331" t="str">
        <f t="shared" si="295"/>
        <v>91+</v>
      </c>
      <c r="X6331">
        <f t="shared" si="296"/>
        <v>6</v>
      </c>
    </row>
    <row r="6332" spans="1:24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294"/>
        <v>13-24 Months</v>
      </c>
      <c r="W6332" t="str">
        <f t="shared" si="295"/>
        <v>91+</v>
      </c>
      <c r="X6332">
        <f t="shared" si="296"/>
        <v>4</v>
      </c>
    </row>
    <row r="6333" spans="1:24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294"/>
        <v>25-48 Months</v>
      </c>
      <c r="W6333" t="str">
        <f t="shared" si="295"/>
        <v>31-60</v>
      </c>
      <c r="X6333">
        <f t="shared" si="296"/>
        <v>3</v>
      </c>
    </row>
    <row r="6334" spans="1:24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294"/>
        <v>49-72 Months</v>
      </c>
      <c r="W6334" t="str">
        <f t="shared" si="295"/>
        <v>91+</v>
      </c>
      <c r="X6334">
        <f t="shared" si="296"/>
        <v>6</v>
      </c>
    </row>
    <row r="6335" spans="1:24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294"/>
        <v>49-72 Months</v>
      </c>
      <c r="W6335" t="str">
        <f t="shared" si="295"/>
        <v>91+</v>
      </c>
      <c r="X6335">
        <f t="shared" si="296"/>
        <v>6</v>
      </c>
    </row>
    <row r="6336" spans="1:24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294"/>
        <v>49-72 Months</v>
      </c>
      <c r="W6336" t="str">
        <f t="shared" si="295"/>
        <v>91+</v>
      </c>
      <c r="X6336">
        <f t="shared" si="296"/>
        <v>6</v>
      </c>
    </row>
    <row r="6337" spans="1:24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294"/>
        <v>13-24 Months</v>
      </c>
      <c r="W6337" t="str">
        <f t="shared" si="295"/>
        <v>61-90</v>
      </c>
      <c r="X6337">
        <f t="shared" si="296"/>
        <v>4</v>
      </c>
    </row>
    <row r="6338" spans="1:24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ref="V6338:V6401" si="297">IF(F6338&lt;=12,"0-12 Months",IF(F6338&lt;=24,"13-24 Months",IF(F6338&lt;=48,"25-48 Months","49-72 Months")))</f>
        <v>49-72 Months</v>
      </c>
      <c r="W6338" t="str">
        <f t="shared" ref="W6338:W6401" si="298">IF(S6338&lt;=30,"0-30",IF(S6338&lt;=60,"31-60",IF(S6338&lt;=90,"61-90","91+")))</f>
        <v>61-90</v>
      </c>
      <c r="X6338">
        <f t="shared" ref="X6338:X6401" si="299">COUNTIF(G6338:O6338,"Yes")</f>
        <v>2</v>
      </c>
    </row>
    <row r="6339" spans="1:24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si="297"/>
        <v>49-72 Months</v>
      </c>
      <c r="W6339" t="str">
        <f t="shared" si="298"/>
        <v>91+</v>
      </c>
      <c r="X6339">
        <f t="shared" si="299"/>
        <v>5</v>
      </c>
    </row>
    <row r="6340" spans="1:24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297"/>
        <v>0-12 Months</v>
      </c>
      <c r="W6340" t="str">
        <f t="shared" si="298"/>
        <v>0-30</v>
      </c>
      <c r="X6340">
        <f t="shared" si="299"/>
        <v>1</v>
      </c>
    </row>
    <row r="6341" spans="1:24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297"/>
        <v>0-12 Months</v>
      </c>
      <c r="W6341" t="str">
        <f t="shared" si="298"/>
        <v>31-60</v>
      </c>
      <c r="X6341">
        <f t="shared" si="299"/>
        <v>2</v>
      </c>
    </row>
    <row r="6342" spans="1:24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297"/>
        <v>13-24 Months</v>
      </c>
      <c r="W6342" t="str">
        <f t="shared" si="298"/>
        <v>91+</v>
      </c>
      <c r="X6342">
        <f t="shared" si="299"/>
        <v>5</v>
      </c>
    </row>
    <row r="6343" spans="1:24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297"/>
        <v>13-24 Months</v>
      </c>
      <c r="W6343" t="str">
        <f t="shared" si="298"/>
        <v>91+</v>
      </c>
      <c r="X6343">
        <f t="shared" si="299"/>
        <v>5</v>
      </c>
    </row>
    <row r="6344" spans="1:24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297"/>
        <v>25-48 Months</v>
      </c>
      <c r="W6344" t="str">
        <f t="shared" si="298"/>
        <v>91+</v>
      </c>
      <c r="X6344">
        <f t="shared" si="299"/>
        <v>6</v>
      </c>
    </row>
    <row r="6345" spans="1:24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297"/>
        <v>25-48 Months</v>
      </c>
      <c r="W6345" t="str">
        <f t="shared" si="298"/>
        <v>0-30</v>
      </c>
      <c r="X6345">
        <f t="shared" si="299"/>
        <v>1</v>
      </c>
    </row>
    <row r="6346" spans="1:24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297"/>
        <v>25-48 Months</v>
      </c>
      <c r="W6346" t="str">
        <f t="shared" si="298"/>
        <v>61-90</v>
      </c>
      <c r="X6346">
        <f t="shared" si="299"/>
        <v>2</v>
      </c>
    </row>
    <row r="6347" spans="1:24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297"/>
        <v>0-12 Months</v>
      </c>
      <c r="W6347" t="str">
        <f t="shared" si="298"/>
        <v>31-60</v>
      </c>
      <c r="X6347">
        <f t="shared" si="299"/>
        <v>3</v>
      </c>
    </row>
    <row r="6348" spans="1:24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297"/>
        <v>0-12 Months</v>
      </c>
      <c r="W6348" t="str">
        <f t="shared" si="298"/>
        <v>31-60</v>
      </c>
      <c r="X6348">
        <f t="shared" si="299"/>
        <v>2</v>
      </c>
    </row>
    <row r="6349" spans="1:24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297"/>
        <v>13-24 Months</v>
      </c>
      <c r="W6349" t="str">
        <f t="shared" si="298"/>
        <v>61-90</v>
      </c>
      <c r="X6349">
        <f t="shared" si="299"/>
        <v>1</v>
      </c>
    </row>
    <row r="6350" spans="1:24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297"/>
        <v>25-48 Months</v>
      </c>
      <c r="W6350" t="str">
        <f t="shared" si="298"/>
        <v>61-90</v>
      </c>
      <c r="X6350">
        <f t="shared" si="299"/>
        <v>1</v>
      </c>
    </row>
    <row r="6351" spans="1:24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297"/>
        <v>25-48 Months</v>
      </c>
      <c r="W6351" t="str">
        <f t="shared" si="298"/>
        <v>0-30</v>
      </c>
      <c r="X6351">
        <f t="shared" si="299"/>
        <v>1</v>
      </c>
    </row>
    <row r="6352" spans="1:24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297"/>
        <v>0-12 Months</v>
      </c>
      <c r="W6352" t="str">
        <f t="shared" si="298"/>
        <v>0-30</v>
      </c>
      <c r="X6352">
        <f t="shared" si="299"/>
        <v>1</v>
      </c>
    </row>
    <row r="6353" spans="1:24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297"/>
        <v>49-72 Months</v>
      </c>
      <c r="W6353" t="str">
        <f t="shared" si="298"/>
        <v>91+</v>
      </c>
      <c r="X6353">
        <f t="shared" si="299"/>
        <v>6</v>
      </c>
    </row>
    <row r="6354" spans="1:24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297"/>
        <v>25-48 Months</v>
      </c>
      <c r="W6354" t="str">
        <f t="shared" si="298"/>
        <v>91+</v>
      </c>
      <c r="X6354">
        <f t="shared" si="299"/>
        <v>5</v>
      </c>
    </row>
    <row r="6355" spans="1:24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297"/>
        <v>0-12 Months</v>
      </c>
      <c r="W6355" t="str">
        <f t="shared" si="298"/>
        <v>31-60</v>
      </c>
      <c r="X6355">
        <f t="shared" si="299"/>
        <v>3</v>
      </c>
    </row>
    <row r="6356" spans="1:24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297"/>
        <v>49-72 Months</v>
      </c>
      <c r="W6356" t="str">
        <f t="shared" si="298"/>
        <v>91+</v>
      </c>
      <c r="X6356">
        <f t="shared" si="299"/>
        <v>5</v>
      </c>
    </row>
    <row r="6357" spans="1:24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297"/>
        <v>49-72 Months</v>
      </c>
      <c r="W6357" t="str">
        <f t="shared" si="298"/>
        <v>91+</v>
      </c>
      <c r="X6357">
        <f t="shared" si="299"/>
        <v>7</v>
      </c>
    </row>
    <row r="6358" spans="1:24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297"/>
        <v>0-12 Months</v>
      </c>
      <c r="W6358" t="str">
        <f t="shared" si="298"/>
        <v>91+</v>
      </c>
      <c r="X6358">
        <f t="shared" si="299"/>
        <v>5</v>
      </c>
    </row>
    <row r="6359" spans="1:24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297"/>
        <v>49-72 Months</v>
      </c>
      <c r="W6359" t="str">
        <f t="shared" si="298"/>
        <v>61-90</v>
      </c>
      <c r="X6359">
        <f t="shared" si="299"/>
        <v>5</v>
      </c>
    </row>
    <row r="6360" spans="1:24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297"/>
        <v>49-72 Months</v>
      </c>
      <c r="W6360" t="str">
        <f t="shared" si="298"/>
        <v>61-90</v>
      </c>
      <c r="X6360">
        <f t="shared" si="299"/>
        <v>6</v>
      </c>
    </row>
    <row r="6361" spans="1:24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297"/>
        <v>49-72 Months</v>
      </c>
      <c r="W6361" t="str">
        <f t="shared" si="298"/>
        <v>61-90</v>
      </c>
      <c r="X6361">
        <f t="shared" si="299"/>
        <v>3</v>
      </c>
    </row>
    <row r="6362" spans="1:24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297"/>
        <v>0-12 Months</v>
      </c>
      <c r="W6362" t="str">
        <f t="shared" si="298"/>
        <v>0-30</v>
      </c>
      <c r="X6362">
        <f t="shared" si="299"/>
        <v>1</v>
      </c>
    </row>
    <row r="6363" spans="1:24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297"/>
        <v>0-12 Months</v>
      </c>
      <c r="W6363" t="str">
        <f t="shared" si="298"/>
        <v>61-90</v>
      </c>
      <c r="X6363">
        <f t="shared" si="299"/>
        <v>4</v>
      </c>
    </row>
    <row r="6364" spans="1:24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297"/>
        <v>0-12 Months</v>
      </c>
      <c r="W6364" t="str">
        <f t="shared" si="298"/>
        <v>61-90</v>
      </c>
      <c r="X6364">
        <f t="shared" si="299"/>
        <v>2</v>
      </c>
    </row>
    <row r="6365" spans="1:24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297"/>
        <v>0-12 Months</v>
      </c>
      <c r="W6365" t="str">
        <f t="shared" si="298"/>
        <v>61-90</v>
      </c>
      <c r="X6365">
        <f t="shared" si="299"/>
        <v>2</v>
      </c>
    </row>
    <row r="6366" spans="1:24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297"/>
        <v>25-48 Months</v>
      </c>
      <c r="W6366" t="str">
        <f t="shared" si="298"/>
        <v>0-30</v>
      </c>
      <c r="X6366">
        <f t="shared" si="299"/>
        <v>2</v>
      </c>
    </row>
    <row r="6367" spans="1:24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297"/>
        <v>0-12 Months</v>
      </c>
      <c r="W6367" t="str">
        <f t="shared" si="298"/>
        <v>91+</v>
      </c>
      <c r="X6367">
        <f t="shared" si="299"/>
        <v>5</v>
      </c>
    </row>
    <row r="6368" spans="1:24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297"/>
        <v>49-72 Months</v>
      </c>
      <c r="W6368" t="str">
        <f t="shared" si="298"/>
        <v>61-90</v>
      </c>
      <c r="X6368">
        <f t="shared" si="299"/>
        <v>5</v>
      </c>
    </row>
    <row r="6369" spans="1:24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297"/>
        <v>49-72 Months</v>
      </c>
      <c r="W6369" t="str">
        <f t="shared" si="298"/>
        <v>31-60</v>
      </c>
      <c r="X6369">
        <f t="shared" si="299"/>
        <v>4</v>
      </c>
    </row>
    <row r="6370" spans="1:24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297"/>
        <v>0-12 Months</v>
      </c>
      <c r="W6370" t="str">
        <f t="shared" si="298"/>
        <v>91+</v>
      </c>
      <c r="X6370">
        <f t="shared" si="299"/>
        <v>4</v>
      </c>
    </row>
    <row r="6371" spans="1:24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297"/>
        <v>49-72 Months</v>
      </c>
      <c r="W6371" t="str">
        <f t="shared" si="298"/>
        <v>91+</v>
      </c>
      <c r="X6371">
        <f t="shared" si="299"/>
        <v>6</v>
      </c>
    </row>
    <row r="6372" spans="1:24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297"/>
        <v>25-48 Months</v>
      </c>
      <c r="W6372" t="str">
        <f t="shared" si="298"/>
        <v>61-90</v>
      </c>
      <c r="X6372">
        <f t="shared" si="299"/>
        <v>4</v>
      </c>
    </row>
    <row r="6373" spans="1:24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297"/>
        <v>13-24 Months</v>
      </c>
      <c r="W6373" t="str">
        <f t="shared" si="298"/>
        <v>0-30</v>
      </c>
      <c r="X6373">
        <f t="shared" si="299"/>
        <v>2</v>
      </c>
    </row>
    <row r="6374" spans="1:24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297"/>
        <v>0-12 Months</v>
      </c>
      <c r="W6374" t="str">
        <f t="shared" si="298"/>
        <v>0-30</v>
      </c>
      <c r="X6374">
        <f t="shared" si="299"/>
        <v>1</v>
      </c>
    </row>
    <row r="6375" spans="1:24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297"/>
        <v>25-48 Months</v>
      </c>
      <c r="W6375" t="str">
        <f t="shared" si="298"/>
        <v>91+</v>
      </c>
      <c r="X6375">
        <f t="shared" si="299"/>
        <v>4</v>
      </c>
    </row>
    <row r="6376" spans="1:24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297"/>
        <v>49-72 Months</v>
      </c>
      <c r="W6376" t="str">
        <f t="shared" si="298"/>
        <v>0-30</v>
      </c>
      <c r="X6376">
        <f t="shared" si="299"/>
        <v>1</v>
      </c>
    </row>
    <row r="6377" spans="1:24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297"/>
        <v>0-12 Months</v>
      </c>
      <c r="W6377" t="str">
        <f t="shared" si="298"/>
        <v>61-90</v>
      </c>
      <c r="X6377">
        <f t="shared" si="299"/>
        <v>2</v>
      </c>
    </row>
    <row r="6378" spans="1:24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297"/>
        <v>49-72 Months</v>
      </c>
      <c r="W6378" t="str">
        <f t="shared" si="298"/>
        <v>0-30</v>
      </c>
      <c r="X6378">
        <f t="shared" si="299"/>
        <v>1</v>
      </c>
    </row>
    <row r="6379" spans="1:24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297"/>
        <v>0-12 Months</v>
      </c>
      <c r="W6379" t="str">
        <f t="shared" si="298"/>
        <v>31-60</v>
      </c>
      <c r="X6379">
        <f t="shared" si="299"/>
        <v>3</v>
      </c>
    </row>
    <row r="6380" spans="1:24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297"/>
        <v>13-24 Months</v>
      </c>
      <c r="W6380" t="str">
        <f t="shared" si="298"/>
        <v>61-90</v>
      </c>
      <c r="X6380">
        <f t="shared" si="299"/>
        <v>3</v>
      </c>
    </row>
    <row r="6381" spans="1:24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297"/>
        <v>0-12 Months</v>
      </c>
      <c r="W6381" t="str">
        <f t="shared" si="298"/>
        <v>61-90</v>
      </c>
      <c r="X6381">
        <f t="shared" si="299"/>
        <v>3</v>
      </c>
    </row>
    <row r="6382" spans="1:24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297"/>
        <v>49-72 Months</v>
      </c>
      <c r="W6382" t="str">
        <f t="shared" si="298"/>
        <v>91+</v>
      </c>
      <c r="X6382">
        <f t="shared" si="299"/>
        <v>6</v>
      </c>
    </row>
    <row r="6383" spans="1:24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297"/>
        <v>0-12 Months</v>
      </c>
      <c r="W6383" t="str">
        <f t="shared" si="298"/>
        <v>0-30</v>
      </c>
      <c r="X6383">
        <f t="shared" si="299"/>
        <v>1</v>
      </c>
    </row>
    <row r="6384" spans="1:24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297"/>
        <v>25-48 Months</v>
      </c>
      <c r="W6384" t="str">
        <f t="shared" si="298"/>
        <v>61-90</v>
      </c>
      <c r="X6384">
        <f t="shared" si="299"/>
        <v>6</v>
      </c>
    </row>
    <row r="6385" spans="1:24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297"/>
        <v>13-24 Months</v>
      </c>
      <c r="W6385" t="str">
        <f t="shared" si="298"/>
        <v>31-60</v>
      </c>
      <c r="X6385">
        <f t="shared" si="299"/>
        <v>3</v>
      </c>
    </row>
    <row r="6386" spans="1:24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297"/>
        <v>0-12 Months</v>
      </c>
      <c r="W6386" t="str">
        <f t="shared" si="298"/>
        <v>0-30</v>
      </c>
      <c r="X6386">
        <f t="shared" si="299"/>
        <v>1</v>
      </c>
    </row>
    <row r="6387" spans="1:24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297"/>
        <v>0-12 Months</v>
      </c>
      <c r="W6387" t="str">
        <f t="shared" si="298"/>
        <v>91+</v>
      </c>
      <c r="X6387">
        <f t="shared" si="299"/>
        <v>5</v>
      </c>
    </row>
    <row r="6388" spans="1:24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297"/>
        <v>49-72 Months</v>
      </c>
      <c r="W6388" t="str">
        <f t="shared" si="298"/>
        <v>61-90</v>
      </c>
      <c r="X6388">
        <f t="shared" si="299"/>
        <v>7</v>
      </c>
    </row>
    <row r="6389" spans="1:24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297"/>
        <v>25-48 Months</v>
      </c>
      <c r="W6389" t="str">
        <f t="shared" si="298"/>
        <v>31-60</v>
      </c>
      <c r="X6389">
        <f t="shared" si="299"/>
        <v>3</v>
      </c>
    </row>
    <row r="6390" spans="1:24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297"/>
        <v>0-12 Months</v>
      </c>
      <c r="W6390" t="str">
        <f t="shared" si="298"/>
        <v>0-30</v>
      </c>
      <c r="X6390">
        <f t="shared" si="299"/>
        <v>1</v>
      </c>
    </row>
    <row r="6391" spans="1:24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297"/>
        <v>49-72 Months</v>
      </c>
      <c r="W6391" t="str">
        <f t="shared" si="298"/>
        <v>0-30</v>
      </c>
      <c r="X6391">
        <f t="shared" si="299"/>
        <v>1</v>
      </c>
    </row>
    <row r="6392" spans="1:24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297"/>
        <v>49-72 Months</v>
      </c>
      <c r="W6392" t="str">
        <f t="shared" si="298"/>
        <v>91+</v>
      </c>
      <c r="X6392">
        <f t="shared" si="299"/>
        <v>6</v>
      </c>
    </row>
    <row r="6393" spans="1:24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297"/>
        <v>25-48 Months</v>
      </c>
      <c r="W6393" t="str">
        <f t="shared" si="298"/>
        <v>61-90</v>
      </c>
      <c r="X6393">
        <f t="shared" si="299"/>
        <v>6</v>
      </c>
    </row>
    <row r="6394" spans="1:24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297"/>
        <v>49-72 Months</v>
      </c>
      <c r="W6394" t="str">
        <f t="shared" si="298"/>
        <v>31-60</v>
      </c>
      <c r="X6394">
        <f t="shared" si="299"/>
        <v>3</v>
      </c>
    </row>
    <row r="6395" spans="1:24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297"/>
        <v>25-48 Months</v>
      </c>
      <c r="W6395" t="str">
        <f t="shared" si="298"/>
        <v>91+</v>
      </c>
      <c r="X6395">
        <f t="shared" si="299"/>
        <v>5</v>
      </c>
    </row>
    <row r="6396" spans="1:24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297"/>
        <v>0-12 Months</v>
      </c>
      <c r="W6396" t="str">
        <f t="shared" si="298"/>
        <v>31-60</v>
      </c>
      <c r="X6396">
        <f t="shared" si="299"/>
        <v>4</v>
      </c>
    </row>
    <row r="6397" spans="1:24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297"/>
        <v>25-48 Months</v>
      </c>
      <c r="W6397" t="str">
        <f t="shared" si="298"/>
        <v>91+</v>
      </c>
      <c r="X6397">
        <f t="shared" si="299"/>
        <v>6</v>
      </c>
    </row>
    <row r="6398" spans="1:24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297"/>
        <v>25-48 Months</v>
      </c>
      <c r="W6398" t="str">
        <f t="shared" si="298"/>
        <v>91+</v>
      </c>
      <c r="X6398">
        <f t="shared" si="299"/>
        <v>4</v>
      </c>
    </row>
    <row r="6399" spans="1:24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297"/>
        <v>49-72 Months</v>
      </c>
      <c r="W6399" t="str">
        <f t="shared" si="298"/>
        <v>61-90</v>
      </c>
      <c r="X6399">
        <f t="shared" si="299"/>
        <v>4</v>
      </c>
    </row>
    <row r="6400" spans="1:24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297"/>
        <v>49-72 Months</v>
      </c>
      <c r="W6400" t="str">
        <f t="shared" si="298"/>
        <v>91+</v>
      </c>
      <c r="X6400">
        <f t="shared" si="299"/>
        <v>6</v>
      </c>
    </row>
    <row r="6401" spans="1:24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297"/>
        <v>49-72 Months</v>
      </c>
      <c r="W6401" t="str">
        <f t="shared" si="298"/>
        <v>61-90</v>
      </c>
      <c r="X6401">
        <f t="shared" si="299"/>
        <v>2</v>
      </c>
    </row>
    <row r="6402" spans="1:24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ref="V6402:V6465" si="300">IF(F6402&lt;=12,"0-12 Months",IF(F6402&lt;=24,"13-24 Months",IF(F6402&lt;=48,"25-48 Months","49-72 Months")))</f>
        <v>49-72 Months</v>
      </c>
      <c r="W6402" t="str">
        <f t="shared" ref="W6402:W6465" si="301">IF(S6402&lt;=30,"0-30",IF(S6402&lt;=60,"31-60",IF(S6402&lt;=90,"61-90","91+")))</f>
        <v>31-60</v>
      </c>
      <c r="X6402">
        <f t="shared" ref="X6402:X6465" si="302">COUNTIF(G6402:O6402,"Yes")</f>
        <v>4</v>
      </c>
    </row>
    <row r="6403" spans="1:24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si="300"/>
        <v>0-12 Months</v>
      </c>
      <c r="W6403" t="str">
        <f t="shared" si="301"/>
        <v>31-60</v>
      </c>
      <c r="X6403">
        <f t="shared" si="302"/>
        <v>3</v>
      </c>
    </row>
    <row r="6404" spans="1:24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300"/>
        <v>49-72 Months</v>
      </c>
      <c r="W6404" t="str">
        <f t="shared" si="301"/>
        <v>31-60</v>
      </c>
      <c r="X6404">
        <f t="shared" si="302"/>
        <v>4</v>
      </c>
    </row>
    <row r="6405" spans="1:24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300"/>
        <v>49-72 Months</v>
      </c>
      <c r="W6405" t="str">
        <f t="shared" si="301"/>
        <v>91+</v>
      </c>
      <c r="X6405">
        <f t="shared" si="302"/>
        <v>8</v>
      </c>
    </row>
    <row r="6406" spans="1:24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300"/>
        <v>49-72 Months</v>
      </c>
      <c r="W6406" t="str">
        <f t="shared" si="301"/>
        <v>91+</v>
      </c>
      <c r="X6406">
        <f t="shared" si="302"/>
        <v>7</v>
      </c>
    </row>
    <row r="6407" spans="1:24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300"/>
        <v>49-72 Months</v>
      </c>
      <c r="W6407" t="str">
        <f t="shared" si="301"/>
        <v>91+</v>
      </c>
      <c r="X6407">
        <f t="shared" si="302"/>
        <v>5</v>
      </c>
    </row>
    <row r="6408" spans="1:24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300"/>
        <v>25-48 Months</v>
      </c>
      <c r="W6408" t="str">
        <f t="shared" si="301"/>
        <v>31-60</v>
      </c>
      <c r="X6408">
        <f t="shared" si="302"/>
        <v>3</v>
      </c>
    </row>
    <row r="6409" spans="1:24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300"/>
        <v>13-24 Months</v>
      </c>
      <c r="W6409" t="str">
        <f t="shared" si="301"/>
        <v>31-60</v>
      </c>
      <c r="X6409">
        <f t="shared" si="302"/>
        <v>2</v>
      </c>
    </row>
    <row r="6410" spans="1:24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300"/>
        <v>49-72 Months</v>
      </c>
      <c r="W6410" t="str">
        <f t="shared" si="301"/>
        <v>91+</v>
      </c>
      <c r="X6410">
        <f t="shared" si="302"/>
        <v>6</v>
      </c>
    </row>
    <row r="6411" spans="1:24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300"/>
        <v>25-48 Months</v>
      </c>
      <c r="W6411" t="str">
        <f t="shared" si="301"/>
        <v>0-30</v>
      </c>
      <c r="X6411">
        <f t="shared" si="302"/>
        <v>1</v>
      </c>
    </row>
    <row r="6412" spans="1:24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300"/>
        <v>49-72 Months</v>
      </c>
      <c r="W6412" t="str">
        <f t="shared" si="301"/>
        <v>61-90</v>
      </c>
      <c r="X6412">
        <f t="shared" si="302"/>
        <v>7</v>
      </c>
    </row>
    <row r="6413" spans="1:24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300"/>
        <v>0-12 Months</v>
      </c>
      <c r="W6413" t="str">
        <f t="shared" si="301"/>
        <v>61-90</v>
      </c>
      <c r="X6413">
        <f t="shared" si="302"/>
        <v>1</v>
      </c>
    </row>
    <row r="6414" spans="1:24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300"/>
        <v>49-72 Months</v>
      </c>
      <c r="W6414" t="str">
        <f t="shared" si="301"/>
        <v>91+</v>
      </c>
      <c r="X6414">
        <f t="shared" si="302"/>
        <v>7</v>
      </c>
    </row>
    <row r="6415" spans="1:24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300"/>
        <v>25-48 Months</v>
      </c>
      <c r="W6415" t="str">
        <f t="shared" si="301"/>
        <v>91+</v>
      </c>
      <c r="X6415">
        <f t="shared" si="302"/>
        <v>4</v>
      </c>
    </row>
    <row r="6416" spans="1:24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300"/>
        <v>25-48 Months</v>
      </c>
      <c r="W6416" t="str">
        <f t="shared" si="301"/>
        <v>0-30</v>
      </c>
      <c r="X6416">
        <f t="shared" si="302"/>
        <v>2</v>
      </c>
    </row>
    <row r="6417" spans="1:24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300"/>
        <v>49-72 Months</v>
      </c>
      <c r="W6417" t="str">
        <f t="shared" si="301"/>
        <v>31-60</v>
      </c>
      <c r="X6417">
        <f t="shared" si="302"/>
        <v>3</v>
      </c>
    </row>
    <row r="6418" spans="1:24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300"/>
        <v>49-72 Months</v>
      </c>
      <c r="W6418" t="str">
        <f t="shared" si="301"/>
        <v>31-60</v>
      </c>
      <c r="X6418">
        <f t="shared" si="302"/>
        <v>3</v>
      </c>
    </row>
    <row r="6419" spans="1:24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300"/>
        <v>49-72 Months</v>
      </c>
      <c r="W6419" t="str">
        <f t="shared" si="301"/>
        <v>61-90</v>
      </c>
      <c r="X6419">
        <f t="shared" si="302"/>
        <v>3</v>
      </c>
    </row>
    <row r="6420" spans="1:24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300"/>
        <v>25-48 Months</v>
      </c>
      <c r="W6420" t="str">
        <f t="shared" si="301"/>
        <v>61-90</v>
      </c>
      <c r="X6420">
        <f t="shared" si="302"/>
        <v>6</v>
      </c>
    </row>
    <row r="6421" spans="1:24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300"/>
        <v>49-72 Months</v>
      </c>
      <c r="W6421" t="str">
        <f t="shared" si="301"/>
        <v>61-90</v>
      </c>
      <c r="X6421">
        <f t="shared" si="302"/>
        <v>4</v>
      </c>
    </row>
    <row r="6422" spans="1:24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300"/>
        <v>25-48 Months</v>
      </c>
      <c r="W6422" t="str">
        <f t="shared" si="301"/>
        <v>61-90</v>
      </c>
      <c r="X6422">
        <f t="shared" si="302"/>
        <v>3</v>
      </c>
    </row>
    <row r="6423" spans="1:24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300"/>
        <v>13-24 Months</v>
      </c>
      <c r="W6423" t="str">
        <f t="shared" si="301"/>
        <v>61-90</v>
      </c>
      <c r="X6423">
        <f t="shared" si="302"/>
        <v>5</v>
      </c>
    </row>
    <row r="6424" spans="1:24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300"/>
        <v>49-72 Months</v>
      </c>
      <c r="W6424" t="str">
        <f t="shared" si="301"/>
        <v>31-60</v>
      </c>
      <c r="X6424">
        <f t="shared" si="302"/>
        <v>3</v>
      </c>
    </row>
    <row r="6425" spans="1:24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300"/>
        <v>49-72 Months</v>
      </c>
      <c r="W6425" t="str">
        <f t="shared" si="301"/>
        <v>0-30</v>
      </c>
      <c r="X6425">
        <f t="shared" si="302"/>
        <v>2</v>
      </c>
    </row>
    <row r="6426" spans="1:24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300"/>
        <v>49-72 Months</v>
      </c>
      <c r="W6426" t="str">
        <f t="shared" si="301"/>
        <v>31-60</v>
      </c>
      <c r="X6426">
        <f t="shared" si="302"/>
        <v>4</v>
      </c>
    </row>
    <row r="6427" spans="1:24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300"/>
        <v>49-72 Months</v>
      </c>
      <c r="W6427" t="str">
        <f t="shared" si="301"/>
        <v>31-60</v>
      </c>
      <c r="X6427">
        <f t="shared" si="302"/>
        <v>3</v>
      </c>
    </row>
    <row r="6428" spans="1:24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300"/>
        <v>25-48 Months</v>
      </c>
      <c r="W6428" t="str">
        <f t="shared" si="301"/>
        <v>31-60</v>
      </c>
      <c r="X6428">
        <f t="shared" si="302"/>
        <v>2</v>
      </c>
    </row>
    <row r="6429" spans="1:24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300"/>
        <v>25-48 Months</v>
      </c>
      <c r="W6429" t="str">
        <f t="shared" si="301"/>
        <v>0-30</v>
      </c>
      <c r="X6429">
        <f t="shared" si="302"/>
        <v>1</v>
      </c>
    </row>
    <row r="6430" spans="1:24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300"/>
        <v>0-12 Months</v>
      </c>
      <c r="W6430" t="str">
        <f t="shared" si="301"/>
        <v>61-90</v>
      </c>
      <c r="X6430">
        <f t="shared" si="302"/>
        <v>1</v>
      </c>
    </row>
    <row r="6431" spans="1:24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300"/>
        <v>49-72 Months</v>
      </c>
      <c r="W6431" t="str">
        <f t="shared" si="301"/>
        <v>61-90</v>
      </c>
      <c r="X6431">
        <f t="shared" si="302"/>
        <v>6</v>
      </c>
    </row>
    <row r="6432" spans="1:24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300"/>
        <v>13-24 Months</v>
      </c>
      <c r="W6432" t="str">
        <f t="shared" si="301"/>
        <v>0-30</v>
      </c>
      <c r="X6432">
        <f t="shared" si="302"/>
        <v>1</v>
      </c>
    </row>
    <row r="6433" spans="1:24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300"/>
        <v>13-24 Months</v>
      </c>
      <c r="W6433" t="str">
        <f t="shared" si="301"/>
        <v>0-30</v>
      </c>
      <c r="X6433">
        <f t="shared" si="302"/>
        <v>1</v>
      </c>
    </row>
    <row r="6434" spans="1:24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300"/>
        <v>25-48 Months</v>
      </c>
      <c r="W6434" t="str">
        <f t="shared" si="301"/>
        <v>61-90</v>
      </c>
      <c r="X6434">
        <f t="shared" si="302"/>
        <v>4</v>
      </c>
    </row>
    <row r="6435" spans="1:24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300"/>
        <v>49-72 Months</v>
      </c>
      <c r="W6435" t="str">
        <f t="shared" si="301"/>
        <v>0-30</v>
      </c>
      <c r="X6435">
        <f t="shared" si="302"/>
        <v>1</v>
      </c>
    </row>
    <row r="6436" spans="1:24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300"/>
        <v>0-12 Months</v>
      </c>
      <c r="W6436" t="str">
        <f t="shared" si="301"/>
        <v>31-60</v>
      </c>
      <c r="X6436">
        <f t="shared" si="302"/>
        <v>2</v>
      </c>
    </row>
    <row r="6437" spans="1:24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300"/>
        <v>49-72 Months</v>
      </c>
      <c r="W6437" t="str">
        <f t="shared" si="301"/>
        <v>31-60</v>
      </c>
      <c r="X6437">
        <f t="shared" si="302"/>
        <v>4</v>
      </c>
    </row>
    <row r="6438" spans="1:24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300"/>
        <v>49-72 Months</v>
      </c>
      <c r="W6438" t="str">
        <f t="shared" si="301"/>
        <v>61-90</v>
      </c>
      <c r="X6438">
        <f t="shared" si="302"/>
        <v>6</v>
      </c>
    </row>
    <row r="6439" spans="1:24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300"/>
        <v>13-24 Months</v>
      </c>
      <c r="W6439" t="str">
        <f t="shared" si="301"/>
        <v>0-30</v>
      </c>
      <c r="X6439">
        <f t="shared" si="302"/>
        <v>2</v>
      </c>
    </row>
    <row r="6440" spans="1:24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300"/>
        <v>0-12 Months</v>
      </c>
      <c r="W6440" t="str">
        <f t="shared" si="301"/>
        <v>61-90</v>
      </c>
      <c r="X6440">
        <f t="shared" si="302"/>
        <v>2</v>
      </c>
    </row>
    <row r="6441" spans="1:24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300"/>
        <v>25-48 Months</v>
      </c>
      <c r="W6441" t="str">
        <f t="shared" si="301"/>
        <v>91+</v>
      </c>
      <c r="X6441">
        <f t="shared" si="302"/>
        <v>6</v>
      </c>
    </row>
    <row r="6442" spans="1:24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300"/>
        <v>25-48 Months</v>
      </c>
      <c r="W6442" t="str">
        <f t="shared" si="301"/>
        <v>91+</v>
      </c>
      <c r="X6442">
        <f t="shared" si="302"/>
        <v>5</v>
      </c>
    </row>
    <row r="6443" spans="1:24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300"/>
        <v>13-24 Months</v>
      </c>
      <c r="W6443" t="str">
        <f t="shared" si="301"/>
        <v>31-60</v>
      </c>
      <c r="X6443">
        <f t="shared" si="302"/>
        <v>3</v>
      </c>
    </row>
    <row r="6444" spans="1:24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300"/>
        <v>49-72 Months</v>
      </c>
      <c r="W6444" t="str">
        <f t="shared" si="301"/>
        <v>31-60</v>
      </c>
      <c r="X6444">
        <f t="shared" si="302"/>
        <v>2</v>
      </c>
    </row>
    <row r="6445" spans="1:24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300"/>
        <v>0-12 Months</v>
      </c>
      <c r="W6445" t="str">
        <f t="shared" si="301"/>
        <v>0-30</v>
      </c>
      <c r="X6445">
        <f t="shared" si="302"/>
        <v>1</v>
      </c>
    </row>
    <row r="6446" spans="1:24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300"/>
        <v>25-48 Months</v>
      </c>
      <c r="W6446" t="str">
        <f t="shared" si="301"/>
        <v>61-90</v>
      </c>
      <c r="X6446">
        <f t="shared" si="302"/>
        <v>6</v>
      </c>
    </row>
    <row r="6447" spans="1:24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300"/>
        <v>0-12 Months</v>
      </c>
      <c r="W6447" t="str">
        <f t="shared" si="301"/>
        <v>91+</v>
      </c>
      <c r="X6447">
        <f t="shared" si="302"/>
        <v>4</v>
      </c>
    </row>
    <row r="6448" spans="1:24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300"/>
        <v>49-72 Months</v>
      </c>
      <c r="W6448" t="str">
        <f t="shared" si="301"/>
        <v>61-90</v>
      </c>
      <c r="X6448">
        <f t="shared" si="302"/>
        <v>5</v>
      </c>
    </row>
    <row r="6449" spans="1:24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300"/>
        <v>49-72 Months</v>
      </c>
      <c r="W6449" t="str">
        <f t="shared" si="301"/>
        <v>61-90</v>
      </c>
      <c r="X6449">
        <f t="shared" si="302"/>
        <v>6</v>
      </c>
    </row>
    <row r="6450" spans="1:24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300"/>
        <v>49-72 Months</v>
      </c>
      <c r="W6450" t="str">
        <f t="shared" si="301"/>
        <v>91+</v>
      </c>
      <c r="X6450">
        <f t="shared" si="302"/>
        <v>6</v>
      </c>
    </row>
    <row r="6451" spans="1:24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300"/>
        <v>0-12 Months</v>
      </c>
      <c r="W6451" t="str">
        <f t="shared" si="301"/>
        <v>0-30</v>
      </c>
      <c r="X6451">
        <f t="shared" si="302"/>
        <v>1</v>
      </c>
    </row>
    <row r="6452" spans="1:24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300"/>
        <v>25-48 Months</v>
      </c>
      <c r="W6452" t="str">
        <f t="shared" si="301"/>
        <v>0-30</v>
      </c>
      <c r="X6452">
        <f t="shared" si="302"/>
        <v>1</v>
      </c>
    </row>
    <row r="6453" spans="1:24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300"/>
        <v>49-72 Months</v>
      </c>
      <c r="W6453" t="str">
        <f t="shared" si="301"/>
        <v>91+</v>
      </c>
      <c r="X6453">
        <f t="shared" si="302"/>
        <v>8</v>
      </c>
    </row>
    <row r="6454" spans="1:24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300"/>
        <v>13-24 Months</v>
      </c>
      <c r="W6454" t="str">
        <f t="shared" si="301"/>
        <v>61-90</v>
      </c>
      <c r="X6454">
        <f t="shared" si="302"/>
        <v>4</v>
      </c>
    </row>
    <row r="6455" spans="1:24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300"/>
        <v>25-48 Months</v>
      </c>
      <c r="W6455" t="str">
        <f t="shared" si="301"/>
        <v>91+</v>
      </c>
      <c r="X6455">
        <f t="shared" si="302"/>
        <v>5</v>
      </c>
    </row>
    <row r="6456" spans="1:24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300"/>
        <v>25-48 Months</v>
      </c>
      <c r="W6456" t="str">
        <f t="shared" si="301"/>
        <v>61-90</v>
      </c>
      <c r="X6456">
        <f t="shared" si="302"/>
        <v>3</v>
      </c>
    </row>
    <row r="6457" spans="1:24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300"/>
        <v>49-72 Months</v>
      </c>
      <c r="W6457" t="str">
        <f t="shared" si="301"/>
        <v>31-60</v>
      </c>
      <c r="X6457">
        <f t="shared" si="302"/>
        <v>2</v>
      </c>
    </row>
    <row r="6458" spans="1:24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300"/>
        <v>49-72 Months</v>
      </c>
      <c r="W6458" t="str">
        <f t="shared" si="301"/>
        <v>61-90</v>
      </c>
      <c r="X6458">
        <f t="shared" si="302"/>
        <v>1</v>
      </c>
    </row>
    <row r="6459" spans="1:24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300"/>
        <v>13-24 Months</v>
      </c>
      <c r="W6459" t="str">
        <f t="shared" si="301"/>
        <v>31-60</v>
      </c>
      <c r="X6459">
        <f t="shared" si="302"/>
        <v>3</v>
      </c>
    </row>
    <row r="6460" spans="1:24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300"/>
        <v>0-12 Months</v>
      </c>
      <c r="W6460" t="str">
        <f t="shared" si="301"/>
        <v>31-60</v>
      </c>
      <c r="X6460">
        <f t="shared" si="302"/>
        <v>2</v>
      </c>
    </row>
    <row r="6461" spans="1:24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300"/>
        <v>49-72 Months</v>
      </c>
      <c r="W6461" t="str">
        <f t="shared" si="301"/>
        <v>0-30</v>
      </c>
      <c r="X6461">
        <f t="shared" si="302"/>
        <v>1</v>
      </c>
    </row>
    <row r="6462" spans="1:24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300"/>
        <v>25-48 Months</v>
      </c>
      <c r="W6462" t="str">
        <f t="shared" si="301"/>
        <v>91+</v>
      </c>
      <c r="X6462">
        <f t="shared" si="302"/>
        <v>5</v>
      </c>
    </row>
    <row r="6463" spans="1:24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300"/>
        <v>49-72 Months</v>
      </c>
      <c r="W6463" t="str">
        <f t="shared" si="301"/>
        <v>61-90</v>
      </c>
      <c r="X6463">
        <f t="shared" si="302"/>
        <v>3</v>
      </c>
    </row>
    <row r="6464" spans="1:24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300"/>
        <v>0-12 Months</v>
      </c>
      <c r="W6464" t="str">
        <f t="shared" si="301"/>
        <v>91+</v>
      </c>
      <c r="X6464">
        <f t="shared" si="302"/>
        <v>4</v>
      </c>
    </row>
    <row r="6465" spans="1:24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300"/>
        <v>49-72 Months</v>
      </c>
      <c r="W6465" t="str">
        <f t="shared" si="301"/>
        <v>61-90</v>
      </c>
      <c r="X6465">
        <f t="shared" si="302"/>
        <v>5</v>
      </c>
    </row>
    <row r="6466" spans="1:24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ref="V6466:V6529" si="303">IF(F6466&lt;=12,"0-12 Months",IF(F6466&lt;=24,"13-24 Months",IF(F6466&lt;=48,"25-48 Months","49-72 Months")))</f>
        <v>49-72 Months</v>
      </c>
      <c r="W6466" t="str">
        <f t="shared" ref="W6466:W6529" si="304">IF(S6466&lt;=30,"0-30",IF(S6466&lt;=60,"31-60",IF(S6466&lt;=90,"61-90","91+")))</f>
        <v>61-90</v>
      </c>
      <c r="X6466">
        <f t="shared" ref="X6466:X6529" si="305">COUNTIF(G6466:O6466,"Yes")</f>
        <v>5</v>
      </c>
    </row>
    <row r="6467" spans="1:24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si="303"/>
        <v>49-72 Months</v>
      </c>
      <c r="W6467" t="str">
        <f t="shared" si="304"/>
        <v>0-30</v>
      </c>
      <c r="X6467">
        <f t="shared" si="305"/>
        <v>1</v>
      </c>
    </row>
    <row r="6468" spans="1:24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303"/>
        <v>13-24 Months</v>
      </c>
      <c r="W6468" t="str">
        <f t="shared" si="304"/>
        <v>61-90</v>
      </c>
      <c r="X6468">
        <f t="shared" si="305"/>
        <v>2</v>
      </c>
    </row>
    <row r="6469" spans="1:24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303"/>
        <v>0-12 Months</v>
      </c>
      <c r="W6469" t="str">
        <f t="shared" si="304"/>
        <v>61-90</v>
      </c>
      <c r="X6469">
        <f t="shared" si="305"/>
        <v>2</v>
      </c>
    </row>
    <row r="6470" spans="1:24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303"/>
        <v>13-24 Months</v>
      </c>
      <c r="W6470" t="str">
        <f t="shared" si="304"/>
        <v>31-60</v>
      </c>
      <c r="X6470">
        <f t="shared" si="305"/>
        <v>1</v>
      </c>
    </row>
    <row r="6471" spans="1:24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303"/>
        <v>25-48 Months</v>
      </c>
      <c r="W6471" t="str">
        <f t="shared" si="304"/>
        <v>0-30</v>
      </c>
      <c r="X6471">
        <f t="shared" si="305"/>
        <v>1</v>
      </c>
    </row>
    <row r="6472" spans="1:24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303"/>
        <v>0-12 Months</v>
      </c>
      <c r="W6472" t="str">
        <f t="shared" si="304"/>
        <v>31-60</v>
      </c>
      <c r="X6472">
        <f t="shared" si="305"/>
        <v>1</v>
      </c>
    </row>
    <row r="6473" spans="1:24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303"/>
        <v>13-24 Months</v>
      </c>
      <c r="W6473" t="str">
        <f t="shared" si="304"/>
        <v>0-30</v>
      </c>
      <c r="X6473">
        <f t="shared" si="305"/>
        <v>1</v>
      </c>
    </row>
    <row r="6474" spans="1:24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303"/>
        <v>49-72 Months</v>
      </c>
      <c r="W6474" t="str">
        <f t="shared" si="304"/>
        <v>91+</v>
      </c>
      <c r="X6474">
        <f t="shared" si="305"/>
        <v>5</v>
      </c>
    </row>
    <row r="6475" spans="1:24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303"/>
        <v>0-12 Months</v>
      </c>
      <c r="W6475" t="str">
        <f t="shared" si="304"/>
        <v>91+</v>
      </c>
      <c r="X6475">
        <f t="shared" si="305"/>
        <v>4</v>
      </c>
    </row>
    <row r="6476" spans="1:24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303"/>
        <v>0-12 Months</v>
      </c>
      <c r="W6476" t="str">
        <f t="shared" si="304"/>
        <v>0-30</v>
      </c>
      <c r="X6476">
        <f t="shared" si="305"/>
        <v>1</v>
      </c>
    </row>
    <row r="6477" spans="1:24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303"/>
        <v>13-24 Months</v>
      </c>
      <c r="W6477" t="str">
        <f t="shared" si="304"/>
        <v>61-90</v>
      </c>
      <c r="X6477">
        <f t="shared" si="305"/>
        <v>6</v>
      </c>
    </row>
    <row r="6478" spans="1:24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303"/>
        <v>49-72 Months</v>
      </c>
      <c r="W6478" t="str">
        <f t="shared" si="304"/>
        <v>61-90</v>
      </c>
      <c r="X6478">
        <f t="shared" si="305"/>
        <v>5</v>
      </c>
    </row>
    <row r="6479" spans="1:24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303"/>
        <v>49-72 Months</v>
      </c>
      <c r="W6479" t="str">
        <f t="shared" si="304"/>
        <v>91+</v>
      </c>
      <c r="X6479">
        <f t="shared" si="305"/>
        <v>7</v>
      </c>
    </row>
    <row r="6480" spans="1:24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303"/>
        <v>49-72 Months</v>
      </c>
      <c r="W6480" t="str">
        <f t="shared" si="304"/>
        <v>91+</v>
      </c>
      <c r="X6480">
        <f t="shared" si="305"/>
        <v>7</v>
      </c>
    </row>
    <row r="6481" spans="1:24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303"/>
        <v>0-12 Months</v>
      </c>
      <c r="W6481" t="str">
        <f t="shared" si="304"/>
        <v>31-60</v>
      </c>
      <c r="X6481">
        <f t="shared" si="305"/>
        <v>2</v>
      </c>
    </row>
    <row r="6482" spans="1:24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303"/>
        <v>13-24 Months</v>
      </c>
      <c r="W6482" t="str">
        <f t="shared" si="304"/>
        <v>31-60</v>
      </c>
      <c r="X6482">
        <f t="shared" si="305"/>
        <v>3</v>
      </c>
    </row>
    <row r="6483" spans="1:24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303"/>
        <v>0-12 Months</v>
      </c>
      <c r="W6483" t="str">
        <f t="shared" si="304"/>
        <v>61-90</v>
      </c>
      <c r="X6483">
        <f t="shared" si="305"/>
        <v>1</v>
      </c>
    </row>
    <row r="6484" spans="1:24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303"/>
        <v>0-12 Months</v>
      </c>
      <c r="W6484" t="str">
        <f t="shared" si="304"/>
        <v>91+</v>
      </c>
      <c r="X6484">
        <f t="shared" si="305"/>
        <v>5</v>
      </c>
    </row>
    <row r="6485" spans="1:24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303"/>
        <v>13-24 Months</v>
      </c>
      <c r="W6485" t="str">
        <f t="shared" si="304"/>
        <v>91+</v>
      </c>
      <c r="X6485">
        <f t="shared" si="305"/>
        <v>4</v>
      </c>
    </row>
    <row r="6486" spans="1:24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303"/>
        <v>25-48 Months</v>
      </c>
      <c r="W6486" t="str">
        <f t="shared" si="304"/>
        <v>91+</v>
      </c>
      <c r="X6486">
        <f t="shared" si="305"/>
        <v>8</v>
      </c>
    </row>
    <row r="6487" spans="1:24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303"/>
        <v>49-72 Months</v>
      </c>
      <c r="W6487" t="str">
        <f t="shared" si="304"/>
        <v>61-90</v>
      </c>
      <c r="X6487">
        <f t="shared" si="305"/>
        <v>2</v>
      </c>
    </row>
    <row r="6488" spans="1:24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303"/>
        <v>0-12 Months</v>
      </c>
      <c r="W6488" t="str">
        <f t="shared" si="304"/>
        <v>61-90</v>
      </c>
      <c r="X6488">
        <f t="shared" si="305"/>
        <v>5</v>
      </c>
    </row>
    <row r="6489" spans="1:24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303"/>
        <v>49-72 Months</v>
      </c>
      <c r="W6489" t="str">
        <f t="shared" si="304"/>
        <v>91+</v>
      </c>
      <c r="X6489">
        <f t="shared" si="305"/>
        <v>5</v>
      </c>
    </row>
    <row r="6490" spans="1:24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303"/>
        <v>0-12 Months</v>
      </c>
      <c r="W6490" t="str">
        <f t="shared" si="304"/>
        <v>61-90</v>
      </c>
      <c r="X6490">
        <f t="shared" si="305"/>
        <v>1</v>
      </c>
    </row>
    <row r="6491" spans="1:24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303"/>
        <v>0-12 Months</v>
      </c>
      <c r="W6491" t="str">
        <f t="shared" si="304"/>
        <v>0-30</v>
      </c>
      <c r="X6491">
        <f t="shared" si="305"/>
        <v>1</v>
      </c>
    </row>
    <row r="6492" spans="1:24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303"/>
        <v>25-48 Months</v>
      </c>
      <c r="W6492" t="str">
        <f t="shared" si="304"/>
        <v>0-30</v>
      </c>
      <c r="X6492">
        <f t="shared" si="305"/>
        <v>1</v>
      </c>
    </row>
    <row r="6493" spans="1:24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303"/>
        <v>0-12 Months</v>
      </c>
      <c r="W6493" t="str">
        <f t="shared" si="304"/>
        <v>61-90</v>
      </c>
      <c r="X6493">
        <f t="shared" si="305"/>
        <v>1</v>
      </c>
    </row>
    <row r="6494" spans="1:24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303"/>
        <v>13-24 Months</v>
      </c>
      <c r="W6494" t="str">
        <f t="shared" si="304"/>
        <v>0-30</v>
      </c>
      <c r="X6494">
        <f t="shared" si="305"/>
        <v>1</v>
      </c>
    </row>
    <row r="6495" spans="1:24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303"/>
        <v>13-24 Months</v>
      </c>
      <c r="W6495" t="str">
        <f t="shared" si="304"/>
        <v>31-60</v>
      </c>
      <c r="X6495">
        <f t="shared" si="305"/>
        <v>4</v>
      </c>
    </row>
    <row r="6496" spans="1:24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303"/>
        <v>25-48 Months</v>
      </c>
      <c r="W6496" t="str">
        <f t="shared" si="304"/>
        <v>0-30</v>
      </c>
      <c r="X6496">
        <f t="shared" si="305"/>
        <v>1</v>
      </c>
    </row>
    <row r="6497" spans="1:24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303"/>
        <v>0-12 Months</v>
      </c>
      <c r="W6497" t="str">
        <f t="shared" si="304"/>
        <v>61-90</v>
      </c>
      <c r="X6497">
        <f t="shared" si="305"/>
        <v>1</v>
      </c>
    </row>
    <row r="6498" spans="1:24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303"/>
        <v>25-48 Months</v>
      </c>
      <c r="W6498" t="str">
        <f t="shared" si="304"/>
        <v>91+</v>
      </c>
      <c r="X6498">
        <f t="shared" si="305"/>
        <v>5</v>
      </c>
    </row>
    <row r="6499" spans="1:24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303"/>
        <v>49-72 Months</v>
      </c>
      <c r="W6499" t="str">
        <f t="shared" si="304"/>
        <v>91+</v>
      </c>
      <c r="X6499">
        <f t="shared" si="305"/>
        <v>6</v>
      </c>
    </row>
    <row r="6500" spans="1:24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303"/>
        <v>0-12 Months</v>
      </c>
      <c r="W6500" t="str">
        <f t="shared" si="304"/>
        <v>61-90</v>
      </c>
      <c r="X6500">
        <f t="shared" si="305"/>
        <v>3</v>
      </c>
    </row>
    <row r="6501" spans="1:24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303"/>
        <v>0-12 Months</v>
      </c>
      <c r="W6501" t="str">
        <f t="shared" si="304"/>
        <v>0-30</v>
      </c>
      <c r="X6501">
        <f t="shared" si="305"/>
        <v>1</v>
      </c>
    </row>
    <row r="6502" spans="1:24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303"/>
        <v>13-24 Months</v>
      </c>
      <c r="W6502" t="str">
        <f t="shared" si="304"/>
        <v>31-60</v>
      </c>
      <c r="X6502">
        <f t="shared" si="305"/>
        <v>2</v>
      </c>
    </row>
    <row r="6503" spans="1:24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303"/>
        <v>49-72 Months</v>
      </c>
      <c r="W6503" t="str">
        <f t="shared" si="304"/>
        <v>91+</v>
      </c>
      <c r="X6503">
        <f t="shared" si="305"/>
        <v>6</v>
      </c>
    </row>
    <row r="6504" spans="1:24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303"/>
        <v>25-48 Months</v>
      </c>
      <c r="W6504" t="str">
        <f t="shared" si="304"/>
        <v>31-60</v>
      </c>
      <c r="X6504">
        <f t="shared" si="305"/>
        <v>3</v>
      </c>
    </row>
    <row r="6505" spans="1:24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303"/>
        <v>49-72 Months</v>
      </c>
      <c r="W6505" t="str">
        <f t="shared" si="304"/>
        <v>61-90</v>
      </c>
      <c r="X6505">
        <f t="shared" si="305"/>
        <v>5</v>
      </c>
    </row>
    <row r="6506" spans="1:24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303"/>
        <v>0-12 Months</v>
      </c>
      <c r="W6506" t="str">
        <f t="shared" si="304"/>
        <v>61-90</v>
      </c>
      <c r="X6506">
        <f t="shared" si="305"/>
        <v>2</v>
      </c>
    </row>
    <row r="6507" spans="1:24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303"/>
        <v>49-72 Months</v>
      </c>
      <c r="W6507" t="str">
        <f t="shared" si="304"/>
        <v>31-60</v>
      </c>
      <c r="X6507">
        <f t="shared" si="305"/>
        <v>4</v>
      </c>
    </row>
    <row r="6508" spans="1:24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303"/>
        <v>13-24 Months</v>
      </c>
      <c r="W6508" t="str">
        <f t="shared" si="304"/>
        <v>61-90</v>
      </c>
      <c r="X6508">
        <f t="shared" si="305"/>
        <v>3</v>
      </c>
    </row>
    <row r="6509" spans="1:24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303"/>
        <v>49-72 Months</v>
      </c>
      <c r="W6509" t="str">
        <f t="shared" si="304"/>
        <v>91+</v>
      </c>
      <c r="X6509">
        <f t="shared" si="305"/>
        <v>5</v>
      </c>
    </row>
    <row r="6510" spans="1:24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303"/>
        <v>25-48 Months</v>
      </c>
      <c r="W6510" t="str">
        <f t="shared" si="304"/>
        <v>91+</v>
      </c>
      <c r="X6510">
        <f t="shared" si="305"/>
        <v>4</v>
      </c>
    </row>
    <row r="6511" spans="1:24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303"/>
        <v>0-12 Months</v>
      </c>
      <c r="W6511" t="str">
        <f t="shared" si="304"/>
        <v>0-30</v>
      </c>
      <c r="X6511">
        <f t="shared" si="305"/>
        <v>0</v>
      </c>
    </row>
    <row r="6512" spans="1:24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303"/>
        <v>25-48 Months</v>
      </c>
      <c r="W6512" t="str">
        <f t="shared" si="304"/>
        <v>91+</v>
      </c>
      <c r="X6512">
        <f t="shared" si="305"/>
        <v>6</v>
      </c>
    </row>
    <row r="6513" spans="1:24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303"/>
        <v>49-72 Months</v>
      </c>
      <c r="W6513" t="str">
        <f t="shared" si="304"/>
        <v>31-60</v>
      </c>
      <c r="X6513">
        <f t="shared" si="305"/>
        <v>2</v>
      </c>
    </row>
    <row r="6514" spans="1:24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303"/>
        <v>0-12 Months</v>
      </c>
      <c r="W6514" t="str">
        <f t="shared" si="304"/>
        <v>61-90</v>
      </c>
      <c r="X6514">
        <f t="shared" si="305"/>
        <v>4</v>
      </c>
    </row>
    <row r="6515" spans="1:24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303"/>
        <v>13-24 Months</v>
      </c>
      <c r="W6515" t="str">
        <f t="shared" si="304"/>
        <v>31-60</v>
      </c>
      <c r="X6515">
        <f t="shared" si="305"/>
        <v>4</v>
      </c>
    </row>
    <row r="6516" spans="1:24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303"/>
        <v>49-72 Months</v>
      </c>
      <c r="W6516" t="str">
        <f t="shared" si="304"/>
        <v>61-90</v>
      </c>
      <c r="X6516">
        <f t="shared" si="305"/>
        <v>6</v>
      </c>
    </row>
    <row r="6517" spans="1:24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303"/>
        <v>25-48 Months</v>
      </c>
      <c r="W6517" t="str">
        <f t="shared" si="304"/>
        <v>0-30</v>
      </c>
      <c r="X6517">
        <f t="shared" si="305"/>
        <v>0</v>
      </c>
    </row>
    <row r="6518" spans="1:24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303"/>
        <v>0-12 Months</v>
      </c>
      <c r="W6518" t="str">
        <f t="shared" si="304"/>
        <v>31-60</v>
      </c>
      <c r="X6518">
        <f t="shared" si="305"/>
        <v>2</v>
      </c>
    </row>
    <row r="6519" spans="1:24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303"/>
        <v>0-12 Months</v>
      </c>
      <c r="W6519" t="str">
        <f t="shared" si="304"/>
        <v>31-60</v>
      </c>
      <c r="X6519">
        <f t="shared" si="305"/>
        <v>2</v>
      </c>
    </row>
    <row r="6520" spans="1:24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303"/>
        <v>0-12 Months</v>
      </c>
      <c r="W6520" t="str">
        <f t="shared" si="304"/>
        <v>31-60</v>
      </c>
      <c r="X6520">
        <f t="shared" si="305"/>
        <v>1</v>
      </c>
    </row>
    <row r="6521" spans="1:24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303"/>
        <v>49-72 Months</v>
      </c>
      <c r="W6521" t="str">
        <f t="shared" si="304"/>
        <v>91+</v>
      </c>
      <c r="X6521">
        <f t="shared" si="305"/>
        <v>4</v>
      </c>
    </row>
    <row r="6522" spans="1:24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303"/>
        <v>0-12 Months</v>
      </c>
      <c r="W6522" t="str">
        <f t="shared" si="304"/>
        <v>61-90</v>
      </c>
      <c r="X6522">
        <f t="shared" si="305"/>
        <v>3</v>
      </c>
    </row>
    <row r="6523" spans="1:24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303"/>
        <v>13-24 Months</v>
      </c>
      <c r="W6523" t="str">
        <f t="shared" si="304"/>
        <v>0-30</v>
      </c>
      <c r="X6523">
        <f t="shared" si="305"/>
        <v>2</v>
      </c>
    </row>
    <row r="6524" spans="1:24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303"/>
        <v>25-48 Months</v>
      </c>
      <c r="W6524" t="str">
        <f t="shared" si="304"/>
        <v>31-60</v>
      </c>
      <c r="X6524">
        <f t="shared" si="305"/>
        <v>2</v>
      </c>
    </row>
    <row r="6525" spans="1:24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303"/>
        <v>13-24 Months</v>
      </c>
      <c r="W6525" t="str">
        <f t="shared" si="304"/>
        <v>31-60</v>
      </c>
      <c r="X6525">
        <f t="shared" si="305"/>
        <v>4</v>
      </c>
    </row>
    <row r="6526" spans="1:24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303"/>
        <v>0-12 Months</v>
      </c>
      <c r="W6526" t="str">
        <f t="shared" si="304"/>
        <v>91+</v>
      </c>
      <c r="X6526">
        <f t="shared" si="305"/>
        <v>4</v>
      </c>
    </row>
    <row r="6527" spans="1:24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303"/>
        <v>49-72 Months</v>
      </c>
      <c r="W6527" t="str">
        <f t="shared" si="304"/>
        <v>0-30</v>
      </c>
      <c r="X6527">
        <f t="shared" si="305"/>
        <v>1</v>
      </c>
    </row>
    <row r="6528" spans="1:24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303"/>
        <v>49-72 Months</v>
      </c>
      <c r="W6528" t="str">
        <f t="shared" si="304"/>
        <v>91+</v>
      </c>
      <c r="X6528">
        <f t="shared" si="305"/>
        <v>5</v>
      </c>
    </row>
    <row r="6529" spans="1:24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303"/>
        <v>0-12 Months</v>
      </c>
      <c r="W6529" t="str">
        <f t="shared" si="304"/>
        <v>31-60</v>
      </c>
      <c r="X6529">
        <f t="shared" si="305"/>
        <v>3</v>
      </c>
    </row>
    <row r="6530" spans="1:24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ref="V6530:V6593" si="306">IF(F6530&lt;=12,"0-12 Months",IF(F6530&lt;=24,"13-24 Months",IF(F6530&lt;=48,"25-48 Months","49-72 Months")))</f>
        <v>49-72 Months</v>
      </c>
      <c r="W6530" t="str">
        <f t="shared" ref="W6530:W6593" si="307">IF(S6530&lt;=30,"0-30",IF(S6530&lt;=60,"31-60",IF(S6530&lt;=90,"61-90","91+")))</f>
        <v>0-30</v>
      </c>
      <c r="X6530">
        <f t="shared" ref="X6530:X6593" si="308">COUNTIF(G6530:O6530,"Yes")</f>
        <v>1</v>
      </c>
    </row>
    <row r="6531" spans="1:24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si="306"/>
        <v>0-12 Months</v>
      </c>
      <c r="W6531" t="str">
        <f t="shared" si="307"/>
        <v>61-90</v>
      </c>
      <c r="X6531">
        <f t="shared" si="308"/>
        <v>2</v>
      </c>
    </row>
    <row r="6532" spans="1:24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306"/>
        <v>49-72 Months</v>
      </c>
      <c r="W6532" t="str">
        <f t="shared" si="307"/>
        <v>31-60</v>
      </c>
      <c r="X6532">
        <f t="shared" si="308"/>
        <v>2</v>
      </c>
    </row>
    <row r="6533" spans="1:24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306"/>
        <v>25-48 Months</v>
      </c>
      <c r="W6533" t="str">
        <f t="shared" si="307"/>
        <v>61-90</v>
      </c>
      <c r="X6533">
        <f t="shared" si="308"/>
        <v>4</v>
      </c>
    </row>
    <row r="6534" spans="1:24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306"/>
        <v>13-24 Months</v>
      </c>
      <c r="W6534" t="str">
        <f t="shared" si="307"/>
        <v>0-30</v>
      </c>
      <c r="X6534">
        <f t="shared" si="308"/>
        <v>1</v>
      </c>
    </row>
    <row r="6535" spans="1:24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306"/>
        <v>25-48 Months</v>
      </c>
      <c r="W6535" t="str">
        <f t="shared" si="307"/>
        <v>91+</v>
      </c>
      <c r="X6535">
        <f t="shared" si="308"/>
        <v>6</v>
      </c>
    </row>
    <row r="6536" spans="1:24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306"/>
        <v>49-72 Months</v>
      </c>
      <c r="W6536" t="str">
        <f t="shared" si="307"/>
        <v>91+</v>
      </c>
      <c r="X6536">
        <f t="shared" si="308"/>
        <v>5</v>
      </c>
    </row>
    <row r="6537" spans="1:24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306"/>
        <v>25-48 Months</v>
      </c>
      <c r="W6537" t="str">
        <f t="shared" si="307"/>
        <v>91+</v>
      </c>
      <c r="X6537">
        <f t="shared" si="308"/>
        <v>5</v>
      </c>
    </row>
    <row r="6538" spans="1:24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306"/>
        <v>0-12 Months</v>
      </c>
      <c r="W6538" t="str">
        <f t="shared" si="307"/>
        <v>0-30</v>
      </c>
      <c r="X6538">
        <f t="shared" si="308"/>
        <v>0</v>
      </c>
    </row>
    <row r="6539" spans="1:24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306"/>
        <v>49-72 Months</v>
      </c>
      <c r="W6539" t="str">
        <f t="shared" si="307"/>
        <v>91+</v>
      </c>
      <c r="X6539">
        <f t="shared" si="308"/>
        <v>8</v>
      </c>
    </row>
    <row r="6540" spans="1:24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306"/>
        <v>0-12 Months</v>
      </c>
      <c r="W6540" t="str">
        <f t="shared" si="307"/>
        <v>61-90</v>
      </c>
      <c r="X6540">
        <f t="shared" si="308"/>
        <v>3</v>
      </c>
    </row>
    <row r="6541" spans="1:24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306"/>
        <v>25-48 Months</v>
      </c>
      <c r="W6541" t="str">
        <f t="shared" si="307"/>
        <v>61-90</v>
      </c>
      <c r="X6541">
        <f t="shared" si="308"/>
        <v>5</v>
      </c>
    </row>
    <row r="6542" spans="1:24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306"/>
        <v>25-48 Months</v>
      </c>
      <c r="W6542" t="str">
        <f t="shared" si="307"/>
        <v>61-90</v>
      </c>
      <c r="X6542">
        <f t="shared" si="308"/>
        <v>4</v>
      </c>
    </row>
    <row r="6543" spans="1:24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306"/>
        <v>13-24 Months</v>
      </c>
      <c r="W6543" t="str">
        <f t="shared" si="307"/>
        <v>0-30</v>
      </c>
      <c r="X6543">
        <f t="shared" si="308"/>
        <v>1</v>
      </c>
    </row>
    <row r="6544" spans="1:24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306"/>
        <v>13-24 Months</v>
      </c>
      <c r="W6544" t="str">
        <f t="shared" si="307"/>
        <v>61-90</v>
      </c>
      <c r="X6544">
        <f t="shared" si="308"/>
        <v>2</v>
      </c>
    </row>
    <row r="6545" spans="1:24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306"/>
        <v>49-72 Months</v>
      </c>
      <c r="W6545" t="str">
        <f t="shared" si="307"/>
        <v>31-60</v>
      </c>
      <c r="X6545">
        <f t="shared" si="308"/>
        <v>3</v>
      </c>
    </row>
    <row r="6546" spans="1:24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306"/>
        <v>25-48 Months</v>
      </c>
      <c r="W6546" t="str">
        <f t="shared" si="307"/>
        <v>91+</v>
      </c>
      <c r="X6546">
        <f t="shared" si="308"/>
        <v>6</v>
      </c>
    </row>
    <row r="6547" spans="1:24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306"/>
        <v>0-12 Months</v>
      </c>
      <c r="W6547" t="str">
        <f t="shared" si="307"/>
        <v>61-90</v>
      </c>
      <c r="X6547">
        <f t="shared" si="308"/>
        <v>5</v>
      </c>
    </row>
    <row r="6548" spans="1:24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306"/>
        <v>13-24 Months</v>
      </c>
      <c r="W6548" t="str">
        <f t="shared" si="307"/>
        <v>31-60</v>
      </c>
      <c r="X6548">
        <f t="shared" si="308"/>
        <v>2</v>
      </c>
    </row>
    <row r="6549" spans="1:24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306"/>
        <v>49-72 Months</v>
      </c>
      <c r="W6549" t="str">
        <f t="shared" si="307"/>
        <v>31-60</v>
      </c>
      <c r="X6549">
        <f t="shared" si="308"/>
        <v>3</v>
      </c>
    </row>
    <row r="6550" spans="1:24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306"/>
        <v>25-48 Months</v>
      </c>
      <c r="W6550" t="str">
        <f t="shared" si="307"/>
        <v>31-60</v>
      </c>
      <c r="X6550">
        <f t="shared" si="308"/>
        <v>3</v>
      </c>
    </row>
    <row r="6551" spans="1:24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306"/>
        <v>0-12 Months</v>
      </c>
      <c r="W6551" t="str">
        <f t="shared" si="307"/>
        <v>31-60</v>
      </c>
      <c r="X6551">
        <f t="shared" si="308"/>
        <v>2</v>
      </c>
    </row>
    <row r="6552" spans="1:24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306"/>
        <v>13-24 Months</v>
      </c>
      <c r="W6552" t="str">
        <f t="shared" si="307"/>
        <v>91+</v>
      </c>
      <c r="X6552">
        <f t="shared" si="308"/>
        <v>6</v>
      </c>
    </row>
    <row r="6553" spans="1:24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306"/>
        <v>49-72 Months</v>
      </c>
      <c r="W6553" t="str">
        <f t="shared" si="307"/>
        <v>91+</v>
      </c>
      <c r="X6553">
        <f t="shared" si="308"/>
        <v>4</v>
      </c>
    </row>
    <row r="6554" spans="1:24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306"/>
        <v>0-12 Months</v>
      </c>
      <c r="W6554" t="str">
        <f t="shared" si="307"/>
        <v>61-90</v>
      </c>
      <c r="X6554">
        <f t="shared" si="308"/>
        <v>2</v>
      </c>
    </row>
    <row r="6555" spans="1:24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306"/>
        <v>49-72 Months</v>
      </c>
      <c r="W6555" t="str">
        <f t="shared" si="307"/>
        <v>61-90</v>
      </c>
      <c r="X6555">
        <f t="shared" si="308"/>
        <v>5</v>
      </c>
    </row>
    <row r="6556" spans="1:24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306"/>
        <v>0-12 Months</v>
      </c>
      <c r="W6556" t="str">
        <f t="shared" si="307"/>
        <v>61-90</v>
      </c>
      <c r="X6556">
        <f t="shared" si="308"/>
        <v>1</v>
      </c>
    </row>
    <row r="6557" spans="1:24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306"/>
        <v>13-24 Months</v>
      </c>
      <c r="W6557" t="str">
        <f t="shared" si="307"/>
        <v>0-30</v>
      </c>
      <c r="X6557">
        <f t="shared" si="308"/>
        <v>1</v>
      </c>
    </row>
    <row r="6558" spans="1:24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306"/>
        <v>0-12 Months</v>
      </c>
      <c r="W6558" t="str">
        <f t="shared" si="307"/>
        <v>0-30</v>
      </c>
      <c r="X6558">
        <f t="shared" si="308"/>
        <v>1</v>
      </c>
    </row>
    <row r="6559" spans="1:24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306"/>
        <v>25-48 Months</v>
      </c>
      <c r="W6559" t="str">
        <f t="shared" si="307"/>
        <v>91+</v>
      </c>
      <c r="X6559">
        <f t="shared" si="308"/>
        <v>5</v>
      </c>
    </row>
    <row r="6560" spans="1:24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306"/>
        <v>13-24 Months</v>
      </c>
      <c r="W6560" t="str">
        <f t="shared" si="307"/>
        <v>0-30</v>
      </c>
      <c r="X6560">
        <f t="shared" si="308"/>
        <v>1</v>
      </c>
    </row>
    <row r="6561" spans="1:24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306"/>
        <v>49-72 Months</v>
      </c>
      <c r="W6561" t="str">
        <f t="shared" si="307"/>
        <v>91+</v>
      </c>
      <c r="X6561">
        <f t="shared" si="308"/>
        <v>5</v>
      </c>
    </row>
    <row r="6562" spans="1:24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306"/>
        <v>13-24 Months</v>
      </c>
      <c r="W6562" t="str">
        <f t="shared" si="307"/>
        <v>0-30</v>
      </c>
      <c r="X6562">
        <f t="shared" si="308"/>
        <v>1</v>
      </c>
    </row>
    <row r="6563" spans="1:24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306"/>
        <v>0-12 Months</v>
      </c>
      <c r="W6563" t="str">
        <f t="shared" si="307"/>
        <v>61-90</v>
      </c>
      <c r="X6563">
        <f t="shared" si="308"/>
        <v>2</v>
      </c>
    </row>
    <row r="6564" spans="1:24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306"/>
        <v>13-24 Months</v>
      </c>
      <c r="W6564" t="str">
        <f t="shared" si="307"/>
        <v>91+</v>
      </c>
      <c r="X6564">
        <f t="shared" si="308"/>
        <v>5</v>
      </c>
    </row>
    <row r="6565" spans="1:24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306"/>
        <v>13-24 Months</v>
      </c>
      <c r="W6565" t="str">
        <f t="shared" si="307"/>
        <v>61-90</v>
      </c>
      <c r="X6565">
        <f t="shared" si="308"/>
        <v>2</v>
      </c>
    </row>
    <row r="6566" spans="1:24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306"/>
        <v>0-12 Months</v>
      </c>
      <c r="W6566" t="str">
        <f t="shared" si="307"/>
        <v>0-30</v>
      </c>
      <c r="X6566">
        <f t="shared" si="308"/>
        <v>1</v>
      </c>
    </row>
    <row r="6567" spans="1:24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306"/>
        <v>49-72 Months</v>
      </c>
      <c r="W6567" t="str">
        <f t="shared" si="307"/>
        <v>91+</v>
      </c>
      <c r="X6567">
        <f t="shared" si="308"/>
        <v>6</v>
      </c>
    </row>
    <row r="6568" spans="1:24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306"/>
        <v>49-72 Months</v>
      </c>
      <c r="W6568" t="str">
        <f t="shared" si="307"/>
        <v>91+</v>
      </c>
      <c r="X6568">
        <f t="shared" si="308"/>
        <v>8</v>
      </c>
    </row>
    <row r="6569" spans="1:24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306"/>
        <v>13-24 Months</v>
      </c>
      <c r="W6569" t="str">
        <f t="shared" si="307"/>
        <v>91+</v>
      </c>
      <c r="X6569">
        <f t="shared" si="308"/>
        <v>5</v>
      </c>
    </row>
    <row r="6570" spans="1:24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306"/>
        <v>0-12 Months</v>
      </c>
      <c r="W6570" t="str">
        <f t="shared" si="307"/>
        <v>0-30</v>
      </c>
      <c r="X6570">
        <f t="shared" si="308"/>
        <v>1</v>
      </c>
    </row>
    <row r="6571" spans="1:24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306"/>
        <v>0-12 Months</v>
      </c>
      <c r="W6571" t="str">
        <f t="shared" si="307"/>
        <v>0-30</v>
      </c>
      <c r="X6571">
        <f t="shared" si="308"/>
        <v>1</v>
      </c>
    </row>
    <row r="6572" spans="1:24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306"/>
        <v>0-12 Months</v>
      </c>
      <c r="W6572" t="str">
        <f t="shared" si="307"/>
        <v>0-30</v>
      </c>
      <c r="X6572">
        <f t="shared" si="308"/>
        <v>1</v>
      </c>
    </row>
    <row r="6573" spans="1:24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306"/>
        <v>25-48 Months</v>
      </c>
      <c r="W6573" t="str">
        <f t="shared" si="307"/>
        <v>31-60</v>
      </c>
      <c r="X6573">
        <f t="shared" si="308"/>
        <v>3</v>
      </c>
    </row>
    <row r="6574" spans="1:24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306"/>
        <v>49-72 Months</v>
      </c>
      <c r="W6574" t="str">
        <f t="shared" si="307"/>
        <v>91+</v>
      </c>
      <c r="X6574">
        <f t="shared" si="308"/>
        <v>8</v>
      </c>
    </row>
    <row r="6575" spans="1:24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306"/>
        <v>25-48 Months</v>
      </c>
      <c r="W6575" t="str">
        <f t="shared" si="307"/>
        <v>31-60</v>
      </c>
      <c r="X6575">
        <f t="shared" si="308"/>
        <v>4</v>
      </c>
    </row>
    <row r="6576" spans="1:24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306"/>
        <v>0-12 Months</v>
      </c>
      <c r="W6576" t="str">
        <f t="shared" si="307"/>
        <v>91+</v>
      </c>
      <c r="X6576">
        <f t="shared" si="308"/>
        <v>4</v>
      </c>
    </row>
    <row r="6577" spans="1:24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306"/>
        <v>13-24 Months</v>
      </c>
      <c r="W6577" t="str">
        <f t="shared" si="307"/>
        <v>31-60</v>
      </c>
      <c r="X6577">
        <f t="shared" si="308"/>
        <v>4</v>
      </c>
    </row>
    <row r="6578" spans="1:24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306"/>
        <v>0-12 Months</v>
      </c>
      <c r="W6578" t="str">
        <f t="shared" si="307"/>
        <v>0-30</v>
      </c>
      <c r="X6578">
        <f t="shared" si="308"/>
        <v>1</v>
      </c>
    </row>
    <row r="6579" spans="1:24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306"/>
        <v>49-72 Months</v>
      </c>
      <c r="W6579" t="str">
        <f t="shared" si="307"/>
        <v>61-90</v>
      </c>
      <c r="X6579">
        <f t="shared" si="308"/>
        <v>6</v>
      </c>
    </row>
    <row r="6580" spans="1:24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306"/>
        <v>0-12 Months</v>
      </c>
      <c r="W6580" t="str">
        <f t="shared" si="307"/>
        <v>61-90</v>
      </c>
      <c r="X6580">
        <f t="shared" si="308"/>
        <v>6</v>
      </c>
    </row>
    <row r="6581" spans="1:24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306"/>
        <v>49-72 Months</v>
      </c>
      <c r="W6581" t="str">
        <f t="shared" si="307"/>
        <v>61-90</v>
      </c>
      <c r="X6581">
        <f t="shared" si="308"/>
        <v>7</v>
      </c>
    </row>
    <row r="6582" spans="1:24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306"/>
        <v>49-72 Months</v>
      </c>
      <c r="W6582" t="str">
        <f t="shared" si="307"/>
        <v>61-90</v>
      </c>
      <c r="X6582">
        <f t="shared" si="308"/>
        <v>5</v>
      </c>
    </row>
    <row r="6583" spans="1:24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306"/>
        <v>49-72 Months</v>
      </c>
      <c r="W6583" t="str">
        <f t="shared" si="307"/>
        <v>61-90</v>
      </c>
      <c r="X6583">
        <f t="shared" si="308"/>
        <v>5</v>
      </c>
    </row>
    <row r="6584" spans="1:24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306"/>
        <v>49-72 Months</v>
      </c>
      <c r="W6584" t="str">
        <f t="shared" si="307"/>
        <v>91+</v>
      </c>
      <c r="X6584">
        <f t="shared" si="308"/>
        <v>7</v>
      </c>
    </row>
    <row r="6585" spans="1:24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306"/>
        <v>13-24 Months</v>
      </c>
      <c r="W6585" t="str">
        <f t="shared" si="307"/>
        <v>0-30</v>
      </c>
      <c r="X6585">
        <f t="shared" si="308"/>
        <v>1</v>
      </c>
    </row>
    <row r="6586" spans="1:24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306"/>
        <v>49-72 Months</v>
      </c>
      <c r="W6586" t="str">
        <f t="shared" si="307"/>
        <v>0-30</v>
      </c>
      <c r="X6586">
        <f t="shared" si="308"/>
        <v>1</v>
      </c>
    </row>
    <row r="6587" spans="1:24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306"/>
        <v>25-48 Months</v>
      </c>
      <c r="W6587" t="str">
        <f t="shared" si="307"/>
        <v>0-30</v>
      </c>
      <c r="X6587">
        <f t="shared" si="308"/>
        <v>1</v>
      </c>
    </row>
    <row r="6588" spans="1:24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306"/>
        <v>25-48 Months</v>
      </c>
      <c r="W6588" t="str">
        <f t="shared" si="307"/>
        <v>0-30</v>
      </c>
      <c r="X6588">
        <f t="shared" si="308"/>
        <v>2</v>
      </c>
    </row>
    <row r="6589" spans="1:24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306"/>
        <v>49-72 Months</v>
      </c>
      <c r="W6589" t="str">
        <f t="shared" si="307"/>
        <v>91+</v>
      </c>
      <c r="X6589">
        <f t="shared" si="308"/>
        <v>6</v>
      </c>
    </row>
    <row r="6590" spans="1:24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306"/>
        <v>13-24 Months</v>
      </c>
      <c r="W6590" t="str">
        <f t="shared" si="307"/>
        <v>0-30</v>
      </c>
      <c r="X6590">
        <f t="shared" si="308"/>
        <v>2</v>
      </c>
    </row>
    <row r="6591" spans="1:24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306"/>
        <v>49-72 Months</v>
      </c>
      <c r="W6591" t="str">
        <f t="shared" si="307"/>
        <v>0-30</v>
      </c>
      <c r="X6591">
        <f t="shared" si="308"/>
        <v>2</v>
      </c>
    </row>
    <row r="6592" spans="1:24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306"/>
        <v>0-12 Months</v>
      </c>
      <c r="W6592" t="str">
        <f t="shared" si="307"/>
        <v>61-90</v>
      </c>
      <c r="X6592">
        <f t="shared" si="308"/>
        <v>1</v>
      </c>
    </row>
    <row r="6593" spans="1:24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306"/>
        <v>0-12 Months</v>
      </c>
      <c r="W6593" t="str">
        <f t="shared" si="307"/>
        <v>61-90</v>
      </c>
      <c r="X6593">
        <f t="shared" si="308"/>
        <v>1</v>
      </c>
    </row>
    <row r="6594" spans="1:24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ref="V6594:V6657" si="309">IF(F6594&lt;=12,"0-12 Months",IF(F6594&lt;=24,"13-24 Months",IF(F6594&lt;=48,"25-48 Months","49-72 Months")))</f>
        <v>25-48 Months</v>
      </c>
      <c r="W6594" t="str">
        <f t="shared" ref="W6594:W6657" si="310">IF(S6594&lt;=30,"0-30",IF(S6594&lt;=60,"31-60",IF(S6594&lt;=90,"61-90","91+")))</f>
        <v>31-60</v>
      </c>
      <c r="X6594">
        <f t="shared" ref="X6594:X6657" si="311">COUNTIF(G6594:O6594,"Yes")</f>
        <v>3</v>
      </c>
    </row>
    <row r="6595" spans="1:24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si="309"/>
        <v>49-72 Months</v>
      </c>
      <c r="W6595" t="str">
        <f t="shared" si="310"/>
        <v>31-60</v>
      </c>
      <c r="X6595">
        <f t="shared" si="311"/>
        <v>4</v>
      </c>
    </row>
    <row r="6596" spans="1:24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309"/>
        <v>13-24 Months</v>
      </c>
      <c r="W6596" t="str">
        <f t="shared" si="310"/>
        <v>0-30</v>
      </c>
      <c r="X6596">
        <f t="shared" si="311"/>
        <v>1</v>
      </c>
    </row>
    <row r="6597" spans="1:24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309"/>
        <v>49-72 Months</v>
      </c>
      <c r="W6597" t="str">
        <f t="shared" si="310"/>
        <v>61-90</v>
      </c>
      <c r="X6597">
        <f t="shared" si="311"/>
        <v>6</v>
      </c>
    </row>
    <row r="6598" spans="1:24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309"/>
        <v>49-72 Months</v>
      </c>
      <c r="W6598" t="str">
        <f t="shared" si="310"/>
        <v>61-90</v>
      </c>
      <c r="X6598">
        <f t="shared" si="311"/>
        <v>7</v>
      </c>
    </row>
    <row r="6599" spans="1:24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309"/>
        <v>0-12 Months</v>
      </c>
      <c r="W6599" t="str">
        <f t="shared" si="310"/>
        <v>61-90</v>
      </c>
      <c r="X6599">
        <f t="shared" si="311"/>
        <v>4</v>
      </c>
    </row>
    <row r="6600" spans="1:24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309"/>
        <v>49-72 Months</v>
      </c>
      <c r="W6600" t="str">
        <f t="shared" si="310"/>
        <v>61-90</v>
      </c>
      <c r="X6600">
        <f t="shared" si="311"/>
        <v>6</v>
      </c>
    </row>
    <row r="6601" spans="1:24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309"/>
        <v>13-24 Months</v>
      </c>
      <c r="W6601" t="str">
        <f t="shared" si="310"/>
        <v>91+</v>
      </c>
      <c r="X6601">
        <f t="shared" si="311"/>
        <v>5</v>
      </c>
    </row>
    <row r="6602" spans="1:24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309"/>
        <v>0-12 Months</v>
      </c>
      <c r="W6602" t="str">
        <f t="shared" si="310"/>
        <v>0-30</v>
      </c>
      <c r="X6602">
        <f t="shared" si="311"/>
        <v>1</v>
      </c>
    </row>
    <row r="6603" spans="1:24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309"/>
        <v>49-72 Months</v>
      </c>
      <c r="W6603" t="str">
        <f t="shared" si="310"/>
        <v>91+</v>
      </c>
      <c r="X6603">
        <f t="shared" si="311"/>
        <v>7</v>
      </c>
    </row>
    <row r="6604" spans="1:24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309"/>
        <v>25-48 Months</v>
      </c>
      <c r="W6604" t="str">
        <f t="shared" si="310"/>
        <v>91+</v>
      </c>
      <c r="X6604">
        <f t="shared" si="311"/>
        <v>5</v>
      </c>
    </row>
    <row r="6605" spans="1:24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309"/>
        <v>13-24 Months</v>
      </c>
      <c r="W6605" t="str">
        <f t="shared" si="310"/>
        <v>61-90</v>
      </c>
      <c r="X6605">
        <f t="shared" si="311"/>
        <v>4</v>
      </c>
    </row>
    <row r="6606" spans="1:24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309"/>
        <v>0-12 Months</v>
      </c>
      <c r="W6606" t="str">
        <f t="shared" si="310"/>
        <v>31-60</v>
      </c>
      <c r="X6606">
        <f t="shared" si="311"/>
        <v>1</v>
      </c>
    </row>
    <row r="6607" spans="1:24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309"/>
        <v>49-72 Months</v>
      </c>
      <c r="W6607" t="str">
        <f t="shared" si="310"/>
        <v>91+</v>
      </c>
      <c r="X6607">
        <f t="shared" si="311"/>
        <v>7</v>
      </c>
    </row>
    <row r="6608" spans="1:24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309"/>
        <v>25-48 Months</v>
      </c>
      <c r="W6608" t="str">
        <f t="shared" si="310"/>
        <v>91+</v>
      </c>
      <c r="X6608">
        <f t="shared" si="311"/>
        <v>6</v>
      </c>
    </row>
    <row r="6609" spans="1:24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309"/>
        <v>0-12 Months</v>
      </c>
      <c r="W6609" t="str">
        <f t="shared" si="310"/>
        <v>0-30</v>
      </c>
      <c r="X6609">
        <f t="shared" si="311"/>
        <v>0</v>
      </c>
    </row>
    <row r="6610" spans="1:24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309"/>
        <v>13-24 Months</v>
      </c>
      <c r="W6610" t="str">
        <f t="shared" si="310"/>
        <v>31-60</v>
      </c>
      <c r="X6610">
        <f t="shared" si="311"/>
        <v>3</v>
      </c>
    </row>
    <row r="6611" spans="1:24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309"/>
        <v>0-12 Months</v>
      </c>
      <c r="W6611" t="str">
        <f t="shared" si="310"/>
        <v>0-30</v>
      </c>
      <c r="X6611">
        <f t="shared" si="311"/>
        <v>1</v>
      </c>
    </row>
    <row r="6612" spans="1:24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309"/>
        <v>0-12 Months</v>
      </c>
      <c r="W6612" t="str">
        <f t="shared" si="310"/>
        <v>61-90</v>
      </c>
      <c r="X6612">
        <f t="shared" si="311"/>
        <v>2</v>
      </c>
    </row>
    <row r="6613" spans="1:24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309"/>
        <v>25-48 Months</v>
      </c>
      <c r="W6613" t="str">
        <f t="shared" si="310"/>
        <v>61-90</v>
      </c>
      <c r="X6613">
        <f t="shared" si="311"/>
        <v>5</v>
      </c>
    </row>
    <row r="6614" spans="1:24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309"/>
        <v>0-12 Months</v>
      </c>
      <c r="W6614" t="str">
        <f t="shared" si="310"/>
        <v>61-90</v>
      </c>
      <c r="X6614">
        <f t="shared" si="311"/>
        <v>1</v>
      </c>
    </row>
    <row r="6615" spans="1:24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309"/>
        <v>0-12 Months</v>
      </c>
      <c r="W6615" t="str">
        <f t="shared" si="310"/>
        <v>0-30</v>
      </c>
      <c r="X6615">
        <f t="shared" si="311"/>
        <v>1</v>
      </c>
    </row>
    <row r="6616" spans="1:24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309"/>
        <v>49-72 Months</v>
      </c>
      <c r="W6616" t="str">
        <f t="shared" si="310"/>
        <v>0-30</v>
      </c>
      <c r="X6616">
        <f t="shared" si="311"/>
        <v>1</v>
      </c>
    </row>
    <row r="6617" spans="1:24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309"/>
        <v>0-12 Months</v>
      </c>
      <c r="W6617" t="str">
        <f t="shared" si="310"/>
        <v>31-60</v>
      </c>
      <c r="X6617">
        <f t="shared" si="311"/>
        <v>2</v>
      </c>
    </row>
    <row r="6618" spans="1:24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309"/>
        <v>25-48 Months</v>
      </c>
      <c r="W6618" t="str">
        <f t="shared" si="310"/>
        <v>91+</v>
      </c>
      <c r="X6618">
        <f t="shared" si="311"/>
        <v>5</v>
      </c>
    </row>
    <row r="6619" spans="1:24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309"/>
        <v>25-48 Months</v>
      </c>
      <c r="W6619" t="str">
        <f t="shared" si="310"/>
        <v>61-90</v>
      </c>
      <c r="X6619">
        <f t="shared" si="311"/>
        <v>7</v>
      </c>
    </row>
    <row r="6620" spans="1:24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309"/>
        <v>25-48 Months</v>
      </c>
      <c r="W6620" t="str">
        <f t="shared" si="310"/>
        <v>61-90</v>
      </c>
      <c r="X6620">
        <f t="shared" si="311"/>
        <v>4</v>
      </c>
    </row>
    <row r="6621" spans="1:24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309"/>
        <v>0-12 Months</v>
      </c>
      <c r="W6621" t="str">
        <f t="shared" si="310"/>
        <v>0-30</v>
      </c>
      <c r="X6621">
        <f t="shared" si="311"/>
        <v>1</v>
      </c>
    </row>
    <row r="6622" spans="1:24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309"/>
        <v>0-12 Months</v>
      </c>
      <c r="W6622" t="str">
        <f t="shared" si="310"/>
        <v>61-90</v>
      </c>
      <c r="X6622">
        <f t="shared" si="311"/>
        <v>2</v>
      </c>
    </row>
    <row r="6623" spans="1:24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309"/>
        <v>25-48 Months</v>
      </c>
      <c r="W6623" t="str">
        <f t="shared" si="310"/>
        <v>0-30</v>
      </c>
      <c r="X6623">
        <f t="shared" si="311"/>
        <v>1</v>
      </c>
    </row>
    <row r="6624" spans="1:24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309"/>
        <v>0-12 Months</v>
      </c>
      <c r="W6624" t="str">
        <f t="shared" si="310"/>
        <v>61-90</v>
      </c>
      <c r="X6624">
        <f t="shared" si="311"/>
        <v>3</v>
      </c>
    </row>
    <row r="6625" spans="1:24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309"/>
        <v>0-12 Months</v>
      </c>
      <c r="W6625" t="str">
        <f t="shared" si="310"/>
        <v>61-90</v>
      </c>
      <c r="X6625">
        <f t="shared" si="311"/>
        <v>2</v>
      </c>
    </row>
    <row r="6626" spans="1:24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309"/>
        <v>49-72 Months</v>
      </c>
      <c r="W6626" t="str">
        <f t="shared" si="310"/>
        <v>61-90</v>
      </c>
      <c r="X6626">
        <f t="shared" si="311"/>
        <v>5</v>
      </c>
    </row>
    <row r="6627" spans="1:24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309"/>
        <v>0-12 Months</v>
      </c>
      <c r="W6627" t="str">
        <f t="shared" si="310"/>
        <v>91+</v>
      </c>
      <c r="X6627">
        <f t="shared" si="311"/>
        <v>4</v>
      </c>
    </row>
    <row r="6628" spans="1:24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309"/>
        <v>0-12 Months</v>
      </c>
      <c r="W6628" t="str">
        <f t="shared" si="310"/>
        <v>91+</v>
      </c>
      <c r="X6628">
        <f t="shared" si="311"/>
        <v>4</v>
      </c>
    </row>
    <row r="6629" spans="1:24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309"/>
        <v>49-72 Months</v>
      </c>
      <c r="W6629" t="str">
        <f t="shared" si="310"/>
        <v>0-30</v>
      </c>
      <c r="X6629">
        <f t="shared" si="311"/>
        <v>1</v>
      </c>
    </row>
    <row r="6630" spans="1:24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309"/>
        <v>0-12 Months</v>
      </c>
      <c r="W6630" t="str">
        <f t="shared" si="310"/>
        <v>91+</v>
      </c>
      <c r="X6630">
        <f t="shared" si="311"/>
        <v>4</v>
      </c>
    </row>
    <row r="6631" spans="1:24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309"/>
        <v>49-72 Months</v>
      </c>
      <c r="W6631" t="str">
        <f t="shared" si="310"/>
        <v>61-90</v>
      </c>
      <c r="X6631">
        <f t="shared" si="311"/>
        <v>7</v>
      </c>
    </row>
    <row r="6632" spans="1:24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309"/>
        <v>13-24 Months</v>
      </c>
      <c r="W6632" t="str">
        <f t="shared" si="310"/>
        <v>61-90</v>
      </c>
      <c r="X6632">
        <f t="shared" si="311"/>
        <v>2</v>
      </c>
    </row>
    <row r="6633" spans="1:24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309"/>
        <v>25-48 Months</v>
      </c>
      <c r="W6633" t="str">
        <f t="shared" si="310"/>
        <v>31-60</v>
      </c>
      <c r="X6633">
        <f t="shared" si="311"/>
        <v>3</v>
      </c>
    </row>
    <row r="6634" spans="1:24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309"/>
        <v>25-48 Months</v>
      </c>
      <c r="W6634" t="str">
        <f t="shared" si="310"/>
        <v>61-90</v>
      </c>
      <c r="X6634">
        <f t="shared" si="311"/>
        <v>5</v>
      </c>
    </row>
    <row r="6635" spans="1:24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309"/>
        <v>0-12 Months</v>
      </c>
      <c r="W6635" t="str">
        <f t="shared" si="310"/>
        <v>61-90</v>
      </c>
      <c r="X6635">
        <f t="shared" si="311"/>
        <v>2</v>
      </c>
    </row>
    <row r="6636" spans="1:24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309"/>
        <v>0-12 Months</v>
      </c>
      <c r="W6636" t="str">
        <f t="shared" si="310"/>
        <v>91+</v>
      </c>
      <c r="X6636">
        <f t="shared" si="311"/>
        <v>6</v>
      </c>
    </row>
    <row r="6637" spans="1:24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309"/>
        <v>13-24 Months</v>
      </c>
      <c r="W6637" t="str">
        <f t="shared" si="310"/>
        <v>0-30</v>
      </c>
      <c r="X6637">
        <f t="shared" si="311"/>
        <v>1</v>
      </c>
    </row>
    <row r="6638" spans="1:24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309"/>
        <v>0-12 Months</v>
      </c>
      <c r="W6638" t="str">
        <f t="shared" si="310"/>
        <v>61-90</v>
      </c>
      <c r="X6638">
        <f t="shared" si="311"/>
        <v>5</v>
      </c>
    </row>
    <row r="6639" spans="1:24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309"/>
        <v>49-72 Months</v>
      </c>
      <c r="W6639" t="str">
        <f t="shared" si="310"/>
        <v>31-60</v>
      </c>
      <c r="X6639">
        <f t="shared" si="311"/>
        <v>3</v>
      </c>
    </row>
    <row r="6640" spans="1:24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309"/>
        <v>49-72 Months</v>
      </c>
      <c r="W6640" t="str">
        <f t="shared" si="310"/>
        <v>0-30</v>
      </c>
      <c r="X6640">
        <f t="shared" si="311"/>
        <v>1</v>
      </c>
    </row>
    <row r="6641" spans="1:24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309"/>
        <v>49-72 Months</v>
      </c>
      <c r="W6641" t="str">
        <f t="shared" si="310"/>
        <v>91+</v>
      </c>
      <c r="X6641">
        <f t="shared" si="311"/>
        <v>6</v>
      </c>
    </row>
    <row r="6642" spans="1:24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309"/>
        <v>25-48 Months</v>
      </c>
      <c r="W6642" t="str">
        <f t="shared" si="310"/>
        <v>31-60</v>
      </c>
      <c r="X6642">
        <f t="shared" si="311"/>
        <v>4</v>
      </c>
    </row>
    <row r="6643" spans="1:24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309"/>
        <v>13-24 Months</v>
      </c>
      <c r="W6643" t="str">
        <f t="shared" si="310"/>
        <v>31-60</v>
      </c>
      <c r="X6643">
        <f t="shared" si="311"/>
        <v>2</v>
      </c>
    </row>
    <row r="6644" spans="1:24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309"/>
        <v>25-48 Months</v>
      </c>
      <c r="W6644" t="str">
        <f t="shared" si="310"/>
        <v>61-90</v>
      </c>
      <c r="X6644">
        <f t="shared" si="311"/>
        <v>6</v>
      </c>
    </row>
    <row r="6645" spans="1:24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309"/>
        <v>0-12 Months</v>
      </c>
      <c r="W6645" t="str">
        <f t="shared" si="310"/>
        <v>61-90</v>
      </c>
      <c r="X6645">
        <f t="shared" si="311"/>
        <v>2</v>
      </c>
    </row>
    <row r="6646" spans="1:24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309"/>
        <v>49-72 Months</v>
      </c>
      <c r="W6646" t="str">
        <f t="shared" si="310"/>
        <v>91+</v>
      </c>
      <c r="X6646">
        <f t="shared" si="311"/>
        <v>4</v>
      </c>
    </row>
    <row r="6647" spans="1:24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309"/>
        <v>0-12 Months</v>
      </c>
      <c r="W6647" t="str">
        <f t="shared" si="310"/>
        <v>0-30</v>
      </c>
      <c r="X6647">
        <f t="shared" si="311"/>
        <v>1</v>
      </c>
    </row>
    <row r="6648" spans="1:24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309"/>
        <v>49-72 Months</v>
      </c>
      <c r="W6648" t="str">
        <f t="shared" si="310"/>
        <v>0-30</v>
      </c>
      <c r="X6648">
        <f t="shared" si="311"/>
        <v>1</v>
      </c>
    </row>
    <row r="6649" spans="1:24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309"/>
        <v>49-72 Months</v>
      </c>
      <c r="W6649" t="str">
        <f t="shared" si="310"/>
        <v>61-90</v>
      </c>
      <c r="X6649">
        <f t="shared" si="311"/>
        <v>5</v>
      </c>
    </row>
    <row r="6650" spans="1:24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309"/>
        <v>13-24 Months</v>
      </c>
      <c r="W6650" t="str">
        <f t="shared" si="310"/>
        <v>0-30</v>
      </c>
      <c r="X6650">
        <f t="shared" si="311"/>
        <v>1</v>
      </c>
    </row>
    <row r="6651" spans="1:24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309"/>
        <v>0-12 Months</v>
      </c>
      <c r="W6651" t="str">
        <f t="shared" si="310"/>
        <v>0-30</v>
      </c>
      <c r="X6651">
        <f t="shared" si="311"/>
        <v>1</v>
      </c>
    </row>
    <row r="6652" spans="1:24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309"/>
        <v>0-12 Months</v>
      </c>
      <c r="W6652" t="str">
        <f t="shared" si="310"/>
        <v>0-30</v>
      </c>
      <c r="X6652">
        <f t="shared" si="311"/>
        <v>1</v>
      </c>
    </row>
    <row r="6653" spans="1:24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309"/>
        <v>25-48 Months</v>
      </c>
      <c r="W6653" t="str">
        <f t="shared" si="310"/>
        <v>61-90</v>
      </c>
      <c r="X6653">
        <f t="shared" si="311"/>
        <v>5</v>
      </c>
    </row>
    <row r="6654" spans="1:24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309"/>
        <v>25-48 Months</v>
      </c>
      <c r="W6654" t="str">
        <f t="shared" si="310"/>
        <v>0-30</v>
      </c>
      <c r="X6654">
        <f t="shared" si="311"/>
        <v>1</v>
      </c>
    </row>
    <row r="6655" spans="1:24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309"/>
        <v>25-48 Months</v>
      </c>
      <c r="W6655" t="str">
        <f t="shared" si="310"/>
        <v>0-30</v>
      </c>
      <c r="X6655">
        <f t="shared" si="311"/>
        <v>1</v>
      </c>
    </row>
    <row r="6656" spans="1:24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309"/>
        <v>0-12 Months</v>
      </c>
      <c r="W6656" t="str">
        <f t="shared" si="310"/>
        <v>61-90</v>
      </c>
      <c r="X6656">
        <f t="shared" si="311"/>
        <v>3</v>
      </c>
    </row>
    <row r="6657" spans="1:24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309"/>
        <v>49-72 Months</v>
      </c>
      <c r="W6657" t="str">
        <f t="shared" si="310"/>
        <v>0-30</v>
      </c>
      <c r="X6657">
        <f t="shared" si="311"/>
        <v>2</v>
      </c>
    </row>
    <row r="6658" spans="1:24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ref="V6658:V6721" si="312">IF(F6658&lt;=12,"0-12 Months",IF(F6658&lt;=24,"13-24 Months",IF(F6658&lt;=48,"25-48 Months","49-72 Months")))</f>
        <v>25-48 Months</v>
      </c>
      <c r="W6658" t="str">
        <f t="shared" ref="W6658:W6721" si="313">IF(S6658&lt;=30,"0-30",IF(S6658&lt;=60,"31-60",IF(S6658&lt;=90,"61-90","91+")))</f>
        <v>0-30</v>
      </c>
      <c r="X6658">
        <f t="shared" ref="X6658:X6721" si="314">COUNTIF(G6658:O6658,"Yes")</f>
        <v>2</v>
      </c>
    </row>
    <row r="6659" spans="1:24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si="312"/>
        <v>49-72 Months</v>
      </c>
      <c r="W6659" t="str">
        <f t="shared" si="313"/>
        <v>0-30</v>
      </c>
      <c r="X6659">
        <f t="shared" si="314"/>
        <v>1</v>
      </c>
    </row>
    <row r="6660" spans="1:24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312"/>
        <v>25-48 Months</v>
      </c>
      <c r="W6660" t="str">
        <f t="shared" si="313"/>
        <v>61-90</v>
      </c>
      <c r="X6660">
        <f t="shared" si="314"/>
        <v>3</v>
      </c>
    </row>
    <row r="6661" spans="1:24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312"/>
        <v>49-72 Months</v>
      </c>
      <c r="W6661" t="str">
        <f t="shared" si="313"/>
        <v>91+</v>
      </c>
      <c r="X6661">
        <f t="shared" si="314"/>
        <v>8</v>
      </c>
    </row>
    <row r="6662" spans="1:24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312"/>
        <v>0-12 Months</v>
      </c>
      <c r="W6662" t="str">
        <f t="shared" si="313"/>
        <v>61-90</v>
      </c>
      <c r="X6662">
        <f t="shared" si="314"/>
        <v>1</v>
      </c>
    </row>
    <row r="6663" spans="1:24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312"/>
        <v>49-72 Months</v>
      </c>
      <c r="W6663" t="str">
        <f t="shared" si="313"/>
        <v>31-60</v>
      </c>
      <c r="X6663">
        <f t="shared" si="314"/>
        <v>4</v>
      </c>
    </row>
    <row r="6664" spans="1:24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312"/>
        <v>25-48 Months</v>
      </c>
      <c r="W6664" t="str">
        <f t="shared" si="313"/>
        <v>31-60</v>
      </c>
      <c r="X6664">
        <f t="shared" si="314"/>
        <v>3</v>
      </c>
    </row>
    <row r="6665" spans="1:24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312"/>
        <v>0-12 Months</v>
      </c>
      <c r="W6665" t="str">
        <f t="shared" si="313"/>
        <v>31-60</v>
      </c>
      <c r="X6665">
        <f t="shared" si="314"/>
        <v>2</v>
      </c>
    </row>
    <row r="6666" spans="1:24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312"/>
        <v>25-48 Months</v>
      </c>
      <c r="W6666" t="str">
        <f t="shared" si="313"/>
        <v>91+</v>
      </c>
      <c r="X6666">
        <f t="shared" si="314"/>
        <v>6</v>
      </c>
    </row>
    <row r="6667" spans="1:24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312"/>
        <v>25-48 Months</v>
      </c>
      <c r="W6667" t="str">
        <f t="shared" si="313"/>
        <v>0-30</v>
      </c>
      <c r="X6667">
        <f t="shared" si="314"/>
        <v>1</v>
      </c>
    </row>
    <row r="6668" spans="1:24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312"/>
        <v>25-48 Months</v>
      </c>
      <c r="W6668" t="str">
        <f t="shared" si="313"/>
        <v>61-90</v>
      </c>
      <c r="X6668">
        <f t="shared" si="314"/>
        <v>7</v>
      </c>
    </row>
    <row r="6669" spans="1:24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312"/>
        <v>0-12 Months</v>
      </c>
      <c r="W6669" t="str">
        <f t="shared" si="313"/>
        <v>61-90</v>
      </c>
      <c r="X6669">
        <f t="shared" si="314"/>
        <v>2</v>
      </c>
    </row>
    <row r="6670" spans="1:24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312"/>
        <v>25-48 Months</v>
      </c>
      <c r="W6670" t="str">
        <f t="shared" si="313"/>
        <v>91+</v>
      </c>
      <c r="X6670">
        <f t="shared" si="314"/>
        <v>6</v>
      </c>
    </row>
    <row r="6671" spans="1:24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312"/>
        <v>25-48 Months</v>
      </c>
      <c r="W6671" t="str">
        <f t="shared" si="313"/>
        <v>91+</v>
      </c>
      <c r="X6671">
        <f t="shared" si="314"/>
        <v>5</v>
      </c>
    </row>
    <row r="6672" spans="1:24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 t="str">
        <f t="shared" si="312"/>
        <v>0-12 Months</v>
      </c>
      <c r="W6672" t="str">
        <f t="shared" si="313"/>
        <v>61-90</v>
      </c>
      <c r="X6672">
        <f t="shared" si="314"/>
        <v>6</v>
      </c>
    </row>
    <row r="6673" spans="1:24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312"/>
        <v>49-72 Months</v>
      </c>
      <c r="W6673" t="str">
        <f t="shared" si="313"/>
        <v>91+</v>
      </c>
      <c r="X6673">
        <f t="shared" si="314"/>
        <v>5</v>
      </c>
    </row>
    <row r="6674" spans="1:24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312"/>
        <v>25-48 Months</v>
      </c>
      <c r="W6674" t="str">
        <f t="shared" si="313"/>
        <v>0-30</v>
      </c>
      <c r="X6674">
        <f t="shared" si="314"/>
        <v>1</v>
      </c>
    </row>
    <row r="6675" spans="1:24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312"/>
        <v>0-12 Months</v>
      </c>
      <c r="W6675" t="str">
        <f t="shared" si="313"/>
        <v>31-60</v>
      </c>
      <c r="X6675">
        <f t="shared" si="314"/>
        <v>1</v>
      </c>
    </row>
    <row r="6676" spans="1:24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312"/>
        <v>0-12 Months</v>
      </c>
      <c r="W6676" t="str">
        <f t="shared" si="313"/>
        <v>0-30</v>
      </c>
      <c r="X6676">
        <f t="shared" si="314"/>
        <v>2</v>
      </c>
    </row>
    <row r="6677" spans="1:24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312"/>
        <v>25-48 Months</v>
      </c>
      <c r="W6677" t="str">
        <f t="shared" si="313"/>
        <v>61-90</v>
      </c>
      <c r="X6677">
        <f t="shared" si="314"/>
        <v>5</v>
      </c>
    </row>
    <row r="6678" spans="1:24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312"/>
        <v>25-48 Months</v>
      </c>
      <c r="W6678" t="str">
        <f t="shared" si="313"/>
        <v>91+</v>
      </c>
      <c r="X6678">
        <f t="shared" si="314"/>
        <v>5</v>
      </c>
    </row>
    <row r="6679" spans="1:24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312"/>
        <v>13-24 Months</v>
      </c>
      <c r="W6679" t="str">
        <f t="shared" si="313"/>
        <v>0-30</v>
      </c>
      <c r="X6679">
        <f t="shared" si="314"/>
        <v>1</v>
      </c>
    </row>
    <row r="6680" spans="1:24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312"/>
        <v>13-24 Months</v>
      </c>
      <c r="W6680" t="str">
        <f t="shared" si="313"/>
        <v>0-30</v>
      </c>
      <c r="X6680">
        <f t="shared" si="314"/>
        <v>1</v>
      </c>
    </row>
    <row r="6681" spans="1:24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312"/>
        <v>49-72 Months</v>
      </c>
      <c r="W6681" t="str">
        <f t="shared" si="313"/>
        <v>31-60</v>
      </c>
      <c r="X6681">
        <f t="shared" si="314"/>
        <v>3</v>
      </c>
    </row>
    <row r="6682" spans="1:24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312"/>
        <v>25-48 Months</v>
      </c>
      <c r="W6682" t="str">
        <f t="shared" si="313"/>
        <v>91+</v>
      </c>
      <c r="X6682">
        <f t="shared" si="314"/>
        <v>5</v>
      </c>
    </row>
    <row r="6683" spans="1:24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312"/>
        <v>0-12 Months</v>
      </c>
      <c r="W6683" t="str">
        <f t="shared" si="313"/>
        <v>91+</v>
      </c>
      <c r="X6683">
        <f t="shared" si="314"/>
        <v>4</v>
      </c>
    </row>
    <row r="6684" spans="1:24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312"/>
        <v>49-72 Months</v>
      </c>
      <c r="W6684" t="str">
        <f t="shared" si="313"/>
        <v>91+</v>
      </c>
      <c r="X6684">
        <f t="shared" si="314"/>
        <v>5</v>
      </c>
    </row>
    <row r="6685" spans="1:24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312"/>
        <v>25-48 Months</v>
      </c>
      <c r="W6685" t="str">
        <f t="shared" si="313"/>
        <v>31-60</v>
      </c>
      <c r="X6685">
        <f t="shared" si="314"/>
        <v>3</v>
      </c>
    </row>
    <row r="6686" spans="1:24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312"/>
        <v>0-12 Months</v>
      </c>
      <c r="W6686" t="str">
        <f t="shared" si="313"/>
        <v>31-60</v>
      </c>
      <c r="X6686">
        <f t="shared" si="314"/>
        <v>2</v>
      </c>
    </row>
    <row r="6687" spans="1:24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312"/>
        <v>25-48 Months</v>
      </c>
      <c r="W6687" t="str">
        <f t="shared" si="313"/>
        <v>31-60</v>
      </c>
      <c r="X6687">
        <f t="shared" si="314"/>
        <v>2</v>
      </c>
    </row>
    <row r="6688" spans="1:24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312"/>
        <v>49-72 Months</v>
      </c>
      <c r="W6688" t="str">
        <f t="shared" si="313"/>
        <v>91+</v>
      </c>
      <c r="X6688">
        <f t="shared" si="314"/>
        <v>7</v>
      </c>
    </row>
    <row r="6689" spans="1:24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312"/>
        <v>0-12 Months</v>
      </c>
      <c r="W6689" t="str">
        <f t="shared" si="313"/>
        <v>61-90</v>
      </c>
      <c r="X6689">
        <f t="shared" si="314"/>
        <v>3</v>
      </c>
    </row>
    <row r="6690" spans="1:24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312"/>
        <v>0-12 Months</v>
      </c>
      <c r="W6690" t="str">
        <f t="shared" si="313"/>
        <v>0-30</v>
      </c>
      <c r="X6690">
        <f t="shared" si="314"/>
        <v>1</v>
      </c>
    </row>
    <row r="6691" spans="1:24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312"/>
        <v>49-72 Months</v>
      </c>
      <c r="W6691" t="str">
        <f t="shared" si="313"/>
        <v>91+</v>
      </c>
      <c r="X6691">
        <f t="shared" si="314"/>
        <v>7</v>
      </c>
    </row>
    <row r="6692" spans="1:24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312"/>
        <v>25-48 Months</v>
      </c>
      <c r="W6692" t="str">
        <f t="shared" si="313"/>
        <v>91+</v>
      </c>
      <c r="X6692">
        <f t="shared" si="314"/>
        <v>5</v>
      </c>
    </row>
    <row r="6693" spans="1:24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312"/>
        <v>25-48 Months</v>
      </c>
      <c r="W6693" t="str">
        <f t="shared" si="313"/>
        <v>31-60</v>
      </c>
      <c r="X6693">
        <f t="shared" si="314"/>
        <v>3</v>
      </c>
    </row>
    <row r="6694" spans="1:24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312"/>
        <v>25-48 Months</v>
      </c>
      <c r="W6694" t="str">
        <f t="shared" si="313"/>
        <v>61-90</v>
      </c>
      <c r="X6694">
        <f t="shared" si="314"/>
        <v>6</v>
      </c>
    </row>
    <row r="6695" spans="1:24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312"/>
        <v>25-48 Months</v>
      </c>
      <c r="W6695" t="str">
        <f t="shared" si="313"/>
        <v>31-60</v>
      </c>
      <c r="X6695">
        <f t="shared" si="314"/>
        <v>3</v>
      </c>
    </row>
    <row r="6696" spans="1:24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312"/>
        <v>0-12 Months</v>
      </c>
      <c r="W6696" t="str">
        <f t="shared" si="313"/>
        <v>61-90</v>
      </c>
      <c r="X6696">
        <f t="shared" si="314"/>
        <v>6</v>
      </c>
    </row>
    <row r="6697" spans="1:24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312"/>
        <v>49-72 Months</v>
      </c>
      <c r="W6697" t="str">
        <f t="shared" si="313"/>
        <v>61-90</v>
      </c>
      <c r="X6697">
        <f t="shared" si="314"/>
        <v>6</v>
      </c>
    </row>
    <row r="6698" spans="1:24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312"/>
        <v>0-12 Months</v>
      </c>
      <c r="W6698" t="str">
        <f t="shared" si="313"/>
        <v>91+</v>
      </c>
      <c r="X6698">
        <f t="shared" si="314"/>
        <v>5</v>
      </c>
    </row>
    <row r="6699" spans="1:24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312"/>
        <v>25-48 Months</v>
      </c>
      <c r="W6699" t="str">
        <f t="shared" si="313"/>
        <v>61-90</v>
      </c>
      <c r="X6699">
        <f t="shared" si="314"/>
        <v>6</v>
      </c>
    </row>
    <row r="6700" spans="1:24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312"/>
        <v>25-48 Months</v>
      </c>
      <c r="W6700" t="str">
        <f t="shared" si="313"/>
        <v>61-90</v>
      </c>
      <c r="X6700">
        <f t="shared" si="314"/>
        <v>4</v>
      </c>
    </row>
    <row r="6701" spans="1:24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312"/>
        <v>49-72 Months</v>
      </c>
      <c r="W6701" t="str">
        <f t="shared" si="313"/>
        <v>0-30</v>
      </c>
      <c r="X6701">
        <f t="shared" si="314"/>
        <v>1</v>
      </c>
    </row>
    <row r="6702" spans="1:24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312"/>
        <v>49-72 Months</v>
      </c>
      <c r="W6702" t="str">
        <f t="shared" si="313"/>
        <v>91+</v>
      </c>
      <c r="X6702">
        <f t="shared" si="314"/>
        <v>6</v>
      </c>
    </row>
    <row r="6703" spans="1:24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312"/>
        <v>25-48 Months</v>
      </c>
      <c r="W6703" t="str">
        <f t="shared" si="313"/>
        <v>91+</v>
      </c>
      <c r="X6703">
        <f t="shared" si="314"/>
        <v>5</v>
      </c>
    </row>
    <row r="6704" spans="1:24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312"/>
        <v>13-24 Months</v>
      </c>
      <c r="W6704" t="str">
        <f t="shared" si="313"/>
        <v>61-90</v>
      </c>
      <c r="X6704">
        <f t="shared" si="314"/>
        <v>3</v>
      </c>
    </row>
    <row r="6705" spans="1:24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312"/>
        <v>0-12 Months</v>
      </c>
      <c r="W6705" t="str">
        <f t="shared" si="313"/>
        <v>31-60</v>
      </c>
      <c r="X6705">
        <f t="shared" si="314"/>
        <v>2</v>
      </c>
    </row>
    <row r="6706" spans="1:24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312"/>
        <v>49-72 Months</v>
      </c>
      <c r="W6706" t="str">
        <f t="shared" si="313"/>
        <v>91+</v>
      </c>
      <c r="X6706">
        <f t="shared" si="314"/>
        <v>6</v>
      </c>
    </row>
    <row r="6707" spans="1:24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312"/>
        <v>13-24 Months</v>
      </c>
      <c r="W6707" t="str">
        <f t="shared" si="313"/>
        <v>31-60</v>
      </c>
      <c r="X6707">
        <f t="shared" si="314"/>
        <v>2</v>
      </c>
    </row>
    <row r="6708" spans="1:24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312"/>
        <v>0-12 Months</v>
      </c>
      <c r="W6708" t="str">
        <f t="shared" si="313"/>
        <v>0-30</v>
      </c>
      <c r="X6708">
        <f t="shared" si="314"/>
        <v>1</v>
      </c>
    </row>
    <row r="6709" spans="1:24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312"/>
        <v>49-72 Months</v>
      </c>
      <c r="W6709" t="str">
        <f t="shared" si="313"/>
        <v>0-30</v>
      </c>
      <c r="X6709">
        <f t="shared" si="314"/>
        <v>2</v>
      </c>
    </row>
    <row r="6710" spans="1:24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312"/>
        <v>13-24 Months</v>
      </c>
      <c r="W6710" t="str">
        <f t="shared" si="313"/>
        <v>61-90</v>
      </c>
      <c r="X6710">
        <f t="shared" si="314"/>
        <v>2</v>
      </c>
    </row>
    <row r="6711" spans="1:24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312"/>
        <v>49-72 Months</v>
      </c>
      <c r="W6711" t="str">
        <f t="shared" si="313"/>
        <v>91+</v>
      </c>
      <c r="X6711">
        <f t="shared" si="314"/>
        <v>5</v>
      </c>
    </row>
    <row r="6712" spans="1:24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312"/>
        <v>25-48 Months</v>
      </c>
      <c r="W6712" t="str">
        <f t="shared" si="313"/>
        <v>61-90</v>
      </c>
      <c r="X6712">
        <f t="shared" si="314"/>
        <v>5</v>
      </c>
    </row>
    <row r="6713" spans="1:24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312"/>
        <v>49-72 Months</v>
      </c>
      <c r="W6713" t="str">
        <f t="shared" si="313"/>
        <v>91+</v>
      </c>
      <c r="X6713">
        <f t="shared" si="314"/>
        <v>5</v>
      </c>
    </row>
    <row r="6714" spans="1:24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312"/>
        <v>25-48 Months</v>
      </c>
      <c r="W6714" t="str">
        <f t="shared" si="313"/>
        <v>61-90</v>
      </c>
      <c r="X6714">
        <f t="shared" si="314"/>
        <v>3</v>
      </c>
    </row>
    <row r="6715" spans="1:24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312"/>
        <v>49-72 Months</v>
      </c>
      <c r="W6715" t="str">
        <f t="shared" si="313"/>
        <v>91+</v>
      </c>
      <c r="X6715">
        <f t="shared" si="314"/>
        <v>5</v>
      </c>
    </row>
    <row r="6716" spans="1:24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312"/>
        <v>13-24 Months</v>
      </c>
      <c r="W6716" t="str">
        <f t="shared" si="313"/>
        <v>91+</v>
      </c>
      <c r="X6716">
        <f t="shared" si="314"/>
        <v>5</v>
      </c>
    </row>
    <row r="6717" spans="1:24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312"/>
        <v>0-12 Months</v>
      </c>
      <c r="W6717" t="str">
        <f t="shared" si="313"/>
        <v>61-90</v>
      </c>
      <c r="X6717">
        <f t="shared" si="314"/>
        <v>4</v>
      </c>
    </row>
    <row r="6718" spans="1:24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312"/>
        <v>0-12 Months</v>
      </c>
      <c r="W6718" t="str">
        <f t="shared" si="313"/>
        <v>61-90</v>
      </c>
      <c r="X6718">
        <f t="shared" si="314"/>
        <v>2</v>
      </c>
    </row>
    <row r="6719" spans="1:24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312"/>
        <v>49-72 Months</v>
      </c>
      <c r="W6719" t="str">
        <f t="shared" si="313"/>
        <v>91+</v>
      </c>
      <c r="X6719">
        <f t="shared" si="314"/>
        <v>5</v>
      </c>
    </row>
    <row r="6720" spans="1:24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312"/>
        <v>0-12 Months</v>
      </c>
      <c r="W6720" t="str">
        <f t="shared" si="313"/>
        <v>61-90</v>
      </c>
      <c r="X6720">
        <f t="shared" si="314"/>
        <v>2</v>
      </c>
    </row>
    <row r="6721" spans="1:24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312"/>
        <v>49-72 Months</v>
      </c>
      <c r="W6721" t="str">
        <f t="shared" si="313"/>
        <v>0-30</v>
      </c>
      <c r="X6721">
        <f t="shared" si="314"/>
        <v>2</v>
      </c>
    </row>
    <row r="6722" spans="1:24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ref="V6722:V6785" si="315">IF(F6722&lt;=12,"0-12 Months",IF(F6722&lt;=24,"13-24 Months",IF(F6722&lt;=48,"25-48 Months","49-72 Months")))</f>
        <v>49-72 Months</v>
      </c>
      <c r="W6722" t="str">
        <f t="shared" ref="W6722:W6785" si="316">IF(S6722&lt;=30,"0-30",IF(S6722&lt;=60,"31-60",IF(S6722&lt;=90,"61-90","91+")))</f>
        <v>61-90</v>
      </c>
      <c r="X6722">
        <f t="shared" ref="X6722:X6785" si="317">COUNTIF(G6722:O6722,"Yes")</f>
        <v>7</v>
      </c>
    </row>
    <row r="6723" spans="1:24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si="315"/>
        <v>49-72 Months</v>
      </c>
      <c r="W6723" t="str">
        <f t="shared" si="316"/>
        <v>61-90</v>
      </c>
      <c r="X6723">
        <f t="shared" si="317"/>
        <v>6</v>
      </c>
    </row>
    <row r="6724" spans="1:24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315"/>
        <v>49-72 Months</v>
      </c>
      <c r="W6724" t="str">
        <f t="shared" si="316"/>
        <v>91+</v>
      </c>
      <c r="X6724">
        <f t="shared" si="317"/>
        <v>6</v>
      </c>
    </row>
    <row r="6725" spans="1:24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315"/>
        <v>25-48 Months</v>
      </c>
      <c r="W6725" t="str">
        <f t="shared" si="316"/>
        <v>0-30</v>
      </c>
      <c r="X6725">
        <f t="shared" si="317"/>
        <v>1</v>
      </c>
    </row>
    <row r="6726" spans="1:24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315"/>
        <v>49-72 Months</v>
      </c>
      <c r="W6726" t="str">
        <f t="shared" si="316"/>
        <v>61-90</v>
      </c>
      <c r="X6726">
        <f t="shared" si="317"/>
        <v>5</v>
      </c>
    </row>
    <row r="6727" spans="1:24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315"/>
        <v>25-48 Months</v>
      </c>
      <c r="W6727" t="str">
        <f t="shared" si="316"/>
        <v>0-30</v>
      </c>
      <c r="X6727">
        <f t="shared" si="317"/>
        <v>1</v>
      </c>
    </row>
    <row r="6728" spans="1:24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315"/>
        <v>0-12 Months</v>
      </c>
      <c r="W6728" t="str">
        <f t="shared" si="316"/>
        <v>61-90</v>
      </c>
      <c r="X6728">
        <f t="shared" si="317"/>
        <v>1</v>
      </c>
    </row>
    <row r="6729" spans="1:24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315"/>
        <v>13-24 Months</v>
      </c>
      <c r="W6729" t="str">
        <f t="shared" si="316"/>
        <v>31-60</v>
      </c>
      <c r="X6729">
        <f t="shared" si="317"/>
        <v>2</v>
      </c>
    </row>
    <row r="6730" spans="1:24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315"/>
        <v>49-72 Months</v>
      </c>
      <c r="W6730" t="str">
        <f t="shared" si="316"/>
        <v>91+</v>
      </c>
      <c r="X6730">
        <f t="shared" si="317"/>
        <v>8</v>
      </c>
    </row>
    <row r="6731" spans="1:24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315"/>
        <v>49-72 Months</v>
      </c>
      <c r="W6731" t="str">
        <f t="shared" si="316"/>
        <v>61-90</v>
      </c>
      <c r="X6731">
        <f t="shared" si="317"/>
        <v>5</v>
      </c>
    </row>
    <row r="6732" spans="1:24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315"/>
        <v>13-24 Months</v>
      </c>
      <c r="W6732" t="str">
        <f t="shared" si="316"/>
        <v>0-30</v>
      </c>
      <c r="X6732">
        <f t="shared" si="317"/>
        <v>1</v>
      </c>
    </row>
    <row r="6733" spans="1:24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315"/>
        <v>13-24 Months</v>
      </c>
      <c r="W6733" t="str">
        <f t="shared" si="316"/>
        <v>0-30</v>
      </c>
      <c r="X6733">
        <f t="shared" si="317"/>
        <v>1</v>
      </c>
    </row>
    <row r="6734" spans="1:24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315"/>
        <v>13-24 Months</v>
      </c>
      <c r="W6734" t="str">
        <f t="shared" si="316"/>
        <v>61-90</v>
      </c>
      <c r="X6734">
        <f t="shared" si="317"/>
        <v>4</v>
      </c>
    </row>
    <row r="6735" spans="1:24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315"/>
        <v>25-48 Months</v>
      </c>
      <c r="W6735" t="str">
        <f t="shared" si="316"/>
        <v>31-60</v>
      </c>
      <c r="X6735">
        <f t="shared" si="317"/>
        <v>2</v>
      </c>
    </row>
    <row r="6736" spans="1:24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315"/>
        <v>0-12 Months</v>
      </c>
      <c r="W6736" t="str">
        <f t="shared" si="316"/>
        <v>31-60</v>
      </c>
      <c r="X6736">
        <f t="shared" si="317"/>
        <v>2</v>
      </c>
    </row>
    <row r="6737" spans="1:24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315"/>
        <v>49-72 Months</v>
      </c>
      <c r="W6737" t="str">
        <f t="shared" si="316"/>
        <v>61-90</v>
      </c>
      <c r="X6737">
        <f t="shared" si="317"/>
        <v>7</v>
      </c>
    </row>
    <row r="6738" spans="1:24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315"/>
        <v>49-72 Months</v>
      </c>
      <c r="W6738" t="str">
        <f t="shared" si="316"/>
        <v>0-30</v>
      </c>
      <c r="X6738">
        <f t="shared" si="317"/>
        <v>1</v>
      </c>
    </row>
    <row r="6739" spans="1:24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315"/>
        <v>49-72 Months</v>
      </c>
      <c r="W6739" t="str">
        <f t="shared" si="316"/>
        <v>91+</v>
      </c>
      <c r="X6739">
        <f t="shared" si="317"/>
        <v>7</v>
      </c>
    </row>
    <row r="6740" spans="1:24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315"/>
        <v>0-12 Months</v>
      </c>
      <c r="W6740" t="str">
        <f t="shared" si="316"/>
        <v>0-30</v>
      </c>
      <c r="X6740">
        <f t="shared" si="317"/>
        <v>1</v>
      </c>
    </row>
    <row r="6741" spans="1:24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315"/>
        <v>0-12 Months</v>
      </c>
      <c r="W6741" t="str">
        <f t="shared" si="316"/>
        <v>31-60</v>
      </c>
      <c r="X6741">
        <f t="shared" si="317"/>
        <v>2</v>
      </c>
    </row>
    <row r="6742" spans="1:24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315"/>
        <v>25-48 Months</v>
      </c>
      <c r="W6742" t="str">
        <f t="shared" si="316"/>
        <v>61-90</v>
      </c>
      <c r="X6742">
        <f t="shared" si="317"/>
        <v>3</v>
      </c>
    </row>
    <row r="6743" spans="1:24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315"/>
        <v>0-12 Months</v>
      </c>
      <c r="W6743" t="str">
        <f t="shared" si="316"/>
        <v>91+</v>
      </c>
      <c r="X6743">
        <f t="shared" si="317"/>
        <v>4</v>
      </c>
    </row>
    <row r="6744" spans="1:24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315"/>
        <v>49-72 Months</v>
      </c>
      <c r="W6744" t="str">
        <f t="shared" si="316"/>
        <v>61-90</v>
      </c>
      <c r="X6744">
        <f t="shared" si="317"/>
        <v>6</v>
      </c>
    </row>
    <row r="6745" spans="1:24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315"/>
        <v>0-12 Months</v>
      </c>
      <c r="W6745" t="str">
        <f t="shared" si="316"/>
        <v>0-30</v>
      </c>
      <c r="X6745">
        <f t="shared" si="317"/>
        <v>2</v>
      </c>
    </row>
    <row r="6746" spans="1:24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315"/>
        <v>49-72 Months</v>
      </c>
      <c r="W6746" t="str">
        <f t="shared" si="316"/>
        <v>91+</v>
      </c>
      <c r="X6746">
        <f t="shared" si="317"/>
        <v>6</v>
      </c>
    </row>
    <row r="6747" spans="1:24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315"/>
        <v>49-72 Months</v>
      </c>
      <c r="W6747" t="str">
        <f t="shared" si="316"/>
        <v>91+</v>
      </c>
      <c r="X6747">
        <f t="shared" si="317"/>
        <v>5</v>
      </c>
    </row>
    <row r="6748" spans="1:24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315"/>
        <v>0-12 Months</v>
      </c>
      <c r="W6748" t="str">
        <f t="shared" si="316"/>
        <v>31-60</v>
      </c>
      <c r="X6748">
        <f t="shared" si="317"/>
        <v>3</v>
      </c>
    </row>
    <row r="6749" spans="1:24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315"/>
        <v>49-72 Months</v>
      </c>
      <c r="W6749" t="str">
        <f t="shared" si="316"/>
        <v>31-60</v>
      </c>
      <c r="X6749">
        <f t="shared" si="317"/>
        <v>2</v>
      </c>
    </row>
    <row r="6750" spans="1:24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315"/>
        <v>0-12 Months</v>
      </c>
      <c r="W6750" t="str">
        <f t="shared" si="316"/>
        <v>61-90</v>
      </c>
      <c r="X6750">
        <f t="shared" si="317"/>
        <v>3</v>
      </c>
    </row>
    <row r="6751" spans="1:24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315"/>
        <v>49-72 Months</v>
      </c>
      <c r="W6751" t="str">
        <f t="shared" si="316"/>
        <v>61-90</v>
      </c>
      <c r="X6751">
        <f t="shared" si="317"/>
        <v>7</v>
      </c>
    </row>
    <row r="6752" spans="1:24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315"/>
        <v>25-48 Months</v>
      </c>
      <c r="W6752" t="str">
        <f t="shared" si="316"/>
        <v>31-60</v>
      </c>
      <c r="X6752">
        <f t="shared" si="317"/>
        <v>2</v>
      </c>
    </row>
    <row r="6753" spans="1:24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315"/>
        <v>49-72 Months</v>
      </c>
      <c r="W6753" t="str">
        <f t="shared" si="316"/>
        <v>0-30</v>
      </c>
      <c r="X6753">
        <f t="shared" si="317"/>
        <v>1</v>
      </c>
    </row>
    <row r="6754" spans="1:24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315"/>
        <v>0-12 Months</v>
      </c>
      <c r="W6754" t="str">
        <f t="shared" si="316"/>
        <v>31-60</v>
      </c>
      <c r="X6754">
        <f t="shared" si="317"/>
        <v>4</v>
      </c>
    </row>
    <row r="6755" spans="1:24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315"/>
        <v>49-72 Months</v>
      </c>
      <c r="W6755" t="str">
        <f t="shared" si="316"/>
        <v>61-90</v>
      </c>
      <c r="X6755">
        <f t="shared" si="317"/>
        <v>5</v>
      </c>
    </row>
    <row r="6756" spans="1:24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 t="str">
        <f t="shared" si="315"/>
        <v>0-12 Months</v>
      </c>
      <c r="W6756" t="str">
        <f t="shared" si="316"/>
        <v>61-90</v>
      </c>
      <c r="X6756">
        <f t="shared" si="317"/>
        <v>5</v>
      </c>
    </row>
    <row r="6757" spans="1:24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315"/>
        <v>25-48 Months</v>
      </c>
      <c r="W6757" t="str">
        <f t="shared" si="316"/>
        <v>61-90</v>
      </c>
      <c r="X6757">
        <f t="shared" si="317"/>
        <v>3</v>
      </c>
    </row>
    <row r="6758" spans="1:24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315"/>
        <v>13-24 Months</v>
      </c>
      <c r="W6758" t="str">
        <f t="shared" si="316"/>
        <v>61-90</v>
      </c>
      <c r="X6758">
        <f t="shared" si="317"/>
        <v>3</v>
      </c>
    </row>
    <row r="6759" spans="1:24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315"/>
        <v>49-72 Months</v>
      </c>
      <c r="W6759" t="str">
        <f t="shared" si="316"/>
        <v>31-60</v>
      </c>
      <c r="X6759">
        <f t="shared" si="317"/>
        <v>5</v>
      </c>
    </row>
    <row r="6760" spans="1:24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315"/>
        <v>25-48 Months</v>
      </c>
      <c r="W6760" t="str">
        <f t="shared" si="316"/>
        <v>0-30</v>
      </c>
      <c r="X6760">
        <f t="shared" si="317"/>
        <v>1</v>
      </c>
    </row>
    <row r="6761" spans="1:24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315"/>
        <v>49-72 Months</v>
      </c>
      <c r="W6761" t="str">
        <f t="shared" si="316"/>
        <v>91+</v>
      </c>
      <c r="X6761">
        <f t="shared" si="317"/>
        <v>5</v>
      </c>
    </row>
    <row r="6762" spans="1:24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315"/>
        <v>0-12 Months</v>
      </c>
      <c r="W6762" t="str">
        <f t="shared" si="316"/>
        <v>31-60</v>
      </c>
      <c r="X6762">
        <f t="shared" si="317"/>
        <v>2</v>
      </c>
    </row>
    <row r="6763" spans="1:24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315"/>
        <v>0-12 Months</v>
      </c>
      <c r="W6763" t="str">
        <f t="shared" si="316"/>
        <v>0-30</v>
      </c>
      <c r="X6763">
        <f t="shared" si="317"/>
        <v>1</v>
      </c>
    </row>
    <row r="6764" spans="1:24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315"/>
        <v>25-48 Months</v>
      </c>
      <c r="W6764" t="str">
        <f t="shared" si="316"/>
        <v>31-60</v>
      </c>
      <c r="X6764">
        <f t="shared" si="317"/>
        <v>2</v>
      </c>
    </row>
    <row r="6765" spans="1:24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315"/>
        <v>49-72 Months</v>
      </c>
      <c r="W6765" t="str">
        <f t="shared" si="316"/>
        <v>61-90</v>
      </c>
      <c r="X6765">
        <f t="shared" si="317"/>
        <v>6</v>
      </c>
    </row>
    <row r="6766" spans="1:24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315"/>
        <v>0-12 Months</v>
      </c>
      <c r="W6766" t="str">
        <f t="shared" si="316"/>
        <v>61-90</v>
      </c>
      <c r="X6766">
        <f t="shared" si="317"/>
        <v>1</v>
      </c>
    </row>
    <row r="6767" spans="1:24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315"/>
        <v>49-72 Months</v>
      </c>
      <c r="W6767" t="str">
        <f t="shared" si="316"/>
        <v>0-30</v>
      </c>
      <c r="X6767">
        <f t="shared" si="317"/>
        <v>2</v>
      </c>
    </row>
    <row r="6768" spans="1:24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315"/>
        <v>13-24 Months</v>
      </c>
      <c r="W6768" t="str">
        <f t="shared" si="316"/>
        <v>0-30</v>
      </c>
      <c r="X6768">
        <f t="shared" si="317"/>
        <v>1</v>
      </c>
    </row>
    <row r="6769" spans="1:24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315"/>
        <v>49-72 Months</v>
      </c>
      <c r="W6769" t="str">
        <f t="shared" si="316"/>
        <v>31-60</v>
      </c>
      <c r="X6769">
        <f t="shared" si="317"/>
        <v>3</v>
      </c>
    </row>
    <row r="6770" spans="1:24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315"/>
        <v>49-72 Months</v>
      </c>
      <c r="W6770" t="str">
        <f t="shared" si="316"/>
        <v>91+</v>
      </c>
      <c r="X6770">
        <f t="shared" si="317"/>
        <v>8</v>
      </c>
    </row>
    <row r="6771" spans="1:24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315"/>
        <v>25-48 Months</v>
      </c>
      <c r="W6771" t="str">
        <f t="shared" si="316"/>
        <v>0-30</v>
      </c>
      <c r="X6771">
        <f t="shared" si="317"/>
        <v>1</v>
      </c>
    </row>
    <row r="6772" spans="1:24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315"/>
        <v>0-12 Months</v>
      </c>
      <c r="W6772" t="str">
        <f t="shared" si="316"/>
        <v>61-90</v>
      </c>
      <c r="X6772">
        <f t="shared" si="317"/>
        <v>2</v>
      </c>
    </row>
    <row r="6773" spans="1:24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315"/>
        <v>25-48 Months</v>
      </c>
      <c r="W6773" t="str">
        <f t="shared" si="316"/>
        <v>0-30</v>
      </c>
      <c r="X6773">
        <f t="shared" si="317"/>
        <v>1</v>
      </c>
    </row>
    <row r="6774" spans="1:24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315"/>
        <v>25-48 Months</v>
      </c>
      <c r="W6774" t="str">
        <f t="shared" si="316"/>
        <v>61-90</v>
      </c>
      <c r="X6774">
        <f t="shared" si="317"/>
        <v>4</v>
      </c>
    </row>
    <row r="6775" spans="1:24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315"/>
        <v>25-48 Months</v>
      </c>
      <c r="W6775" t="str">
        <f t="shared" si="316"/>
        <v>91+</v>
      </c>
      <c r="X6775">
        <f t="shared" si="317"/>
        <v>4</v>
      </c>
    </row>
    <row r="6776" spans="1:24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315"/>
        <v>0-12 Months</v>
      </c>
      <c r="W6776" t="str">
        <f t="shared" si="316"/>
        <v>0-30</v>
      </c>
      <c r="X6776">
        <f t="shared" si="317"/>
        <v>1</v>
      </c>
    </row>
    <row r="6777" spans="1:24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315"/>
        <v>49-72 Months</v>
      </c>
      <c r="W6777" t="str">
        <f t="shared" si="316"/>
        <v>61-90</v>
      </c>
      <c r="X6777">
        <f t="shared" si="317"/>
        <v>6</v>
      </c>
    </row>
    <row r="6778" spans="1:24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315"/>
        <v>49-72 Months</v>
      </c>
      <c r="W6778" t="str">
        <f t="shared" si="316"/>
        <v>61-90</v>
      </c>
      <c r="X6778">
        <f t="shared" si="317"/>
        <v>6</v>
      </c>
    </row>
    <row r="6779" spans="1:24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315"/>
        <v>0-12 Months</v>
      </c>
      <c r="W6779" t="str">
        <f t="shared" si="316"/>
        <v>0-30</v>
      </c>
      <c r="X6779">
        <f t="shared" si="317"/>
        <v>1</v>
      </c>
    </row>
    <row r="6780" spans="1:24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315"/>
        <v>49-72 Months</v>
      </c>
      <c r="W6780" t="str">
        <f t="shared" si="316"/>
        <v>0-30</v>
      </c>
      <c r="X6780">
        <f t="shared" si="317"/>
        <v>1</v>
      </c>
    </row>
    <row r="6781" spans="1:24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315"/>
        <v>25-48 Months</v>
      </c>
      <c r="W6781" t="str">
        <f t="shared" si="316"/>
        <v>31-60</v>
      </c>
      <c r="X6781">
        <f t="shared" si="317"/>
        <v>4</v>
      </c>
    </row>
    <row r="6782" spans="1:24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315"/>
        <v>13-24 Months</v>
      </c>
      <c r="W6782" t="str">
        <f t="shared" si="316"/>
        <v>31-60</v>
      </c>
      <c r="X6782">
        <f t="shared" si="317"/>
        <v>1</v>
      </c>
    </row>
    <row r="6783" spans="1:24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315"/>
        <v>0-12 Months</v>
      </c>
      <c r="W6783" t="str">
        <f t="shared" si="316"/>
        <v>61-90</v>
      </c>
      <c r="X6783">
        <f t="shared" si="317"/>
        <v>1</v>
      </c>
    </row>
    <row r="6784" spans="1:24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315"/>
        <v>0-12 Months</v>
      </c>
      <c r="W6784" t="str">
        <f t="shared" si="316"/>
        <v>31-60</v>
      </c>
      <c r="X6784">
        <f t="shared" si="317"/>
        <v>2</v>
      </c>
    </row>
    <row r="6785" spans="1:24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315"/>
        <v>13-24 Months</v>
      </c>
      <c r="W6785" t="str">
        <f t="shared" si="316"/>
        <v>31-60</v>
      </c>
      <c r="X6785">
        <f t="shared" si="317"/>
        <v>5</v>
      </c>
    </row>
    <row r="6786" spans="1:24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ref="V6786:V6849" si="318">IF(F6786&lt;=12,"0-12 Months",IF(F6786&lt;=24,"13-24 Months",IF(F6786&lt;=48,"25-48 Months","49-72 Months")))</f>
        <v>13-24 Months</v>
      </c>
      <c r="W6786" t="str">
        <f t="shared" ref="W6786:W6849" si="319">IF(S6786&lt;=30,"0-30",IF(S6786&lt;=60,"31-60",IF(S6786&lt;=90,"61-90","91+")))</f>
        <v>0-30</v>
      </c>
      <c r="X6786">
        <f t="shared" ref="X6786:X6849" si="320">COUNTIF(G6786:O6786,"Yes")</f>
        <v>2</v>
      </c>
    </row>
    <row r="6787" spans="1:24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si="318"/>
        <v>49-72 Months</v>
      </c>
      <c r="W6787" t="str">
        <f t="shared" si="319"/>
        <v>91+</v>
      </c>
      <c r="X6787">
        <f t="shared" si="320"/>
        <v>7</v>
      </c>
    </row>
    <row r="6788" spans="1:24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318"/>
        <v>0-12 Months</v>
      </c>
      <c r="W6788" t="str">
        <f t="shared" si="319"/>
        <v>31-60</v>
      </c>
      <c r="X6788">
        <f t="shared" si="320"/>
        <v>2</v>
      </c>
    </row>
    <row r="6789" spans="1:24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318"/>
        <v>25-48 Months</v>
      </c>
      <c r="W6789" t="str">
        <f t="shared" si="319"/>
        <v>91+</v>
      </c>
      <c r="X6789">
        <f t="shared" si="320"/>
        <v>7</v>
      </c>
    </row>
    <row r="6790" spans="1:24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318"/>
        <v>25-48 Months</v>
      </c>
      <c r="W6790" t="str">
        <f t="shared" si="319"/>
        <v>0-30</v>
      </c>
      <c r="X6790">
        <f t="shared" si="320"/>
        <v>1</v>
      </c>
    </row>
    <row r="6791" spans="1:24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318"/>
        <v>0-12 Months</v>
      </c>
      <c r="W6791" t="str">
        <f t="shared" si="319"/>
        <v>0-30</v>
      </c>
      <c r="X6791">
        <f t="shared" si="320"/>
        <v>1</v>
      </c>
    </row>
    <row r="6792" spans="1:24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318"/>
        <v>49-72 Months</v>
      </c>
      <c r="W6792" t="str">
        <f t="shared" si="319"/>
        <v>0-30</v>
      </c>
      <c r="X6792">
        <f t="shared" si="320"/>
        <v>2</v>
      </c>
    </row>
    <row r="6793" spans="1:24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318"/>
        <v>13-24 Months</v>
      </c>
      <c r="W6793" t="str">
        <f t="shared" si="319"/>
        <v>31-60</v>
      </c>
      <c r="X6793">
        <f t="shared" si="320"/>
        <v>2</v>
      </c>
    </row>
    <row r="6794" spans="1:24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318"/>
        <v>49-72 Months</v>
      </c>
      <c r="W6794" t="str">
        <f t="shared" si="319"/>
        <v>0-30</v>
      </c>
      <c r="X6794">
        <f t="shared" si="320"/>
        <v>2</v>
      </c>
    </row>
    <row r="6795" spans="1:24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318"/>
        <v>49-72 Months</v>
      </c>
      <c r="W6795" t="str">
        <f t="shared" si="319"/>
        <v>91+</v>
      </c>
      <c r="X6795">
        <f t="shared" si="320"/>
        <v>7</v>
      </c>
    </row>
    <row r="6796" spans="1:24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318"/>
        <v>25-48 Months</v>
      </c>
      <c r="W6796" t="str">
        <f t="shared" si="319"/>
        <v>0-30</v>
      </c>
      <c r="X6796">
        <f t="shared" si="320"/>
        <v>1</v>
      </c>
    </row>
    <row r="6797" spans="1:24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318"/>
        <v>49-72 Months</v>
      </c>
      <c r="W6797" t="str">
        <f t="shared" si="319"/>
        <v>61-90</v>
      </c>
      <c r="X6797">
        <f t="shared" si="320"/>
        <v>4</v>
      </c>
    </row>
    <row r="6798" spans="1:24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318"/>
        <v>0-12 Months</v>
      </c>
      <c r="W6798" t="str">
        <f t="shared" si="319"/>
        <v>31-60</v>
      </c>
      <c r="X6798">
        <f t="shared" si="320"/>
        <v>3</v>
      </c>
    </row>
    <row r="6799" spans="1:24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318"/>
        <v>25-48 Months</v>
      </c>
      <c r="W6799" t="str">
        <f t="shared" si="319"/>
        <v>61-90</v>
      </c>
      <c r="X6799">
        <f t="shared" si="320"/>
        <v>1</v>
      </c>
    </row>
    <row r="6800" spans="1:24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318"/>
        <v>13-24 Months</v>
      </c>
      <c r="W6800" t="str">
        <f t="shared" si="319"/>
        <v>61-90</v>
      </c>
      <c r="X6800">
        <f t="shared" si="320"/>
        <v>1</v>
      </c>
    </row>
    <row r="6801" spans="1:24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318"/>
        <v>49-72 Months</v>
      </c>
      <c r="W6801" t="str">
        <f t="shared" si="319"/>
        <v>91+</v>
      </c>
      <c r="X6801">
        <f t="shared" si="320"/>
        <v>7</v>
      </c>
    </row>
    <row r="6802" spans="1:24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318"/>
        <v>13-24 Months</v>
      </c>
      <c r="W6802" t="str">
        <f t="shared" si="319"/>
        <v>91+</v>
      </c>
      <c r="X6802">
        <f t="shared" si="320"/>
        <v>6</v>
      </c>
    </row>
    <row r="6803" spans="1:24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318"/>
        <v>13-24 Months</v>
      </c>
      <c r="W6803" t="str">
        <f t="shared" si="319"/>
        <v>61-90</v>
      </c>
      <c r="X6803">
        <f t="shared" si="320"/>
        <v>4</v>
      </c>
    </row>
    <row r="6804" spans="1:24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318"/>
        <v>13-24 Months</v>
      </c>
      <c r="W6804" t="str">
        <f t="shared" si="319"/>
        <v>61-90</v>
      </c>
      <c r="X6804">
        <f t="shared" si="320"/>
        <v>4</v>
      </c>
    </row>
    <row r="6805" spans="1:24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318"/>
        <v>25-48 Months</v>
      </c>
      <c r="W6805" t="str">
        <f t="shared" si="319"/>
        <v>91+</v>
      </c>
      <c r="X6805">
        <f t="shared" si="320"/>
        <v>5</v>
      </c>
    </row>
    <row r="6806" spans="1:24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318"/>
        <v>0-12 Months</v>
      </c>
      <c r="W6806" t="str">
        <f t="shared" si="319"/>
        <v>91+</v>
      </c>
      <c r="X6806">
        <f t="shared" si="320"/>
        <v>4</v>
      </c>
    </row>
    <row r="6807" spans="1:24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318"/>
        <v>49-72 Months</v>
      </c>
      <c r="W6807" t="str">
        <f t="shared" si="319"/>
        <v>91+</v>
      </c>
      <c r="X6807">
        <f t="shared" si="320"/>
        <v>6</v>
      </c>
    </row>
    <row r="6808" spans="1:24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318"/>
        <v>25-48 Months</v>
      </c>
      <c r="W6808" t="str">
        <f t="shared" si="319"/>
        <v>0-30</v>
      </c>
      <c r="X6808">
        <f t="shared" si="320"/>
        <v>1</v>
      </c>
    </row>
    <row r="6809" spans="1:24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318"/>
        <v>0-12 Months</v>
      </c>
      <c r="W6809" t="str">
        <f t="shared" si="319"/>
        <v>0-30</v>
      </c>
      <c r="X6809">
        <f t="shared" si="320"/>
        <v>1</v>
      </c>
    </row>
    <row r="6810" spans="1:24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318"/>
        <v>25-48 Months</v>
      </c>
      <c r="W6810" t="str">
        <f t="shared" si="319"/>
        <v>91+</v>
      </c>
      <c r="X6810">
        <f t="shared" si="320"/>
        <v>5</v>
      </c>
    </row>
    <row r="6811" spans="1:24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318"/>
        <v>0-12 Months</v>
      </c>
      <c r="W6811" t="str">
        <f t="shared" si="319"/>
        <v>61-90</v>
      </c>
      <c r="X6811">
        <f t="shared" si="320"/>
        <v>2</v>
      </c>
    </row>
    <row r="6812" spans="1:24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318"/>
        <v>13-24 Months</v>
      </c>
      <c r="W6812" t="str">
        <f t="shared" si="319"/>
        <v>0-30</v>
      </c>
      <c r="X6812">
        <f t="shared" si="320"/>
        <v>1</v>
      </c>
    </row>
    <row r="6813" spans="1:24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318"/>
        <v>0-12 Months</v>
      </c>
      <c r="W6813" t="str">
        <f t="shared" si="319"/>
        <v>31-60</v>
      </c>
      <c r="X6813">
        <f t="shared" si="320"/>
        <v>3</v>
      </c>
    </row>
    <row r="6814" spans="1:24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318"/>
        <v>25-48 Months</v>
      </c>
      <c r="W6814" t="str">
        <f t="shared" si="319"/>
        <v>61-90</v>
      </c>
      <c r="X6814">
        <f t="shared" si="320"/>
        <v>4</v>
      </c>
    </row>
    <row r="6815" spans="1:24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318"/>
        <v>49-72 Months</v>
      </c>
      <c r="W6815" t="str">
        <f t="shared" si="319"/>
        <v>31-60</v>
      </c>
      <c r="X6815">
        <f t="shared" si="320"/>
        <v>4</v>
      </c>
    </row>
    <row r="6816" spans="1:24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318"/>
        <v>49-72 Months</v>
      </c>
      <c r="W6816" t="str">
        <f t="shared" si="319"/>
        <v>91+</v>
      </c>
      <c r="X6816">
        <f t="shared" si="320"/>
        <v>5</v>
      </c>
    </row>
    <row r="6817" spans="1:24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318"/>
        <v>49-72 Months</v>
      </c>
      <c r="W6817" t="str">
        <f t="shared" si="319"/>
        <v>61-90</v>
      </c>
      <c r="X6817">
        <f t="shared" si="320"/>
        <v>6</v>
      </c>
    </row>
    <row r="6818" spans="1:24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318"/>
        <v>0-12 Months</v>
      </c>
      <c r="W6818" t="str">
        <f t="shared" si="319"/>
        <v>61-90</v>
      </c>
      <c r="X6818">
        <f t="shared" si="320"/>
        <v>1</v>
      </c>
    </row>
    <row r="6819" spans="1:24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318"/>
        <v>49-72 Months</v>
      </c>
      <c r="W6819" t="str">
        <f t="shared" si="319"/>
        <v>0-30</v>
      </c>
      <c r="X6819">
        <f t="shared" si="320"/>
        <v>2</v>
      </c>
    </row>
    <row r="6820" spans="1:24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318"/>
        <v>0-12 Months</v>
      </c>
      <c r="W6820" t="str">
        <f t="shared" si="319"/>
        <v>61-90</v>
      </c>
      <c r="X6820">
        <f t="shared" si="320"/>
        <v>5</v>
      </c>
    </row>
    <row r="6821" spans="1:24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318"/>
        <v>49-72 Months</v>
      </c>
      <c r="W6821" t="str">
        <f t="shared" si="319"/>
        <v>91+</v>
      </c>
      <c r="X6821">
        <f t="shared" si="320"/>
        <v>5</v>
      </c>
    </row>
    <row r="6822" spans="1:24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318"/>
        <v>49-72 Months</v>
      </c>
      <c r="W6822" t="str">
        <f t="shared" si="319"/>
        <v>91+</v>
      </c>
      <c r="X6822">
        <f t="shared" si="320"/>
        <v>5</v>
      </c>
    </row>
    <row r="6823" spans="1:24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318"/>
        <v>13-24 Months</v>
      </c>
      <c r="W6823" t="str">
        <f t="shared" si="319"/>
        <v>91+</v>
      </c>
      <c r="X6823">
        <f t="shared" si="320"/>
        <v>5</v>
      </c>
    </row>
    <row r="6824" spans="1:24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318"/>
        <v>25-48 Months</v>
      </c>
      <c r="W6824" t="str">
        <f t="shared" si="319"/>
        <v>61-90</v>
      </c>
      <c r="X6824">
        <f t="shared" si="320"/>
        <v>2</v>
      </c>
    </row>
    <row r="6825" spans="1:24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318"/>
        <v>0-12 Months</v>
      </c>
      <c r="W6825" t="str">
        <f t="shared" si="319"/>
        <v>31-60</v>
      </c>
      <c r="X6825">
        <f t="shared" si="320"/>
        <v>2</v>
      </c>
    </row>
    <row r="6826" spans="1:24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318"/>
        <v>49-72 Months</v>
      </c>
      <c r="W6826" t="str">
        <f t="shared" si="319"/>
        <v>61-90</v>
      </c>
      <c r="X6826">
        <f t="shared" si="320"/>
        <v>3</v>
      </c>
    </row>
    <row r="6827" spans="1:24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318"/>
        <v>25-48 Months</v>
      </c>
      <c r="W6827" t="str">
        <f t="shared" si="319"/>
        <v>61-90</v>
      </c>
      <c r="X6827">
        <f t="shared" si="320"/>
        <v>3</v>
      </c>
    </row>
    <row r="6828" spans="1:24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318"/>
        <v>0-12 Months</v>
      </c>
      <c r="W6828" t="str">
        <f t="shared" si="319"/>
        <v>0-30</v>
      </c>
      <c r="X6828">
        <f t="shared" si="320"/>
        <v>1</v>
      </c>
    </row>
    <row r="6829" spans="1:24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318"/>
        <v>49-72 Months</v>
      </c>
      <c r="W6829" t="str">
        <f t="shared" si="319"/>
        <v>61-90</v>
      </c>
      <c r="X6829">
        <f t="shared" si="320"/>
        <v>6</v>
      </c>
    </row>
    <row r="6830" spans="1:24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318"/>
        <v>0-12 Months</v>
      </c>
      <c r="W6830" t="str">
        <f t="shared" si="319"/>
        <v>0-30</v>
      </c>
      <c r="X6830">
        <f t="shared" si="320"/>
        <v>1</v>
      </c>
    </row>
    <row r="6831" spans="1:24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318"/>
        <v>0-12 Months</v>
      </c>
      <c r="W6831" t="str">
        <f t="shared" si="319"/>
        <v>0-30</v>
      </c>
      <c r="X6831">
        <f t="shared" si="320"/>
        <v>1</v>
      </c>
    </row>
    <row r="6832" spans="1:24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318"/>
        <v>25-48 Months</v>
      </c>
      <c r="W6832" t="str">
        <f t="shared" si="319"/>
        <v>0-30</v>
      </c>
      <c r="X6832">
        <f t="shared" si="320"/>
        <v>1</v>
      </c>
    </row>
    <row r="6833" spans="1:24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318"/>
        <v>0-12 Months</v>
      </c>
      <c r="W6833" t="str">
        <f t="shared" si="319"/>
        <v>61-90</v>
      </c>
      <c r="X6833">
        <f t="shared" si="320"/>
        <v>3</v>
      </c>
    </row>
    <row r="6834" spans="1:24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318"/>
        <v>49-72 Months</v>
      </c>
      <c r="W6834" t="str">
        <f t="shared" si="319"/>
        <v>0-30</v>
      </c>
      <c r="X6834">
        <f t="shared" si="320"/>
        <v>1</v>
      </c>
    </row>
    <row r="6835" spans="1:24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318"/>
        <v>13-24 Months</v>
      </c>
      <c r="W6835" t="str">
        <f t="shared" si="319"/>
        <v>91+</v>
      </c>
      <c r="X6835">
        <f t="shared" si="320"/>
        <v>6</v>
      </c>
    </row>
    <row r="6836" spans="1:24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318"/>
        <v>13-24 Months</v>
      </c>
      <c r="W6836" t="str">
        <f t="shared" si="319"/>
        <v>31-60</v>
      </c>
      <c r="X6836">
        <f t="shared" si="320"/>
        <v>2</v>
      </c>
    </row>
    <row r="6837" spans="1:24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318"/>
        <v>49-72 Months</v>
      </c>
      <c r="W6837" t="str">
        <f t="shared" si="319"/>
        <v>61-90</v>
      </c>
      <c r="X6837">
        <f t="shared" si="320"/>
        <v>4</v>
      </c>
    </row>
    <row r="6838" spans="1:24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318"/>
        <v>0-12 Months</v>
      </c>
      <c r="W6838" t="str">
        <f t="shared" si="319"/>
        <v>61-90</v>
      </c>
      <c r="X6838">
        <f t="shared" si="320"/>
        <v>3</v>
      </c>
    </row>
    <row r="6839" spans="1:24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318"/>
        <v>0-12 Months</v>
      </c>
      <c r="W6839" t="str">
        <f t="shared" si="319"/>
        <v>61-90</v>
      </c>
      <c r="X6839">
        <f t="shared" si="320"/>
        <v>2</v>
      </c>
    </row>
    <row r="6840" spans="1:24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318"/>
        <v>13-24 Months</v>
      </c>
      <c r="W6840" t="str">
        <f t="shared" si="319"/>
        <v>91+</v>
      </c>
      <c r="X6840">
        <f t="shared" si="320"/>
        <v>5</v>
      </c>
    </row>
    <row r="6841" spans="1:24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318"/>
        <v>0-12 Months</v>
      </c>
      <c r="W6841" t="str">
        <f t="shared" si="319"/>
        <v>91+</v>
      </c>
      <c r="X6841">
        <f t="shared" si="320"/>
        <v>5</v>
      </c>
    </row>
    <row r="6842" spans="1:24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318"/>
        <v>0-12 Months</v>
      </c>
      <c r="W6842" t="str">
        <f t="shared" si="319"/>
        <v>0-30</v>
      </c>
      <c r="X6842">
        <f t="shared" si="320"/>
        <v>1</v>
      </c>
    </row>
    <row r="6843" spans="1:24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318"/>
        <v>0-12 Months</v>
      </c>
      <c r="W6843" t="str">
        <f t="shared" si="319"/>
        <v>31-60</v>
      </c>
      <c r="X6843">
        <f t="shared" si="320"/>
        <v>3</v>
      </c>
    </row>
    <row r="6844" spans="1:24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318"/>
        <v>13-24 Months</v>
      </c>
      <c r="W6844" t="str">
        <f t="shared" si="319"/>
        <v>0-30</v>
      </c>
      <c r="X6844">
        <f t="shared" si="320"/>
        <v>1</v>
      </c>
    </row>
    <row r="6845" spans="1:24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318"/>
        <v>0-12 Months</v>
      </c>
      <c r="W6845" t="str">
        <f t="shared" si="319"/>
        <v>91+</v>
      </c>
      <c r="X6845">
        <f t="shared" si="320"/>
        <v>5</v>
      </c>
    </row>
    <row r="6846" spans="1:24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318"/>
        <v>25-48 Months</v>
      </c>
      <c r="W6846" t="str">
        <f t="shared" si="319"/>
        <v>61-90</v>
      </c>
      <c r="X6846">
        <f t="shared" si="320"/>
        <v>4</v>
      </c>
    </row>
    <row r="6847" spans="1:24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318"/>
        <v>0-12 Months</v>
      </c>
      <c r="W6847" t="str">
        <f t="shared" si="319"/>
        <v>31-60</v>
      </c>
      <c r="X6847">
        <f t="shared" si="320"/>
        <v>1</v>
      </c>
    </row>
    <row r="6848" spans="1:24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318"/>
        <v>0-12 Months</v>
      </c>
      <c r="W6848" t="str">
        <f t="shared" si="319"/>
        <v>61-90</v>
      </c>
      <c r="X6848">
        <f t="shared" si="320"/>
        <v>3</v>
      </c>
    </row>
    <row r="6849" spans="1:24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318"/>
        <v>13-24 Months</v>
      </c>
      <c r="W6849" t="str">
        <f t="shared" si="319"/>
        <v>31-60</v>
      </c>
      <c r="X6849">
        <f t="shared" si="320"/>
        <v>2</v>
      </c>
    </row>
    <row r="6850" spans="1:24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ref="V6850:V6913" si="321">IF(F6850&lt;=12,"0-12 Months",IF(F6850&lt;=24,"13-24 Months",IF(F6850&lt;=48,"25-48 Months","49-72 Months")))</f>
        <v>0-12 Months</v>
      </c>
      <c r="W6850" t="str">
        <f t="shared" ref="W6850:W6913" si="322">IF(S6850&lt;=30,"0-30",IF(S6850&lt;=60,"31-60",IF(S6850&lt;=90,"61-90","91+")))</f>
        <v>61-90</v>
      </c>
      <c r="X6850">
        <f t="shared" ref="X6850:X6913" si="323">COUNTIF(G6850:O6850,"Yes")</f>
        <v>4</v>
      </c>
    </row>
    <row r="6851" spans="1:24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si="321"/>
        <v>25-48 Months</v>
      </c>
      <c r="W6851" t="str">
        <f t="shared" si="322"/>
        <v>61-90</v>
      </c>
      <c r="X6851">
        <f t="shared" si="323"/>
        <v>4</v>
      </c>
    </row>
    <row r="6852" spans="1:24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321"/>
        <v>49-72 Months</v>
      </c>
      <c r="W6852" t="str">
        <f t="shared" si="322"/>
        <v>61-90</v>
      </c>
      <c r="X6852">
        <f t="shared" si="323"/>
        <v>5</v>
      </c>
    </row>
    <row r="6853" spans="1:24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321"/>
        <v>25-48 Months</v>
      </c>
      <c r="W6853" t="str">
        <f t="shared" si="322"/>
        <v>91+</v>
      </c>
      <c r="X6853">
        <f t="shared" si="323"/>
        <v>5</v>
      </c>
    </row>
    <row r="6854" spans="1:24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321"/>
        <v>25-48 Months</v>
      </c>
      <c r="W6854" t="str">
        <f t="shared" si="322"/>
        <v>61-90</v>
      </c>
      <c r="X6854">
        <f t="shared" si="323"/>
        <v>4</v>
      </c>
    </row>
    <row r="6855" spans="1:24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321"/>
        <v>49-72 Months</v>
      </c>
      <c r="W6855" t="str">
        <f t="shared" si="322"/>
        <v>91+</v>
      </c>
      <c r="X6855">
        <f t="shared" si="323"/>
        <v>7</v>
      </c>
    </row>
    <row r="6856" spans="1:24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321"/>
        <v>0-12 Months</v>
      </c>
      <c r="W6856" t="str">
        <f t="shared" si="322"/>
        <v>0-30</v>
      </c>
      <c r="X6856">
        <f t="shared" si="323"/>
        <v>1</v>
      </c>
    </row>
    <row r="6857" spans="1:24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321"/>
        <v>25-48 Months</v>
      </c>
      <c r="W6857" t="str">
        <f t="shared" si="322"/>
        <v>61-90</v>
      </c>
      <c r="X6857">
        <f t="shared" si="323"/>
        <v>5</v>
      </c>
    </row>
    <row r="6858" spans="1:24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321"/>
        <v>49-72 Months</v>
      </c>
      <c r="W6858" t="str">
        <f t="shared" si="322"/>
        <v>0-30</v>
      </c>
      <c r="X6858">
        <f t="shared" si="323"/>
        <v>2</v>
      </c>
    </row>
    <row r="6859" spans="1:24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321"/>
        <v>49-72 Months</v>
      </c>
      <c r="W6859" t="str">
        <f t="shared" si="322"/>
        <v>91+</v>
      </c>
      <c r="X6859">
        <f t="shared" si="323"/>
        <v>4</v>
      </c>
    </row>
    <row r="6860" spans="1:24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321"/>
        <v>25-48 Months</v>
      </c>
      <c r="W6860" t="str">
        <f t="shared" si="322"/>
        <v>61-90</v>
      </c>
      <c r="X6860">
        <f t="shared" si="323"/>
        <v>4</v>
      </c>
    </row>
    <row r="6861" spans="1:24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321"/>
        <v>49-72 Months</v>
      </c>
      <c r="W6861" t="str">
        <f t="shared" si="322"/>
        <v>91+</v>
      </c>
      <c r="X6861">
        <f t="shared" si="323"/>
        <v>8</v>
      </c>
    </row>
    <row r="6862" spans="1:24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321"/>
        <v>25-48 Months</v>
      </c>
      <c r="W6862" t="str">
        <f t="shared" si="322"/>
        <v>91+</v>
      </c>
      <c r="X6862">
        <f t="shared" si="323"/>
        <v>6</v>
      </c>
    </row>
    <row r="6863" spans="1:24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321"/>
        <v>13-24 Months</v>
      </c>
      <c r="W6863" t="str">
        <f t="shared" si="322"/>
        <v>91+</v>
      </c>
      <c r="X6863">
        <f t="shared" si="323"/>
        <v>4</v>
      </c>
    </row>
    <row r="6864" spans="1:24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321"/>
        <v>0-12 Months</v>
      </c>
      <c r="W6864" t="str">
        <f t="shared" si="322"/>
        <v>61-90</v>
      </c>
      <c r="X6864">
        <f t="shared" si="323"/>
        <v>4</v>
      </c>
    </row>
    <row r="6865" spans="1:24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321"/>
        <v>25-48 Months</v>
      </c>
      <c r="W6865" t="str">
        <f t="shared" si="322"/>
        <v>61-90</v>
      </c>
      <c r="X6865">
        <f t="shared" si="323"/>
        <v>4</v>
      </c>
    </row>
    <row r="6866" spans="1:24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321"/>
        <v>0-12 Months</v>
      </c>
      <c r="W6866" t="str">
        <f t="shared" si="322"/>
        <v>0-30</v>
      </c>
      <c r="X6866">
        <f t="shared" si="323"/>
        <v>0</v>
      </c>
    </row>
    <row r="6867" spans="1:24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321"/>
        <v>0-12 Months</v>
      </c>
      <c r="W6867" t="str">
        <f t="shared" si="322"/>
        <v>61-90</v>
      </c>
      <c r="X6867">
        <f t="shared" si="323"/>
        <v>4</v>
      </c>
    </row>
    <row r="6868" spans="1:24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321"/>
        <v>0-12 Months</v>
      </c>
      <c r="W6868" t="str">
        <f t="shared" si="322"/>
        <v>91+</v>
      </c>
      <c r="X6868">
        <f t="shared" si="323"/>
        <v>4</v>
      </c>
    </row>
    <row r="6869" spans="1:24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321"/>
        <v>49-72 Months</v>
      </c>
      <c r="W6869" t="str">
        <f t="shared" si="322"/>
        <v>0-30</v>
      </c>
      <c r="X6869">
        <f t="shared" si="323"/>
        <v>1</v>
      </c>
    </row>
    <row r="6870" spans="1:24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321"/>
        <v>13-24 Months</v>
      </c>
      <c r="W6870" t="str">
        <f t="shared" si="322"/>
        <v>91+</v>
      </c>
      <c r="X6870">
        <f t="shared" si="323"/>
        <v>3</v>
      </c>
    </row>
    <row r="6871" spans="1:24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321"/>
        <v>25-48 Months</v>
      </c>
      <c r="W6871" t="str">
        <f t="shared" si="322"/>
        <v>31-60</v>
      </c>
      <c r="X6871">
        <f t="shared" si="323"/>
        <v>3</v>
      </c>
    </row>
    <row r="6872" spans="1:24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321"/>
        <v>49-72 Months</v>
      </c>
      <c r="W6872" t="str">
        <f t="shared" si="322"/>
        <v>61-90</v>
      </c>
      <c r="X6872">
        <f t="shared" si="323"/>
        <v>2</v>
      </c>
    </row>
    <row r="6873" spans="1:24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321"/>
        <v>49-72 Months</v>
      </c>
      <c r="W6873" t="str">
        <f t="shared" si="322"/>
        <v>91+</v>
      </c>
      <c r="X6873">
        <f t="shared" si="323"/>
        <v>5</v>
      </c>
    </row>
    <row r="6874" spans="1:24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321"/>
        <v>49-72 Months</v>
      </c>
      <c r="W6874" t="str">
        <f t="shared" si="322"/>
        <v>61-90</v>
      </c>
      <c r="X6874">
        <f t="shared" si="323"/>
        <v>3</v>
      </c>
    </row>
    <row r="6875" spans="1:24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321"/>
        <v>49-72 Months</v>
      </c>
      <c r="W6875" t="str">
        <f t="shared" si="322"/>
        <v>61-90</v>
      </c>
      <c r="X6875">
        <f t="shared" si="323"/>
        <v>8</v>
      </c>
    </row>
    <row r="6876" spans="1:24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321"/>
        <v>25-48 Months</v>
      </c>
      <c r="W6876" t="str">
        <f t="shared" si="322"/>
        <v>31-60</v>
      </c>
      <c r="X6876">
        <f t="shared" si="323"/>
        <v>2</v>
      </c>
    </row>
    <row r="6877" spans="1:24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321"/>
        <v>49-72 Months</v>
      </c>
      <c r="W6877" t="str">
        <f t="shared" si="322"/>
        <v>0-30</v>
      </c>
      <c r="X6877">
        <f t="shared" si="323"/>
        <v>1</v>
      </c>
    </row>
    <row r="6878" spans="1:24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321"/>
        <v>49-72 Months</v>
      </c>
      <c r="W6878" t="str">
        <f t="shared" si="322"/>
        <v>91+</v>
      </c>
      <c r="X6878">
        <f t="shared" si="323"/>
        <v>6</v>
      </c>
    </row>
    <row r="6879" spans="1:24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321"/>
        <v>0-12 Months</v>
      </c>
      <c r="W6879" t="str">
        <f t="shared" si="322"/>
        <v>61-90</v>
      </c>
      <c r="X6879">
        <f t="shared" si="323"/>
        <v>1</v>
      </c>
    </row>
    <row r="6880" spans="1:24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321"/>
        <v>0-12 Months</v>
      </c>
      <c r="W6880" t="str">
        <f t="shared" si="322"/>
        <v>61-90</v>
      </c>
      <c r="X6880">
        <f t="shared" si="323"/>
        <v>3</v>
      </c>
    </row>
    <row r="6881" spans="1:24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321"/>
        <v>13-24 Months</v>
      </c>
      <c r="W6881" t="str">
        <f t="shared" si="322"/>
        <v>61-90</v>
      </c>
      <c r="X6881">
        <f t="shared" si="323"/>
        <v>3</v>
      </c>
    </row>
    <row r="6882" spans="1:24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321"/>
        <v>49-72 Months</v>
      </c>
      <c r="W6882" t="str">
        <f t="shared" si="322"/>
        <v>0-30</v>
      </c>
      <c r="X6882">
        <f t="shared" si="323"/>
        <v>2</v>
      </c>
    </row>
    <row r="6883" spans="1:24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321"/>
        <v>25-48 Months</v>
      </c>
      <c r="W6883" t="str">
        <f t="shared" si="322"/>
        <v>31-60</v>
      </c>
      <c r="X6883">
        <f t="shared" si="323"/>
        <v>2</v>
      </c>
    </row>
    <row r="6884" spans="1:24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321"/>
        <v>49-72 Months</v>
      </c>
      <c r="W6884" t="str">
        <f t="shared" si="322"/>
        <v>91+</v>
      </c>
      <c r="X6884">
        <f t="shared" si="323"/>
        <v>6</v>
      </c>
    </row>
    <row r="6885" spans="1:24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321"/>
        <v>25-48 Months</v>
      </c>
      <c r="W6885" t="str">
        <f t="shared" si="322"/>
        <v>91+</v>
      </c>
      <c r="X6885">
        <f t="shared" si="323"/>
        <v>6</v>
      </c>
    </row>
    <row r="6886" spans="1:24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321"/>
        <v>0-12 Months</v>
      </c>
      <c r="W6886" t="str">
        <f t="shared" si="322"/>
        <v>31-60</v>
      </c>
      <c r="X6886">
        <f t="shared" si="323"/>
        <v>1</v>
      </c>
    </row>
    <row r="6887" spans="1:24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321"/>
        <v>0-12 Months</v>
      </c>
      <c r="W6887" t="str">
        <f t="shared" si="322"/>
        <v>61-90</v>
      </c>
      <c r="X6887">
        <f t="shared" si="323"/>
        <v>2</v>
      </c>
    </row>
    <row r="6888" spans="1:24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321"/>
        <v>0-12 Months</v>
      </c>
      <c r="W6888" t="str">
        <f t="shared" si="322"/>
        <v>91+</v>
      </c>
      <c r="X6888">
        <f t="shared" si="323"/>
        <v>5</v>
      </c>
    </row>
    <row r="6889" spans="1:24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321"/>
        <v>25-48 Months</v>
      </c>
      <c r="W6889" t="str">
        <f t="shared" si="322"/>
        <v>0-30</v>
      </c>
      <c r="X6889">
        <f t="shared" si="323"/>
        <v>2</v>
      </c>
    </row>
    <row r="6890" spans="1:24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321"/>
        <v>0-12 Months</v>
      </c>
      <c r="W6890" t="str">
        <f t="shared" si="322"/>
        <v>61-90</v>
      </c>
      <c r="X6890">
        <f t="shared" si="323"/>
        <v>2</v>
      </c>
    </row>
    <row r="6891" spans="1:24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321"/>
        <v>0-12 Months</v>
      </c>
      <c r="W6891" t="str">
        <f t="shared" si="322"/>
        <v>61-90</v>
      </c>
      <c r="X6891">
        <f t="shared" si="323"/>
        <v>4</v>
      </c>
    </row>
    <row r="6892" spans="1:24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321"/>
        <v>49-72 Months</v>
      </c>
      <c r="W6892" t="str">
        <f t="shared" si="322"/>
        <v>61-90</v>
      </c>
      <c r="X6892">
        <f t="shared" si="323"/>
        <v>3</v>
      </c>
    </row>
    <row r="6893" spans="1:24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321"/>
        <v>0-12 Months</v>
      </c>
      <c r="W6893" t="str">
        <f t="shared" si="322"/>
        <v>0-30</v>
      </c>
      <c r="X6893">
        <f t="shared" si="323"/>
        <v>1</v>
      </c>
    </row>
    <row r="6894" spans="1:24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321"/>
        <v>25-48 Months</v>
      </c>
      <c r="W6894" t="str">
        <f t="shared" si="322"/>
        <v>91+</v>
      </c>
      <c r="X6894">
        <f t="shared" si="323"/>
        <v>5</v>
      </c>
    </row>
    <row r="6895" spans="1:24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321"/>
        <v>0-12 Months</v>
      </c>
      <c r="W6895" t="str">
        <f t="shared" si="322"/>
        <v>31-60</v>
      </c>
      <c r="X6895">
        <f t="shared" si="323"/>
        <v>3</v>
      </c>
    </row>
    <row r="6896" spans="1:24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321"/>
        <v>0-12 Months</v>
      </c>
      <c r="W6896" t="str">
        <f t="shared" si="322"/>
        <v>91+</v>
      </c>
      <c r="X6896">
        <f t="shared" si="323"/>
        <v>6</v>
      </c>
    </row>
    <row r="6897" spans="1:24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321"/>
        <v>49-72 Months</v>
      </c>
      <c r="W6897" t="str">
        <f t="shared" si="322"/>
        <v>31-60</v>
      </c>
      <c r="X6897">
        <f t="shared" si="323"/>
        <v>3</v>
      </c>
    </row>
    <row r="6898" spans="1:24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321"/>
        <v>0-12 Months</v>
      </c>
      <c r="W6898" t="str">
        <f t="shared" si="322"/>
        <v>31-60</v>
      </c>
      <c r="X6898">
        <f t="shared" si="323"/>
        <v>1</v>
      </c>
    </row>
    <row r="6899" spans="1:24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321"/>
        <v>49-72 Months</v>
      </c>
      <c r="W6899" t="str">
        <f t="shared" si="322"/>
        <v>61-90</v>
      </c>
      <c r="X6899">
        <f t="shared" si="323"/>
        <v>6</v>
      </c>
    </row>
    <row r="6900" spans="1:24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321"/>
        <v>13-24 Months</v>
      </c>
      <c r="W6900" t="str">
        <f t="shared" si="322"/>
        <v>91+</v>
      </c>
      <c r="X6900">
        <f t="shared" si="323"/>
        <v>5</v>
      </c>
    </row>
    <row r="6901" spans="1:24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321"/>
        <v>0-12 Months</v>
      </c>
      <c r="W6901" t="str">
        <f t="shared" si="322"/>
        <v>31-60</v>
      </c>
      <c r="X6901">
        <f t="shared" si="323"/>
        <v>1</v>
      </c>
    </row>
    <row r="6902" spans="1:24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321"/>
        <v>49-72 Months</v>
      </c>
      <c r="W6902" t="str">
        <f t="shared" si="322"/>
        <v>91+</v>
      </c>
      <c r="X6902">
        <f t="shared" si="323"/>
        <v>4</v>
      </c>
    </row>
    <row r="6903" spans="1:24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321"/>
        <v>25-48 Months</v>
      </c>
      <c r="W6903" t="str">
        <f t="shared" si="322"/>
        <v>61-90</v>
      </c>
      <c r="X6903">
        <f t="shared" si="323"/>
        <v>5</v>
      </c>
    </row>
    <row r="6904" spans="1:24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321"/>
        <v>49-72 Months</v>
      </c>
      <c r="W6904" t="str">
        <f t="shared" si="322"/>
        <v>61-90</v>
      </c>
      <c r="X6904">
        <f t="shared" si="323"/>
        <v>6</v>
      </c>
    </row>
    <row r="6905" spans="1:24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321"/>
        <v>25-48 Months</v>
      </c>
      <c r="W6905" t="str">
        <f t="shared" si="322"/>
        <v>61-90</v>
      </c>
      <c r="X6905">
        <f t="shared" si="323"/>
        <v>5</v>
      </c>
    </row>
    <row r="6906" spans="1:24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321"/>
        <v>49-72 Months</v>
      </c>
      <c r="W6906" t="str">
        <f t="shared" si="322"/>
        <v>31-60</v>
      </c>
      <c r="X6906">
        <f t="shared" si="323"/>
        <v>3</v>
      </c>
    </row>
    <row r="6907" spans="1:24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321"/>
        <v>25-48 Months</v>
      </c>
      <c r="W6907" t="str">
        <f t="shared" si="322"/>
        <v>31-60</v>
      </c>
      <c r="X6907">
        <f t="shared" si="323"/>
        <v>2</v>
      </c>
    </row>
    <row r="6908" spans="1:24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321"/>
        <v>25-48 Months</v>
      </c>
      <c r="W6908" t="str">
        <f t="shared" si="322"/>
        <v>0-30</v>
      </c>
      <c r="X6908">
        <f t="shared" si="323"/>
        <v>1</v>
      </c>
    </row>
    <row r="6909" spans="1:24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321"/>
        <v>25-48 Months</v>
      </c>
      <c r="W6909" t="str">
        <f t="shared" si="322"/>
        <v>61-90</v>
      </c>
      <c r="X6909">
        <f t="shared" si="323"/>
        <v>1</v>
      </c>
    </row>
    <row r="6910" spans="1:24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321"/>
        <v>0-12 Months</v>
      </c>
      <c r="W6910" t="str">
        <f t="shared" si="322"/>
        <v>31-60</v>
      </c>
      <c r="X6910">
        <f t="shared" si="323"/>
        <v>2</v>
      </c>
    </row>
    <row r="6911" spans="1:24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321"/>
        <v>0-12 Months</v>
      </c>
      <c r="W6911" t="str">
        <f t="shared" si="322"/>
        <v>31-60</v>
      </c>
      <c r="X6911">
        <f t="shared" si="323"/>
        <v>3</v>
      </c>
    </row>
    <row r="6912" spans="1:24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321"/>
        <v>49-72 Months</v>
      </c>
      <c r="W6912" t="str">
        <f t="shared" si="322"/>
        <v>91+</v>
      </c>
      <c r="X6912">
        <f t="shared" si="323"/>
        <v>8</v>
      </c>
    </row>
    <row r="6913" spans="1:24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321"/>
        <v>49-72 Months</v>
      </c>
      <c r="W6913" t="str">
        <f t="shared" si="322"/>
        <v>0-30</v>
      </c>
      <c r="X6913">
        <f t="shared" si="323"/>
        <v>1</v>
      </c>
    </row>
    <row r="6914" spans="1:24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ref="V6914:V6977" si="324">IF(F6914&lt;=12,"0-12 Months",IF(F6914&lt;=24,"13-24 Months",IF(F6914&lt;=48,"25-48 Months","49-72 Months")))</f>
        <v>0-12 Months</v>
      </c>
      <c r="W6914" t="str">
        <f t="shared" ref="W6914:W6977" si="325">IF(S6914&lt;=30,"0-30",IF(S6914&lt;=60,"31-60",IF(S6914&lt;=90,"61-90","91+")))</f>
        <v>61-90</v>
      </c>
      <c r="X6914">
        <f t="shared" ref="X6914:X6977" si="326">COUNTIF(G6914:O6914,"Yes")</f>
        <v>3</v>
      </c>
    </row>
    <row r="6915" spans="1:24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si="324"/>
        <v>49-72 Months</v>
      </c>
      <c r="W6915" t="str">
        <f t="shared" si="325"/>
        <v>91+</v>
      </c>
      <c r="X6915">
        <f t="shared" si="326"/>
        <v>7</v>
      </c>
    </row>
    <row r="6916" spans="1:24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324"/>
        <v>25-48 Months</v>
      </c>
      <c r="W6916" t="str">
        <f t="shared" si="325"/>
        <v>91+</v>
      </c>
      <c r="X6916">
        <f t="shared" si="326"/>
        <v>6</v>
      </c>
    </row>
    <row r="6917" spans="1:24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324"/>
        <v>49-72 Months</v>
      </c>
      <c r="W6917" t="str">
        <f t="shared" si="325"/>
        <v>91+</v>
      </c>
      <c r="X6917">
        <f t="shared" si="326"/>
        <v>5</v>
      </c>
    </row>
    <row r="6918" spans="1:24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324"/>
        <v>25-48 Months</v>
      </c>
      <c r="W6918" t="str">
        <f t="shared" si="325"/>
        <v>0-30</v>
      </c>
      <c r="X6918">
        <f t="shared" si="326"/>
        <v>1</v>
      </c>
    </row>
    <row r="6919" spans="1:24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324"/>
        <v>49-72 Months</v>
      </c>
      <c r="W6919" t="str">
        <f t="shared" si="325"/>
        <v>61-90</v>
      </c>
      <c r="X6919">
        <f t="shared" si="326"/>
        <v>4</v>
      </c>
    </row>
    <row r="6920" spans="1:24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324"/>
        <v>25-48 Months</v>
      </c>
      <c r="W6920" t="str">
        <f t="shared" si="325"/>
        <v>91+</v>
      </c>
      <c r="X6920">
        <f t="shared" si="326"/>
        <v>6</v>
      </c>
    </row>
    <row r="6921" spans="1:24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324"/>
        <v>49-72 Months</v>
      </c>
      <c r="W6921" t="str">
        <f t="shared" si="325"/>
        <v>61-90</v>
      </c>
      <c r="X6921">
        <f t="shared" si="326"/>
        <v>4</v>
      </c>
    </row>
    <row r="6922" spans="1:24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324"/>
        <v>25-48 Months</v>
      </c>
      <c r="W6922" t="str">
        <f t="shared" si="325"/>
        <v>0-30</v>
      </c>
      <c r="X6922">
        <f t="shared" si="326"/>
        <v>1</v>
      </c>
    </row>
    <row r="6923" spans="1:24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324"/>
        <v>49-72 Months</v>
      </c>
      <c r="W6923" t="str">
        <f t="shared" si="325"/>
        <v>61-90</v>
      </c>
      <c r="X6923">
        <f t="shared" si="326"/>
        <v>3</v>
      </c>
    </row>
    <row r="6924" spans="1:24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324"/>
        <v>0-12 Months</v>
      </c>
      <c r="W6924" t="str">
        <f t="shared" si="325"/>
        <v>61-90</v>
      </c>
      <c r="X6924">
        <f t="shared" si="326"/>
        <v>2</v>
      </c>
    </row>
    <row r="6925" spans="1:24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324"/>
        <v>49-72 Months</v>
      </c>
      <c r="W6925" t="str">
        <f t="shared" si="325"/>
        <v>61-90</v>
      </c>
      <c r="X6925">
        <f t="shared" si="326"/>
        <v>6</v>
      </c>
    </row>
    <row r="6926" spans="1:24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324"/>
        <v>0-12 Months</v>
      </c>
      <c r="W6926" t="str">
        <f t="shared" si="325"/>
        <v>61-90</v>
      </c>
      <c r="X6926">
        <f t="shared" si="326"/>
        <v>1</v>
      </c>
    </row>
    <row r="6927" spans="1:24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324"/>
        <v>13-24 Months</v>
      </c>
      <c r="W6927" t="str">
        <f t="shared" si="325"/>
        <v>0-30</v>
      </c>
      <c r="X6927">
        <f t="shared" si="326"/>
        <v>1</v>
      </c>
    </row>
    <row r="6928" spans="1:24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324"/>
        <v>49-72 Months</v>
      </c>
      <c r="W6928" t="str">
        <f t="shared" si="325"/>
        <v>61-90</v>
      </c>
      <c r="X6928">
        <f t="shared" si="326"/>
        <v>2</v>
      </c>
    </row>
    <row r="6929" spans="1:24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324"/>
        <v>0-12 Months</v>
      </c>
      <c r="W6929" t="str">
        <f t="shared" si="325"/>
        <v>61-90</v>
      </c>
      <c r="X6929">
        <f t="shared" si="326"/>
        <v>5</v>
      </c>
    </row>
    <row r="6930" spans="1:24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324"/>
        <v>25-48 Months</v>
      </c>
      <c r="W6930" t="str">
        <f t="shared" si="325"/>
        <v>31-60</v>
      </c>
      <c r="X6930">
        <f t="shared" si="326"/>
        <v>3</v>
      </c>
    </row>
    <row r="6931" spans="1:24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324"/>
        <v>25-48 Months</v>
      </c>
      <c r="W6931" t="str">
        <f t="shared" si="325"/>
        <v>0-30</v>
      </c>
      <c r="X6931">
        <f t="shared" si="326"/>
        <v>1</v>
      </c>
    </row>
    <row r="6932" spans="1:24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324"/>
        <v>0-12 Months</v>
      </c>
      <c r="W6932" t="str">
        <f t="shared" si="325"/>
        <v>61-90</v>
      </c>
      <c r="X6932">
        <f t="shared" si="326"/>
        <v>2</v>
      </c>
    </row>
    <row r="6933" spans="1:24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324"/>
        <v>49-72 Months</v>
      </c>
      <c r="W6933" t="str">
        <f t="shared" si="325"/>
        <v>91+</v>
      </c>
      <c r="X6933">
        <f t="shared" si="326"/>
        <v>5</v>
      </c>
    </row>
    <row r="6934" spans="1:24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324"/>
        <v>0-12 Months</v>
      </c>
      <c r="W6934" t="str">
        <f t="shared" si="325"/>
        <v>31-60</v>
      </c>
      <c r="X6934">
        <f t="shared" si="326"/>
        <v>2</v>
      </c>
    </row>
    <row r="6935" spans="1:24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324"/>
        <v>0-12 Months</v>
      </c>
      <c r="W6935" t="str">
        <f t="shared" si="325"/>
        <v>61-90</v>
      </c>
      <c r="X6935">
        <f t="shared" si="326"/>
        <v>1</v>
      </c>
    </row>
    <row r="6936" spans="1:24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324"/>
        <v>49-72 Months</v>
      </c>
      <c r="W6936" t="str">
        <f t="shared" si="325"/>
        <v>91+</v>
      </c>
      <c r="X6936">
        <f t="shared" si="326"/>
        <v>6</v>
      </c>
    </row>
    <row r="6937" spans="1:24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324"/>
        <v>49-72 Months</v>
      </c>
      <c r="W6937" t="str">
        <f t="shared" si="325"/>
        <v>91+</v>
      </c>
      <c r="X6937">
        <f t="shared" si="326"/>
        <v>7</v>
      </c>
    </row>
    <row r="6938" spans="1:24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324"/>
        <v>0-12 Months</v>
      </c>
      <c r="W6938" t="str">
        <f t="shared" si="325"/>
        <v>61-90</v>
      </c>
      <c r="X6938">
        <f t="shared" si="326"/>
        <v>3</v>
      </c>
    </row>
    <row r="6939" spans="1:24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324"/>
        <v>25-48 Months</v>
      </c>
      <c r="W6939" t="str">
        <f t="shared" si="325"/>
        <v>31-60</v>
      </c>
      <c r="X6939">
        <f t="shared" si="326"/>
        <v>2</v>
      </c>
    </row>
    <row r="6940" spans="1:24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324"/>
        <v>49-72 Months</v>
      </c>
      <c r="W6940" t="str">
        <f t="shared" si="325"/>
        <v>61-90</v>
      </c>
      <c r="X6940">
        <f t="shared" si="326"/>
        <v>5</v>
      </c>
    </row>
    <row r="6941" spans="1:24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324"/>
        <v>25-48 Months</v>
      </c>
      <c r="W6941" t="str">
        <f t="shared" si="325"/>
        <v>61-90</v>
      </c>
      <c r="X6941">
        <f t="shared" si="326"/>
        <v>4</v>
      </c>
    </row>
    <row r="6942" spans="1:24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324"/>
        <v>49-72 Months</v>
      </c>
      <c r="W6942" t="str">
        <f t="shared" si="325"/>
        <v>31-60</v>
      </c>
      <c r="X6942">
        <f t="shared" si="326"/>
        <v>5</v>
      </c>
    </row>
    <row r="6943" spans="1:24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324"/>
        <v>49-72 Months</v>
      </c>
      <c r="W6943" t="str">
        <f t="shared" si="325"/>
        <v>31-60</v>
      </c>
      <c r="X6943">
        <f t="shared" si="326"/>
        <v>4</v>
      </c>
    </row>
    <row r="6944" spans="1:24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324"/>
        <v>49-72 Months</v>
      </c>
      <c r="W6944" t="str">
        <f t="shared" si="325"/>
        <v>0-30</v>
      </c>
      <c r="X6944">
        <f t="shared" si="326"/>
        <v>1</v>
      </c>
    </row>
    <row r="6945" spans="1:24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324"/>
        <v>0-12 Months</v>
      </c>
      <c r="W6945" t="str">
        <f t="shared" si="325"/>
        <v>31-60</v>
      </c>
      <c r="X6945">
        <f t="shared" si="326"/>
        <v>1</v>
      </c>
    </row>
    <row r="6946" spans="1:24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324"/>
        <v>0-12 Months</v>
      </c>
      <c r="W6946" t="str">
        <f t="shared" si="325"/>
        <v>0-30</v>
      </c>
      <c r="X6946">
        <f t="shared" si="326"/>
        <v>1</v>
      </c>
    </row>
    <row r="6947" spans="1:24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324"/>
        <v>49-72 Months</v>
      </c>
      <c r="W6947" t="str">
        <f t="shared" si="325"/>
        <v>91+</v>
      </c>
      <c r="X6947">
        <f t="shared" si="326"/>
        <v>5</v>
      </c>
    </row>
    <row r="6948" spans="1:24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324"/>
        <v>25-48 Months</v>
      </c>
      <c r="W6948" t="str">
        <f t="shared" si="325"/>
        <v>31-60</v>
      </c>
      <c r="X6948">
        <f t="shared" si="326"/>
        <v>3</v>
      </c>
    </row>
    <row r="6949" spans="1:24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324"/>
        <v>49-72 Months</v>
      </c>
      <c r="W6949" t="str">
        <f t="shared" si="325"/>
        <v>91+</v>
      </c>
      <c r="X6949">
        <f t="shared" si="326"/>
        <v>5</v>
      </c>
    </row>
    <row r="6950" spans="1:24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324"/>
        <v>25-48 Months</v>
      </c>
      <c r="W6950" t="str">
        <f t="shared" si="325"/>
        <v>91+</v>
      </c>
      <c r="X6950">
        <f t="shared" si="326"/>
        <v>6</v>
      </c>
    </row>
    <row r="6951" spans="1:24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324"/>
        <v>25-48 Months</v>
      </c>
      <c r="W6951" t="str">
        <f t="shared" si="325"/>
        <v>31-60</v>
      </c>
      <c r="X6951">
        <f t="shared" si="326"/>
        <v>2</v>
      </c>
    </row>
    <row r="6952" spans="1:24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324"/>
        <v>0-12 Months</v>
      </c>
      <c r="W6952" t="str">
        <f t="shared" si="325"/>
        <v>31-60</v>
      </c>
      <c r="X6952">
        <f t="shared" si="326"/>
        <v>2</v>
      </c>
    </row>
    <row r="6953" spans="1:24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324"/>
        <v>49-72 Months</v>
      </c>
      <c r="W6953" t="str">
        <f t="shared" si="325"/>
        <v>0-30</v>
      </c>
      <c r="X6953">
        <f t="shared" si="326"/>
        <v>1</v>
      </c>
    </row>
    <row r="6954" spans="1:24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324"/>
        <v>25-48 Months</v>
      </c>
      <c r="W6954" t="str">
        <f t="shared" si="325"/>
        <v>91+</v>
      </c>
      <c r="X6954">
        <f t="shared" si="326"/>
        <v>6</v>
      </c>
    </row>
    <row r="6955" spans="1:24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324"/>
        <v>13-24 Months</v>
      </c>
      <c r="W6955" t="str">
        <f t="shared" si="325"/>
        <v>61-90</v>
      </c>
      <c r="X6955">
        <f t="shared" si="326"/>
        <v>3</v>
      </c>
    </row>
    <row r="6956" spans="1:24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324"/>
        <v>13-24 Months</v>
      </c>
      <c r="W6956" t="str">
        <f t="shared" si="325"/>
        <v>0-30</v>
      </c>
      <c r="X6956">
        <f t="shared" si="326"/>
        <v>1</v>
      </c>
    </row>
    <row r="6957" spans="1:24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324"/>
        <v>0-12 Months</v>
      </c>
      <c r="W6957" t="str">
        <f t="shared" si="325"/>
        <v>31-60</v>
      </c>
      <c r="X6957">
        <f t="shared" si="326"/>
        <v>1</v>
      </c>
    </row>
    <row r="6958" spans="1:24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324"/>
        <v>49-72 Months</v>
      </c>
      <c r="W6958" t="str">
        <f t="shared" si="325"/>
        <v>61-90</v>
      </c>
      <c r="X6958">
        <f t="shared" si="326"/>
        <v>5</v>
      </c>
    </row>
    <row r="6959" spans="1:24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324"/>
        <v>0-12 Months</v>
      </c>
      <c r="W6959" t="str">
        <f t="shared" si="325"/>
        <v>61-90</v>
      </c>
      <c r="X6959">
        <f t="shared" si="326"/>
        <v>3</v>
      </c>
    </row>
    <row r="6960" spans="1:24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324"/>
        <v>13-24 Months</v>
      </c>
      <c r="W6960" t="str">
        <f t="shared" si="325"/>
        <v>0-30</v>
      </c>
      <c r="X6960">
        <f t="shared" si="326"/>
        <v>1</v>
      </c>
    </row>
    <row r="6961" spans="1:24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324"/>
        <v>25-48 Months</v>
      </c>
      <c r="W6961" t="str">
        <f t="shared" si="325"/>
        <v>61-90</v>
      </c>
      <c r="X6961">
        <f t="shared" si="326"/>
        <v>3</v>
      </c>
    </row>
    <row r="6962" spans="1:24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324"/>
        <v>25-48 Months</v>
      </c>
      <c r="W6962" t="str">
        <f t="shared" si="325"/>
        <v>91+</v>
      </c>
      <c r="X6962">
        <f t="shared" si="326"/>
        <v>5</v>
      </c>
    </row>
    <row r="6963" spans="1:24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324"/>
        <v>13-24 Months</v>
      </c>
      <c r="W6963" t="str">
        <f t="shared" si="325"/>
        <v>61-90</v>
      </c>
      <c r="X6963">
        <f t="shared" si="326"/>
        <v>2</v>
      </c>
    </row>
    <row r="6964" spans="1:24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324"/>
        <v>25-48 Months</v>
      </c>
      <c r="W6964" t="str">
        <f t="shared" si="325"/>
        <v>91+</v>
      </c>
      <c r="X6964">
        <f t="shared" si="326"/>
        <v>5</v>
      </c>
    </row>
    <row r="6965" spans="1:24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324"/>
        <v>0-12 Months</v>
      </c>
      <c r="W6965" t="str">
        <f t="shared" si="325"/>
        <v>91+</v>
      </c>
      <c r="X6965">
        <f t="shared" si="326"/>
        <v>6</v>
      </c>
    </row>
    <row r="6966" spans="1:24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324"/>
        <v>49-72 Months</v>
      </c>
      <c r="W6966" t="str">
        <f t="shared" si="325"/>
        <v>31-60</v>
      </c>
      <c r="X6966">
        <f t="shared" si="326"/>
        <v>4</v>
      </c>
    </row>
    <row r="6967" spans="1:24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324"/>
        <v>49-72 Months</v>
      </c>
      <c r="W6967" t="str">
        <f t="shared" si="325"/>
        <v>91+</v>
      </c>
      <c r="X6967">
        <f t="shared" si="326"/>
        <v>6</v>
      </c>
    </row>
    <row r="6968" spans="1:24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324"/>
        <v>49-72 Months</v>
      </c>
      <c r="W6968" t="str">
        <f t="shared" si="325"/>
        <v>31-60</v>
      </c>
      <c r="X6968">
        <f t="shared" si="326"/>
        <v>3</v>
      </c>
    </row>
    <row r="6969" spans="1:24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324"/>
        <v>25-48 Months</v>
      </c>
      <c r="W6969" t="str">
        <f t="shared" si="325"/>
        <v>61-90</v>
      </c>
      <c r="X6969">
        <f t="shared" si="326"/>
        <v>4</v>
      </c>
    </row>
    <row r="6970" spans="1:24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324"/>
        <v>13-24 Months</v>
      </c>
      <c r="W6970" t="str">
        <f t="shared" si="325"/>
        <v>61-90</v>
      </c>
      <c r="X6970">
        <f t="shared" si="326"/>
        <v>2</v>
      </c>
    </row>
    <row r="6971" spans="1:24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324"/>
        <v>0-12 Months</v>
      </c>
      <c r="W6971" t="str">
        <f t="shared" si="325"/>
        <v>0-30</v>
      </c>
      <c r="X6971">
        <f t="shared" si="326"/>
        <v>1</v>
      </c>
    </row>
    <row r="6972" spans="1:24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324"/>
        <v>0-12 Months</v>
      </c>
      <c r="W6972" t="str">
        <f t="shared" si="325"/>
        <v>61-90</v>
      </c>
      <c r="X6972">
        <f t="shared" si="326"/>
        <v>2</v>
      </c>
    </row>
    <row r="6973" spans="1:24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324"/>
        <v>13-24 Months</v>
      </c>
      <c r="W6973" t="str">
        <f t="shared" si="325"/>
        <v>91+</v>
      </c>
      <c r="X6973">
        <f t="shared" si="326"/>
        <v>5</v>
      </c>
    </row>
    <row r="6974" spans="1:24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324"/>
        <v>49-72 Months</v>
      </c>
      <c r="W6974" t="str">
        <f t="shared" si="325"/>
        <v>91+</v>
      </c>
      <c r="X6974">
        <f t="shared" si="326"/>
        <v>7</v>
      </c>
    </row>
    <row r="6975" spans="1:24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324"/>
        <v>49-72 Months</v>
      </c>
      <c r="W6975" t="str">
        <f t="shared" si="325"/>
        <v>91+</v>
      </c>
      <c r="X6975">
        <f t="shared" si="326"/>
        <v>5</v>
      </c>
    </row>
    <row r="6976" spans="1:24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324"/>
        <v>49-72 Months</v>
      </c>
      <c r="W6976" t="str">
        <f t="shared" si="325"/>
        <v>91+</v>
      </c>
      <c r="X6976">
        <f t="shared" si="326"/>
        <v>5</v>
      </c>
    </row>
    <row r="6977" spans="1:24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324"/>
        <v>13-24 Months</v>
      </c>
      <c r="W6977" t="str">
        <f t="shared" si="325"/>
        <v>61-90</v>
      </c>
      <c r="X6977">
        <f t="shared" si="326"/>
        <v>5</v>
      </c>
    </row>
    <row r="6978" spans="1:24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ref="V6978:V7044" si="327">IF(F6978&lt;=12,"0-12 Months",IF(F6978&lt;=24,"13-24 Months",IF(F6978&lt;=48,"25-48 Months","49-72 Months")))</f>
        <v>49-72 Months</v>
      </c>
      <c r="W6978" t="str">
        <f t="shared" ref="W6978:W7044" si="328">IF(S6978&lt;=30,"0-30",IF(S6978&lt;=60,"31-60",IF(S6978&lt;=90,"61-90","91+")))</f>
        <v>61-90</v>
      </c>
      <c r="X6978">
        <f t="shared" ref="X6978:X7044" si="329">COUNTIF(G6978:O6978,"Yes")</f>
        <v>5</v>
      </c>
    </row>
    <row r="6979" spans="1:24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si="327"/>
        <v>13-24 Months</v>
      </c>
      <c r="W6979" t="str">
        <f t="shared" si="328"/>
        <v>31-60</v>
      </c>
      <c r="X6979">
        <f t="shared" si="329"/>
        <v>2</v>
      </c>
    </row>
    <row r="6980" spans="1:24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327"/>
        <v>49-72 Months</v>
      </c>
      <c r="W6980" t="str">
        <f t="shared" si="328"/>
        <v>61-90</v>
      </c>
      <c r="X6980">
        <f t="shared" si="329"/>
        <v>7</v>
      </c>
    </row>
    <row r="6981" spans="1:24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327"/>
        <v>0-12 Months</v>
      </c>
      <c r="W6981" t="str">
        <f t="shared" si="328"/>
        <v>0-30</v>
      </c>
      <c r="X6981">
        <f t="shared" si="329"/>
        <v>0</v>
      </c>
    </row>
    <row r="6982" spans="1:24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327"/>
        <v>13-24 Months</v>
      </c>
      <c r="W6982" t="str">
        <f t="shared" si="328"/>
        <v>31-60</v>
      </c>
      <c r="X6982">
        <f t="shared" si="329"/>
        <v>2</v>
      </c>
    </row>
    <row r="6983" spans="1:24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327"/>
        <v>0-12 Months</v>
      </c>
      <c r="W6983" t="str">
        <f t="shared" si="328"/>
        <v>61-90</v>
      </c>
      <c r="X6983">
        <f t="shared" si="329"/>
        <v>4</v>
      </c>
    </row>
    <row r="6984" spans="1:24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327"/>
        <v>49-72 Months</v>
      </c>
      <c r="W6984" t="str">
        <f t="shared" si="328"/>
        <v>61-90</v>
      </c>
      <c r="X6984">
        <f t="shared" si="329"/>
        <v>6</v>
      </c>
    </row>
    <row r="6985" spans="1:24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327"/>
        <v>13-24 Months</v>
      </c>
      <c r="W6985" t="str">
        <f t="shared" si="328"/>
        <v>61-90</v>
      </c>
      <c r="X6985">
        <f t="shared" si="329"/>
        <v>4</v>
      </c>
    </row>
    <row r="6986" spans="1:24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327"/>
        <v>25-48 Months</v>
      </c>
      <c r="W6986" t="str">
        <f t="shared" si="328"/>
        <v>0-30</v>
      </c>
      <c r="X6986">
        <f t="shared" si="329"/>
        <v>0</v>
      </c>
    </row>
    <row r="6987" spans="1:24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327"/>
        <v>25-48 Months</v>
      </c>
      <c r="W6987" t="str">
        <f t="shared" si="328"/>
        <v>31-60</v>
      </c>
      <c r="X6987">
        <f t="shared" si="329"/>
        <v>3</v>
      </c>
    </row>
    <row r="6988" spans="1:24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327"/>
        <v>25-48 Months</v>
      </c>
      <c r="W6988" t="str">
        <f t="shared" si="328"/>
        <v>91+</v>
      </c>
      <c r="X6988">
        <f t="shared" si="329"/>
        <v>5</v>
      </c>
    </row>
    <row r="6989" spans="1:24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327"/>
        <v>25-48 Months</v>
      </c>
      <c r="W6989" t="str">
        <f t="shared" si="328"/>
        <v>91+</v>
      </c>
      <c r="X6989">
        <f t="shared" si="329"/>
        <v>7</v>
      </c>
    </row>
    <row r="6990" spans="1:24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327"/>
        <v>13-24 Months</v>
      </c>
      <c r="W6990" t="str">
        <f t="shared" si="328"/>
        <v>61-90</v>
      </c>
      <c r="X6990">
        <f t="shared" si="329"/>
        <v>5</v>
      </c>
    </row>
    <row r="6991" spans="1:24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327"/>
        <v>13-24 Months</v>
      </c>
      <c r="W6991" t="str">
        <f t="shared" si="328"/>
        <v>61-90</v>
      </c>
      <c r="X6991">
        <f t="shared" si="329"/>
        <v>5</v>
      </c>
    </row>
    <row r="6992" spans="1:24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327"/>
        <v>25-48 Months</v>
      </c>
      <c r="W6992" t="str">
        <f t="shared" si="328"/>
        <v>91+</v>
      </c>
      <c r="X6992">
        <f t="shared" si="329"/>
        <v>4</v>
      </c>
    </row>
    <row r="6993" spans="1:24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327"/>
        <v>0-12 Months</v>
      </c>
      <c r="W6993" t="str">
        <f t="shared" si="328"/>
        <v>91+</v>
      </c>
      <c r="X6993">
        <f t="shared" si="329"/>
        <v>4</v>
      </c>
    </row>
    <row r="6994" spans="1:24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327"/>
        <v>49-72 Months</v>
      </c>
      <c r="W6994" t="str">
        <f t="shared" si="328"/>
        <v>91+</v>
      </c>
      <c r="X6994">
        <f t="shared" si="329"/>
        <v>5</v>
      </c>
    </row>
    <row r="6995" spans="1:24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327"/>
        <v>49-72 Months</v>
      </c>
      <c r="W6995" t="str">
        <f t="shared" si="328"/>
        <v>61-90</v>
      </c>
      <c r="X6995">
        <f t="shared" si="329"/>
        <v>4</v>
      </c>
    </row>
    <row r="6996" spans="1:24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327"/>
        <v>25-48 Months</v>
      </c>
      <c r="W6996" t="str">
        <f t="shared" si="328"/>
        <v>0-30</v>
      </c>
      <c r="X6996">
        <f t="shared" si="329"/>
        <v>2</v>
      </c>
    </row>
    <row r="6997" spans="1:24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327"/>
        <v>49-72 Months</v>
      </c>
      <c r="W6997" t="str">
        <f t="shared" si="328"/>
        <v>61-90</v>
      </c>
      <c r="X6997">
        <f t="shared" si="329"/>
        <v>8</v>
      </c>
    </row>
    <row r="6998" spans="1:24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327"/>
        <v>25-48 Months</v>
      </c>
      <c r="W6998" t="str">
        <f t="shared" si="328"/>
        <v>61-90</v>
      </c>
      <c r="X6998">
        <f t="shared" si="329"/>
        <v>4</v>
      </c>
    </row>
    <row r="6999" spans="1:24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327"/>
        <v>25-48 Months</v>
      </c>
      <c r="W6999" t="str">
        <f t="shared" si="328"/>
        <v>61-90</v>
      </c>
      <c r="X6999">
        <f t="shared" si="329"/>
        <v>2</v>
      </c>
    </row>
    <row r="7000" spans="1:24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327"/>
        <v>13-24 Months</v>
      </c>
      <c r="W7000" t="str">
        <f t="shared" si="328"/>
        <v>61-90</v>
      </c>
      <c r="X7000">
        <f t="shared" si="329"/>
        <v>2</v>
      </c>
    </row>
    <row r="7001" spans="1:24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327"/>
        <v>0-12 Months</v>
      </c>
      <c r="W7001" t="str">
        <f t="shared" si="328"/>
        <v>31-60</v>
      </c>
      <c r="X7001">
        <f t="shared" si="329"/>
        <v>2</v>
      </c>
    </row>
    <row r="7002" spans="1:24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327"/>
        <v>49-72 Months</v>
      </c>
      <c r="W7002" t="str">
        <f t="shared" si="328"/>
        <v>0-30</v>
      </c>
      <c r="X7002">
        <f t="shared" si="329"/>
        <v>1</v>
      </c>
    </row>
    <row r="7003" spans="1:24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327"/>
        <v>0-12 Months</v>
      </c>
      <c r="W7003" t="str">
        <f t="shared" si="328"/>
        <v>31-60</v>
      </c>
      <c r="X7003">
        <f t="shared" si="329"/>
        <v>2</v>
      </c>
    </row>
    <row r="7004" spans="1:24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327"/>
        <v>49-72 Months</v>
      </c>
      <c r="W7004" t="str">
        <f t="shared" si="328"/>
        <v>91+</v>
      </c>
      <c r="X7004">
        <f t="shared" si="329"/>
        <v>6</v>
      </c>
    </row>
    <row r="7005" spans="1:24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327"/>
        <v>25-48 Months</v>
      </c>
      <c r="W7005" t="str">
        <f t="shared" si="328"/>
        <v>31-60</v>
      </c>
      <c r="X7005">
        <f t="shared" si="329"/>
        <v>2</v>
      </c>
    </row>
    <row r="7006" spans="1:24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327"/>
        <v>25-48 Months</v>
      </c>
      <c r="W7006" t="str">
        <f t="shared" si="328"/>
        <v>91+</v>
      </c>
      <c r="X7006">
        <f t="shared" si="329"/>
        <v>5</v>
      </c>
    </row>
    <row r="7007" spans="1:24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327"/>
        <v>13-24 Months</v>
      </c>
      <c r="W7007" t="str">
        <f t="shared" si="328"/>
        <v>0-30</v>
      </c>
      <c r="X7007">
        <f t="shared" si="329"/>
        <v>1</v>
      </c>
    </row>
    <row r="7008" spans="1:24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327"/>
        <v>25-48 Months</v>
      </c>
      <c r="W7008" t="str">
        <f t="shared" si="328"/>
        <v>91+</v>
      </c>
      <c r="X7008">
        <f t="shared" si="329"/>
        <v>6</v>
      </c>
    </row>
    <row r="7009" spans="1:24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327"/>
        <v>49-72 Months</v>
      </c>
      <c r="W7009" t="str">
        <f t="shared" si="328"/>
        <v>61-90</v>
      </c>
      <c r="X7009">
        <f t="shared" si="329"/>
        <v>6</v>
      </c>
    </row>
    <row r="7010" spans="1:24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327"/>
        <v>0-12 Months</v>
      </c>
      <c r="W7010" t="str">
        <f t="shared" si="328"/>
        <v>61-90</v>
      </c>
      <c r="X7010">
        <f t="shared" si="329"/>
        <v>2</v>
      </c>
    </row>
    <row r="7011" spans="1:24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327"/>
        <v>13-24 Months</v>
      </c>
      <c r="W7011" t="str">
        <f t="shared" si="328"/>
        <v>61-90</v>
      </c>
      <c r="X7011">
        <f t="shared" si="329"/>
        <v>3</v>
      </c>
    </row>
    <row r="7012" spans="1:24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327"/>
        <v>0-12 Months</v>
      </c>
      <c r="W7012" t="str">
        <f t="shared" si="328"/>
        <v>61-90</v>
      </c>
      <c r="X7012">
        <f t="shared" si="329"/>
        <v>2</v>
      </c>
    </row>
    <row r="7013" spans="1:24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327"/>
        <v>0-12 Months</v>
      </c>
      <c r="W7013" t="str">
        <f t="shared" si="328"/>
        <v>61-90</v>
      </c>
      <c r="X7013">
        <f t="shared" si="329"/>
        <v>4</v>
      </c>
    </row>
    <row r="7014" spans="1:24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327"/>
        <v>49-72 Months</v>
      </c>
      <c r="W7014" t="str">
        <f t="shared" si="328"/>
        <v>61-90</v>
      </c>
      <c r="X7014">
        <f t="shared" si="329"/>
        <v>7</v>
      </c>
    </row>
    <row r="7015" spans="1:24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327"/>
        <v>25-48 Months</v>
      </c>
      <c r="W7015" t="str">
        <f t="shared" si="328"/>
        <v>91+</v>
      </c>
      <c r="X7015">
        <f t="shared" si="329"/>
        <v>5</v>
      </c>
    </row>
    <row r="7016" spans="1:24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327"/>
        <v>25-48 Months</v>
      </c>
      <c r="W7016" t="str">
        <f t="shared" si="328"/>
        <v>61-90</v>
      </c>
      <c r="X7016">
        <f t="shared" si="329"/>
        <v>4</v>
      </c>
    </row>
    <row r="7017" spans="1:24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327"/>
        <v>25-48 Months</v>
      </c>
      <c r="W7017" t="str">
        <f t="shared" si="328"/>
        <v>61-90</v>
      </c>
      <c r="X7017">
        <f t="shared" si="329"/>
        <v>3</v>
      </c>
    </row>
    <row r="7018" spans="1:24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327"/>
        <v>0-12 Months</v>
      </c>
      <c r="W7018" t="str">
        <f t="shared" si="328"/>
        <v>31-60</v>
      </c>
      <c r="X7018">
        <f t="shared" si="329"/>
        <v>2</v>
      </c>
    </row>
    <row r="7019" spans="1:24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327"/>
        <v>49-72 Months</v>
      </c>
      <c r="W7019" t="str">
        <f t="shared" si="328"/>
        <v>0-30</v>
      </c>
      <c r="X7019">
        <f t="shared" si="329"/>
        <v>1</v>
      </c>
    </row>
    <row r="7020" spans="1:24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327"/>
        <v>0-12 Months</v>
      </c>
      <c r="W7020" t="str">
        <f t="shared" si="328"/>
        <v>61-90</v>
      </c>
      <c r="X7020">
        <f t="shared" si="329"/>
        <v>1</v>
      </c>
    </row>
    <row r="7021" spans="1:24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327"/>
        <v>25-48 Months</v>
      </c>
      <c r="W7021" t="str">
        <f t="shared" si="328"/>
        <v>0-30</v>
      </c>
      <c r="X7021">
        <f t="shared" si="329"/>
        <v>1</v>
      </c>
    </row>
    <row r="7022" spans="1:24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327"/>
        <v>0-12 Months</v>
      </c>
      <c r="W7022" t="str">
        <f t="shared" si="328"/>
        <v>0-30</v>
      </c>
      <c r="X7022">
        <f t="shared" si="329"/>
        <v>1</v>
      </c>
    </row>
    <row r="7023" spans="1:24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327"/>
        <v>0-12 Months</v>
      </c>
      <c r="W7023" t="str">
        <f t="shared" si="328"/>
        <v>31-60</v>
      </c>
      <c r="X7023">
        <f t="shared" si="329"/>
        <v>3</v>
      </c>
    </row>
    <row r="7024" spans="1:24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327"/>
        <v>49-72 Months</v>
      </c>
      <c r="W7024" t="str">
        <f t="shared" si="328"/>
        <v>91+</v>
      </c>
      <c r="X7024">
        <f t="shared" si="329"/>
        <v>6</v>
      </c>
    </row>
    <row r="7025" spans="1:24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327"/>
        <v>49-72 Months</v>
      </c>
      <c r="W7025" t="str">
        <f t="shared" si="328"/>
        <v>91+</v>
      </c>
      <c r="X7025">
        <f t="shared" si="329"/>
        <v>6</v>
      </c>
    </row>
    <row r="7026" spans="1:24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327"/>
        <v>25-48 Months</v>
      </c>
      <c r="W7026" t="str">
        <f t="shared" si="328"/>
        <v>61-90</v>
      </c>
      <c r="X7026">
        <f t="shared" si="329"/>
        <v>4</v>
      </c>
    </row>
    <row r="7027" spans="1:24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327"/>
        <v>13-24 Months</v>
      </c>
      <c r="W7027" t="str">
        <f t="shared" si="328"/>
        <v>91+</v>
      </c>
      <c r="X7027">
        <f t="shared" si="329"/>
        <v>5</v>
      </c>
    </row>
    <row r="7028" spans="1:24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327"/>
        <v>0-12 Months</v>
      </c>
      <c r="W7028" t="str">
        <f t="shared" si="328"/>
        <v>31-60</v>
      </c>
      <c r="X7028">
        <f t="shared" si="329"/>
        <v>1</v>
      </c>
    </row>
    <row r="7029" spans="1:24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327"/>
        <v>13-24 Months</v>
      </c>
      <c r="W7029" t="str">
        <f t="shared" si="328"/>
        <v>61-90</v>
      </c>
      <c r="X7029">
        <f t="shared" si="329"/>
        <v>5</v>
      </c>
    </row>
    <row r="7030" spans="1:24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327"/>
        <v>49-72 Months</v>
      </c>
      <c r="W7030" t="str">
        <f t="shared" si="328"/>
        <v>61-90</v>
      </c>
      <c r="X7030">
        <f t="shared" si="329"/>
        <v>4</v>
      </c>
    </row>
    <row r="7031" spans="1:24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327"/>
        <v>0-12 Months</v>
      </c>
      <c r="W7031" t="str">
        <f t="shared" si="328"/>
        <v>31-60</v>
      </c>
      <c r="X7031">
        <f t="shared" si="329"/>
        <v>2</v>
      </c>
    </row>
    <row r="7032" spans="1:24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327"/>
        <v>0-12 Months</v>
      </c>
      <c r="W7032" t="str">
        <f t="shared" si="328"/>
        <v>0-30</v>
      </c>
      <c r="X7032">
        <f t="shared" si="329"/>
        <v>1</v>
      </c>
    </row>
    <row r="7033" spans="1:24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327"/>
        <v>49-72 Months</v>
      </c>
      <c r="W7033" t="str">
        <f t="shared" si="328"/>
        <v>31-60</v>
      </c>
      <c r="X7033">
        <f t="shared" si="329"/>
        <v>4</v>
      </c>
    </row>
    <row r="7034" spans="1:24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327"/>
        <v>0-12 Months</v>
      </c>
      <c r="W7034" t="str">
        <f t="shared" si="328"/>
        <v>61-90</v>
      </c>
      <c r="X7034">
        <f t="shared" si="329"/>
        <v>2</v>
      </c>
    </row>
    <row r="7035" spans="1:24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327"/>
        <v>25-48 Months</v>
      </c>
      <c r="W7035" t="str">
        <f t="shared" si="328"/>
        <v>61-90</v>
      </c>
      <c r="X7035">
        <f t="shared" si="329"/>
        <v>1</v>
      </c>
    </row>
    <row r="7036" spans="1:24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327"/>
        <v>49-72 Months</v>
      </c>
      <c r="W7036" t="str">
        <f t="shared" si="328"/>
        <v>91+</v>
      </c>
      <c r="X7036">
        <f t="shared" si="329"/>
        <v>6</v>
      </c>
    </row>
    <row r="7037" spans="1:24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327"/>
        <v>13-24 Months</v>
      </c>
      <c r="W7037" t="str">
        <f t="shared" si="328"/>
        <v>61-90</v>
      </c>
      <c r="X7037">
        <f t="shared" si="329"/>
        <v>2</v>
      </c>
    </row>
    <row r="7038" spans="1:24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327"/>
        <v>0-12 Months</v>
      </c>
      <c r="W7038" t="str">
        <f t="shared" si="328"/>
        <v>61-90</v>
      </c>
      <c r="X7038">
        <f t="shared" si="329"/>
        <v>5</v>
      </c>
    </row>
    <row r="7039" spans="1:24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327"/>
        <v>49-72 Months</v>
      </c>
      <c r="W7039" t="str">
        <f t="shared" si="328"/>
        <v>0-30</v>
      </c>
      <c r="X7039">
        <f t="shared" si="329"/>
        <v>1</v>
      </c>
    </row>
    <row r="7040" spans="1:24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327"/>
        <v>13-24 Months</v>
      </c>
      <c r="W7040" t="str">
        <f t="shared" si="328"/>
        <v>61-90</v>
      </c>
      <c r="X7040">
        <f t="shared" si="329"/>
        <v>7</v>
      </c>
    </row>
    <row r="7041" spans="1:24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327"/>
        <v>49-72 Months</v>
      </c>
      <c r="W7041" t="str">
        <f t="shared" si="328"/>
        <v>91+</v>
      </c>
      <c r="X7041">
        <f t="shared" si="329"/>
        <v>6</v>
      </c>
    </row>
    <row r="7042" spans="1:24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327"/>
        <v>0-12 Months</v>
      </c>
      <c r="W7042" t="str">
        <f t="shared" si="328"/>
        <v>0-30</v>
      </c>
      <c r="X7042">
        <f t="shared" si="329"/>
        <v>1</v>
      </c>
    </row>
    <row r="7043" spans="1:24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si="327"/>
        <v>0-12 Months</v>
      </c>
      <c r="W7043" t="str">
        <f t="shared" si="328"/>
        <v>61-90</v>
      </c>
      <c r="X7043">
        <f t="shared" si="329"/>
        <v>2</v>
      </c>
    </row>
    <row r="7044" spans="1:24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327"/>
        <v>49-72 Months</v>
      </c>
      <c r="W7044" t="str">
        <f t="shared" si="328"/>
        <v>91+</v>
      </c>
      <c r="X7044">
        <f t="shared" si="329"/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5103-F906-4A84-9878-0AA109AE9963}">
  <dimension ref="A1:G15"/>
  <sheetViews>
    <sheetView workbookViewId="0">
      <selection activeCell="E17" sqref="E17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8" bestFit="1" customWidth="1"/>
    <col min="4" max="4" width="16.33203125" customWidth="1"/>
    <col min="5" max="5" width="13.77734375" customWidth="1"/>
  </cols>
  <sheetData>
    <row r="1" spans="1:7" x14ac:dyDescent="0.3">
      <c r="A1" s="1" t="s">
        <v>20</v>
      </c>
      <c r="B1" t="s">
        <v>23</v>
      </c>
    </row>
    <row r="3" spans="1:7" x14ac:dyDescent="0.3">
      <c r="A3" s="1" t="s">
        <v>7080</v>
      </c>
      <c r="B3" t="s">
        <v>7099</v>
      </c>
      <c r="C3" t="s">
        <v>7082</v>
      </c>
      <c r="D3" t="s">
        <v>7099</v>
      </c>
      <c r="E3" s="8" t="s">
        <v>7101</v>
      </c>
    </row>
    <row r="4" spans="1:7" x14ac:dyDescent="0.3">
      <c r="A4" s="2">
        <v>0</v>
      </c>
      <c r="B4">
        <v>35</v>
      </c>
      <c r="C4">
        <v>35</v>
      </c>
      <c r="D4">
        <f>COUNTIF(IBM_Telecom_Customer_Churn_Anal!$X:$X,A4)</f>
        <v>80</v>
      </c>
      <c r="E4" s="8">
        <f>B4/D4</f>
        <v>0.4375</v>
      </c>
    </row>
    <row r="5" spans="1:7" x14ac:dyDescent="0.3">
      <c r="A5" s="2">
        <v>1</v>
      </c>
      <c r="B5">
        <v>359</v>
      </c>
      <c r="C5">
        <v>359</v>
      </c>
      <c r="D5">
        <f>COUNTIF(IBM_Telecom_Customer_Churn_Anal!$X:$X,A5)</f>
        <v>1701</v>
      </c>
      <c r="E5" s="8">
        <f t="shared" ref="E5:E12" si="0">B5/D5</f>
        <v>0.21105232216343328</v>
      </c>
    </row>
    <row r="6" spans="1:7" x14ac:dyDescent="0.3">
      <c r="A6" s="2">
        <v>2</v>
      </c>
      <c r="B6">
        <v>390</v>
      </c>
      <c r="C6">
        <v>390</v>
      </c>
      <c r="D6">
        <f>COUNTIF(IBM_Telecom_Customer_Churn_Anal!$X:$X,A6)</f>
        <v>1188</v>
      </c>
      <c r="E6" s="8">
        <f t="shared" si="0"/>
        <v>0.32828282828282829</v>
      </c>
    </row>
    <row r="7" spans="1:7" x14ac:dyDescent="0.3">
      <c r="A7" s="2">
        <v>3</v>
      </c>
      <c r="B7">
        <v>352</v>
      </c>
      <c r="C7">
        <v>352</v>
      </c>
      <c r="D7">
        <f>COUNTIF(IBM_Telecom_Customer_Churn_Anal!$X:$X,A7)</f>
        <v>965</v>
      </c>
      <c r="E7" s="8">
        <f t="shared" si="0"/>
        <v>0.36476683937823834</v>
      </c>
    </row>
    <row r="8" spans="1:7" x14ac:dyDescent="0.3">
      <c r="A8" s="2">
        <v>4</v>
      </c>
      <c r="B8">
        <v>289</v>
      </c>
      <c r="C8">
        <v>289</v>
      </c>
      <c r="D8">
        <f>COUNTIF(IBM_Telecom_Customer_Churn_Anal!$X:$X,A8)</f>
        <v>922</v>
      </c>
      <c r="E8" s="8">
        <f t="shared" si="0"/>
        <v>0.31344902386117135</v>
      </c>
    </row>
    <row r="9" spans="1:7" x14ac:dyDescent="0.3">
      <c r="A9" s="2">
        <v>5</v>
      </c>
      <c r="B9">
        <v>232</v>
      </c>
      <c r="C9">
        <v>232</v>
      </c>
      <c r="D9">
        <f>COUNTIF(IBM_Telecom_Customer_Churn_Anal!$X:$X,A9)</f>
        <v>908</v>
      </c>
      <c r="E9" s="8">
        <f t="shared" si="0"/>
        <v>0.25550660792951541</v>
      </c>
      <c r="G9" s="8"/>
    </row>
    <row r="10" spans="1:7" x14ac:dyDescent="0.3">
      <c r="A10" s="2">
        <v>6</v>
      </c>
      <c r="B10">
        <v>152</v>
      </c>
      <c r="C10">
        <v>152</v>
      </c>
      <c r="D10">
        <f>COUNTIF(IBM_Telecom_Customer_Churn_Anal!$X:$X,A10)</f>
        <v>676</v>
      </c>
      <c r="E10" s="8">
        <f t="shared" si="0"/>
        <v>0.22485207100591717</v>
      </c>
    </row>
    <row r="11" spans="1:7" x14ac:dyDescent="0.3">
      <c r="A11" s="2">
        <v>7</v>
      </c>
      <c r="B11">
        <v>49</v>
      </c>
      <c r="C11">
        <v>49</v>
      </c>
      <c r="D11">
        <f>COUNTIF(IBM_Telecom_Customer_Churn_Anal!$X:$X,A11)</f>
        <v>395</v>
      </c>
      <c r="E11" s="8">
        <f t="shared" si="0"/>
        <v>0.1240506329113924</v>
      </c>
    </row>
    <row r="12" spans="1:7" x14ac:dyDescent="0.3">
      <c r="A12" s="2">
        <v>8</v>
      </c>
      <c r="B12">
        <v>11</v>
      </c>
      <c r="C12">
        <v>11</v>
      </c>
      <c r="D12">
        <f>COUNTIF(IBM_Telecom_Customer_Churn_Anal!$X:$X,A12)</f>
        <v>208</v>
      </c>
      <c r="E12" s="8">
        <f t="shared" si="0"/>
        <v>5.2884615384615384E-2</v>
      </c>
    </row>
    <row r="13" spans="1:7" x14ac:dyDescent="0.3">
      <c r="A13" s="2" t="s">
        <v>7081</v>
      </c>
      <c r="B13">
        <v>1869</v>
      </c>
      <c r="C13">
        <v>1869</v>
      </c>
      <c r="D13">
        <f>SUM(D4:D12)</f>
        <v>7043</v>
      </c>
    </row>
    <row r="15" spans="1:7" x14ac:dyDescent="0.3">
      <c r="E15" s="8"/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3196-9974-4717-957D-7F144B9DD1BD}">
  <dimension ref="A1:F9"/>
  <sheetViews>
    <sheetView tabSelected="1" workbookViewId="0">
      <selection activeCell="E4" sqref="E4"/>
    </sheetView>
  </sheetViews>
  <sheetFormatPr defaultRowHeight="14.4" x14ac:dyDescent="0.3"/>
  <sheetData>
    <row r="1" spans="1:6" x14ac:dyDescent="0.3">
      <c r="A1" s="10" t="s">
        <v>7106</v>
      </c>
      <c r="B1" s="10" t="s">
        <v>7107</v>
      </c>
    </row>
    <row r="2" spans="1:6" ht="43.2" x14ac:dyDescent="0.3">
      <c r="A2" s="9" t="s">
        <v>7112</v>
      </c>
      <c r="B2" s="9">
        <v>1655</v>
      </c>
    </row>
    <row r="3" spans="1:6" ht="43.2" x14ac:dyDescent="0.3">
      <c r="A3" s="9" t="s">
        <v>7113</v>
      </c>
      <c r="B3" s="9" t="s">
        <v>7119</v>
      </c>
    </row>
    <row r="4" spans="1:6" ht="28.8" x14ac:dyDescent="0.3">
      <c r="A4" s="9" t="s">
        <v>7114</v>
      </c>
      <c r="B4" s="9" t="s">
        <v>7110</v>
      </c>
    </row>
    <row r="5" spans="1:6" ht="43.2" x14ac:dyDescent="0.3">
      <c r="A5" s="9" t="s">
        <v>7115</v>
      </c>
      <c r="B5" s="9">
        <v>166</v>
      </c>
    </row>
    <row r="6" spans="1:6" ht="43.2" x14ac:dyDescent="0.3">
      <c r="A6" s="9" t="s">
        <v>7116</v>
      </c>
      <c r="B6" s="9" t="s">
        <v>7120</v>
      </c>
      <c r="F6" t="s">
        <v>7118</v>
      </c>
    </row>
    <row r="7" spans="1:6" ht="28.8" x14ac:dyDescent="0.3">
      <c r="A7" s="9" t="s">
        <v>7108</v>
      </c>
      <c r="B7" s="9" t="s">
        <v>7111</v>
      </c>
    </row>
    <row r="8" spans="1:6" ht="43.2" x14ac:dyDescent="0.3">
      <c r="A8" s="9" t="s">
        <v>7109</v>
      </c>
      <c r="B8" s="9" t="s">
        <v>7121</v>
      </c>
    </row>
    <row r="9" spans="1:6" ht="28.8" x14ac:dyDescent="0.3">
      <c r="A9" s="9" t="s">
        <v>7117</v>
      </c>
      <c r="B9" s="9" t="s">
        <v>7122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E37C-200D-452B-859C-45937C69F552}">
  <dimension ref="A1:C5"/>
  <sheetViews>
    <sheetView workbookViewId="0">
      <selection activeCell="J9" sqref="J9"/>
    </sheetView>
  </sheetViews>
  <sheetFormatPr defaultRowHeight="14.4" x14ac:dyDescent="0.3"/>
  <cols>
    <col min="1" max="1" width="13.88671875" customWidth="1"/>
    <col min="2" max="2" width="19.21875" customWidth="1"/>
    <col min="3" max="3" width="13.77734375" customWidth="1"/>
  </cols>
  <sheetData>
    <row r="1" spans="1:3" x14ac:dyDescent="0.3">
      <c r="A1" t="s">
        <v>7104</v>
      </c>
      <c r="B1" t="s">
        <v>7100</v>
      </c>
      <c r="C1" t="s">
        <v>7101</v>
      </c>
    </row>
    <row r="2" spans="1:3" x14ac:dyDescent="0.3">
      <c r="A2" t="s">
        <v>7085</v>
      </c>
      <c r="B2">
        <v>1037</v>
      </c>
      <c r="C2" s="8">
        <v>0.47439999999999999</v>
      </c>
    </row>
    <row r="3" spans="1:3" x14ac:dyDescent="0.3">
      <c r="A3" t="s">
        <v>7086</v>
      </c>
      <c r="B3">
        <v>294</v>
      </c>
      <c r="C3" s="8">
        <v>0.28710000000000002</v>
      </c>
    </row>
    <row r="4" spans="1:3" x14ac:dyDescent="0.3">
      <c r="A4" t="s">
        <v>7087</v>
      </c>
      <c r="B4">
        <v>325</v>
      </c>
      <c r="C4" s="8">
        <v>0.2039</v>
      </c>
    </row>
    <row r="5" spans="1:3" x14ac:dyDescent="0.3">
      <c r="A5" t="s">
        <v>7088</v>
      </c>
      <c r="B5">
        <v>213</v>
      </c>
      <c r="C5" s="8">
        <v>9.5100000000000004E-2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6BA3-577C-4C36-89B4-12573DFCE91F}">
  <dimension ref="A1:D14"/>
  <sheetViews>
    <sheetView workbookViewId="0">
      <selection activeCell="J19" sqref="J19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19.21875" customWidth="1"/>
    <col min="4" max="4" width="13.77734375" customWidth="1"/>
  </cols>
  <sheetData>
    <row r="1" spans="1:4" ht="17.399999999999999" x14ac:dyDescent="0.3">
      <c r="A1" s="11" t="s">
        <v>7102</v>
      </c>
      <c r="B1" s="12"/>
      <c r="C1" s="12"/>
      <c r="D1" s="12"/>
    </row>
    <row r="3" spans="1:4" x14ac:dyDescent="0.3">
      <c r="A3" s="4" t="s">
        <v>7095</v>
      </c>
      <c r="B3" s="5" t="s">
        <v>7099</v>
      </c>
      <c r="C3" s="6" t="s">
        <v>7100</v>
      </c>
      <c r="D3" s="6" t="s">
        <v>7101</v>
      </c>
    </row>
    <row r="4" spans="1:4" x14ac:dyDescent="0.3">
      <c r="A4" s="5" t="s">
        <v>7096</v>
      </c>
      <c r="B4" s="5">
        <v>2455</v>
      </c>
      <c r="C4" s="5">
        <f>COUNTIFS('Risk Score'!$I:$I,"High Risk",'Risk Score'!$G:$G,"Yes")</f>
        <v>1316</v>
      </c>
      <c r="D4" s="7">
        <f>C4/B4</f>
        <v>0.53604887983706717</v>
      </c>
    </row>
    <row r="5" spans="1:4" x14ac:dyDescent="0.3">
      <c r="A5" s="5" t="s">
        <v>7097</v>
      </c>
      <c r="B5" s="5">
        <v>2180</v>
      </c>
      <c r="C5" s="5">
        <f>COUNTIFS('Risk Score'!$I:$I,"Medium Risk",'Risk Score'!$G:$G,"Yes")</f>
        <v>477</v>
      </c>
      <c r="D5" s="7">
        <f t="shared" ref="D5:D6" si="0">C5/B5</f>
        <v>0.21880733944954128</v>
      </c>
    </row>
    <row r="6" spans="1:4" x14ac:dyDescent="0.3">
      <c r="A6" s="5" t="s">
        <v>7098</v>
      </c>
      <c r="B6" s="5">
        <v>2408</v>
      </c>
      <c r="C6" s="5">
        <f>COUNTIFS('Risk Score'!$I:$I,"Low Risk",'Risk Score'!$G:$G,"Yes")</f>
        <v>76</v>
      </c>
      <c r="D6" s="7">
        <f t="shared" si="0"/>
        <v>3.1561461794019932E-2</v>
      </c>
    </row>
    <row r="7" spans="1:4" x14ac:dyDescent="0.3">
      <c r="A7" s="5" t="s">
        <v>7081</v>
      </c>
      <c r="B7" s="5">
        <v>7043</v>
      </c>
      <c r="C7" s="5">
        <f>SUM(C4:C6)</f>
        <v>1869</v>
      </c>
      <c r="D7" s="7">
        <f>C7/B7</f>
        <v>0.26536987079369589</v>
      </c>
    </row>
    <row r="10" spans="1:4" x14ac:dyDescent="0.3">
      <c r="A10" s="13" t="s">
        <v>7103</v>
      </c>
      <c r="B10" s="12"/>
      <c r="C10" s="12"/>
      <c r="D10" s="12"/>
    </row>
    <row r="11" spans="1:4" x14ac:dyDescent="0.3">
      <c r="A11" s="12"/>
      <c r="B11" s="12"/>
      <c r="C11" s="12"/>
      <c r="D11" s="12"/>
    </row>
    <row r="12" spans="1:4" x14ac:dyDescent="0.3">
      <c r="A12" s="12"/>
      <c r="B12" s="12"/>
      <c r="C12" s="12"/>
      <c r="D12" s="12"/>
    </row>
    <row r="13" spans="1:4" x14ac:dyDescent="0.3">
      <c r="A13" s="12"/>
      <c r="B13" s="12"/>
      <c r="C13" s="12"/>
      <c r="D13" s="12"/>
    </row>
    <row r="14" spans="1:4" x14ac:dyDescent="0.3">
      <c r="A14" s="12"/>
      <c r="B14" s="12"/>
      <c r="C14" s="12"/>
      <c r="D14" s="12"/>
    </row>
  </sheetData>
  <mergeCells count="2">
    <mergeCell ref="A1:D1"/>
    <mergeCell ref="A10:D14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008D-D4BF-4309-A55C-6CCD92146674}">
  <dimension ref="A1:I7044"/>
  <sheetViews>
    <sheetView workbookViewId="0">
      <selection activeCell="F14" sqref="F14"/>
    </sheetView>
  </sheetViews>
  <sheetFormatPr defaultRowHeight="14.4" x14ac:dyDescent="0.3"/>
  <cols>
    <col min="1" max="1" width="12.5546875" customWidth="1"/>
    <col min="2" max="2" width="10.109375" customWidth="1"/>
    <col min="5" max="5" width="15.6640625" customWidth="1"/>
    <col min="6" max="6" width="16.44140625" customWidth="1"/>
  </cols>
  <sheetData>
    <row r="1" spans="1:9" x14ac:dyDescent="0.3">
      <c r="A1" t="s">
        <v>0</v>
      </c>
      <c r="B1" t="s">
        <v>15</v>
      </c>
      <c r="C1" t="s">
        <v>5</v>
      </c>
      <c r="D1" t="s">
        <v>7084</v>
      </c>
      <c r="E1" t="s">
        <v>8</v>
      </c>
      <c r="F1" t="s">
        <v>17</v>
      </c>
      <c r="G1" t="s">
        <v>20</v>
      </c>
      <c r="H1" t="s">
        <v>7094</v>
      </c>
      <c r="I1" t="s">
        <v>7095</v>
      </c>
    </row>
    <row r="2" spans="1:9" x14ac:dyDescent="0.3">
      <c r="A2" t="s">
        <v>21</v>
      </c>
      <c r="B2" t="s">
        <v>27</v>
      </c>
      <c r="C2">
        <v>1</v>
      </c>
      <c r="D2" t="str">
        <f>IF(C2&lt;=12,"0-12 Months",IF(C2&lt;=24,"13-24 Months",IF(C2&lt;=48,"25-48 Months","49-72 Months")))</f>
        <v>0-12 Months</v>
      </c>
      <c r="E2" t="s">
        <v>26</v>
      </c>
      <c r="F2" t="s">
        <v>28</v>
      </c>
      <c r="G2" t="s">
        <v>24</v>
      </c>
      <c r="H2">
        <f>IF(B2="Month-to-month",2,0)+IF(E2="Fiber optic",2,0)+IF(F2="Electronic check",1,0)+IF(D2="0-12 Months",1,0)</f>
        <v>4</v>
      </c>
      <c r="I2" t="str">
        <f>IF(H2&gt;=4,"High Risk",IF(H2&gt;=2,"Medium Risk","Low Risk"))</f>
        <v>High Risk</v>
      </c>
    </row>
    <row r="3" spans="1:9" x14ac:dyDescent="0.3">
      <c r="A3" t="s">
        <v>29</v>
      </c>
      <c r="B3" t="s">
        <v>31</v>
      </c>
      <c r="C3">
        <v>34</v>
      </c>
      <c r="D3" t="str">
        <f t="shared" ref="D3:D66" si="0">IF(C3&lt;=12,"0-12 Months",IF(C3&lt;=24,"13-24 Months",IF(C3&lt;=48,"25-48 Months","49-72 Months")))</f>
        <v>25-48 Months</v>
      </c>
      <c r="E3" t="s">
        <v>26</v>
      </c>
      <c r="F3" t="s">
        <v>32</v>
      </c>
      <c r="G3" t="s">
        <v>24</v>
      </c>
      <c r="H3">
        <f t="shared" ref="H3:H66" si="1">IF(B3="Month-to-month",2,0)+IF(E3="Fiber optic",2,0)+IF(F3="Electronic check",1,0)+IF(D3="0-12 Months",1,0)</f>
        <v>0</v>
      </c>
      <c r="I3" t="str">
        <f t="shared" ref="I3:I66" si="2">IF(H3&gt;=4,"High Risk",IF(H3&gt;=2,"Medium Risk","Low Risk"))</f>
        <v>Low Risk</v>
      </c>
    </row>
    <row r="4" spans="1:9" x14ac:dyDescent="0.3">
      <c r="A4" t="s">
        <v>33</v>
      </c>
      <c r="B4" t="s">
        <v>27</v>
      </c>
      <c r="C4">
        <v>2</v>
      </c>
      <c r="D4" t="str">
        <f t="shared" si="0"/>
        <v>0-12 Months</v>
      </c>
      <c r="E4" t="s">
        <v>26</v>
      </c>
      <c r="F4" t="s">
        <v>32</v>
      </c>
      <c r="G4" t="s">
        <v>23</v>
      </c>
      <c r="H4">
        <f t="shared" si="1"/>
        <v>3</v>
      </c>
      <c r="I4" t="str">
        <f t="shared" si="2"/>
        <v>Medium Risk</v>
      </c>
    </row>
    <row r="5" spans="1:9" x14ac:dyDescent="0.3">
      <c r="A5" t="s">
        <v>34</v>
      </c>
      <c r="B5" t="s">
        <v>31</v>
      </c>
      <c r="C5">
        <v>45</v>
      </c>
      <c r="D5" t="str">
        <f t="shared" si="0"/>
        <v>25-48 Months</v>
      </c>
      <c r="E5" t="s">
        <v>26</v>
      </c>
      <c r="F5" t="s">
        <v>35</v>
      </c>
      <c r="G5" t="s">
        <v>24</v>
      </c>
      <c r="H5">
        <f t="shared" si="1"/>
        <v>0</v>
      </c>
      <c r="I5" t="str">
        <f t="shared" si="2"/>
        <v>Low Risk</v>
      </c>
    </row>
    <row r="6" spans="1:9" x14ac:dyDescent="0.3">
      <c r="A6" t="s">
        <v>36</v>
      </c>
      <c r="B6" t="s">
        <v>27</v>
      </c>
      <c r="C6">
        <v>2</v>
      </c>
      <c r="D6" t="str">
        <f t="shared" si="0"/>
        <v>0-12 Months</v>
      </c>
      <c r="E6" t="s">
        <v>37</v>
      </c>
      <c r="F6" t="s">
        <v>28</v>
      </c>
      <c r="G6" t="s">
        <v>23</v>
      </c>
      <c r="H6">
        <f t="shared" si="1"/>
        <v>6</v>
      </c>
      <c r="I6" t="str">
        <f t="shared" si="2"/>
        <v>High Risk</v>
      </c>
    </row>
    <row r="7" spans="1:9" x14ac:dyDescent="0.3">
      <c r="A7" t="s">
        <v>38</v>
      </c>
      <c r="B7" t="s">
        <v>27</v>
      </c>
      <c r="C7">
        <v>8</v>
      </c>
      <c r="D7" t="str">
        <f t="shared" si="0"/>
        <v>0-12 Months</v>
      </c>
      <c r="E7" t="s">
        <v>37</v>
      </c>
      <c r="F7" t="s">
        <v>28</v>
      </c>
      <c r="G7" t="s">
        <v>23</v>
      </c>
      <c r="H7">
        <f t="shared" si="1"/>
        <v>6</v>
      </c>
      <c r="I7" t="str">
        <f t="shared" si="2"/>
        <v>High Risk</v>
      </c>
    </row>
    <row r="8" spans="1:9" x14ac:dyDescent="0.3">
      <c r="A8" t="s">
        <v>39</v>
      </c>
      <c r="B8" t="s">
        <v>27</v>
      </c>
      <c r="C8">
        <v>22</v>
      </c>
      <c r="D8" t="str">
        <f t="shared" si="0"/>
        <v>13-24 Months</v>
      </c>
      <c r="E8" t="s">
        <v>37</v>
      </c>
      <c r="F8" t="s">
        <v>40</v>
      </c>
      <c r="G8" t="s">
        <v>24</v>
      </c>
      <c r="H8">
        <f t="shared" si="1"/>
        <v>4</v>
      </c>
      <c r="I8" t="str">
        <f t="shared" si="2"/>
        <v>High Risk</v>
      </c>
    </row>
    <row r="9" spans="1:9" x14ac:dyDescent="0.3">
      <c r="A9" t="s">
        <v>41</v>
      </c>
      <c r="B9" t="s">
        <v>27</v>
      </c>
      <c r="C9">
        <v>10</v>
      </c>
      <c r="D9" t="str">
        <f t="shared" si="0"/>
        <v>0-12 Months</v>
      </c>
      <c r="E9" t="s">
        <v>26</v>
      </c>
      <c r="F9" t="s">
        <v>32</v>
      </c>
      <c r="G9" t="s">
        <v>24</v>
      </c>
      <c r="H9">
        <f t="shared" si="1"/>
        <v>3</v>
      </c>
      <c r="I9" t="str">
        <f t="shared" si="2"/>
        <v>Medium Risk</v>
      </c>
    </row>
    <row r="10" spans="1:9" x14ac:dyDescent="0.3">
      <c r="A10" t="s">
        <v>42</v>
      </c>
      <c r="B10" t="s">
        <v>27</v>
      </c>
      <c r="C10">
        <v>28</v>
      </c>
      <c r="D10" t="str">
        <f t="shared" si="0"/>
        <v>25-48 Months</v>
      </c>
      <c r="E10" t="s">
        <v>37</v>
      </c>
      <c r="F10" t="s">
        <v>28</v>
      </c>
      <c r="G10" t="s">
        <v>23</v>
      </c>
      <c r="H10">
        <f t="shared" si="1"/>
        <v>5</v>
      </c>
      <c r="I10" t="str">
        <f t="shared" si="2"/>
        <v>High Risk</v>
      </c>
    </row>
    <row r="11" spans="1:9" x14ac:dyDescent="0.3">
      <c r="A11" t="s">
        <v>43</v>
      </c>
      <c r="B11" t="s">
        <v>31</v>
      </c>
      <c r="C11">
        <v>62</v>
      </c>
      <c r="D11" t="str">
        <f t="shared" si="0"/>
        <v>49-72 Months</v>
      </c>
      <c r="E11" t="s">
        <v>26</v>
      </c>
      <c r="F11" t="s">
        <v>35</v>
      </c>
      <c r="G11" t="s">
        <v>24</v>
      </c>
      <c r="H11">
        <f t="shared" si="1"/>
        <v>0</v>
      </c>
      <c r="I11" t="str">
        <f t="shared" si="2"/>
        <v>Low Risk</v>
      </c>
    </row>
    <row r="12" spans="1:9" x14ac:dyDescent="0.3">
      <c r="A12" t="s">
        <v>44</v>
      </c>
      <c r="B12" t="s">
        <v>27</v>
      </c>
      <c r="C12">
        <v>13</v>
      </c>
      <c r="D12" t="str">
        <f t="shared" si="0"/>
        <v>13-24 Months</v>
      </c>
      <c r="E12" t="s">
        <v>26</v>
      </c>
      <c r="F12" t="s">
        <v>32</v>
      </c>
      <c r="G12" t="s">
        <v>24</v>
      </c>
      <c r="H12">
        <f t="shared" si="1"/>
        <v>2</v>
      </c>
      <c r="I12" t="str">
        <f t="shared" si="2"/>
        <v>Medium Risk</v>
      </c>
    </row>
    <row r="13" spans="1:9" x14ac:dyDescent="0.3">
      <c r="A13" t="s">
        <v>45</v>
      </c>
      <c r="B13" t="s">
        <v>47</v>
      </c>
      <c r="C13">
        <v>16</v>
      </c>
      <c r="D13" t="str">
        <f t="shared" si="0"/>
        <v>13-24 Months</v>
      </c>
      <c r="E13" t="s">
        <v>24</v>
      </c>
      <c r="F13" t="s">
        <v>40</v>
      </c>
      <c r="G13" t="s">
        <v>24</v>
      </c>
      <c r="H13">
        <f t="shared" si="1"/>
        <v>0</v>
      </c>
      <c r="I13" t="str">
        <f t="shared" si="2"/>
        <v>Low Risk</v>
      </c>
    </row>
    <row r="14" spans="1:9" x14ac:dyDescent="0.3">
      <c r="A14" t="s">
        <v>48</v>
      </c>
      <c r="B14" t="s">
        <v>31</v>
      </c>
      <c r="C14">
        <v>58</v>
      </c>
      <c r="D14" t="str">
        <f t="shared" si="0"/>
        <v>49-72 Months</v>
      </c>
      <c r="E14" t="s">
        <v>37</v>
      </c>
      <c r="F14" t="s">
        <v>40</v>
      </c>
      <c r="G14" t="s">
        <v>24</v>
      </c>
      <c r="H14">
        <f t="shared" si="1"/>
        <v>2</v>
      </c>
      <c r="I14" t="str">
        <f t="shared" si="2"/>
        <v>Medium Risk</v>
      </c>
    </row>
    <row r="15" spans="1:9" x14ac:dyDescent="0.3">
      <c r="A15" t="s">
        <v>49</v>
      </c>
      <c r="B15" t="s">
        <v>27</v>
      </c>
      <c r="C15">
        <v>49</v>
      </c>
      <c r="D15" t="str">
        <f t="shared" si="0"/>
        <v>49-72 Months</v>
      </c>
      <c r="E15" t="s">
        <v>37</v>
      </c>
      <c r="F15" t="s">
        <v>35</v>
      </c>
      <c r="G15" t="s">
        <v>23</v>
      </c>
      <c r="H15">
        <f t="shared" si="1"/>
        <v>4</v>
      </c>
      <c r="I15" t="str">
        <f t="shared" si="2"/>
        <v>High Risk</v>
      </c>
    </row>
    <row r="16" spans="1:9" x14ac:dyDescent="0.3">
      <c r="A16" t="s">
        <v>50</v>
      </c>
      <c r="B16" t="s">
        <v>27</v>
      </c>
      <c r="C16">
        <v>25</v>
      </c>
      <c r="D16" t="str">
        <f t="shared" si="0"/>
        <v>25-48 Months</v>
      </c>
      <c r="E16" t="s">
        <v>37</v>
      </c>
      <c r="F16" t="s">
        <v>28</v>
      </c>
      <c r="G16" t="s">
        <v>24</v>
      </c>
      <c r="H16">
        <f t="shared" si="1"/>
        <v>5</v>
      </c>
      <c r="I16" t="str">
        <f t="shared" si="2"/>
        <v>High Risk</v>
      </c>
    </row>
    <row r="17" spans="1:9" x14ac:dyDescent="0.3">
      <c r="A17" t="s">
        <v>51</v>
      </c>
      <c r="B17" t="s">
        <v>47</v>
      </c>
      <c r="C17">
        <v>69</v>
      </c>
      <c r="D17" t="str">
        <f t="shared" si="0"/>
        <v>49-72 Months</v>
      </c>
      <c r="E17" t="s">
        <v>37</v>
      </c>
      <c r="F17" t="s">
        <v>40</v>
      </c>
      <c r="G17" t="s">
        <v>24</v>
      </c>
      <c r="H17">
        <f t="shared" si="1"/>
        <v>2</v>
      </c>
      <c r="I17" t="str">
        <f t="shared" si="2"/>
        <v>Medium Risk</v>
      </c>
    </row>
    <row r="18" spans="1:9" x14ac:dyDescent="0.3">
      <c r="A18" t="s">
        <v>52</v>
      </c>
      <c r="B18" t="s">
        <v>31</v>
      </c>
      <c r="C18">
        <v>52</v>
      </c>
      <c r="D18" t="str">
        <f t="shared" si="0"/>
        <v>49-72 Months</v>
      </c>
      <c r="E18" t="s">
        <v>24</v>
      </c>
      <c r="F18" t="s">
        <v>32</v>
      </c>
      <c r="G18" t="s">
        <v>24</v>
      </c>
      <c r="H18">
        <f t="shared" si="1"/>
        <v>0</v>
      </c>
      <c r="I18" t="str">
        <f t="shared" si="2"/>
        <v>Low Risk</v>
      </c>
    </row>
    <row r="19" spans="1:9" x14ac:dyDescent="0.3">
      <c r="A19" t="s">
        <v>53</v>
      </c>
      <c r="B19" t="s">
        <v>47</v>
      </c>
      <c r="C19">
        <v>71</v>
      </c>
      <c r="D19" t="str">
        <f t="shared" si="0"/>
        <v>49-72 Months</v>
      </c>
      <c r="E19" t="s">
        <v>37</v>
      </c>
      <c r="F19" t="s">
        <v>35</v>
      </c>
      <c r="G19" t="s">
        <v>24</v>
      </c>
      <c r="H19">
        <f t="shared" si="1"/>
        <v>2</v>
      </c>
      <c r="I19" t="str">
        <f t="shared" si="2"/>
        <v>Medium Risk</v>
      </c>
    </row>
    <row r="20" spans="1:9" x14ac:dyDescent="0.3">
      <c r="A20" t="s">
        <v>54</v>
      </c>
      <c r="B20" t="s">
        <v>27</v>
      </c>
      <c r="C20">
        <v>10</v>
      </c>
      <c r="D20" t="str">
        <f t="shared" si="0"/>
        <v>0-12 Months</v>
      </c>
      <c r="E20" t="s">
        <v>26</v>
      </c>
      <c r="F20" t="s">
        <v>40</v>
      </c>
      <c r="G20" t="s">
        <v>23</v>
      </c>
      <c r="H20">
        <f t="shared" si="1"/>
        <v>3</v>
      </c>
      <c r="I20" t="str">
        <f t="shared" si="2"/>
        <v>Medium Risk</v>
      </c>
    </row>
    <row r="21" spans="1:9" x14ac:dyDescent="0.3">
      <c r="A21" t="s">
        <v>55</v>
      </c>
      <c r="B21" t="s">
        <v>27</v>
      </c>
      <c r="C21">
        <v>21</v>
      </c>
      <c r="D21" t="str">
        <f t="shared" si="0"/>
        <v>13-24 Months</v>
      </c>
      <c r="E21" t="s">
        <v>37</v>
      </c>
      <c r="F21" t="s">
        <v>28</v>
      </c>
      <c r="G21" t="s">
        <v>24</v>
      </c>
      <c r="H21">
        <f t="shared" si="1"/>
        <v>5</v>
      </c>
      <c r="I21" t="str">
        <f t="shared" si="2"/>
        <v>High Risk</v>
      </c>
    </row>
    <row r="22" spans="1:9" x14ac:dyDescent="0.3">
      <c r="A22" t="s">
        <v>56</v>
      </c>
      <c r="B22" t="s">
        <v>27</v>
      </c>
      <c r="C22">
        <v>1</v>
      </c>
      <c r="D22" t="str">
        <f t="shared" si="0"/>
        <v>0-12 Months</v>
      </c>
      <c r="E22" t="s">
        <v>26</v>
      </c>
      <c r="F22" t="s">
        <v>28</v>
      </c>
      <c r="G22" t="s">
        <v>23</v>
      </c>
      <c r="H22">
        <f t="shared" si="1"/>
        <v>4</v>
      </c>
      <c r="I22" t="str">
        <f t="shared" si="2"/>
        <v>High Risk</v>
      </c>
    </row>
    <row r="23" spans="1:9" x14ac:dyDescent="0.3">
      <c r="A23" t="s">
        <v>57</v>
      </c>
      <c r="B23" t="s">
        <v>31</v>
      </c>
      <c r="C23">
        <v>12</v>
      </c>
      <c r="D23" t="str">
        <f t="shared" si="0"/>
        <v>0-12 Months</v>
      </c>
      <c r="E23" t="s">
        <v>24</v>
      </c>
      <c r="F23" t="s">
        <v>35</v>
      </c>
      <c r="G23" t="s">
        <v>24</v>
      </c>
      <c r="H23">
        <f t="shared" si="1"/>
        <v>1</v>
      </c>
      <c r="I23" t="str">
        <f t="shared" si="2"/>
        <v>Low Risk</v>
      </c>
    </row>
    <row r="24" spans="1:9" x14ac:dyDescent="0.3">
      <c r="A24" t="s">
        <v>58</v>
      </c>
      <c r="B24" t="s">
        <v>27</v>
      </c>
      <c r="C24">
        <v>1</v>
      </c>
      <c r="D24" t="str">
        <f t="shared" si="0"/>
        <v>0-12 Months</v>
      </c>
      <c r="E24" t="s">
        <v>24</v>
      </c>
      <c r="F24" t="s">
        <v>32</v>
      </c>
      <c r="G24" t="s">
        <v>23</v>
      </c>
      <c r="H24">
        <f t="shared" si="1"/>
        <v>3</v>
      </c>
      <c r="I24" t="str">
        <f t="shared" si="2"/>
        <v>Medium Risk</v>
      </c>
    </row>
    <row r="25" spans="1:9" x14ac:dyDescent="0.3">
      <c r="A25" t="s">
        <v>59</v>
      </c>
      <c r="B25" t="s">
        <v>47</v>
      </c>
      <c r="C25">
        <v>58</v>
      </c>
      <c r="D25" t="str">
        <f t="shared" si="0"/>
        <v>49-72 Months</v>
      </c>
      <c r="E25" t="s">
        <v>26</v>
      </c>
      <c r="F25" t="s">
        <v>40</v>
      </c>
      <c r="G25" t="s">
        <v>24</v>
      </c>
      <c r="H25">
        <f t="shared" si="1"/>
        <v>0</v>
      </c>
      <c r="I25" t="str">
        <f t="shared" si="2"/>
        <v>Low Risk</v>
      </c>
    </row>
    <row r="26" spans="1:9" x14ac:dyDescent="0.3">
      <c r="A26" t="s">
        <v>60</v>
      </c>
      <c r="B26" t="s">
        <v>27</v>
      </c>
      <c r="C26">
        <v>49</v>
      </c>
      <c r="D26" t="str">
        <f t="shared" si="0"/>
        <v>49-72 Months</v>
      </c>
      <c r="E26" t="s">
        <v>26</v>
      </c>
      <c r="F26" t="s">
        <v>40</v>
      </c>
      <c r="G26" t="s">
        <v>24</v>
      </c>
      <c r="H26">
        <f t="shared" si="1"/>
        <v>2</v>
      </c>
      <c r="I26" t="str">
        <f t="shared" si="2"/>
        <v>Medium Risk</v>
      </c>
    </row>
    <row r="27" spans="1:9" x14ac:dyDescent="0.3">
      <c r="A27" t="s">
        <v>61</v>
      </c>
      <c r="B27" t="s">
        <v>27</v>
      </c>
      <c r="C27">
        <v>30</v>
      </c>
      <c r="D27" t="str">
        <f t="shared" si="0"/>
        <v>25-48 Months</v>
      </c>
      <c r="E27" t="s">
        <v>26</v>
      </c>
      <c r="F27" t="s">
        <v>35</v>
      </c>
      <c r="G27" t="s">
        <v>24</v>
      </c>
      <c r="H27">
        <f t="shared" si="1"/>
        <v>2</v>
      </c>
      <c r="I27" t="str">
        <f t="shared" si="2"/>
        <v>Medium Risk</v>
      </c>
    </row>
    <row r="28" spans="1:9" x14ac:dyDescent="0.3">
      <c r="A28" t="s">
        <v>62</v>
      </c>
      <c r="B28" t="s">
        <v>27</v>
      </c>
      <c r="C28">
        <v>47</v>
      </c>
      <c r="D28" t="str">
        <f t="shared" si="0"/>
        <v>25-48 Months</v>
      </c>
      <c r="E28" t="s">
        <v>37</v>
      </c>
      <c r="F28" t="s">
        <v>28</v>
      </c>
      <c r="G28" t="s">
        <v>23</v>
      </c>
      <c r="H28">
        <f t="shared" si="1"/>
        <v>5</v>
      </c>
      <c r="I28" t="str">
        <f t="shared" si="2"/>
        <v>High Risk</v>
      </c>
    </row>
    <row r="29" spans="1:9" x14ac:dyDescent="0.3">
      <c r="A29" t="s">
        <v>63</v>
      </c>
      <c r="B29" t="s">
        <v>27</v>
      </c>
      <c r="C29">
        <v>1</v>
      </c>
      <c r="D29" t="str">
        <f t="shared" si="0"/>
        <v>0-12 Months</v>
      </c>
      <c r="E29" t="s">
        <v>26</v>
      </c>
      <c r="F29" t="s">
        <v>28</v>
      </c>
      <c r="G29" t="s">
        <v>23</v>
      </c>
      <c r="H29">
        <f t="shared" si="1"/>
        <v>4</v>
      </c>
      <c r="I29" t="str">
        <f t="shared" si="2"/>
        <v>High Risk</v>
      </c>
    </row>
    <row r="30" spans="1:9" x14ac:dyDescent="0.3">
      <c r="A30" t="s">
        <v>64</v>
      </c>
      <c r="B30" t="s">
        <v>47</v>
      </c>
      <c r="C30">
        <v>72</v>
      </c>
      <c r="D30" t="str">
        <f t="shared" si="0"/>
        <v>49-72 Months</v>
      </c>
      <c r="E30" t="s">
        <v>26</v>
      </c>
      <c r="F30" t="s">
        <v>40</v>
      </c>
      <c r="G30" t="s">
        <v>24</v>
      </c>
      <c r="H30">
        <f t="shared" si="1"/>
        <v>0</v>
      </c>
      <c r="I30" t="str">
        <f t="shared" si="2"/>
        <v>Low Risk</v>
      </c>
    </row>
    <row r="31" spans="1:9" x14ac:dyDescent="0.3">
      <c r="A31" t="s">
        <v>65</v>
      </c>
      <c r="B31" t="s">
        <v>27</v>
      </c>
      <c r="C31">
        <v>17</v>
      </c>
      <c r="D31" t="str">
        <f t="shared" si="0"/>
        <v>13-24 Months</v>
      </c>
      <c r="E31" t="s">
        <v>26</v>
      </c>
      <c r="F31" t="s">
        <v>32</v>
      </c>
      <c r="G31" t="s">
        <v>23</v>
      </c>
      <c r="H31">
        <f t="shared" si="1"/>
        <v>2</v>
      </c>
      <c r="I31" t="str">
        <f t="shared" si="2"/>
        <v>Medium Risk</v>
      </c>
    </row>
    <row r="32" spans="1:9" x14ac:dyDescent="0.3">
      <c r="A32" t="s">
        <v>66</v>
      </c>
      <c r="B32" t="s">
        <v>47</v>
      </c>
      <c r="C32">
        <v>71</v>
      </c>
      <c r="D32" t="str">
        <f t="shared" si="0"/>
        <v>49-72 Months</v>
      </c>
      <c r="E32" t="s">
        <v>37</v>
      </c>
      <c r="F32" t="s">
        <v>40</v>
      </c>
      <c r="G32" t="s">
        <v>24</v>
      </c>
      <c r="H32">
        <f t="shared" si="1"/>
        <v>2</v>
      </c>
      <c r="I32" t="str">
        <f t="shared" si="2"/>
        <v>Medium Risk</v>
      </c>
    </row>
    <row r="33" spans="1:9" x14ac:dyDescent="0.3">
      <c r="A33" t="s">
        <v>67</v>
      </c>
      <c r="B33" t="s">
        <v>27</v>
      </c>
      <c r="C33">
        <v>2</v>
      </c>
      <c r="D33" t="str">
        <f t="shared" si="0"/>
        <v>0-12 Months</v>
      </c>
      <c r="E33" t="s">
        <v>37</v>
      </c>
      <c r="F33" t="s">
        <v>40</v>
      </c>
      <c r="G33" t="s">
        <v>24</v>
      </c>
      <c r="H33">
        <f t="shared" si="1"/>
        <v>5</v>
      </c>
      <c r="I33" t="str">
        <f t="shared" si="2"/>
        <v>High Risk</v>
      </c>
    </row>
    <row r="34" spans="1:9" x14ac:dyDescent="0.3">
      <c r="A34" t="s">
        <v>68</v>
      </c>
      <c r="B34" t="s">
        <v>31</v>
      </c>
      <c r="C34">
        <v>27</v>
      </c>
      <c r="D34" t="str">
        <f t="shared" si="0"/>
        <v>25-48 Months</v>
      </c>
      <c r="E34" t="s">
        <v>26</v>
      </c>
      <c r="F34" t="s">
        <v>32</v>
      </c>
      <c r="G34" t="s">
        <v>24</v>
      </c>
      <c r="H34">
        <f t="shared" si="1"/>
        <v>0</v>
      </c>
      <c r="I34" t="str">
        <f t="shared" si="2"/>
        <v>Low Risk</v>
      </c>
    </row>
    <row r="35" spans="1:9" x14ac:dyDescent="0.3">
      <c r="A35" t="s">
        <v>69</v>
      </c>
      <c r="B35" t="s">
        <v>27</v>
      </c>
      <c r="C35">
        <v>1</v>
      </c>
      <c r="D35" t="str">
        <f t="shared" si="0"/>
        <v>0-12 Months</v>
      </c>
      <c r="E35" t="s">
        <v>24</v>
      </c>
      <c r="F35" t="s">
        <v>35</v>
      </c>
      <c r="G35" t="s">
        <v>24</v>
      </c>
      <c r="H35">
        <f t="shared" si="1"/>
        <v>3</v>
      </c>
      <c r="I35" t="str">
        <f t="shared" si="2"/>
        <v>Medium Risk</v>
      </c>
    </row>
    <row r="36" spans="1:9" x14ac:dyDescent="0.3">
      <c r="A36" t="s">
        <v>70</v>
      </c>
      <c r="B36" t="s">
        <v>27</v>
      </c>
      <c r="C36">
        <v>1</v>
      </c>
      <c r="D36" t="str">
        <f t="shared" si="0"/>
        <v>0-12 Months</v>
      </c>
      <c r="E36" t="s">
        <v>26</v>
      </c>
      <c r="F36" t="s">
        <v>35</v>
      </c>
      <c r="G36" t="s">
        <v>24</v>
      </c>
      <c r="H36">
        <f t="shared" si="1"/>
        <v>3</v>
      </c>
      <c r="I36" t="str">
        <f t="shared" si="2"/>
        <v>Medium Risk</v>
      </c>
    </row>
    <row r="37" spans="1:9" x14ac:dyDescent="0.3">
      <c r="A37" t="s">
        <v>71</v>
      </c>
      <c r="B37" t="s">
        <v>47</v>
      </c>
      <c r="C37">
        <v>72</v>
      </c>
      <c r="D37" t="str">
        <f t="shared" si="0"/>
        <v>49-72 Months</v>
      </c>
      <c r="E37" t="s">
        <v>37</v>
      </c>
      <c r="F37" t="s">
        <v>35</v>
      </c>
      <c r="G37" t="s">
        <v>24</v>
      </c>
      <c r="H37">
        <f t="shared" si="1"/>
        <v>2</v>
      </c>
      <c r="I37" t="str">
        <f t="shared" si="2"/>
        <v>Medium Risk</v>
      </c>
    </row>
    <row r="38" spans="1:9" x14ac:dyDescent="0.3">
      <c r="A38" t="s">
        <v>72</v>
      </c>
      <c r="B38" t="s">
        <v>27</v>
      </c>
      <c r="C38">
        <v>5</v>
      </c>
      <c r="D38" t="str">
        <f t="shared" si="0"/>
        <v>0-12 Months</v>
      </c>
      <c r="E38" t="s">
        <v>37</v>
      </c>
      <c r="F38" t="s">
        <v>28</v>
      </c>
      <c r="G38" t="s">
        <v>23</v>
      </c>
      <c r="H38">
        <f t="shared" si="1"/>
        <v>6</v>
      </c>
      <c r="I38" t="str">
        <f t="shared" si="2"/>
        <v>High Risk</v>
      </c>
    </row>
    <row r="39" spans="1:9" x14ac:dyDescent="0.3">
      <c r="A39" t="s">
        <v>73</v>
      </c>
      <c r="B39" t="s">
        <v>27</v>
      </c>
      <c r="C39">
        <v>46</v>
      </c>
      <c r="D39" t="str">
        <f t="shared" si="0"/>
        <v>25-48 Months</v>
      </c>
      <c r="E39" t="s">
        <v>37</v>
      </c>
      <c r="F39" t="s">
        <v>40</v>
      </c>
      <c r="G39" t="s">
        <v>24</v>
      </c>
      <c r="H39">
        <f t="shared" si="1"/>
        <v>4</v>
      </c>
      <c r="I39" t="str">
        <f t="shared" si="2"/>
        <v>High Risk</v>
      </c>
    </row>
    <row r="40" spans="1:9" x14ac:dyDescent="0.3">
      <c r="A40" t="s">
        <v>74</v>
      </c>
      <c r="B40" t="s">
        <v>27</v>
      </c>
      <c r="C40">
        <v>34</v>
      </c>
      <c r="D40" t="str">
        <f t="shared" si="0"/>
        <v>25-48 Months</v>
      </c>
      <c r="E40" t="s">
        <v>37</v>
      </c>
      <c r="F40" t="s">
        <v>28</v>
      </c>
      <c r="G40" t="s">
        <v>23</v>
      </c>
      <c r="H40">
        <f t="shared" si="1"/>
        <v>5</v>
      </c>
      <c r="I40" t="str">
        <f t="shared" si="2"/>
        <v>High Risk</v>
      </c>
    </row>
    <row r="41" spans="1:9" x14ac:dyDescent="0.3">
      <c r="A41" t="s">
        <v>75</v>
      </c>
      <c r="B41" t="s">
        <v>27</v>
      </c>
      <c r="C41">
        <v>11</v>
      </c>
      <c r="D41" t="str">
        <f t="shared" si="0"/>
        <v>0-12 Months</v>
      </c>
      <c r="E41" t="s">
        <v>37</v>
      </c>
      <c r="F41" t="s">
        <v>35</v>
      </c>
      <c r="G41" t="s">
        <v>23</v>
      </c>
      <c r="H41">
        <f t="shared" si="1"/>
        <v>5</v>
      </c>
      <c r="I41" t="str">
        <f t="shared" si="2"/>
        <v>High Risk</v>
      </c>
    </row>
    <row r="42" spans="1:9" x14ac:dyDescent="0.3">
      <c r="A42" t="s">
        <v>76</v>
      </c>
      <c r="B42" t="s">
        <v>31</v>
      </c>
      <c r="C42">
        <v>10</v>
      </c>
      <c r="D42" t="str">
        <f t="shared" si="0"/>
        <v>0-12 Months</v>
      </c>
      <c r="E42" t="s">
        <v>26</v>
      </c>
      <c r="F42" t="s">
        <v>32</v>
      </c>
      <c r="G42" t="s">
        <v>24</v>
      </c>
      <c r="H42">
        <f t="shared" si="1"/>
        <v>1</v>
      </c>
      <c r="I42" t="str">
        <f t="shared" si="2"/>
        <v>Low Risk</v>
      </c>
    </row>
    <row r="43" spans="1:9" x14ac:dyDescent="0.3">
      <c r="A43" t="s">
        <v>77</v>
      </c>
      <c r="B43" t="s">
        <v>47</v>
      </c>
      <c r="C43">
        <v>70</v>
      </c>
      <c r="D43" t="str">
        <f t="shared" si="0"/>
        <v>49-72 Months</v>
      </c>
      <c r="E43" t="s">
        <v>26</v>
      </c>
      <c r="F43" t="s">
        <v>40</v>
      </c>
      <c r="G43" t="s">
        <v>24</v>
      </c>
      <c r="H43">
        <f t="shared" si="1"/>
        <v>0</v>
      </c>
      <c r="I43" t="str">
        <f t="shared" si="2"/>
        <v>Low Risk</v>
      </c>
    </row>
    <row r="44" spans="1:9" x14ac:dyDescent="0.3">
      <c r="A44" t="s">
        <v>78</v>
      </c>
      <c r="B44" t="s">
        <v>31</v>
      </c>
      <c r="C44">
        <v>17</v>
      </c>
      <c r="D44" t="str">
        <f t="shared" si="0"/>
        <v>13-24 Months</v>
      </c>
      <c r="E44" t="s">
        <v>24</v>
      </c>
      <c r="F44" t="s">
        <v>32</v>
      </c>
      <c r="G44" t="s">
        <v>24</v>
      </c>
      <c r="H44">
        <f t="shared" si="1"/>
        <v>0</v>
      </c>
      <c r="I44" t="str">
        <f t="shared" si="2"/>
        <v>Low Risk</v>
      </c>
    </row>
    <row r="45" spans="1:9" x14ac:dyDescent="0.3">
      <c r="A45" t="s">
        <v>79</v>
      </c>
      <c r="B45" t="s">
        <v>47</v>
      </c>
      <c r="C45">
        <v>63</v>
      </c>
      <c r="D45" t="str">
        <f t="shared" si="0"/>
        <v>49-72 Months</v>
      </c>
      <c r="E45" t="s">
        <v>26</v>
      </c>
      <c r="F45" t="s">
        <v>40</v>
      </c>
      <c r="G45" t="s">
        <v>24</v>
      </c>
      <c r="H45">
        <f t="shared" si="1"/>
        <v>0</v>
      </c>
      <c r="I45" t="str">
        <f t="shared" si="2"/>
        <v>Low Risk</v>
      </c>
    </row>
    <row r="46" spans="1:9" x14ac:dyDescent="0.3">
      <c r="A46" t="s">
        <v>80</v>
      </c>
      <c r="B46" t="s">
        <v>27</v>
      </c>
      <c r="C46">
        <v>13</v>
      </c>
      <c r="D46" t="str">
        <f t="shared" si="0"/>
        <v>13-24 Months</v>
      </c>
      <c r="E46" t="s">
        <v>26</v>
      </c>
      <c r="F46" t="s">
        <v>28</v>
      </c>
      <c r="G46" t="s">
        <v>24</v>
      </c>
      <c r="H46">
        <f t="shared" si="1"/>
        <v>3</v>
      </c>
      <c r="I46" t="str">
        <f t="shared" si="2"/>
        <v>Medium Risk</v>
      </c>
    </row>
    <row r="47" spans="1:9" x14ac:dyDescent="0.3">
      <c r="A47" t="s">
        <v>81</v>
      </c>
      <c r="B47" t="s">
        <v>27</v>
      </c>
      <c r="C47">
        <v>49</v>
      </c>
      <c r="D47" t="str">
        <f t="shared" si="0"/>
        <v>49-72 Months</v>
      </c>
      <c r="E47" t="s">
        <v>37</v>
      </c>
      <c r="F47" t="s">
        <v>28</v>
      </c>
      <c r="G47" t="s">
        <v>24</v>
      </c>
      <c r="H47">
        <f t="shared" si="1"/>
        <v>5</v>
      </c>
      <c r="I47" t="str">
        <f t="shared" si="2"/>
        <v>High Risk</v>
      </c>
    </row>
    <row r="48" spans="1:9" x14ac:dyDescent="0.3">
      <c r="A48" t="s">
        <v>82</v>
      </c>
      <c r="B48" t="s">
        <v>27</v>
      </c>
      <c r="C48">
        <v>2</v>
      </c>
      <c r="D48" t="str">
        <f t="shared" si="0"/>
        <v>0-12 Months</v>
      </c>
      <c r="E48" t="s">
        <v>26</v>
      </c>
      <c r="F48" t="s">
        <v>32</v>
      </c>
      <c r="G48" t="s">
        <v>24</v>
      </c>
      <c r="H48">
        <f t="shared" si="1"/>
        <v>3</v>
      </c>
      <c r="I48" t="str">
        <f t="shared" si="2"/>
        <v>Medium Risk</v>
      </c>
    </row>
    <row r="49" spans="1:9" x14ac:dyDescent="0.3">
      <c r="A49" t="s">
        <v>83</v>
      </c>
      <c r="B49" t="s">
        <v>27</v>
      </c>
      <c r="C49">
        <v>2</v>
      </c>
      <c r="D49" t="str">
        <f t="shared" si="0"/>
        <v>0-12 Months</v>
      </c>
      <c r="E49" t="s">
        <v>37</v>
      </c>
      <c r="F49" t="s">
        <v>28</v>
      </c>
      <c r="G49" t="s">
        <v>23</v>
      </c>
      <c r="H49">
        <f t="shared" si="1"/>
        <v>6</v>
      </c>
      <c r="I49" t="str">
        <f t="shared" si="2"/>
        <v>High Risk</v>
      </c>
    </row>
    <row r="50" spans="1:9" x14ac:dyDescent="0.3">
      <c r="A50" t="s">
        <v>84</v>
      </c>
      <c r="B50" t="s">
        <v>47</v>
      </c>
      <c r="C50">
        <v>52</v>
      </c>
      <c r="D50" t="str">
        <f t="shared" si="0"/>
        <v>49-72 Months</v>
      </c>
      <c r="E50" t="s">
        <v>26</v>
      </c>
      <c r="F50" t="s">
        <v>40</v>
      </c>
      <c r="G50" t="s">
        <v>24</v>
      </c>
      <c r="H50">
        <f t="shared" si="1"/>
        <v>0</v>
      </c>
      <c r="I50" t="str">
        <f t="shared" si="2"/>
        <v>Low Risk</v>
      </c>
    </row>
    <row r="51" spans="1:9" x14ac:dyDescent="0.3">
      <c r="A51" t="s">
        <v>85</v>
      </c>
      <c r="B51" t="s">
        <v>47</v>
      </c>
      <c r="C51">
        <v>69</v>
      </c>
      <c r="D51" t="str">
        <f t="shared" si="0"/>
        <v>49-72 Months</v>
      </c>
      <c r="E51" t="s">
        <v>26</v>
      </c>
      <c r="F51" t="s">
        <v>40</v>
      </c>
      <c r="G51" t="s">
        <v>24</v>
      </c>
      <c r="H51">
        <f t="shared" si="1"/>
        <v>0</v>
      </c>
      <c r="I51" t="str">
        <f t="shared" si="2"/>
        <v>Low Risk</v>
      </c>
    </row>
    <row r="52" spans="1:9" x14ac:dyDescent="0.3">
      <c r="A52" t="s">
        <v>86</v>
      </c>
      <c r="B52" t="s">
        <v>27</v>
      </c>
      <c r="C52">
        <v>43</v>
      </c>
      <c r="D52" t="str">
        <f t="shared" si="0"/>
        <v>25-48 Months</v>
      </c>
      <c r="E52" t="s">
        <v>37</v>
      </c>
      <c r="F52" t="s">
        <v>28</v>
      </c>
      <c r="G52" t="s">
        <v>24</v>
      </c>
      <c r="H52">
        <f t="shared" si="1"/>
        <v>5</v>
      </c>
      <c r="I52" t="str">
        <f t="shared" si="2"/>
        <v>High Risk</v>
      </c>
    </row>
    <row r="53" spans="1:9" x14ac:dyDescent="0.3">
      <c r="A53" t="s">
        <v>87</v>
      </c>
      <c r="B53" t="s">
        <v>27</v>
      </c>
      <c r="C53">
        <v>15</v>
      </c>
      <c r="D53" t="str">
        <f t="shared" si="0"/>
        <v>13-24 Months</v>
      </c>
      <c r="E53" t="s">
        <v>37</v>
      </c>
      <c r="F53" t="s">
        <v>40</v>
      </c>
      <c r="G53" t="s">
        <v>23</v>
      </c>
      <c r="H53">
        <f t="shared" si="1"/>
        <v>4</v>
      </c>
      <c r="I53" t="str">
        <f t="shared" si="2"/>
        <v>High Risk</v>
      </c>
    </row>
    <row r="54" spans="1:9" x14ac:dyDescent="0.3">
      <c r="A54" t="s">
        <v>88</v>
      </c>
      <c r="B54" t="s">
        <v>27</v>
      </c>
      <c r="C54">
        <v>25</v>
      </c>
      <c r="D54" t="str">
        <f t="shared" si="0"/>
        <v>25-48 Months</v>
      </c>
      <c r="E54" t="s">
        <v>26</v>
      </c>
      <c r="F54" t="s">
        <v>40</v>
      </c>
      <c r="G54" t="s">
        <v>24</v>
      </c>
      <c r="H54">
        <f t="shared" si="1"/>
        <v>2</v>
      </c>
      <c r="I54" t="str">
        <f t="shared" si="2"/>
        <v>Medium Risk</v>
      </c>
    </row>
    <row r="55" spans="1:9" x14ac:dyDescent="0.3">
      <c r="A55" t="s">
        <v>89</v>
      </c>
      <c r="B55" t="s">
        <v>27</v>
      </c>
      <c r="C55">
        <v>8</v>
      </c>
      <c r="D55" t="str">
        <f t="shared" si="0"/>
        <v>0-12 Months</v>
      </c>
      <c r="E55" t="s">
        <v>37</v>
      </c>
      <c r="F55" t="s">
        <v>40</v>
      </c>
      <c r="G55" t="s">
        <v>23</v>
      </c>
      <c r="H55">
        <f t="shared" si="1"/>
        <v>5</v>
      </c>
      <c r="I55" t="str">
        <f t="shared" si="2"/>
        <v>High Risk</v>
      </c>
    </row>
    <row r="56" spans="1:9" x14ac:dyDescent="0.3">
      <c r="A56" t="s">
        <v>90</v>
      </c>
      <c r="B56" t="s">
        <v>31</v>
      </c>
      <c r="C56">
        <v>60</v>
      </c>
      <c r="D56" t="str">
        <f t="shared" si="0"/>
        <v>49-72 Months</v>
      </c>
      <c r="E56" t="s">
        <v>26</v>
      </c>
      <c r="F56" t="s">
        <v>40</v>
      </c>
      <c r="G56" t="s">
        <v>24</v>
      </c>
      <c r="H56">
        <f t="shared" si="1"/>
        <v>0</v>
      </c>
      <c r="I56" t="str">
        <f t="shared" si="2"/>
        <v>Low Risk</v>
      </c>
    </row>
    <row r="57" spans="1:9" x14ac:dyDescent="0.3">
      <c r="A57" t="s">
        <v>91</v>
      </c>
      <c r="B57" t="s">
        <v>27</v>
      </c>
      <c r="C57">
        <v>18</v>
      </c>
      <c r="D57" t="str">
        <f t="shared" si="0"/>
        <v>13-24 Months</v>
      </c>
      <c r="E57" t="s">
        <v>37</v>
      </c>
      <c r="F57" t="s">
        <v>28</v>
      </c>
      <c r="G57" t="s">
        <v>23</v>
      </c>
      <c r="H57">
        <f t="shared" si="1"/>
        <v>5</v>
      </c>
      <c r="I57" t="str">
        <f t="shared" si="2"/>
        <v>High Risk</v>
      </c>
    </row>
    <row r="58" spans="1:9" x14ac:dyDescent="0.3">
      <c r="A58" t="s">
        <v>92</v>
      </c>
      <c r="B58" t="s">
        <v>31</v>
      </c>
      <c r="C58">
        <v>63</v>
      </c>
      <c r="D58" t="str">
        <f t="shared" si="0"/>
        <v>49-72 Months</v>
      </c>
      <c r="E58" t="s">
        <v>37</v>
      </c>
      <c r="F58" t="s">
        <v>40</v>
      </c>
      <c r="G58" t="s">
        <v>24</v>
      </c>
      <c r="H58">
        <f t="shared" si="1"/>
        <v>2</v>
      </c>
      <c r="I58" t="str">
        <f t="shared" si="2"/>
        <v>Medium Risk</v>
      </c>
    </row>
    <row r="59" spans="1:9" x14ac:dyDescent="0.3">
      <c r="A59" t="s">
        <v>93</v>
      </c>
      <c r="B59" t="s">
        <v>31</v>
      </c>
      <c r="C59">
        <v>66</v>
      </c>
      <c r="D59" t="str">
        <f t="shared" si="0"/>
        <v>49-72 Months</v>
      </c>
      <c r="E59" t="s">
        <v>37</v>
      </c>
      <c r="F59" t="s">
        <v>28</v>
      </c>
      <c r="G59" t="s">
        <v>24</v>
      </c>
      <c r="H59">
        <f t="shared" si="1"/>
        <v>3</v>
      </c>
      <c r="I59" t="str">
        <f t="shared" si="2"/>
        <v>Medium Risk</v>
      </c>
    </row>
    <row r="60" spans="1:9" x14ac:dyDescent="0.3">
      <c r="A60" t="s">
        <v>94</v>
      </c>
      <c r="B60" t="s">
        <v>47</v>
      </c>
      <c r="C60">
        <v>34</v>
      </c>
      <c r="D60" t="str">
        <f t="shared" si="0"/>
        <v>25-48 Months</v>
      </c>
      <c r="E60" t="s">
        <v>24</v>
      </c>
      <c r="F60" t="s">
        <v>40</v>
      </c>
      <c r="G60" t="s">
        <v>24</v>
      </c>
      <c r="H60">
        <f t="shared" si="1"/>
        <v>0</v>
      </c>
      <c r="I60" t="str">
        <f t="shared" si="2"/>
        <v>Low Risk</v>
      </c>
    </row>
    <row r="61" spans="1:9" x14ac:dyDescent="0.3">
      <c r="A61" t="s">
        <v>95</v>
      </c>
      <c r="B61" t="s">
        <v>47</v>
      </c>
      <c r="C61">
        <v>72</v>
      </c>
      <c r="D61" t="str">
        <f t="shared" si="0"/>
        <v>49-72 Months</v>
      </c>
      <c r="E61" t="s">
        <v>37</v>
      </c>
      <c r="F61" t="s">
        <v>40</v>
      </c>
      <c r="G61" t="s">
        <v>24</v>
      </c>
      <c r="H61">
        <f t="shared" si="1"/>
        <v>2</v>
      </c>
      <c r="I61" t="str">
        <f t="shared" si="2"/>
        <v>Medium Risk</v>
      </c>
    </row>
    <row r="62" spans="1:9" x14ac:dyDescent="0.3">
      <c r="A62" t="s">
        <v>96</v>
      </c>
      <c r="B62" t="s">
        <v>27</v>
      </c>
      <c r="C62">
        <v>47</v>
      </c>
      <c r="D62" t="str">
        <f t="shared" si="0"/>
        <v>25-48 Months</v>
      </c>
      <c r="E62" t="s">
        <v>37</v>
      </c>
      <c r="F62" t="s">
        <v>28</v>
      </c>
      <c r="G62" t="s">
        <v>24</v>
      </c>
      <c r="H62">
        <f t="shared" si="1"/>
        <v>5</v>
      </c>
      <c r="I62" t="str">
        <f t="shared" si="2"/>
        <v>High Risk</v>
      </c>
    </row>
    <row r="63" spans="1:9" x14ac:dyDescent="0.3">
      <c r="A63" t="s">
        <v>97</v>
      </c>
      <c r="B63" t="s">
        <v>27</v>
      </c>
      <c r="C63">
        <v>60</v>
      </c>
      <c r="D63" t="str">
        <f t="shared" si="0"/>
        <v>49-72 Months</v>
      </c>
      <c r="E63" t="s">
        <v>37</v>
      </c>
      <c r="F63" t="s">
        <v>35</v>
      </c>
      <c r="G63" t="s">
        <v>24</v>
      </c>
      <c r="H63">
        <f t="shared" si="1"/>
        <v>4</v>
      </c>
      <c r="I63" t="str">
        <f t="shared" si="2"/>
        <v>High Risk</v>
      </c>
    </row>
    <row r="64" spans="1:9" x14ac:dyDescent="0.3">
      <c r="A64" t="s">
        <v>98</v>
      </c>
      <c r="B64" t="s">
        <v>47</v>
      </c>
      <c r="C64">
        <v>72</v>
      </c>
      <c r="D64" t="str">
        <f t="shared" si="0"/>
        <v>49-72 Months</v>
      </c>
      <c r="E64" t="s">
        <v>26</v>
      </c>
      <c r="F64" t="s">
        <v>35</v>
      </c>
      <c r="G64" t="s">
        <v>24</v>
      </c>
      <c r="H64">
        <f t="shared" si="1"/>
        <v>0</v>
      </c>
      <c r="I64" t="str">
        <f t="shared" si="2"/>
        <v>Low Risk</v>
      </c>
    </row>
    <row r="65" spans="1:9" x14ac:dyDescent="0.3">
      <c r="A65" t="s">
        <v>99</v>
      </c>
      <c r="B65" t="s">
        <v>31</v>
      </c>
      <c r="C65">
        <v>18</v>
      </c>
      <c r="D65" t="str">
        <f t="shared" si="0"/>
        <v>13-24 Months</v>
      </c>
      <c r="E65" t="s">
        <v>26</v>
      </c>
      <c r="F65" t="s">
        <v>40</v>
      </c>
      <c r="G65" t="s">
        <v>24</v>
      </c>
      <c r="H65">
        <f t="shared" si="1"/>
        <v>0</v>
      </c>
      <c r="I65" t="str">
        <f t="shared" si="2"/>
        <v>Low Risk</v>
      </c>
    </row>
    <row r="66" spans="1:9" x14ac:dyDescent="0.3">
      <c r="A66" t="s">
        <v>100</v>
      </c>
      <c r="B66" t="s">
        <v>27</v>
      </c>
      <c r="C66">
        <v>9</v>
      </c>
      <c r="D66" t="str">
        <f t="shared" si="0"/>
        <v>0-12 Months</v>
      </c>
      <c r="E66" t="s">
        <v>37</v>
      </c>
      <c r="F66" t="s">
        <v>28</v>
      </c>
      <c r="G66" t="s">
        <v>23</v>
      </c>
      <c r="H66">
        <f t="shared" si="1"/>
        <v>6</v>
      </c>
      <c r="I66" t="str">
        <f t="shared" si="2"/>
        <v>High Risk</v>
      </c>
    </row>
    <row r="67" spans="1:9" x14ac:dyDescent="0.3">
      <c r="A67" t="s">
        <v>101</v>
      </c>
      <c r="B67" t="s">
        <v>27</v>
      </c>
      <c r="C67">
        <v>3</v>
      </c>
      <c r="D67" t="str">
        <f t="shared" ref="D67:D130" si="3">IF(C67&lt;=12,"0-12 Months",IF(C67&lt;=24,"13-24 Months",IF(C67&lt;=48,"25-48 Months","49-72 Months")))</f>
        <v>0-12 Months</v>
      </c>
      <c r="E67" t="s">
        <v>26</v>
      </c>
      <c r="F67" t="s">
        <v>28</v>
      </c>
      <c r="G67" t="s">
        <v>24</v>
      </c>
      <c r="H67">
        <f t="shared" ref="H67:H130" si="4">IF(B67="Month-to-month",2,0)+IF(E67="Fiber optic",2,0)+IF(F67="Electronic check",1,0)+IF(D67="0-12 Months",1,0)</f>
        <v>4</v>
      </c>
      <c r="I67" t="str">
        <f t="shared" ref="I67:I130" si="5">IF(H67&gt;=4,"High Risk",IF(H67&gt;=2,"Medium Risk","Low Risk"))</f>
        <v>High Risk</v>
      </c>
    </row>
    <row r="68" spans="1:9" x14ac:dyDescent="0.3">
      <c r="A68" t="s">
        <v>102</v>
      </c>
      <c r="B68" t="s">
        <v>31</v>
      </c>
      <c r="C68">
        <v>47</v>
      </c>
      <c r="D68" t="str">
        <f t="shared" si="3"/>
        <v>25-48 Months</v>
      </c>
      <c r="E68" t="s">
        <v>37</v>
      </c>
      <c r="F68" t="s">
        <v>28</v>
      </c>
      <c r="G68" t="s">
        <v>24</v>
      </c>
      <c r="H68">
        <f t="shared" si="4"/>
        <v>3</v>
      </c>
      <c r="I68" t="str">
        <f t="shared" si="5"/>
        <v>Medium Risk</v>
      </c>
    </row>
    <row r="69" spans="1:9" x14ac:dyDescent="0.3">
      <c r="A69" t="s">
        <v>103</v>
      </c>
      <c r="B69" t="s">
        <v>47</v>
      </c>
      <c r="C69">
        <v>31</v>
      </c>
      <c r="D69" t="str">
        <f t="shared" si="3"/>
        <v>25-48 Months</v>
      </c>
      <c r="E69" t="s">
        <v>26</v>
      </c>
      <c r="F69" t="s">
        <v>32</v>
      </c>
      <c r="G69" t="s">
        <v>24</v>
      </c>
      <c r="H69">
        <f t="shared" si="4"/>
        <v>0</v>
      </c>
      <c r="I69" t="str">
        <f t="shared" si="5"/>
        <v>Low Risk</v>
      </c>
    </row>
    <row r="70" spans="1:9" x14ac:dyDescent="0.3">
      <c r="A70" t="s">
        <v>104</v>
      </c>
      <c r="B70" t="s">
        <v>47</v>
      </c>
      <c r="C70">
        <v>50</v>
      </c>
      <c r="D70" t="str">
        <f t="shared" si="3"/>
        <v>49-72 Months</v>
      </c>
      <c r="E70" t="s">
        <v>24</v>
      </c>
      <c r="F70" t="s">
        <v>35</v>
      </c>
      <c r="G70" t="s">
        <v>24</v>
      </c>
      <c r="H70">
        <f t="shared" si="4"/>
        <v>0</v>
      </c>
      <c r="I70" t="str">
        <f t="shared" si="5"/>
        <v>Low Risk</v>
      </c>
    </row>
    <row r="71" spans="1:9" x14ac:dyDescent="0.3">
      <c r="A71" t="s">
        <v>105</v>
      </c>
      <c r="B71" t="s">
        <v>27</v>
      </c>
      <c r="C71">
        <v>10</v>
      </c>
      <c r="D71" t="str">
        <f t="shared" si="3"/>
        <v>0-12 Months</v>
      </c>
      <c r="E71" t="s">
        <v>37</v>
      </c>
      <c r="F71" t="s">
        <v>32</v>
      </c>
      <c r="G71" t="s">
        <v>24</v>
      </c>
      <c r="H71">
        <f t="shared" si="4"/>
        <v>5</v>
      </c>
      <c r="I71" t="str">
        <f t="shared" si="5"/>
        <v>High Risk</v>
      </c>
    </row>
    <row r="72" spans="1:9" x14ac:dyDescent="0.3">
      <c r="A72" t="s">
        <v>106</v>
      </c>
      <c r="B72" t="s">
        <v>27</v>
      </c>
      <c r="C72">
        <v>1</v>
      </c>
      <c r="D72" t="str">
        <f t="shared" si="3"/>
        <v>0-12 Months</v>
      </c>
      <c r="E72" t="s">
        <v>26</v>
      </c>
      <c r="F72" t="s">
        <v>32</v>
      </c>
      <c r="G72" t="s">
        <v>24</v>
      </c>
      <c r="H72">
        <f t="shared" si="4"/>
        <v>3</v>
      </c>
      <c r="I72" t="str">
        <f t="shared" si="5"/>
        <v>Medium Risk</v>
      </c>
    </row>
    <row r="73" spans="1:9" x14ac:dyDescent="0.3">
      <c r="A73" t="s">
        <v>107</v>
      </c>
      <c r="B73" t="s">
        <v>31</v>
      </c>
      <c r="C73">
        <v>52</v>
      </c>
      <c r="D73" t="str">
        <f t="shared" si="3"/>
        <v>49-72 Months</v>
      </c>
      <c r="E73" t="s">
        <v>24</v>
      </c>
      <c r="F73" t="s">
        <v>28</v>
      </c>
      <c r="G73" t="s">
        <v>24</v>
      </c>
      <c r="H73">
        <f t="shared" si="4"/>
        <v>1</v>
      </c>
      <c r="I73" t="str">
        <f t="shared" si="5"/>
        <v>Low Risk</v>
      </c>
    </row>
    <row r="74" spans="1:9" x14ac:dyDescent="0.3">
      <c r="A74" t="s">
        <v>108</v>
      </c>
      <c r="B74" t="s">
        <v>47</v>
      </c>
      <c r="C74">
        <v>64</v>
      </c>
      <c r="D74" t="str">
        <f t="shared" si="3"/>
        <v>49-72 Months</v>
      </c>
      <c r="E74" t="s">
        <v>37</v>
      </c>
      <c r="F74" t="s">
        <v>35</v>
      </c>
      <c r="G74" t="s">
        <v>24</v>
      </c>
      <c r="H74">
        <f t="shared" si="4"/>
        <v>2</v>
      </c>
      <c r="I74" t="str">
        <f t="shared" si="5"/>
        <v>Medium Risk</v>
      </c>
    </row>
    <row r="75" spans="1:9" x14ac:dyDescent="0.3">
      <c r="A75" t="s">
        <v>109</v>
      </c>
      <c r="B75" t="s">
        <v>47</v>
      </c>
      <c r="C75">
        <v>62</v>
      </c>
      <c r="D75" t="str">
        <f t="shared" si="3"/>
        <v>49-72 Months</v>
      </c>
      <c r="E75" t="s">
        <v>24</v>
      </c>
      <c r="F75" t="s">
        <v>35</v>
      </c>
      <c r="G75" t="s">
        <v>24</v>
      </c>
      <c r="H75">
        <f t="shared" si="4"/>
        <v>0</v>
      </c>
      <c r="I75" t="str">
        <f t="shared" si="5"/>
        <v>Low Risk</v>
      </c>
    </row>
    <row r="76" spans="1:9" x14ac:dyDescent="0.3">
      <c r="A76" t="s">
        <v>110</v>
      </c>
      <c r="B76" t="s">
        <v>27</v>
      </c>
      <c r="C76">
        <v>3</v>
      </c>
      <c r="D76" t="str">
        <f t="shared" si="3"/>
        <v>0-12 Months</v>
      </c>
      <c r="E76" t="s">
        <v>26</v>
      </c>
      <c r="F76" t="s">
        <v>35</v>
      </c>
      <c r="G76" t="s">
        <v>24</v>
      </c>
      <c r="H76">
        <f t="shared" si="4"/>
        <v>3</v>
      </c>
      <c r="I76" t="str">
        <f t="shared" si="5"/>
        <v>Medium Risk</v>
      </c>
    </row>
    <row r="77" spans="1:9" x14ac:dyDescent="0.3">
      <c r="A77" t="s">
        <v>111</v>
      </c>
      <c r="B77" t="s">
        <v>31</v>
      </c>
      <c r="C77">
        <v>56</v>
      </c>
      <c r="D77" t="str">
        <f t="shared" si="3"/>
        <v>49-72 Months</v>
      </c>
      <c r="E77" t="s">
        <v>37</v>
      </c>
      <c r="F77" t="s">
        <v>28</v>
      </c>
      <c r="G77" t="s">
        <v>24</v>
      </c>
      <c r="H77">
        <f t="shared" si="4"/>
        <v>3</v>
      </c>
      <c r="I77" t="str">
        <f t="shared" si="5"/>
        <v>Medium Risk</v>
      </c>
    </row>
    <row r="78" spans="1:9" x14ac:dyDescent="0.3">
      <c r="A78" t="s">
        <v>112</v>
      </c>
      <c r="B78" t="s">
        <v>31</v>
      </c>
      <c r="C78">
        <v>46</v>
      </c>
      <c r="D78" t="str">
        <f t="shared" si="3"/>
        <v>25-48 Months</v>
      </c>
      <c r="E78" t="s">
        <v>26</v>
      </c>
      <c r="F78" t="s">
        <v>40</v>
      </c>
      <c r="G78" t="s">
        <v>24</v>
      </c>
      <c r="H78">
        <f t="shared" si="4"/>
        <v>0</v>
      </c>
      <c r="I78" t="str">
        <f t="shared" si="5"/>
        <v>Low Risk</v>
      </c>
    </row>
    <row r="79" spans="1:9" x14ac:dyDescent="0.3">
      <c r="A79" t="s">
        <v>113</v>
      </c>
      <c r="B79" t="s">
        <v>27</v>
      </c>
      <c r="C79">
        <v>8</v>
      </c>
      <c r="D79" t="str">
        <f t="shared" si="3"/>
        <v>0-12 Months</v>
      </c>
      <c r="E79" t="s">
        <v>26</v>
      </c>
      <c r="F79" t="s">
        <v>32</v>
      </c>
      <c r="G79" t="s">
        <v>24</v>
      </c>
      <c r="H79">
        <f t="shared" si="4"/>
        <v>3</v>
      </c>
      <c r="I79" t="str">
        <f t="shared" si="5"/>
        <v>Medium Risk</v>
      </c>
    </row>
    <row r="80" spans="1:9" x14ac:dyDescent="0.3">
      <c r="A80" t="s">
        <v>114</v>
      </c>
      <c r="B80" t="s">
        <v>27</v>
      </c>
      <c r="C80">
        <v>30</v>
      </c>
      <c r="D80" t="str">
        <f t="shared" si="3"/>
        <v>25-48 Months</v>
      </c>
      <c r="E80" t="s">
        <v>26</v>
      </c>
      <c r="F80" t="s">
        <v>28</v>
      </c>
      <c r="G80" t="s">
        <v>24</v>
      </c>
      <c r="H80">
        <f t="shared" si="4"/>
        <v>3</v>
      </c>
      <c r="I80" t="str">
        <f t="shared" si="5"/>
        <v>Medium Risk</v>
      </c>
    </row>
    <row r="81" spans="1:9" x14ac:dyDescent="0.3">
      <c r="A81" t="s">
        <v>115</v>
      </c>
      <c r="B81" t="s">
        <v>31</v>
      </c>
      <c r="C81">
        <v>45</v>
      </c>
      <c r="D81" t="str">
        <f t="shared" si="3"/>
        <v>25-48 Months</v>
      </c>
      <c r="E81" t="s">
        <v>24</v>
      </c>
      <c r="F81" t="s">
        <v>40</v>
      </c>
      <c r="G81" t="s">
        <v>24</v>
      </c>
      <c r="H81">
        <f t="shared" si="4"/>
        <v>0</v>
      </c>
      <c r="I81" t="str">
        <f t="shared" si="5"/>
        <v>Low Risk</v>
      </c>
    </row>
    <row r="82" spans="1:9" x14ac:dyDescent="0.3">
      <c r="A82" t="s">
        <v>116</v>
      </c>
      <c r="B82" t="s">
        <v>27</v>
      </c>
      <c r="C82">
        <v>1</v>
      </c>
      <c r="D82" t="str">
        <f t="shared" si="3"/>
        <v>0-12 Months</v>
      </c>
      <c r="E82" t="s">
        <v>37</v>
      </c>
      <c r="F82" t="s">
        <v>28</v>
      </c>
      <c r="G82" t="s">
        <v>23</v>
      </c>
      <c r="H82">
        <f t="shared" si="4"/>
        <v>6</v>
      </c>
      <c r="I82" t="str">
        <f t="shared" si="5"/>
        <v>High Risk</v>
      </c>
    </row>
    <row r="83" spans="1:9" x14ac:dyDescent="0.3">
      <c r="A83" t="s">
        <v>117</v>
      </c>
      <c r="B83" t="s">
        <v>27</v>
      </c>
      <c r="C83">
        <v>11</v>
      </c>
      <c r="D83" t="str">
        <f t="shared" si="3"/>
        <v>0-12 Months</v>
      </c>
      <c r="E83" t="s">
        <v>26</v>
      </c>
      <c r="F83" t="s">
        <v>28</v>
      </c>
      <c r="G83" t="s">
        <v>24</v>
      </c>
      <c r="H83">
        <f t="shared" si="4"/>
        <v>4</v>
      </c>
      <c r="I83" t="str">
        <f t="shared" si="5"/>
        <v>High Risk</v>
      </c>
    </row>
    <row r="84" spans="1:9" x14ac:dyDescent="0.3">
      <c r="A84" t="s">
        <v>118</v>
      </c>
      <c r="B84" t="s">
        <v>27</v>
      </c>
      <c r="C84">
        <v>7</v>
      </c>
      <c r="D84" t="str">
        <f t="shared" si="3"/>
        <v>0-12 Months</v>
      </c>
      <c r="E84" t="s">
        <v>37</v>
      </c>
      <c r="F84" t="s">
        <v>35</v>
      </c>
      <c r="G84" t="s">
        <v>23</v>
      </c>
      <c r="H84">
        <f t="shared" si="4"/>
        <v>5</v>
      </c>
      <c r="I84" t="str">
        <f t="shared" si="5"/>
        <v>High Risk</v>
      </c>
    </row>
    <row r="85" spans="1:9" x14ac:dyDescent="0.3">
      <c r="A85" t="s">
        <v>119</v>
      </c>
      <c r="B85" t="s">
        <v>27</v>
      </c>
      <c r="C85">
        <v>42</v>
      </c>
      <c r="D85" t="str">
        <f t="shared" si="3"/>
        <v>25-48 Months</v>
      </c>
      <c r="E85" t="s">
        <v>37</v>
      </c>
      <c r="F85" t="s">
        <v>35</v>
      </c>
      <c r="G85" t="s">
        <v>24</v>
      </c>
      <c r="H85">
        <f t="shared" si="4"/>
        <v>4</v>
      </c>
      <c r="I85" t="str">
        <f t="shared" si="5"/>
        <v>High Risk</v>
      </c>
    </row>
    <row r="86" spans="1:9" x14ac:dyDescent="0.3">
      <c r="A86" t="s">
        <v>120</v>
      </c>
      <c r="B86" t="s">
        <v>47</v>
      </c>
      <c r="C86">
        <v>49</v>
      </c>
      <c r="D86" t="str">
        <f t="shared" si="3"/>
        <v>49-72 Months</v>
      </c>
      <c r="E86" t="s">
        <v>24</v>
      </c>
      <c r="F86" t="s">
        <v>35</v>
      </c>
      <c r="G86" t="s">
        <v>24</v>
      </c>
      <c r="H86">
        <f t="shared" si="4"/>
        <v>0</v>
      </c>
      <c r="I86" t="str">
        <f t="shared" si="5"/>
        <v>Low Risk</v>
      </c>
    </row>
    <row r="87" spans="1:9" x14ac:dyDescent="0.3">
      <c r="A87" t="s">
        <v>121</v>
      </c>
      <c r="B87" t="s">
        <v>27</v>
      </c>
      <c r="C87">
        <v>9</v>
      </c>
      <c r="D87" t="str">
        <f t="shared" si="3"/>
        <v>0-12 Months</v>
      </c>
      <c r="E87" t="s">
        <v>37</v>
      </c>
      <c r="F87" t="s">
        <v>40</v>
      </c>
      <c r="G87" t="s">
        <v>24</v>
      </c>
      <c r="H87">
        <f t="shared" si="4"/>
        <v>5</v>
      </c>
      <c r="I87" t="str">
        <f t="shared" si="5"/>
        <v>High Risk</v>
      </c>
    </row>
    <row r="88" spans="1:9" x14ac:dyDescent="0.3">
      <c r="A88" t="s">
        <v>122</v>
      </c>
      <c r="B88" t="s">
        <v>31</v>
      </c>
      <c r="C88">
        <v>35</v>
      </c>
      <c r="D88" t="str">
        <f t="shared" si="3"/>
        <v>25-48 Months</v>
      </c>
      <c r="E88" t="s">
        <v>26</v>
      </c>
      <c r="F88" t="s">
        <v>35</v>
      </c>
      <c r="G88" t="s">
        <v>24</v>
      </c>
      <c r="H88">
        <f t="shared" si="4"/>
        <v>0</v>
      </c>
      <c r="I88" t="str">
        <f t="shared" si="5"/>
        <v>Low Risk</v>
      </c>
    </row>
    <row r="89" spans="1:9" x14ac:dyDescent="0.3">
      <c r="A89" t="s">
        <v>123</v>
      </c>
      <c r="B89" t="s">
        <v>47</v>
      </c>
      <c r="C89">
        <v>48</v>
      </c>
      <c r="D89" t="str">
        <f t="shared" si="3"/>
        <v>25-48 Months</v>
      </c>
      <c r="E89" t="s">
        <v>24</v>
      </c>
      <c r="F89" t="s">
        <v>35</v>
      </c>
      <c r="G89" t="s">
        <v>24</v>
      </c>
      <c r="H89">
        <f t="shared" si="4"/>
        <v>0</v>
      </c>
      <c r="I89" t="str">
        <f t="shared" si="5"/>
        <v>Low Risk</v>
      </c>
    </row>
    <row r="90" spans="1:9" x14ac:dyDescent="0.3">
      <c r="A90" t="s">
        <v>124</v>
      </c>
      <c r="B90" t="s">
        <v>47</v>
      </c>
      <c r="C90">
        <v>46</v>
      </c>
      <c r="D90" t="str">
        <f t="shared" si="3"/>
        <v>25-48 Months</v>
      </c>
      <c r="E90" t="s">
        <v>24</v>
      </c>
      <c r="F90" t="s">
        <v>32</v>
      </c>
      <c r="G90" t="s">
        <v>24</v>
      </c>
      <c r="H90">
        <f t="shared" si="4"/>
        <v>0</v>
      </c>
      <c r="I90" t="str">
        <f t="shared" si="5"/>
        <v>Low Risk</v>
      </c>
    </row>
    <row r="91" spans="1:9" x14ac:dyDescent="0.3">
      <c r="A91" t="s">
        <v>125</v>
      </c>
      <c r="B91" t="s">
        <v>27</v>
      </c>
      <c r="C91">
        <v>29</v>
      </c>
      <c r="D91" t="str">
        <f t="shared" si="3"/>
        <v>25-48 Months</v>
      </c>
      <c r="E91" t="s">
        <v>26</v>
      </c>
      <c r="F91" t="s">
        <v>32</v>
      </c>
      <c r="G91" t="s">
        <v>24</v>
      </c>
      <c r="H91">
        <f t="shared" si="4"/>
        <v>2</v>
      </c>
      <c r="I91" t="str">
        <f t="shared" si="5"/>
        <v>Medium Risk</v>
      </c>
    </row>
    <row r="92" spans="1:9" x14ac:dyDescent="0.3">
      <c r="A92" t="s">
        <v>126</v>
      </c>
      <c r="B92" t="s">
        <v>27</v>
      </c>
      <c r="C92">
        <v>30</v>
      </c>
      <c r="D92" t="str">
        <f t="shared" si="3"/>
        <v>25-48 Months</v>
      </c>
      <c r="E92" t="s">
        <v>37</v>
      </c>
      <c r="F92" t="s">
        <v>35</v>
      </c>
      <c r="G92" t="s">
        <v>24</v>
      </c>
      <c r="H92">
        <f t="shared" si="4"/>
        <v>4</v>
      </c>
      <c r="I92" t="str">
        <f t="shared" si="5"/>
        <v>High Risk</v>
      </c>
    </row>
    <row r="93" spans="1:9" x14ac:dyDescent="0.3">
      <c r="A93" t="s">
        <v>127</v>
      </c>
      <c r="B93" t="s">
        <v>27</v>
      </c>
      <c r="C93">
        <v>1</v>
      </c>
      <c r="D93" t="str">
        <f t="shared" si="3"/>
        <v>0-12 Months</v>
      </c>
      <c r="E93" t="s">
        <v>37</v>
      </c>
      <c r="F93" t="s">
        <v>28</v>
      </c>
      <c r="G93" t="s">
        <v>24</v>
      </c>
      <c r="H93">
        <f t="shared" si="4"/>
        <v>6</v>
      </c>
      <c r="I93" t="str">
        <f t="shared" si="5"/>
        <v>High Risk</v>
      </c>
    </row>
    <row r="94" spans="1:9" x14ac:dyDescent="0.3">
      <c r="A94" t="s">
        <v>128</v>
      </c>
      <c r="B94" t="s">
        <v>47</v>
      </c>
      <c r="C94">
        <v>66</v>
      </c>
      <c r="D94" t="str">
        <f t="shared" si="3"/>
        <v>49-72 Months</v>
      </c>
      <c r="E94" t="s">
        <v>26</v>
      </c>
      <c r="F94" t="s">
        <v>32</v>
      </c>
      <c r="G94" t="s">
        <v>24</v>
      </c>
      <c r="H94">
        <f t="shared" si="4"/>
        <v>0</v>
      </c>
      <c r="I94" t="str">
        <f t="shared" si="5"/>
        <v>Low Risk</v>
      </c>
    </row>
    <row r="95" spans="1:9" x14ac:dyDescent="0.3">
      <c r="A95" t="s">
        <v>129</v>
      </c>
      <c r="B95" t="s">
        <v>27</v>
      </c>
      <c r="C95">
        <v>65</v>
      </c>
      <c r="D95" t="str">
        <f t="shared" si="3"/>
        <v>49-72 Months</v>
      </c>
      <c r="E95" t="s">
        <v>37</v>
      </c>
      <c r="F95" t="s">
        <v>40</v>
      </c>
      <c r="G95" t="s">
        <v>24</v>
      </c>
      <c r="H95">
        <f t="shared" si="4"/>
        <v>4</v>
      </c>
      <c r="I95" t="str">
        <f t="shared" si="5"/>
        <v>High Risk</v>
      </c>
    </row>
    <row r="96" spans="1:9" x14ac:dyDescent="0.3">
      <c r="A96" t="s">
        <v>130</v>
      </c>
      <c r="B96" t="s">
        <v>47</v>
      </c>
      <c r="C96">
        <v>72</v>
      </c>
      <c r="D96" t="str">
        <f t="shared" si="3"/>
        <v>49-72 Months</v>
      </c>
      <c r="E96" t="s">
        <v>37</v>
      </c>
      <c r="F96" t="s">
        <v>35</v>
      </c>
      <c r="G96" t="s">
        <v>24</v>
      </c>
      <c r="H96">
        <f t="shared" si="4"/>
        <v>2</v>
      </c>
      <c r="I96" t="str">
        <f t="shared" si="5"/>
        <v>Medium Risk</v>
      </c>
    </row>
    <row r="97" spans="1:9" x14ac:dyDescent="0.3">
      <c r="A97" t="s">
        <v>131</v>
      </c>
      <c r="B97" t="s">
        <v>27</v>
      </c>
      <c r="C97">
        <v>12</v>
      </c>
      <c r="D97" t="str">
        <f t="shared" si="3"/>
        <v>0-12 Months</v>
      </c>
      <c r="E97" t="s">
        <v>37</v>
      </c>
      <c r="F97" t="s">
        <v>28</v>
      </c>
      <c r="G97" t="s">
        <v>23</v>
      </c>
      <c r="H97">
        <f t="shared" si="4"/>
        <v>6</v>
      </c>
      <c r="I97" t="str">
        <f t="shared" si="5"/>
        <v>High Risk</v>
      </c>
    </row>
    <row r="98" spans="1:9" x14ac:dyDescent="0.3">
      <c r="A98" t="s">
        <v>132</v>
      </c>
      <c r="B98" t="s">
        <v>31</v>
      </c>
      <c r="C98">
        <v>71</v>
      </c>
      <c r="D98" t="str">
        <f t="shared" si="3"/>
        <v>49-72 Months</v>
      </c>
      <c r="E98" t="s">
        <v>26</v>
      </c>
      <c r="F98" t="s">
        <v>40</v>
      </c>
      <c r="G98" t="s">
        <v>24</v>
      </c>
      <c r="H98">
        <f t="shared" si="4"/>
        <v>0</v>
      </c>
      <c r="I98" t="str">
        <f t="shared" si="5"/>
        <v>Low Risk</v>
      </c>
    </row>
    <row r="99" spans="1:9" x14ac:dyDescent="0.3">
      <c r="A99" t="s">
        <v>133</v>
      </c>
      <c r="B99" t="s">
        <v>27</v>
      </c>
      <c r="C99">
        <v>5</v>
      </c>
      <c r="D99" t="str">
        <f t="shared" si="3"/>
        <v>0-12 Months</v>
      </c>
      <c r="E99" t="s">
        <v>24</v>
      </c>
      <c r="F99" t="s">
        <v>32</v>
      </c>
      <c r="G99" t="s">
        <v>23</v>
      </c>
      <c r="H99">
        <f t="shared" si="4"/>
        <v>3</v>
      </c>
      <c r="I99" t="str">
        <f t="shared" si="5"/>
        <v>Medium Risk</v>
      </c>
    </row>
    <row r="100" spans="1:9" x14ac:dyDescent="0.3">
      <c r="A100" t="s">
        <v>134</v>
      </c>
      <c r="B100" t="s">
        <v>47</v>
      </c>
      <c r="C100">
        <v>52</v>
      </c>
      <c r="D100" t="str">
        <f t="shared" si="3"/>
        <v>49-72 Months</v>
      </c>
      <c r="E100" t="s">
        <v>24</v>
      </c>
      <c r="F100" t="s">
        <v>35</v>
      </c>
      <c r="G100" t="s">
        <v>24</v>
      </c>
      <c r="H100">
        <f t="shared" si="4"/>
        <v>0</v>
      </c>
      <c r="I100" t="str">
        <f t="shared" si="5"/>
        <v>Low Risk</v>
      </c>
    </row>
    <row r="101" spans="1:9" x14ac:dyDescent="0.3">
      <c r="A101" t="s">
        <v>135</v>
      </c>
      <c r="B101" t="s">
        <v>27</v>
      </c>
      <c r="C101">
        <v>25</v>
      </c>
      <c r="D101" t="str">
        <f t="shared" si="3"/>
        <v>25-48 Months</v>
      </c>
      <c r="E101" t="s">
        <v>37</v>
      </c>
      <c r="F101" t="s">
        <v>28</v>
      </c>
      <c r="G101" t="s">
        <v>23</v>
      </c>
      <c r="H101">
        <f t="shared" si="4"/>
        <v>5</v>
      </c>
      <c r="I101" t="str">
        <f t="shared" si="5"/>
        <v>High Risk</v>
      </c>
    </row>
    <row r="102" spans="1:9" x14ac:dyDescent="0.3">
      <c r="A102" t="s">
        <v>136</v>
      </c>
      <c r="B102" t="s">
        <v>27</v>
      </c>
      <c r="C102">
        <v>1</v>
      </c>
      <c r="D102" t="str">
        <f t="shared" si="3"/>
        <v>0-12 Months</v>
      </c>
      <c r="E102" t="s">
        <v>24</v>
      </c>
      <c r="F102" t="s">
        <v>32</v>
      </c>
      <c r="G102" t="s">
        <v>24</v>
      </c>
      <c r="H102">
        <f t="shared" si="4"/>
        <v>3</v>
      </c>
      <c r="I102" t="str">
        <f t="shared" si="5"/>
        <v>Medium Risk</v>
      </c>
    </row>
    <row r="103" spans="1:9" x14ac:dyDescent="0.3">
      <c r="A103" t="s">
        <v>137</v>
      </c>
      <c r="B103" t="s">
        <v>27</v>
      </c>
      <c r="C103">
        <v>1</v>
      </c>
      <c r="D103" t="str">
        <f t="shared" si="3"/>
        <v>0-12 Months</v>
      </c>
      <c r="E103" t="s">
        <v>24</v>
      </c>
      <c r="F103" t="s">
        <v>28</v>
      </c>
      <c r="G103" t="s">
        <v>24</v>
      </c>
      <c r="H103">
        <f t="shared" si="4"/>
        <v>4</v>
      </c>
      <c r="I103" t="str">
        <f t="shared" si="5"/>
        <v>High Risk</v>
      </c>
    </row>
    <row r="104" spans="1:9" x14ac:dyDescent="0.3">
      <c r="A104" t="s">
        <v>138</v>
      </c>
      <c r="B104" t="s">
        <v>31</v>
      </c>
      <c r="C104">
        <v>38</v>
      </c>
      <c r="D104" t="str">
        <f t="shared" si="3"/>
        <v>25-48 Months</v>
      </c>
      <c r="E104" t="s">
        <v>37</v>
      </c>
      <c r="F104" t="s">
        <v>35</v>
      </c>
      <c r="G104" t="s">
        <v>24</v>
      </c>
      <c r="H104">
        <f t="shared" si="4"/>
        <v>2</v>
      </c>
      <c r="I104" t="str">
        <f t="shared" si="5"/>
        <v>Medium Risk</v>
      </c>
    </row>
    <row r="105" spans="1:9" x14ac:dyDescent="0.3">
      <c r="A105" t="s">
        <v>139</v>
      </c>
      <c r="B105" t="s">
        <v>31</v>
      </c>
      <c r="C105">
        <v>66</v>
      </c>
      <c r="D105" t="str">
        <f t="shared" si="3"/>
        <v>49-72 Months</v>
      </c>
      <c r="E105" t="s">
        <v>26</v>
      </c>
      <c r="F105" t="s">
        <v>35</v>
      </c>
      <c r="G105" t="s">
        <v>24</v>
      </c>
      <c r="H105">
        <f t="shared" si="4"/>
        <v>0</v>
      </c>
      <c r="I105" t="str">
        <f t="shared" si="5"/>
        <v>Low Risk</v>
      </c>
    </row>
    <row r="106" spans="1:9" x14ac:dyDescent="0.3">
      <c r="A106" t="s">
        <v>140</v>
      </c>
      <c r="B106" t="s">
        <v>47</v>
      </c>
      <c r="C106">
        <v>68</v>
      </c>
      <c r="D106" t="str">
        <f t="shared" si="3"/>
        <v>49-72 Months</v>
      </c>
      <c r="E106" t="s">
        <v>37</v>
      </c>
      <c r="F106" t="s">
        <v>35</v>
      </c>
      <c r="G106" t="s">
        <v>23</v>
      </c>
      <c r="H106">
        <f t="shared" si="4"/>
        <v>2</v>
      </c>
      <c r="I106" t="str">
        <f t="shared" si="5"/>
        <v>Medium Risk</v>
      </c>
    </row>
    <row r="107" spans="1:9" x14ac:dyDescent="0.3">
      <c r="A107" t="s">
        <v>141</v>
      </c>
      <c r="B107" t="s">
        <v>27</v>
      </c>
      <c r="C107">
        <v>5</v>
      </c>
      <c r="D107" t="str">
        <f t="shared" si="3"/>
        <v>0-12 Months</v>
      </c>
      <c r="E107" t="s">
        <v>26</v>
      </c>
      <c r="F107" t="s">
        <v>32</v>
      </c>
      <c r="G107" t="s">
        <v>24</v>
      </c>
      <c r="H107">
        <f t="shared" si="4"/>
        <v>3</v>
      </c>
      <c r="I107" t="str">
        <f t="shared" si="5"/>
        <v>Medium Risk</v>
      </c>
    </row>
    <row r="108" spans="1:9" x14ac:dyDescent="0.3">
      <c r="A108" t="s">
        <v>142</v>
      </c>
      <c r="B108" t="s">
        <v>31</v>
      </c>
      <c r="C108">
        <v>72</v>
      </c>
      <c r="D108" t="str">
        <f t="shared" si="3"/>
        <v>49-72 Months</v>
      </c>
      <c r="E108" t="s">
        <v>37</v>
      </c>
      <c r="F108" t="s">
        <v>28</v>
      </c>
      <c r="G108" t="s">
        <v>24</v>
      </c>
      <c r="H108">
        <f t="shared" si="4"/>
        <v>3</v>
      </c>
      <c r="I108" t="str">
        <f t="shared" si="5"/>
        <v>Medium Risk</v>
      </c>
    </row>
    <row r="109" spans="1:9" x14ac:dyDescent="0.3">
      <c r="A109" t="s">
        <v>143</v>
      </c>
      <c r="B109" t="s">
        <v>31</v>
      </c>
      <c r="C109">
        <v>32</v>
      </c>
      <c r="D109" t="str">
        <f t="shared" si="3"/>
        <v>25-48 Months</v>
      </c>
      <c r="E109" t="s">
        <v>26</v>
      </c>
      <c r="F109" t="s">
        <v>32</v>
      </c>
      <c r="G109" t="s">
        <v>24</v>
      </c>
      <c r="H109">
        <f t="shared" si="4"/>
        <v>0</v>
      </c>
      <c r="I109" t="str">
        <f t="shared" si="5"/>
        <v>Low Risk</v>
      </c>
    </row>
    <row r="110" spans="1:9" x14ac:dyDescent="0.3">
      <c r="A110" t="s">
        <v>144</v>
      </c>
      <c r="B110" t="s">
        <v>31</v>
      </c>
      <c r="C110">
        <v>43</v>
      </c>
      <c r="D110" t="str">
        <f t="shared" si="3"/>
        <v>25-48 Months</v>
      </c>
      <c r="E110" t="s">
        <v>37</v>
      </c>
      <c r="F110" t="s">
        <v>32</v>
      </c>
      <c r="G110" t="s">
        <v>24</v>
      </c>
      <c r="H110">
        <f t="shared" si="4"/>
        <v>2</v>
      </c>
      <c r="I110" t="str">
        <f t="shared" si="5"/>
        <v>Medium Risk</v>
      </c>
    </row>
    <row r="111" spans="1:9" x14ac:dyDescent="0.3">
      <c r="A111" t="s">
        <v>145</v>
      </c>
      <c r="B111" t="s">
        <v>47</v>
      </c>
      <c r="C111">
        <v>72</v>
      </c>
      <c r="D111" t="str">
        <f t="shared" si="3"/>
        <v>49-72 Months</v>
      </c>
      <c r="E111" t="s">
        <v>24</v>
      </c>
      <c r="F111" t="s">
        <v>40</v>
      </c>
      <c r="G111" t="s">
        <v>24</v>
      </c>
      <c r="H111">
        <f t="shared" si="4"/>
        <v>0</v>
      </c>
      <c r="I111" t="str">
        <f t="shared" si="5"/>
        <v>Low Risk</v>
      </c>
    </row>
    <row r="112" spans="1:9" x14ac:dyDescent="0.3">
      <c r="A112" t="s">
        <v>146</v>
      </c>
      <c r="B112" t="s">
        <v>27</v>
      </c>
      <c r="C112">
        <v>55</v>
      </c>
      <c r="D112" t="str">
        <f t="shared" si="3"/>
        <v>49-72 Months</v>
      </c>
      <c r="E112" t="s">
        <v>37</v>
      </c>
      <c r="F112" t="s">
        <v>28</v>
      </c>
      <c r="G112" t="s">
        <v>23</v>
      </c>
      <c r="H112">
        <f t="shared" si="4"/>
        <v>5</v>
      </c>
      <c r="I112" t="str">
        <f t="shared" si="5"/>
        <v>High Risk</v>
      </c>
    </row>
    <row r="113" spans="1:9" x14ac:dyDescent="0.3">
      <c r="A113" t="s">
        <v>147</v>
      </c>
      <c r="B113" t="s">
        <v>31</v>
      </c>
      <c r="C113">
        <v>52</v>
      </c>
      <c r="D113" t="str">
        <f t="shared" si="3"/>
        <v>49-72 Months</v>
      </c>
      <c r="E113" t="s">
        <v>26</v>
      </c>
      <c r="F113" t="s">
        <v>40</v>
      </c>
      <c r="G113" t="s">
        <v>24</v>
      </c>
      <c r="H113">
        <f t="shared" si="4"/>
        <v>0</v>
      </c>
      <c r="I113" t="str">
        <f t="shared" si="5"/>
        <v>Low Risk</v>
      </c>
    </row>
    <row r="114" spans="1:9" x14ac:dyDescent="0.3">
      <c r="A114" t="s">
        <v>148</v>
      </c>
      <c r="B114" t="s">
        <v>27</v>
      </c>
      <c r="C114">
        <v>43</v>
      </c>
      <c r="D114" t="str">
        <f t="shared" si="3"/>
        <v>25-48 Months</v>
      </c>
      <c r="E114" t="s">
        <v>37</v>
      </c>
      <c r="F114" t="s">
        <v>28</v>
      </c>
      <c r="G114" t="s">
        <v>24</v>
      </c>
      <c r="H114">
        <f t="shared" si="4"/>
        <v>5</v>
      </c>
      <c r="I114" t="str">
        <f t="shared" si="5"/>
        <v>High Risk</v>
      </c>
    </row>
    <row r="115" spans="1:9" x14ac:dyDescent="0.3">
      <c r="A115" t="s">
        <v>149</v>
      </c>
      <c r="B115" t="s">
        <v>27</v>
      </c>
      <c r="C115">
        <v>37</v>
      </c>
      <c r="D115" t="str">
        <f t="shared" si="3"/>
        <v>25-48 Months</v>
      </c>
      <c r="E115" t="s">
        <v>37</v>
      </c>
      <c r="F115" t="s">
        <v>28</v>
      </c>
      <c r="G115" t="s">
        <v>23</v>
      </c>
      <c r="H115">
        <f t="shared" si="4"/>
        <v>5</v>
      </c>
      <c r="I115" t="str">
        <f t="shared" si="5"/>
        <v>High Risk</v>
      </c>
    </row>
    <row r="116" spans="1:9" x14ac:dyDescent="0.3">
      <c r="A116" t="s">
        <v>150</v>
      </c>
      <c r="B116" t="s">
        <v>47</v>
      </c>
      <c r="C116">
        <v>64</v>
      </c>
      <c r="D116" t="str">
        <f t="shared" si="3"/>
        <v>49-72 Months</v>
      </c>
      <c r="E116" t="s">
        <v>26</v>
      </c>
      <c r="F116" t="s">
        <v>28</v>
      </c>
      <c r="G116" t="s">
        <v>24</v>
      </c>
      <c r="H116">
        <f t="shared" si="4"/>
        <v>1</v>
      </c>
      <c r="I116" t="str">
        <f t="shared" si="5"/>
        <v>Low Risk</v>
      </c>
    </row>
    <row r="117" spans="1:9" x14ac:dyDescent="0.3">
      <c r="A117" t="s">
        <v>151</v>
      </c>
      <c r="B117" t="s">
        <v>27</v>
      </c>
      <c r="C117">
        <v>3</v>
      </c>
      <c r="D117" t="str">
        <f t="shared" si="3"/>
        <v>0-12 Months</v>
      </c>
      <c r="E117" t="s">
        <v>37</v>
      </c>
      <c r="F117" t="s">
        <v>28</v>
      </c>
      <c r="G117" t="s">
        <v>24</v>
      </c>
      <c r="H117">
        <f t="shared" si="4"/>
        <v>6</v>
      </c>
      <c r="I117" t="str">
        <f t="shared" si="5"/>
        <v>High Risk</v>
      </c>
    </row>
    <row r="118" spans="1:9" x14ac:dyDescent="0.3">
      <c r="A118" t="s">
        <v>152</v>
      </c>
      <c r="B118" t="s">
        <v>47</v>
      </c>
      <c r="C118">
        <v>36</v>
      </c>
      <c r="D118" t="str">
        <f t="shared" si="3"/>
        <v>25-48 Months</v>
      </c>
      <c r="E118" t="s">
        <v>26</v>
      </c>
      <c r="F118" t="s">
        <v>35</v>
      </c>
      <c r="G118" t="s">
        <v>24</v>
      </c>
      <c r="H118">
        <f t="shared" si="4"/>
        <v>0</v>
      </c>
      <c r="I118" t="str">
        <f t="shared" si="5"/>
        <v>Low Risk</v>
      </c>
    </row>
    <row r="119" spans="1:9" x14ac:dyDescent="0.3">
      <c r="A119" t="s">
        <v>153</v>
      </c>
      <c r="B119" t="s">
        <v>27</v>
      </c>
      <c r="C119">
        <v>10</v>
      </c>
      <c r="D119" t="str">
        <f t="shared" si="3"/>
        <v>0-12 Months</v>
      </c>
      <c r="E119" t="s">
        <v>37</v>
      </c>
      <c r="F119" t="s">
        <v>28</v>
      </c>
      <c r="G119" t="s">
        <v>23</v>
      </c>
      <c r="H119">
        <f t="shared" si="4"/>
        <v>6</v>
      </c>
      <c r="I119" t="str">
        <f t="shared" si="5"/>
        <v>High Risk</v>
      </c>
    </row>
    <row r="120" spans="1:9" x14ac:dyDescent="0.3">
      <c r="A120" t="s">
        <v>154</v>
      </c>
      <c r="B120" t="s">
        <v>47</v>
      </c>
      <c r="C120">
        <v>41</v>
      </c>
      <c r="D120" t="str">
        <f t="shared" si="3"/>
        <v>25-48 Months</v>
      </c>
      <c r="E120" t="s">
        <v>24</v>
      </c>
      <c r="F120" t="s">
        <v>32</v>
      </c>
      <c r="G120" t="s">
        <v>24</v>
      </c>
      <c r="H120">
        <f t="shared" si="4"/>
        <v>0</v>
      </c>
      <c r="I120" t="str">
        <f t="shared" si="5"/>
        <v>Low Risk</v>
      </c>
    </row>
    <row r="121" spans="1:9" x14ac:dyDescent="0.3">
      <c r="A121" t="s">
        <v>155</v>
      </c>
      <c r="B121" t="s">
        <v>27</v>
      </c>
      <c r="C121">
        <v>27</v>
      </c>
      <c r="D121" t="str">
        <f t="shared" si="3"/>
        <v>25-48 Months</v>
      </c>
      <c r="E121" t="s">
        <v>37</v>
      </c>
      <c r="F121" t="s">
        <v>40</v>
      </c>
      <c r="G121" t="s">
        <v>24</v>
      </c>
      <c r="H121">
        <f t="shared" si="4"/>
        <v>4</v>
      </c>
      <c r="I121" t="str">
        <f t="shared" si="5"/>
        <v>High Risk</v>
      </c>
    </row>
    <row r="122" spans="1:9" x14ac:dyDescent="0.3">
      <c r="A122" t="s">
        <v>156</v>
      </c>
      <c r="B122" t="s">
        <v>31</v>
      </c>
      <c r="C122">
        <v>56</v>
      </c>
      <c r="D122" t="str">
        <f t="shared" si="3"/>
        <v>49-72 Months</v>
      </c>
      <c r="E122" t="s">
        <v>37</v>
      </c>
      <c r="F122" t="s">
        <v>40</v>
      </c>
      <c r="G122" t="s">
        <v>24</v>
      </c>
      <c r="H122">
        <f t="shared" si="4"/>
        <v>2</v>
      </c>
      <c r="I122" t="str">
        <f t="shared" si="5"/>
        <v>Medium Risk</v>
      </c>
    </row>
    <row r="123" spans="1:9" x14ac:dyDescent="0.3">
      <c r="A123" t="s">
        <v>157</v>
      </c>
      <c r="B123" t="s">
        <v>27</v>
      </c>
      <c r="C123">
        <v>6</v>
      </c>
      <c r="D123" t="str">
        <f t="shared" si="3"/>
        <v>0-12 Months</v>
      </c>
      <c r="E123" t="s">
        <v>24</v>
      </c>
      <c r="F123" t="s">
        <v>32</v>
      </c>
      <c r="G123" t="s">
        <v>24</v>
      </c>
      <c r="H123">
        <f t="shared" si="4"/>
        <v>3</v>
      </c>
      <c r="I123" t="str">
        <f t="shared" si="5"/>
        <v>Medium Risk</v>
      </c>
    </row>
    <row r="124" spans="1:9" x14ac:dyDescent="0.3">
      <c r="A124" t="s">
        <v>158</v>
      </c>
      <c r="B124" t="s">
        <v>27</v>
      </c>
      <c r="C124">
        <v>3</v>
      </c>
      <c r="D124" t="str">
        <f t="shared" si="3"/>
        <v>0-12 Months</v>
      </c>
      <c r="E124" t="s">
        <v>37</v>
      </c>
      <c r="F124" t="s">
        <v>28</v>
      </c>
      <c r="G124" t="s">
        <v>23</v>
      </c>
      <c r="H124">
        <f t="shared" si="4"/>
        <v>6</v>
      </c>
      <c r="I124" t="str">
        <f t="shared" si="5"/>
        <v>High Risk</v>
      </c>
    </row>
    <row r="125" spans="1:9" x14ac:dyDescent="0.3">
      <c r="A125" t="s">
        <v>159</v>
      </c>
      <c r="B125" t="s">
        <v>27</v>
      </c>
      <c r="C125">
        <v>7</v>
      </c>
      <c r="D125" t="str">
        <f t="shared" si="3"/>
        <v>0-12 Months</v>
      </c>
      <c r="E125" t="s">
        <v>26</v>
      </c>
      <c r="F125" t="s">
        <v>32</v>
      </c>
      <c r="G125" t="s">
        <v>24</v>
      </c>
      <c r="H125">
        <f t="shared" si="4"/>
        <v>3</v>
      </c>
      <c r="I125" t="str">
        <f t="shared" si="5"/>
        <v>Medium Risk</v>
      </c>
    </row>
    <row r="126" spans="1:9" x14ac:dyDescent="0.3">
      <c r="A126" t="s">
        <v>160</v>
      </c>
      <c r="B126" t="s">
        <v>27</v>
      </c>
      <c r="C126">
        <v>4</v>
      </c>
      <c r="D126" t="str">
        <f t="shared" si="3"/>
        <v>0-12 Months</v>
      </c>
      <c r="E126" t="s">
        <v>24</v>
      </c>
      <c r="F126" t="s">
        <v>32</v>
      </c>
      <c r="G126" t="s">
        <v>24</v>
      </c>
      <c r="H126">
        <f t="shared" si="4"/>
        <v>3</v>
      </c>
      <c r="I126" t="str">
        <f t="shared" si="5"/>
        <v>Medium Risk</v>
      </c>
    </row>
    <row r="127" spans="1:9" x14ac:dyDescent="0.3">
      <c r="A127" t="s">
        <v>161</v>
      </c>
      <c r="B127" t="s">
        <v>47</v>
      </c>
      <c r="C127">
        <v>33</v>
      </c>
      <c r="D127" t="str">
        <f t="shared" si="3"/>
        <v>25-48 Months</v>
      </c>
      <c r="E127" t="s">
        <v>37</v>
      </c>
      <c r="F127" t="s">
        <v>28</v>
      </c>
      <c r="G127" t="s">
        <v>24</v>
      </c>
      <c r="H127">
        <f t="shared" si="4"/>
        <v>3</v>
      </c>
      <c r="I127" t="str">
        <f t="shared" si="5"/>
        <v>Medium Risk</v>
      </c>
    </row>
    <row r="128" spans="1:9" x14ac:dyDescent="0.3">
      <c r="A128" t="s">
        <v>162</v>
      </c>
      <c r="B128" t="s">
        <v>27</v>
      </c>
      <c r="C128">
        <v>27</v>
      </c>
      <c r="D128" t="str">
        <f t="shared" si="3"/>
        <v>25-48 Months</v>
      </c>
      <c r="E128" t="s">
        <v>37</v>
      </c>
      <c r="F128" t="s">
        <v>28</v>
      </c>
      <c r="G128" t="s">
        <v>23</v>
      </c>
      <c r="H128">
        <f t="shared" si="4"/>
        <v>5</v>
      </c>
      <c r="I128" t="str">
        <f t="shared" si="5"/>
        <v>High Risk</v>
      </c>
    </row>
    <row r="129" spans="1:9" x14ac:dyDescent="0.3">
      <c r="A129" t="s">
        <v>163</v>
      </c>
      <c r="B129" t="s">
        <v>47</v>
      </c>
      <c r="C129">
        <v>72</v>
      </c>
      <c r="D129" t="str">
        <f t="shared" si="3"/>
        <v>49-72 Months</v>
      </c>
      <c r="E129" t="s">
        <v>24</v>
      </c>
      <c r="F129" t="s">
        <v>35</v>
      </c>
      <c r="G129" t="s">
        <v>24</v>
      </c>
      <c r="H129">
        <f t="shared" si="4"/>
        <v>0</v>
      </c>
      <c r="I129" t="str">
        <f t="shared" si="5"/>
        <v>Low Risk</v>
      </c>
    </row>
    <row r="130" spans="1:9" x14ac:dyDescent="0.3">
      <c r="A130" t="s">
        <v>164</v>
      </c>
      <c r="B130" t="s">
        <v>27</v>
      </c>
      <c r="C130">
        <v>1</v>
      </c>
      <c r="D130" t="str">
        <f t="shared" si="3"/>
        <v>0-12 Months</v>
      </c>
      <c r="E130" t="s">
        <v>24</v>
      </c>
      <c r="F130" t="s">
        <v>32</v>
      </c>
      <c r="G130" t="s">
        <v>24</v>
      </c>
      <c r="H130">
        <f t="shared" si="4"/>
        <v>3</v>
      </c>
      <c r="I130" t="str">
        <f t="shared" si="5"/>
        <v>Medium Risk</v>
      </c>
    </row>
    <row r="131" spans="1:9" x14ac:dyDescent="0.3">
      <c r="A131" t="s">
        <v>165</v>
      </c>
      <c r="B131" t="s">
        <v>31</v>
      </c>
      <c r="C131">
        <v>71</v>
      </c>
      <c r="D131" t="str">
        <f t="shared" ref="D131:D194" si="6">IF(C131&lt;=12,"0-12 Months",IF(C131&lt;=24,"13-24 Months",IF(C131&lt;=48,"25-48 Months","49-72 Months")))</f>
        <v>49-72 Months</v>
      </c>
      <c r="E131" t="s">
        <v>26</v>
      </c>
      <c r="F131" t="s">
        <v>28</v>
      </c>
      <c r="G131" t="s">
        <v>24</v>
      </c>
      <c r="H131">
        <f t="shared" ref="H131:H194" si="7">IF(B131="Month-to-month",2,0)+IF(E131="Fiber optic",2,0)+IF(F131="Electronic check",1,0)+IF(D131="0-12 Months",1,0)</f>
        <v>1</v>
      </c>
      <c r="I131" t="str">
        <f t="shared" ref="I131:I194" si="8">IF(H131&gt;=4,"High Risk",IF(H131&gt;=2,"Medium Risk","Low Risk"))</f>
        <v>Low Risk</v>
      </c>
    </row>
    <row r="132" spans="1:9" x14ac:dyDescent="0.3">
      <c r="A132" t="s">
        <v>166</v>
      </c>
      <c r="B132" t="s">
        <v>27</v>
      </c>
      <c r="C132">
        <v>13</v>
      </c>
      <c r="D132" t="str">
        <f t="shared" si="6"/>
        <v>13-24 Months</v>
      </c>
      <c r="E132" t="s">
        <v>37</v>
      </c>
      <c r="F132" t="s">
        <v>28</v>
      </c>
      <c r="G132" t="s">
        <v>24</v>
      </c>
      <c r="H132">
        <f t="shared" si="7"/>
        <v>5</v>
      </c>
      <c r="I132" t="str">
        <f t="shared" si="8"/>
        <v>High Risk</v>
      </c>
    </row>
    <row r="133" spans="1:9" x14ac:dyDescent="0.3">
      <c r="A133" t="s">
        <v>167</v>
      </c>
      <c r="B133" t="s">
        <v>27</v>
      </c>
      <c r="C133">
        <v>25</v>
      </c>
      <c r="D133" t="str">
        <f t="shared" si="6"/>
        <v>25-48 Months</v>
      </c>
      <c r="E133" t="s">
        <v>26</v>
      </c>
      <c r="F133" t="s">
        <v>40</v>
      </c>
      <c r="G133" t="s">
        <v>23</v>
      </c>
      <c r="H133">
        <f t="shared" si="7"/>
        <v>2</v>
      </c>
      <c r="I133" t="str">
        <f t="shared" si="8"/>
        <v>Medium Risk</v>
      </c>
    </row>
    <row r="134" spans="1:9" x14ac:dyDescent="0.3">
      <c r="A134" t="s">
        <v>168</v>
      </c>
      <c r="B134" t="s">
        <v>47</v>
      </c>
      <c r="C134">
        <v>67</v>
      </c>
      <c r="D134" t="str">
        <f t="shared" si="6"/>
        <v>49-72 Months</v>
      </c>
      <c r="E134" t="s">
        <v>26</v>
      </c>
      <c r="F134" t="s">
        <v>35</v>
      </c>
      <c r="G134" t="s">
        <v>24</v>
      </c>
      <c r="H134">
        <f t="shared" si="7"/>
        <v>0</v>
      </c>
      <c r="I134" t="str">
        <f t="shared" si="8"/>
        <v>Low Risk</v>
      </c>
    </row>
    <row r="135" spans="1:9" x14ac:dyDescent="0.3">
      <c r="A135" t="s">
        <v>169</v>
      </c>
      <c r="B135" t="s">
        <v>27</v>
      </c>
      <c r="C135">
        <v>1</v>
      </c>
      <c r="D135" t="str">
        <f t="shared" si="6"/>
        <v>0-12 Months</v>
      </c>
      <c r="E135" t="s">
        <v>26</v>
      </c>
      <c r="F135" t="s">
        <v>28</v>
      </c>
      <c r="G135" t="s">
        <v>23</v>
      </c>
      <c r="H135">
        <f t="shared" si="7"/>
        <v>4</v>
      </c>
      <c r="I135" t="str">
        <f t="shared" si="8"/>
        <v>High Risk</v>
      </c>
    </row>
    <row r="136" spans="1:9" x14ac:dyDescent="0.3">
      <c r="A136" t="s">
        <v>170</v>
      </c>
      <c r="B136" t="s">
        <v>27</v>
      </c>
      <c r="C136">
        <v>2</v>
      </c>
      <c r="D136" t="str">
        <f t="shared" si="6"/>
        <v>0-12 Months</v>
      </c>
      <c r="E136" t="s">
        <v>26</v>
      </c>
      <c r="F136" t="s">
        <v>28</v>
      </c>
      <c r="G136" t="s">
        <v>23</v>
      </c>
      <c r="H136">
        <f t="shared" si="7"/>
        <v>4</v>
      </c>
      <c r="I136" t="str">
        <f t="shared" si="8"/>
        <v>High Risk</v>
      </c>
    </row>
    <row r="137" spans="1:9" x14ac:dyDescent="0.3">
      <c r="A137" t="s">
        <v>171</v>
      </c>
      <c r="B137" t="s">
        <v>47</v>
      </c>
      <c r="C137">
        <v>43</v>
      </c>
      <c r="D137" t="str">
        <f t="shared" si="6"/>
        <v>25-48 Months</v>
      </c>
      <c r="E137" t="s">
        <v>24</v>
      </c>
      <c r="F137" t="s">
        <v>40</v>
      </c>
      <c r="G137" t="s">
        <v>24</v>
      </c>
      <c r="H137">
        <f t="shared" si="7"/>
        <v>0</v>
      </c>
      <c r="I137" t="str">
        <f t="shared" si="8"/>
        <v>Low Risk</v>
      </c>
    </row>
    <row r="138" spans="1:9" x14ac:dyDescent="0.3">
      <c r="A138" t="s">
        <v>172</v>
      </c>
      <c r="B138" t="s">
        <v>27</v>
      </c>
      <c r="C138">
        <v>23</v>
      </c>
      <c r="D138" t="str">
        <f t="shared" si="6"/>
        <v>13-24 Months</v>
      </c>
      <c r="E138" t="s">
        <v>37</v>
      </c>
      <c r="F138" t="s">
        <v>35</v>
      </c>
      <c r="G138" t="s">
        <v>24</v>
      </c>
      <c r="H138">
        <f t="shared" si="7"/>
        <v>4</v>
      </c>
      <c r="I138" t="str">
        <f t="shared" si="8"/>
        <v>High Risk</v>
      </c>
    </row>
    <row r="139" spans="1:9" x14ac:dyDescent="0.3">
      <c r="A139" t="s">
        <v>173</v>
      </c>
      <c r="B139" t="s">
        <v>47</v>
      </c>
      <c r="C139">
        <v>64</v>
      </c>
      <c r="D139" t="str">
        <f t="shared" si="6"/>
        <v>49-72 Months</v>
      </c>
      <c r="E139" t="s">
        <v>24</v>
      </c>
      <c r="F139" t="s">
        <v>32</v>
      </c>
      <c r="G139" t="s">
        <v>24</v>
      </c>
      <c r="H139">
        <f t="shared" si="7"/>
        <v>0</v>
      </c>
      <c r="I139" t="str">
        <f t="shared" si="8"/>
        <v>Low Risk</v>
      </c>
    </row>
    <row r="140" spans="1:9" x14ac:dyDescent="0.3">
      <c r="A140" t="s">
        <v>174</v>
      </c>
      <c r="B140" t="s">
        <v>47</v>
      </c>
      <c r="C140">
        <v>57</v>
      </c>
      <c r="D140" t="str">
        <f t="shared" si="6"/>
        <v>49-72 Months</v>
      </c>
      <c r="E140" t="s">
        <v>24</v>
      </c>
      <c r="F140" t="s">
        <v>32</v>
      </c>
      <c r="G140" t="s">
        <v>24</v>
      </c>
      <c r="H140">
        <f t="shared" si="7"/>
        <v>0</v>
      </c>
      <c r="I140" t="str">
        <f t="shared" si="8"/>
        <v>Low Risk</v>
      </c>
    </row>
    <row r="141" spans="1:9" x14ac:dyDescent="0.3">
      <c r="A141" t="s">
        <v>175</v>
      </c>
      <c r="B141" t="s">
        <v>27</v>
      </c>
      <c r="C141">
        <v>1</v>
      </c>
      <c r="D141" t="str">
        <f t="shared" si="6"/>
        <v>0-12 Months</v>
      </c>
      <c r="E141" t="s">
        <v>37</v>
      </c>
      <c r="F141" t="s">
        <v>32</v>
      </c>
      <c r="G141" t="s">
        <v>23</v>
      </c>
      <c r="H141">
        <f t="shared" si="7"/>
        <v>5</v>
      </c>
      <c r="I141" t="str">
        <f t="shared" si="8"/>
        <v>High Risk</v>
      </c>
    </row>
    <row r="142" spans="1:9" x14ac:dyDescent="0.3">
      <c r="A142" t="s">
        <v>176</v>
      </c>
      <c r="B142" t="s">
        <v>47</v>
      </c>
      <c r="C142">
        <v>72</v>
      </c>
      <c r="D142" t="str">
        <f t="shared" si="6"/>
        <v>49-72 Months</v>
      </c>
      <c r="E142" t="s">
        <v>26</v>
      </c>
      <c r="F142" t="s">
        <v>40</v>
      </c>
      <c r="G142" t="s">
        <v>24</v>
      </c>
      <c r="H142">
        <f t="shared" si="7"/>
        <v>0</v>
      </c>
      <c r="I142" t="str">
        <f t="shared" si="8"/>
        <v>Low Risk</v>
      </c>
    </row>
    <row r="143" spans="1:9" x14ac:dyDescent="0.3">
      <c r="A143" t="s">
        <v>177</v>
      </c>
      <c r="B143" t="s">
        <v>27</v>
      </c>
      <c r="C143">
        <v>8</v>
      </c>
      <c r="D143" t="str">
        <f t="shared" si="6"/>
        <v>0-12 Months</v>
      </c>
      <c r="E143" t="s">
        <v>26</v>
      </c>
      <c r="F143" t="s">
        <v>28</v>
      </c>
      <c r="G143" t="s">
        <v>23</v>
      </c>
      <c r="H143">
        <f t="shared" si="7"/>
        <v>4</v>
      </c>
      <c r="I143" t="str">
        <f t="shared" si="8"/>
        <v>High Risk</v>
      </c>
    </row>
    <row r="144" spans="1:9" x14ac:dyDescent="0.3">
      <c r="A144" t="s">
        <v>178</v>
      </c>
      <c r="B144" t="s">
        <v>47</v>
      </c>
      <c r="C144">
        <v>61</v>
      </c>
      <c r="D144" t="str">
        <f t="shared" si="6"/>
        <v>49-72 Months</v>
      </c>
      <c r="E144" t="s">
        <v>37</v>
      </c>
      <c r="F144" t="s">
        <v>35</v>
      </c>
      <c r="G144" t="s">
        <v>24</v>
      </c>
      <c r="H144">
        <f t="shared" si="7"/>
        <v>2</v>
      </c>
      <c r="I144" t="str">
        <f t="shared" si="8"/>
        <v>Medium Risk</v>
      </c>
    </row>
    <row r="145" spans="1:9" x14ac:dyDescent="0.3">
      <c r="A145" t="s">
        <v>179</v>
      </c>
      <c r="B145" t="s">
        <v>31</v>
      </c>
      <c r="C145">
        <v>64</v>
      </c>
      <c r="D145" t="str">
        <f t="shared" si="6"/>
        <v>49-72 Months</v>
      </c>
      <c r="E145" t="s">
        <v>37</v>
      </c>
      <c r="F145" t="s">
        <v>40</v>
      </c>
      <c r="G145" t="s">
        <v>24</v>
      </c>
      <c r="H145">
        <f t="shared" si="7"/>
        <v>2</v>
      </c>
      <c r="I145" t="str">
        <f t="shared" si="8"/>
        <v>Medium Risk</v>
      </c>
    </row>
    <row r="146" spans="1:9" x14ac:dyDescent="0.3">
      <c r="A146" t="s">
        <v>180</v>
      </c>
      <c r="B146" t="s">
        <v>47</v>
      </c>
      <c r="C146">
        <v>71</v>
      </c>
      <c r="D146" t="str">
        <f t="shared" si="6"/>
        <v>49-72 Months</v>
      </c>
      <c r="E146" t="s">
        <v>24</v>
      </c>
      <c r="F146" t="s">
        <v>35</v>
      </c>
      <c r="G146" t="s">
        <v>24</v>
      </c>
      <c r="H146">
        <f t="shared" si="7"/>
        <v>0</v>
      </c>
      <c r="I146" t="str">
        <f t="shared" si="8"/>
        <v>Low Risk</v>
      </c>
    </row>
    <row r="147" spans="1:9" x14ac:dyDescent="0.3">
      <c r="A147" t="s">
        <v>181</v>
      </c>
      <c r="B147" t="s">
        <v>47</v>
      </c>
      <c r="C147">
        <v>65</v>
      </c>
      <c r="D147" t="str">
        <f t="shared" si="6"/>
        <v>49-72 Months</v>
      </c>
      <c r="E147" t="s">
        <v>37</v>
      </c>
      <c r="F147" t="s">
        <v>40</v>
      </c>
      <c r="G147" t="s">
        <v>24</v>
      </c>
      <c r="H147">
        <f t="shared" si="7"/>
        <v>2</v>
      </c>
      <c r="I147" t="str">
        <f t="shared" si="8"/>
        <v>Medium Risk</v>
      </c>
    </row>
    <row r="148" spans="1:9" x14ac:dyDescent="0.3">
      <c r="A148" t="s">
        <v>182</v>
      </c>
      <c r="B148" t="s">
        <v>31</v>
      </c>
      <c r="C148">
        <v>3</v>
      </c>
      <c r="D148" t="str">
        <f t="shared" si="6"/>
        <v>0-12 Months</v>
      </c>
      <c r="E148" t="s">
        <v>24</v>
      </c>
      <c r="F148" t="s">
        <v>32</v>
      </c>
      <c r="G148" t="s">
        <v>24</v>
      </c>
      <c r="H148">
        <f t="shared" si="7"/>
        <v>1</v>
      </c>
      <c r="I148" t="str">
        <f t="shared" si="8"/>
        <v>Low Risk</v>
      </c>
    </row>
    <row r="149" spans="1:9" x14ac:dyDescent="0.3">
      <c r="A149" t="s">
        <v>183</v>
      </c>
      <c r="B149" t="s">
        <v>27</v>
      </c>
      <c r="C149">
        <v>1</v>
      </c>
      <c r="D149" t="str">
        <f t="shared" si="6"/>
        <v>0-12 Months</v>
      </c>
      <c r="E149" t="s">
        <v>26</v>
      </c>
      <c r="F149" t="s">
        <v>28</v>
      </c>
      <c r="G149" t="s">
        <v>23</v>
      </c>
      <c r="H149">
        <f t="shared" si="7"/>
        <v>4</v>
      </c>
      <c r="I149" t="str">
        <f t="shared" si="8"/>
        <v>High Risk</v>
      </c>
    </row>
    <row r="150" spans="1:9" x14ac:dyDescent="0.3">
      <c r="A150" t="s">
        <v>184</v>
      </c>
      <c r="B150" t="s">
        <v>31</v>
      </c>
      <c r="C150">
        <v>30</v>
      </c>
      <c r="D150" t="str">
        <f t="shared" si="6"/>
        <v>25-48 Months</v>
      </c>
      <c r="E150" t="s">
        <v>26</v>
      </c>
      <c r="F150" t="s">
        <v>40</v>
      </c>
      <c r="G150" t="s">
        <v>24</v>
      </c>
      <c r="H150">
        <f t="shared" si="7"/>
        <v>0</v>
      </c>
      <c r="I150" t="str">
        <f t="shared" si="8"/>
        <v>Low Risk</v>
      </c>
    </row>
    <row r="151" spans="1:9" x14ac:dyDescent="0.3">
      <c r="A151" t="s">
        <v>185</v>
      </c>
      <c r="B151" t="s">
        <v>27</v>
      </c>
      <c r="C151">
        <v>15</v>
      </c>
      <c r="D151" t="str">
        <f t="shared" si="6"/>
        <v>13-24 Months</v>
      </c>
      <c r="E151" t="s">
        <v>26</v>
      </c>
      <c r="F151" t="s">
        <v>32</v>
      </c>
      <c r="G151" t="s">
        <v>24</v>
      </c>
      <c r="H151">
        <f t="shared" si="7"/>
        <v>2</v>
      </c>
      <c r="I151" t="str">
        <f t="shared" si="8"/>
        <v>Medium Risk</v>
      </c>
    </row>
    <row r="152" spans="1:9" x14ac:dyDescent="0.3">
      <c r="A152" t="s">
        <v>186</v>
      </c>
      <c r="B152" t="s">
        <v>27</v>
      </c>
      <c r="C152">
        <v>8</v>
      </c>
      <c r="D152" t="str">
        <f t="shared" si="6"/>
        <v>0-12 Months</v>
      </c>
      <c r="E152" t="s">
        <v>26</v>
      </c>
      <c r="F152" t="s">
        <v>28</v>
      </c>
      <c r="G152" t="s">
        <v>24</v>
      </c>
      <c r="H152">
        <f t="shared" si="7"/>
        <v>4</v>
      </c>
      <c r="I152" t="str">
        <f t="shared" si="8"/>
        <v>High Risk</v>
      </c>
    </row>
    <row r="153" spans="1:9" x14ac:dyDescent="0.3">
      <c r="A153" t="s">
        <v>187</v>
      </c>
      <c r="B153" t="s">
        <v>27</v>
      </c>
      <c r="C153">
        <v>7</v>
      </c>
      <c r="D153" t="str">
        <f t="shared" si="6"/>
        <v>0-12 Months</v>
      </c>
      <c r="E153" t="s">
        <v>37</v>
      </c>
      <c r="F153" t="s">
        <v>32</v>
      </c>
      <c r="G153" t="s">
        <v>23</v>
      </c>
      <c r="H153">
        <f t="shared" si="7"/>
        <v>5</v>
      </c>
      <c r="I153" t="str">
        <f t="shared" si="8"/>
        <v>High Risk</v>
      </c>
    </row>
    <row r="154" spans="1:9" x14ac:dyDescent="0.3">
      <c r="A154" t="s">
        <v>188</v>
      </c>
      <c r="B154" t="s">
        <v>31</v>
      </c>
      <c r="C154">
        <v>70</v>
      </c>
      <c r="D154" t="str">
        <f t="shared" si="6"/>
        <v>49-72 Months</v>
      </c>
      <c r="E154" t="s">
        <v>37</v>
      </c>
      <c r="F154" t="s">
        <v>40</v>
      </c>
      <c r="G154" t="s">
        <v>24</v>
      </c>
      <c r="H154">
        <f t="shared" si="7"/>
        <v>2</v>
      </c>
      <c r="I154" t="str">
        <f t="shared" si="8"/>
        <v>Medium Risk</v>
      </c>
    </row>
    <row r="155" spans="1:9" x14ac:dyDescent="0.3">
      <c r="A155" t="s">
        <v>189</v>
      </c>
      <c r="B155" t="s">
        <v>47</v>
      </c>
      <c r="C155">
        <v>62</v>
      </c>
      <c r="D155" t="str">
        <f t="shared" si="6"/>
        <v>49-72 Months</v>
      </c>
      <c r="E155" t="s">
        <v>26</v>
      </c>
      <c r="F155" t="s">
        <v>28</v>
      </c>
      <c r="G155" t="s">
        <v>24</v>
      </c>
      <c r="H155">
        <f t="shared" si="7"/>
        <v>1</v>
      </c>
      <c r="I155" t="str">
        <f t="shared" si="8"/>
        <v>Low Risk</v>
      </c>
    </row>
    <row r="156" spans="1:9" x14ac:dyDescent="0.3">
      <c r="A156" t="s">
        <v>190</v>
      </c>
      <c r="B156" t="s">
        <v>27</v>
      </c>
      <c r="C156">
        <v>6</v>
      </c>
      <c r="D156" t="str">
        <f t="shared" si="6"/>
        <v>0-12 Months</v>
      </c>
      <c r="E156" t="s">
        <v>24</v>
      </c>
      <c r="F156" t="s">
        <v>32</v>
      </c>
      <c r="G156" t="s">
        <v>24</v>
      </c>
      <c r="H156">
        <f t="shared" si="7"/>
        <v>3</v>
      </c>
      <c r="I156" t="str">
        <f t="shared" si="8"/>
        <v>Medium Risk</v>
      </c>
    </row>
    <row r="157" spans="1:9" x14ac:dyDescent="0.3">
      <c r="A157" t="s">
        <v>191</v>
      </c>
      <c r="B157" t="s">
        <v>27</v>
      </c>
      <c r="C157">
        <v>14</v>
      </c>
      <c r="D157" t="str">
        <f t="shared" si="6"/>
        <v>13-24 Months</v>
      </c>
      <c r="E157" t="s">
        <v>37</v>
      </c>
      <c r="F157" t="s">
        <v>35</v>
      </c>
      <c r="G157" t="s">
        <v>24</v>
      </c>
      <c r="H157">
        <f t="shared" si="7"/>
        <v>4</v>
      </c>
      <c r="I157" t="str">
        <f t="shared" si="8"/>
        <v>High Risk</v>
      </c>
    </row>
    <row r="158" spans="1:9" x14ac:dyDescent="0.3">
      <c r="A158" t="s">
        <v>192</v>
      </c>
      <c r="B158" t="s">
        <v>27</v>
      </c>
      <c r="C158">
        <v>22</v>
      </c>
      <c r="D158" t="str">
        <f t="shared" si="6"/>
        <v>13-24 Months</v>
      </c>
      <c r="E158" t="s">
        <v>37</v>
      </c>
      <c r="F158" t="s">
        <v>35</v>
      </c>
      <c r="G158" t="s">
        <v>24</v>
      </c>
      <c r="H158">
        <f t="shared" si="7"/>
        <v>4</v>
      </c>
      <c r="I158" t="str">
        <f t="shared" si="8"/>
        <v>High Risk</v>
      </c>
    </row>
    <row r="159" spans="1:9" x14ac:dyDescent="0.3">
      <c r="A159" t="s">
        <v>193</v>
      </c>
      <c r="B159" t="s">
        <v>31</v>
      </c>
      <c r="C159">
        <v>22</v>
      </c>
      <c r="D159" t="str">
        <f t="shared" si="6"/>
        <v>13-24 Months</v>
      </c>
      <c r="E159" t="s">
        <v>24</v>
      </c>
      <c r="F159" t="s">
        <v>32</v>
      </c>
      <c r="G159" t="s">
        <v>24</v>
      </c>
      <c r="H159">
        <f t="shared" si="7"/>
        <v>0</v>
      </c>
      <c r="I159" t="str">
        <f t="shared" si="8"/>
        <v>Low Risk</v>
      </c>
    </row>
    <row r="160" spans="1:9" x14ac:dyDescent="0.3">
      <c r="A160" t="s">
        <v>194</v>
      </c>
      <c r="B160" t="s">
        <v>47</v>
      </c>
      <c r="C160">
        <v>16</v>
      </c>
      <c r="D160" t="str">
        <f t="shared" si="6"/>
        <v>13-24 Months</v>
      </c>
      <c r="E160" t="s">
        <v>26</v>
      </c>
      <c r="F160" t="s">
        <v>32</v>
      </c>
      <c r="G160" t="s">
        <v>24</v>
      </c>
      <c r="H160">
        <f t="shared" si="7"/>
        <v>0</v>
      </c>
      <c r="I160" t="str">
        <f t="shared" si="8"/>
        <v>Low Risk</v>
      </c>
    </row>
    <row r="161" spans="1:9" x14ac:dyDescent="0.3">
      <c r="A161" t="s">
        <v>195</v>
      </c>
      <c r="B161" t="s">
        <v>47</v>
      </c>
      <c r="C161">
        <v>10</v>
      </c>
      <c r="D161" t="str">
        <f t="shared" si="6"/>
        <v>0-12 Months</v>
      </c>
      <c r="E161" t="s">
        <v>24</v>
      </c>
      <c r="F161" t="s">
        <v>35</v>
      </c>
      <c r="G161" t="s">
        <v>24</v>
      </c>
      <c r="H161">
        <f t="shared" si="7"/>
        <v>1</v>
      </c>
      <c r="I161" t="str">
        <f t="shared" si="8"/>
        <v>Low Risk</v>
      </c>
    </row>
    <row r="162" spans="1:9" x14ac:dyDescent="0.3">
      <c r="A162" t="s">
        <v>196</v>
      </c>
      <c r="B162" t="s">
        <v>27</v>
      </c>
      <c r="C162">
        <v>13</v>
      </c>
      <c r="D162" t="str">
        <f t="shared" si="6"/>
        <v>13-24 Months</v>
      </c>
      <c r="E162" t="s">
        <v>26</v>
      </c>
      <c r="F162" t="s">
        <v>28</v>
      </c>
      <c r="G162" t="s">
        <v>24</v>
      </c>
      <c r="H162">
        <f t="shared" si="7"/>
        <v>3</v>
      </c>
      <c r="I162" t="str">
        <f t="shared" si="8"/>
        <v>Medium Risk</v>
      </c>
    </row>
    <row r="163" spans="1:9" x14ac:dyDescent="0.3">
      <c r="A163" t="s">
        <v>197</v>
      </c>
      <c r="B163" t="s">
        <v>27</v>
      </c>
      <c r="C163">
        <v>20</v>
      </c>
      <c r="D163" t="str">
        <f t="shared" si="6"/>
        <v>13-24 Months</v>
      </c>
      <c r="E163" t="s">
        <v>37</v>
      </c>
      <c r="F163" t="s">
        <v>28</v>
      </c>
      <c r="G163" t="s">
        <v>23</v>
      </c>
      <c r="H163">
        <f t="shared" si="7"/>
        <v>5</v>
      </c>
      <c r="I163" t="str">
        <f t="shared" si="8"/>
        <v>High Risk</v>
      </c>
    </row>
    <row r="164" spans="1:9" x14ac:dyDescent="0.3">
      <c r="A164" t="s">
        <v>198</v>
      </c>
      <c r="B164" t="s">
        <v>27</v>
      </c>
      <c r="C164">
        <v>2</v>
      </c>
      <c r="D164" t="str">
        <f t="shared" si="6"/>
        <v>0-12 Months</v>
      </c>
      <c r="E164" t="s">
        <v>37</v>
      </c>
      <c r="F164" t="s">
        <v>28</v>
      </c>
      <c r="G164" t="s">
        <v>24</v>
      </c>
      <c r="H164">
        <f t="shared" si="7"/>
        <v>6</v>
      </c>
      <c r="I164" t="str">
        <f t="shared" si="8"/>
        <v>High Risk</v>
      </c>
    </row>
    <row r="165" spans="1:9" x14ac:dyDescent="0.3">
      <c r="A165" t="s">
        <v>199</v>
      </c>
      <c r="B165" t="s">
        <v>47</v>
      </c>
      <c r="C165">
        <v>53</v>
      </c>
      <c r="D165" t="str">
        <f t="shared" si="6"/>
        <v>49-72 Months</v>
      </c>
      <c r="E165" t="s">
        <v>26</v>
      </c>
      <c r="F165" t="s">
        <v>35</v>
      </c>
      <c r="G165" t="s">
        <v>24</v>
      </c>
      <c r="H165">
        <f t="shared" si="7"/>
        <v>0</v>
      </c>
      <c r="I165" t="str">
        <f t="shared" si="8"/>
        <v>Low Risk</v>
      </c>
    </row>
    <row r="166" spans="1:9" x14ac:dyDescent="0.3">
      <c r="A166" t="s">
        <v>200</v>
      </c>
      <c r="B166" t="s">
        <v>31</v>
      </c>
      <c r="C166">
        <v>11</v>
      </c>
      <c r="D166" t="str">
        <f t="shared" si="6"/>
        <v>0-12 Months</v>
      </c>
      <c r="E166" t="s">
        <v>24</v>
      </c>
      <c r="F166" t="s">
        <v>32</v>
      </c>
      <c r="G166" t="s">
        <v>24</v>
      </c>
      <c r="H166">
        <f t="shared" si="7"/>
        <v>1</v>
      </c>
      <c r="I166" t="str">
        <f t="shared" si="8"/>
        <v>Low Risk</v>
      </c>
    </row>
    <row r="167" spans="1:9" x14ac:dyDescent="0.3">
      <c r="A167" t="s">
        <v>201</v>
      </c>
      <c r="B167" t="s">
        <v>47</v>
      </c>
      <c r="C167">
        <v>69</v>
      </c>
      <c r="D167" t="str">
        <f t="shared" si="6"/>
        <v>49-72 Months</v>
      </c>
      <c r="E167" t="s">
        <v>24</v>
      </c>
      <c r="F167" t="s">
        <v>32</v>
      </c>
      <c r="G167" t="s">
        <v>24</v>
      </c>
      <c r="H167">
        <f t="shared" si="7"/>
        <v>0</v>
      </c>
      <c r="I167" t="str">
        <f t="shared" si="8"/>
        <v>Low Risk</v>
      </c>
    </row>
    <row r="168" spans="1:9" x14ac:dyDescent="0.3">
      <c r="A168" t="s">
        <v>202</v>
      </c>
      <c r="B168" t="s">
        <v>27</v>
      </c>
      <c r="C168">
        <v>4</v>
      </c>
      <c r="D168" t="str">
        <f t="shared" si="6"/>
        <v>0-12 Months</v>
      </c>
      <c r="E168" t="s">
        <v>37</v>
      </c>
      <c r="F168" t="s">
        <v>35</v>
      </c>
      <c r="G168" t="s">
        <v>23</v>
      </c>
      <c r="H168">
        <f t="shared" si="7"/>
        <v>5</v>
      </c>
      <c r="I168" t="str">
        <f t="shared" si="8"/>
        <v>High Risk</v>
      </c>
    </row>
    <row r="169" spans="1:9" x14ac:dyDescent="0.3">
      <c r="A169" t="s">
        <v>203</v>
      </c>
      <c r="B169" t="s">
        <v>47</v>
      </c>
      <c r="C169">
        <v>72</v>
      </c>
      <c r="D169" t="str">
        <f t="shared" si="6"/>
        <v>49-72 Months</v>
      </c>
      <c r="E169" t="s">
        <v>26</v>
      </c>
      <c r="F169" t="s">
        <v>35</v>
      </c>
      <c r="G169" t="s">
        <v>24</v>
      </c>
      <c r="H169">
        <f t="shared" si="7"/>
        <v>0</v>
      </c>
      <c r="I169" t="str">
        <f t="shared" si="8"/>
        <v>Low Risk</v>
      </c>
    </row>
    <row r="170" spans="1:9" x14ac:dyDescent="0.3">
      <c r="A170" t="s">
        <v>204</v>
      </c>
      <c r="B170" t="s">
        <v>27</v>
      </c>
      <c r="C170">
        <v>58</v>
      </c>
      <c r="D170" t="str">
        <f t="shared" si="6"/>
        <v>49-72 Months</v>
      </c>
      <c r="E170" t="s">
        <v>26</v>
      </c>
      <c r="F170" t="s">
        <v>28</v>
      </c>
      <c r="G170" t="s">
        <v>23</v>
      </c>
      <c r="H170">
        <f t="shared" si="7"/>
        <v>3</v>
      </c>
      <c r="I170" t="str">
        <f t="shared" si="8"/>
        <v>Medium Risk</v>
      </c>
    </row>
    <row r="171" spans="1:9" x14ac:dyDescent="0.3">
      <c r="A171" t="s">
        <v>205</v>
      </c>
      <c r="B171" t="s">
        <v>27</v>
      </c>
      <c r="C171">
        <v>16</v>
      </c>
      <c r="D171" t="str">
        <f t="shared" si="6"/>
        <v>13-24 Months</v>
      </c>
      <c r="E171" t="s">
        <v>24</v>
      </c>
      <c r="F171" t="s">
        <v>28</v>
      </c>
      <c r="G171" t="s">
        <v>24</v>
      </c>
      <c r="H171">
        <f t="shared" si="7"/>
        <v>3</v>
      </c>
      <c r="I171" t="str">
        <f t="shared" si="8"/>
        <v>Medium Risk</v>
      </c>
    </row>
    <row r="172" spans="1:9" x14ac:dyDescent="0.3">
      <c r="A172" t="s">
        <v>206</v>
      </c>
      <c r="B172" t="s">
        <v>31</v>
      </c>
      <c r="C172">
        <v>43</v>
      </c>
      <c r="D172" t="str">
        <f t="shared" si="6"/>
        <v>25-48 Months</v>
      </c>
      <c r="E172" t="s">
        <v>37</v>
      </c>
      <c r="F172" t="s">
        <v>35</v>
      </c>
      <c r="G172" t="s">
        <v>24</v>
      </c>
      <c r="H172">
        <f t="shared" si="7"/>
        <v>2</v>
      </c>
      <c r="I172" t="str">
        <f t="shared" si="8"/>
        <v>Medium Risk</v>
      </c>
    </row>
    <row r="173" spans="1:9" x14ac:dyDescent="0.3">
      <c r="A173" t="s">
        <v>207</v>
      </c>
      <c r="B173" t="s">
        <v>27</v>
      </c>
      <c r="C173">
        <v>2</v>
      </c>
      <c r="D173" t="str">
        <f t="shared" si="6"/>
        <v>0-12 Months</v>
      </c>
      <c r="E173" t="s">
        <v>37</v>
      </c>
      <c r="F173" t="s">
        <v>28</v>
      </c>
      <c r="G173" t="s">
        <v>23</v>
      </c>
      <c r="H173">
        <f t="shared" si="7"/>
        <v>6</v>
      </c>
      <c r="I173" t="str">
        <f t="shared" si="8"/>
        <v>High Risk</v>
      </c>
    </row>
    <row r="174" spans="1:9" x14ac:dyDescent="0.3">
      <c r="A174" t="s">
        <v>208</v>
      </c>
      <c r="B174" t="s">
        <v>47</v>
      </c>
      <c r="C174">
        <v>14</v>
      </c>
      <c r="D174" t="str">
        <f t="shared" si="6"/>
        <v>13-24 Months</v>
      </c>
      <c r="E174" t="s">
        <v>26</v>
      </c>
      <c r="F174" t="s">
        <v>32</v>
      </c>
      <c r="G174" t="s">
        <v>24</v>
      </c>
      <c r="H174">
        <f t="shared" si="7"/>
        <v>0</v>
      </c>
      <c r="I174" t="str">
        <f t="shared" si="8"/>
        <v>Low Risk</v>
      </c>
    </row>
    <row r="175" spans="1:9" x14ac:dyDescent="0.3">
      <c r="A175" t="s">
        <v>209</v>
      </c>
      <c r="B175" t="s">
        <v>31</v>
      </c>
      <c r="C175">
        <v>53</v>
      </c>
      <c r="D175" t="str">
        <f t="shared" si="6"/>
        <v>49-72 Months</v>
      </c>
      <c r="E175" t="s">
        <v>37</v>
      </c>
      <c r="F175" t="s">
        <v>35</v>
      </c>
      <c r="G175" t="s">
        <v>23</v>
      </c>
      <c r="H175">
        <f t="shared" si="7"/>
        <v>2</v>
      </c>
      <c r="I175" t="str">
        <f t="shared" si="8"/>
        <v>Medium Risk</v>
      </c>
    </row>
    <row r="176" spans="1:9" x14ac:dyDescent="0.3">
      <c r="A176" t="s">
        <v>210</v>
      </c>
      <c r="B176" t="s">
        <v>31</v>
      </c>
      <c r="C176">
        <v>32</v>
      </c>
      <c r="D176" t="str">
        <f t="shared" si="6"/>
        <v>25-48 Months</v>
      </c>
      <c r="E176" t="s">
        <v>24</v>
      </c>
      <c r="F176" t="s">
        <v>35</v>
      </c>
      <c r="G176" t="s">
        <v>24</v>
      </c>
      <c r="H176">
        <f t="shared" si="7"/>
        <v>0</v>
      </c>
      <c r="I176" t="str">
        <f t="shared" si="8"/>
        <v>Low Risk</v>
      </c>
    </row>
    <row r="177" spans="1:9" x14ac:dyDescent="0.3">
      <c r="A177" t="s">
        <v>211</v>
      </c>
      <c r="B177" t="s">
        <v>27</v>
      </c>
      <c r="C177">
        <v>34</v>
      </c>
      <c r="D177" t="str">
        <f t="shared" si="6"/>
        <v>25-48 Months</v>
      </c>
      <c r="E177" t="s">
        <v>24</v>
      </c>
      <c r="F177" t="s">
        <v>28</v>
      </c>
      <c r="G177" t="s">
        <v>24</v>
      </c>
      <c r="H177">
        <f t="shared" si="7"/>
        <v>3</v>
      </c>
      <c r="I177" t="str">
        <f t="shared" si="8"/>
        <v>Medium Risk</v>
      </c>
    </row>
    <row r="178" spans="1:9" x14ac:dyDescent="0.3">
      <c r="A178" t="s">
        <v>212</v>
      </c>
      <c r="B178" t="s">
        <v>27</v>
      </c>
      <c r="C178">
        <v>15</v>
      </c>
      <c r="D178" t="str">
        <f t="shared" si="6"/>
        <v>13-24 Months</v>
      </c>
      <c r="E178" t="s">
        <v>37</v>
      </c>
      <c r="F178" t="s">
        <v>32</v>
      </c>
      <c r="G178" t="s">
        <v>23</v>
      </c>
      <c r="H178">
        <f t="shared" si="7"/>
        <v>4</v>
      </c>
      <c r="I178" t="str">
        <f t="shared" si="8"/>
        <v>High Risk</v>
      </c>
    </row>
    <row r="179" spans="1:9" x14ac:dyDescent="0.3">
      <c r="A179" t="s">
        <v>213</v>
      </c>
      <c r="B179" t="s">
        <v>27</v>
      </c>
      <c r="C179">
        <v>7</v>
      </c>
      <c r="D179" t="str">
        <f t="shared" si="6"/>
        <v>0-12 Months</v>
      </c>
      <c r="E179" t="s">
        <v>37</v>
      </c>
      <c r="F179" t="s">
        <v>35</v>
      </c>
      <c r="G179" t="s">
        <v>23</v>
      </c>
      <c r="H179">
        <f t="shared" si="7"/>
        <v>5</v>
      </c>
      <c r="I179" t="str">
        <f t="shared" si="8"/>
        <v>High Risk</v>
      </c>
    </row>
    <row r="180" spans="1:9" x14ac:dyDescent="0.3">
      <c r="A180" t="s">
        <v>214</v>
      </c>
      <c r="B180" t="s">
        <v>27</v>
      </c>
      <c r="C180">
        <v>15</v>
      </c>
      <c r="D180" t="str">
        <f t="shared" si="6"/>
        <v>13-24 Months</v>
      </c>
      <c r="E180" t="s">
        <v>37</v>
      </c>
      <c r="F180" t="s">
        <v>35</v>
      </c>
      <c r="G180" t="s">
        <v>24</v>
      </c>
      <c r="H180">
        <f t="shared" si="7"/>
        <v>4</v>
      </c>
      <c r="I180" t="str">
        <f t="shared" si="8"/>
        <v>High Risk</v>
      </c>
    </row>
    <row r="181" spans="1:9" x14ac:dyDescent="0.3">
      <c r="A181" t="s">
        <v>215</v>
      </c>
      <c r="B181" t="s">
        <v>31</v>
      </c>
      <c r="C181">
        <v>61</v>
      </c>
      <c r="D181" t="str">
        <f t="shared" si="6"/>
        <v>49-72 Months</v>
      </c>
      <c r="E181" t="s">
        <v>24</v>
      </c>
      <c r="F181" t="s">
        <v>40</v>
      </c>
      <c r="G181" t="s">
        <v>24</v>
      </c>
      <c r="H181">
        <f t="shared" si="7"/>
        <v>0</v>
      </c>
      <c r="I181" t="str">
        <f t="shared" si="8"/>
        <v>Low Risk</v>
      </c>
    </row>
    <row r="182" spans="1:9" x14ac:dyDescent="0.3">
      <c r="A182" t="s">
        <v>216</v>
      </c>
      <c r="B182" t="s">
        <v>27</v>
      </c>
      <c r="C182">
        <v>1</v>
      </c>
      <c r="D182" t="str">
        <f t="shared" si="6"/>
        <v>0-12 Months</v>
      </c>
      <c r="E182" t="s">
        <v>26</v>
      </c>
      <c r="F182" t="s">
        <v>35</v>
      </c>
      <c r="G182" t="s">
        <v>23</v>
      </c>
      <c r="H182">
        <f t="shared" si="7"/>
        <v>3</v>
      </c>
      <c r="I182" t="str">
        <f t="shared" si="8"/>
        <v>Medium Risk</v>
      </c>
    </row>
    <row r="183" spans="1:9" x14ac:dyDescent="0.3">
      <c r="A183" t="s">
        <v>217</v>
      </c>
      <c r="B183" t="s">
        <v>27</v>
      </c>
      <c r="C183">
        <v>1</v>
      </c>
      <c r="D183" t="str">
        <f t="shared" si="6"/>
        <v>0-12 Months</v>
      </c>
      <c r="E183" t="s">
        <v>26</v>
      </c>
      <c r="F183" t="s">
        <v>32</v>
      </c>
      <c r="G183" t="s">
        <v>24</v>
      </c>
      <c r="H183">
        <f t="shared" si="7"/>
        <v>3</v>
      </c>
      <c r="I183" t="str">
        <f t="shared" si="8"/>
        <v>Medium Risk</v>
      </c>
    </row>
    <row r="184" spans="1:9" x14ac:dyDescent="0.3">
      <c r="A184" t="s">
        <v>218</v>
      </c>
      <c r="B184" t="s">
        <v>27</v>
      </c>
      <c r="C184">
        <v>8</v>
      </c>
      <c r="D184" t="str">
        <f t="shared" si="6"/>
        <v>0-12 Months</v>
      </c>
      <c r="E184" t="s">
        <v>37</v>
      </c>
      <c r="F184" t="s">
        <v>35</v>
      </c>
      <c r="G184" t="s">
        <v>23</v>
      </c>
      <c r="H184">
        <f t="shared" si="7"/>
        <v>5</v>
      </c>
      <c r="I184" t="str">
        <f t="shared" si="8"/>
        <v>High Risk</v>
      </c>
    </row>
    <row r="185" spans="1:9" x14ac:dyDescent="0.3">
      <c r="A185" t="s">
        <v>219</v>
      </c>
      <c r="B185" t="s">
        <v>31</v>
      </c>
      <c r="C185">
        <v>33</v>
      </c>
      <c r="D185" t="str">
        <f t="shared" si="6"/>
        <v>25-48 Months</v>
      </c>
      <c r="E185" t="s">
        <v>26</v>
      </c>
      <c r="F185" t="s">
        <v>40</v>
      </c>
      <c r="G185" t="s">
        <v>24</v>
      </c>
      <c r="H185">
        <f t="shared" si="7"/>
        <v>0</v>
      </c>
      <c r="I185" t="str">
        <f t="shared" si="8"/>
        <v>Low Risk</v>
      </c>
    </row>
    <row r="186" spans="1:9" x14ac:dyDescent="0.3">
      <c r="A186" t="s">
        <v>220</v>
      </c>
      <c r="B186" t="s">
        <v>27</v>
      </c>
      <c r="C186">
        <v>13</v>
      </c>
      <c r="D186" t="str">
        <f t="shared" si="6"/>
        <v>13-24 Months</v>
      </c>
      <c r="E186" t="s">
        <v>37</v>
      </c>
      <c r="F186" t="s">
        <v>28</v>
      </c>
      <c r="G186" t="s">
        <v>23</v>
      </c>
      <c r="H186">
        <f t="shared" si="7"/>
        <v>5</v>
      </c>
      <c r="I186" t="str">
        <f t="shared" si="8"/>
        <v>High Risk</v>
      </c>
    </row>
    <row r="187" spans="1:9" x14ac:dyDescent="0.3">
      <c r="A187" t="s">
        <v>221</v>
      </c>
      <c r="B187" t="s">
        <v>27</v>
      </c>
      <c r="C187">
        <v>1</v>
      </c>
      <c r="D187" t="str">
        <f t="shared" si="6"/>
        <v>0-12 Months</v>
      </c>
      <c r="E187" t="s">
        <v>26</v>
      </c>
      <c r="F187" t="s">
        <v>28</v>
      </c>
      <c r="G187" t="s">
        <v>23</v>
      </c>
      <c r="H187">
        <f t="shared" si="7"/>
        <v>4</v>
      </c>
      <c r="I187" t="str">
        <f t="shared" si="8"/>
        <v>High Risk</v>
      </c>
    </row>
    <row r="188" spans="1:9" x14ac:dyDescent="0.3">
      <c r="A188" t="s">
        <v>222</v>
      </c>
      <c r="B188" t="s">
        <v>27</v>
      </c>
      <c r="C188">
        <v>20</v>
      </c>
      <c r="D188" t="str">
        <f t="shared" si="6"/>
        <v>13-24 Months</v>
      </c>
      <c r="E188" t="s">
        <v>26</v>
      </c>
      <c r="F188" t="s">
        <v>32</v>
      </c>
      <c r="G188" t="s">
        <v>24</v>
      </c>
      <c r="H188">
        <f t="shared" si="7"/>
        <v>2</v>
      </c>
      <c r="I188" t="str">
        <f t="shared" si="8"/>
        <v>Medium Risk</v>
      </c>
    </row>
    <row r="189" spans="1:9" x14ac:dyDescent="0.3">
      <c r="A189" t="s">
        <v>223</v>
      </c>
      <c r="B189" t="s">
        <v>27</v>
      </c>
      <c r="C189">
        <v>3</v>
      </c>
      <c r="D189" t="str">
        <f t="shared" si="6"/>
        <v>0-12 Months</v>
      </c>
      <c r="E189" t="s">
        <v>26</v>
      </c>
      <c r="F189" t="s">
        <v>28</v>
      </c>
      <c r="G189" t="s">
        <v>24</v>
      </c>
      <c r="H189">
        <f t="shared" si="7"/>
        <v>4</v>
      </c>
      <c r="I189" t="str">
        <f t="shared" si="8"/>
        <v>High Risk</v>
      </c>
    </row>
    <row r="190" spans="1:9" x14ac:dyDescent="0.3">
      <c r="A190" t="s">
        <v>224</v>
      </c>
      <c r="B190" t="s">
        <v>31</v>
      </c>
      <c r="C190">
        <v>13</v>
      </c>
      <c r="D190" t="str">
        <f t="shared" si="6"/>
        <v>13-24 Months</v>
      </c>
      <c r="E190" t="s">
        <v>24</v>
      </c>
      <c r="F190" t="s">
        <v>28</v>
      </c>
      <c r="G190" t="s">
        <v>24</v>
      </c>
      <c r="H190">
        <f t="shared" si="7"/>
        <v>1</v>
      </c>
      <c r="I190" t="str">
        <f t="shared" si="8"/>
        <v>Low Risk</v>
      </c>
    </row>
    <row r="191" spans="1:9" x14ac:dyDescent="0.3">
      <c r="A191" t="s">
        <v>225</v>
      </c>
      <c r="B191" t="s">
        <v>27</v>
      </c>
      <c r="C191">
        <v>40</v>
      </c>
      <c r="D191" t="str">
        <f t="shared" si="6"/>
        <v>25-48 Months</v>
      </c>
      <c r="E191" t="s">
        <v>26</v>
      </c>
      <c r="F191" t="s">
        <v>40</v>
      </c>
      <c r="G191" t="s">
        <v>24</v>
      </c>
      <c r="H191">
        <f t="shared" si="7"/>
        <v>2</v>
      </c>
      <c r="I191" t="str">
        <f t="shared" si="8"/>
        <v>Medium Risk</v>
      </c>
    </row>
    <row r="192" spans="1:9" x14ac:dyDescent="0.3">
      <c r="A192" t="s">
        <v>226</v>
      </c>
      <c r="B192" t="s">
        <v>31</v>
      </c>
      <c r="C192">
        <v>43</v>
      </c>
      <c r="D192" t="str">
        <f t="shared" si="6"/>
        <v>25-48 Months</v>
      </c>
      <c r="E192" t="s">
        <v>26</v>
      </c>
      <c r="F192" t="s">
        <v>40</v>
      </c>
      <c r="G192" t="s">
        <v>24</v>
      </c>
      <c r="H192">
        <f t="shared" si="7"/>
        <v>0</v>
      </c>
      <c r="I192" t="str">
        <f t="shared" si="8"/>
        <v>Low Risk</v>
      </c>
    </row>
    <row r="193" spans="1:9" x14ac:dyDescent="0.3">
      <c r="A193" t="s">
        <v>227</v>
      </c>
      <c r="B193" t="s">
        <v>27</v>
      </c>
      <c r="C193">
        <v>6</v>
      </c>
      <c r="D193" t="str">
        <f t="shared" si="6"/>
        <v>0-12 Months</v>
      </c>
      <c r="E193" t="s">
        <v>37</v>
      </c>
      <c r="F193" t="s">
        <v>28</v>
      </c>
      <c r="G193" t="s">
        <v>23</v>
      </c>
      <c r="H193">
        <f t="shared" si="7"/>
        <v>6</v>
      </c>
      <c r="I193" t="str">
        <f t="shared" si="8"/>
        <v>High Risk</v>
      </c>
    </row>
    <row r="194" spans="1:9" x14ac:dyDescent="0.3">
      <c r="A194" t="s">
        <v>228</v>
      </c>
      <c r="B194" t="s">
        <v>47</v>
      </c>
      <c r="C194">
        <v>69</v>
      </c>
      <c r="D194" t="str">
        <f t="shared" si="6"/>
        <v>49-72 Months</v>
      </c>
      <c r="E194" t="s">
        <v>24</v>
      </c>
      <c r="F194" t="s">
        <v>35</v>
      </c>
      <c r="G194" t="s">
        <v>24</v>
      </c>
      <c r="H194">
        <f t="shared" si="7"/>
        <v>0</v>
      </c>
      <c r="I194" t="str">
        <f t="shared" si="8"/>
        <v>Low Risk</v>
      </c>
    </row>
    <row r="195" spans="1:9" x14ac:dyDescent="0.3">
      <c r="A195" t="s">
        <v>229</v>
      </c>
      <c r="B195" t="s">
        <v>47</v>
      </c>
      <c r="C195">
        <v>72</v>
      </c>
      <c r="D195" t="str">
        <f t="shared" ref="D195:D258" si="9">IF(C195&lt;=12,"0-12 Months",IF(C195&lt;=24,"13-24 Months",IF(C195&lt;=48,"25-48 Months","49-72 Months")))</f>
        <v>49-72 Months</v>
      </c>
      <c r="E195" t="s">
        <v>37</v>
      </c>
      <c r="F195" t="s">
        <v>40</v>
      </c>
      <c r="G195" t="s">
        <v>24</v>
      </c>
      <c r="H195">
        <f t="shared" ref="H195:H258" si="10">IF(B195="Month-to-month",2,0)+IF(E195="Fiber optic",2,0)+IF(F195="Electronic check",1,0)+IF(D195="0-12 Months",1,0)</f>
        <v>2</v>
      </c>
      <c r="I195" t="str">
        <f t="shared" ref="I195:I258" si="11">IF(H195&gt;=4,"High Risk",IF(H195&gt;=2,"Medium Risk","Low Risk"))</f>
        <v>Medium Risk</v>
      </c>
    </row>
    <row r="196" spans="1:9" x14ac:dyDescent="0.3">
      <c r="A196" t="s">
        <v>230</v>
      </c>
      <c r="B196" t="s">
        <v>47</v>
      </c>
      <c r="C196">
        <v>59</v>
      </c>
      <c r="D196" t="str">
        <f t="shared" si="9"/>
        <v>49-72 Months</v>
      </c>
      <c r="E196" t="s">
        <v>24</v>
      </c>
      <c r="F196" t="s">
        <v>40</v>
      </c>
      <c r="G196" t="s">
        <v>24</v>
      </c>
      <c r="H196">
        <f t="shared" si="10"/>
        <v>0</v>
      </c>
      <c r="I196" t="str">
        <f t="shared" si="11"/>
        <v>Low Risk</v>
      </c>
    </row>
    <row r="197" spans="1:9" x14ac:dyDescent="0.3">
      <c r="A197" t="s">
        <v>231</v>
      </c>
      <c r="B197" t="s">
        <v>27</v>
      </c>
      <c r="C197">
        <v>20</v>
      </c>
      <c r="D197" t="str">
        <f t="shared" si="9"/>
        <v>13-24 Months</v>
      </c>
      <c r="E197" t="s">
        <v>37</v>
      </c>
      <c r="F197" t="s">
        <v>28</v>
      </c>
      <c r="G197" t="s">
        <v>24</v>
      </c>
      <c r="H197">
        <f t="shared" si="10"/>
        <v>5</v>
      </c>
      <c r="I197" t="str">
        <f t="shared" si="11"/>
        <v>High Risk</v>
      </c>
    </row>
    <row r="198" spans="1:9" x14ac:dyDescent="0.3">
      <c r="A198" t="s">
        <v>232</v>
      </c>
      <c r="B198" t="s">
        <v>47</v>
      </c>
      <c r="C198">
        <v>24</v>
      </c>
      <c r="D198" t="str">
        <f t="shared" si="9"/>
        <v>13-24 Months</v>
      </c>
      <c r="E198" t="s">
        <v>24</v>
      </c>
      <c r="F198" t="s">
        <v>35</v>
      </c>
      <c r="G198" t="s">
        <v>24</v>
      </c>
      <c r="H198">
        <f t="shared" si="10"/>
        <v>0</v>
      </c>
      <c r="I198" t="str">
        <f t="shared" si="11"/>
        <v>Low Risk</v>
      </c>
    </row>
    <row r="199" spans="1:9" x14ac:dyDescent="0.3">
      <c r="A199" t="s">
        <v>233</v>
      </c>
      <c r="B199" t="s">
        <v>27</v>
      </c>
      <c r="C199">
        <v>59</v>
      </c>
      <c r="D199" t="str">
        <f t="shared" si="9"/>
        <v>49-72 Months</v>
      </c>
      <c r="E199" t="s">
        <v>37</v>
      </c>
      <c r="F199" t="s">
        <v>28</v>
      </c>
      <c r="G199" t="s">
        <v>24</v>
      </c>
      <c r="H199">
        <f t="shared" si="10"/>
        <v>5</v>
      </c>
      <c r="I199" t="str">
        <f t="shared" si="11"/>
        <v>High Risk</v>
      </c>
    </row>
    <row r="200" spans="1:9" x14ac:dyDescent="0.3">
      <c r="A200" t="s">
        <v>234</v>
      </c>
      <c r="B200" t="s">
        <v>47</v>
      </c>
      <c r="C200">
        <v>72</v>
      </c>
      <c r="D200" t="str">
        <f t="shared" si="9"/>
        <v>49-72 Months</v>
      </c>
      <c r="E200" t="s">
        <v>37</v>
      </c>
      <c r="F200" t="s">
        <v>35</v>
      </c>
      <c r="G200" t="s">
        <v>24</v>
      </c>
      <c r="H200">
        <f t="shared" si="10"/>
        <v>2</v>
      </c>
      <c r="I200" t="str">
        <f t="shared" si="11"/>
        <v>Medium Risk</v>
      </c>
    </row>
    <row r="201" spans="1:9" x14ac:dyDescent="0.3">
      <c r="A201" t="s">
        <v>235</v>
      </c>
      <c r="B201" t="s">
        <v>27</v>
      </c>
      <c r="C201">
        <v>1</v>
      </c>
      <c r="D201" t="str">
        <f t="shared" si="9"/>
        <v>0-12 Months</v>
      </c>
      <c r="E201" t="s">
        <v>24</v>
      </c>
      <c r="F201" t="s">
        <v>32</v>
      </c>
      <c r="G201" t="s">
        <v>24</v>
      </c>
      <c r="H201">
        <f t="shared" si="10"/>
        <v>3</v>
      </c>
      <c r="I201" t="str">
        <f t="shared" si="11"/>
        <v>Medium Risk</v>
      </c>
    </row>
    <row r="202" spans="1:9" x14ac:dyDescent="0.3">
      <c r="A202" t="s">
        <v>236</v>
      </c>
      <c r="B202" t="s">
        <v>31</v>
      </c>
      <c r="C202">
        <v>27</v>
      </c>
      <c r="D202" t="str">
        <f t="shared" si="9"/>
        <v>25-48 Months</v>
      </c>
      <c r="E202" t="s">
        <v>37</v>
      </c>
      <c r="F202" t="s">
        <v>40</v>
      </c>
      <c r="G202" t="s">
        <v>24</v>
      </c>
      <c r="H202">
        <f t="shared" si="10"/>
        <v>2</v>
      </c>
      <c r="I202" t="str">
        <f t="shared" si="11"/>
        <v>Medium Risk</v>
      </c>
    </row>
    <row r="203" spans="1:9" x14ac:dyDescent="0.3">
      <c r="A203" t="s">
        <v>237</v>
      </c>
      <c r="B203" t="s">
        <v>27</v>
      </c>
      <c r="C203">
        <v>14</v>
      </c>
      <c r="D203" t="str">
        <f t="shared" si="9"/>
        <v>13-24 Months</v>
      </c>
      <c r="E203" t="s">
        <v>37</v>
      </c>
      <c r="F203" t="s">
        <v>40</v>
      </c>
      <c r="G203" t="s">
        <v>24</v>
      </c>
      <c r="H203">
        <f t="shared" si="10"/>
        <v>4</v>
      </c>
      <c r="I203" t="str">
        <f t="shared" si="11"/>
        <v>High Risk</v>
      </c>
    </row>
    <row r="204" spans="1:9" x14ac:dyDescent="0.3">
      <c r="A204" t="s">
        <v>238</v>
      </c>
      <c r="B204" t="s">
        <v>47</v>
      </c>
      <c r="C204">
        <v>71</v>
      </c>
      <c r="D204" t="str">
        <f t="shared" si="9"/>
        <v>49-72 Months</v>
      </c>
      <c r="E204" t="s">
        <v>37</v>
      </c>
      <c r="F204" t="s">
        <v>28</v>
      </c>
      <c r="G204" t="s">
        <v>24</v>
      </c>
      <c r="H204">
        <f t="shared" si="10"/>
        <v>3</v>
      </c>
      <c r="I204" t="str">
        <f t="shared" si="11"/>
        <v>Medium Risk</v>
      </c>
    </row>
    <row r="205" spans="1:9" x14ac:dyDescent="0.3">
      <c r="A205" t="s">
        <v>239</v>
      </c>
      <c r="B205" t="s">
        <v>27</v>
      </c>
      <c r="C205">
        <v>13</v>
      </c>
      <c r="D205" t="str">
        <f t="shared" si="9"/>
        <v>13-24 Months</v>
      </c>
      <c r="E205" t="s">
        <v>37</v>
      </c>
      <c r="F205" t="s">
        <v>40</v>
      </c>
      <c r="G205" t="s">
        <v>24</v>
      </c>
      <c r="H205">
        <f t="shared" si="10"/>
        <v>4</v>
      </c>
      <c r="I205" t="str">
        <f t="shared" si="11"/>
        <v>High Risk</v>
      </c>
    </row>
    <row r="206" spans="1:9" x14ac:dyDescent="0.3">
      <c r="A206" t="s">
        <v>240</v>
      </c>
      <c r="B206" t="s">
        <v>27</v>
      </c>
      <c r="C206">
        <v>44</v>
      </c>
      <c r="D206" t="str">
        <f t="shared" si="9"/>
        <v>25-48 Months</v>
      </c>
      <c r="E206" t="s">
        <v>37</v>
      </c>
      <c r="F206" t="s">
        <v>40</v>
      </c>
      <c r="G206" t="s">
        <v>24</v>
      </c>
      <c r="H206">
        <f t="shared" si="10"/>
        <v>4</v>
      </c>
      <c r="I206" t="str">
        <f t="shared" si="11"/>
        <v>High Risk</v>
      </c>
    </row>
    <row r="207" spans="1:9" x14ac:dyDescent="0.3">
      <c r="A207" t="s">
        <v>241</v>
      </c>
      <c r="B207" t="s">
        <v>31</v>
      </c>
      <c r="C207">
        <v>33</v>
      </c>
      <c r="D207" t="str">
        <f t="shared" si="9"/>
        <v>25-48 Months</v>
      </c>
      <c r="E207" t="s">
        <v>37</v>
      </c>
      <c r="F207" t="s">
        <v>35</v>
      </c>
      <c r="G207" t="s">
        <v>24</v>
      </c>
      <c r="H207">
        <f t="shared" si="10"/>
        <v>2</v>
      </c>
      <c r="I207" t="str">
        <f t="shared" si="11"/>
        <v>Medium Risk</v>
      </c>
    </row>
    <row r="208" spans="1:9" x14ac:dyDescent="0.3">
      <c r="A208" t="s">
        <v>242</v>
      </c>
      <c r="B208" t="s">
        <v>47</v>
      </c>
      <c r="C208">
        <v>72</v>
      </c>
      <c r="D208" t="str">
        <f t="shared" si="9"/>
        <v>49-72 Months</v>
      </c>
      <c r="E208" t="s">
        <v>26</v>
      </c>
      <c r="F208" t="s">
        <v>40</v>
      </c>
      <c r="G208" t="s">
        <v>24</v>
      </c>
      <c r="H208">
        <f t="shared" si="10"/>
        <v>0</v>
      </c>
      <c r="I208" t="str">
        <f t="shared" si="11"/>
        <v>Low Risk</v>
      </c>
    </row>
    <row r="209" spans="1:9" x14ac:dyDescent="0.3">
      <c r="A209" t="s">
        <v>243</v>
      </c>
      <c r="B209" t="s">
        <v>27</v>
      </c>
      <c r="C209">
        <v>1</v>
      </c>
      <c r="D209" t="str">
        <f t="shared" si="9"/>
        <v>0-12 Months</v>
      </c>
      <c r="E209" t="s">
        <v>37</v>
      </c>
      <c r="F209" t="s">
        <v>28</v>
      </c>
      <c r="G209" t="s">
        <v>23</v>
      </c>
      <c r="H209">
        <f t="shared" si="10"/>
        <v>6</v>
      </c>
      <c r="I209" t="str">
        <f t="shared" si="11"/>
        <v>High Risk</v>
      </c>
    </row>
    <row r="210" spans="1:9" x14ac:dyDescent="0.3">
      <c r="A210" t="s">
        <v>244</v>
      </c>
      <c r="B210" t="s">
        <v>27</v>
      </c>
      <c r="C210">
        <v>19</v>
      </c>
      <c r="D210" t="str">
        <f t="shared" si="9"/>
        <v>13-24 Months</v>
      </c>
      <c r="E210" t="s">
        <v>37</v>
      </c>
      <c r="F210" t="s">
        <v>28</v>
      </c>
      <c r="G210" t="s">
        <v>23</v>
      </c>
      <c r="H210">
        <f t="shared" si="10"/>
        <v>5</v>
      </c>
      <c r="I210" t="str">
        <f t="shared" si="11"/>
        <v>High Risk</v>
      </c>
    </row>
    <row r="211" spans="1:9" x14ac:dyDescent="0.3">
      <c r="A211" t="s">
        <v>245</v>
      </c>
      <c r="B211" t="s">
        <v>31</v>
      </c>
      <c r="C211">
        <v>64</v>
      </c>
      <c r="D211" t="str">
        <f t="shared" si="9"/>
        <v>49-72 Months</v>
      </c>
      <c r="E211" t="s">
        <v>37</v>
      </c>
      <c r="F211" t="s">
        <v>40</v>
      </c>
      <c r="G211" t="s">
        <v>24</v>
      </c>
      <c r="H211">
        <f t="shared" si="10"/>
        <v>2</v>
      </c>
      <c r="I211" t="str">
        <f t="shared" si="11"/>
        <v>Medium Risk</v>
      </c>
    </row>
    <row r="212" spans="1:9" x14ac:dyDescent="0.3">
      <c r="A212" t="s">
        <v>246</v>
      </c>
      <c r="B212" t="s">
        <v>27</v>
      </c>
      <c r="C212">
        <v>2</v>
      </c>
      <c r="D212" t="str">
        <f t="shared" si="9"/>
        <v>0-12 Months</v>
      </c>
      <c r="E212" t="s">
        <v>26</v>
      </c>
      <c r="F212" t="s">
        <v>40</v>
      </c>
      <c r="G212" t="s">
        <v>23</v>
      </c>
      <c r="H212">
        <f t="shared" si="10"/>
        <v>3</v>
      </c>
      <c r="I212" t="str">
        <f t="shared" si="11"/>
        <v>Medium Risk</v>
      </c>
    </row>
    <row r="213" spans="1:9" x14ac:dyDescent="0.3">
      <c r="A213" t="s">
        <v>247</v>
      </c>
      <c r="B213" t="s">
        <v>27</v>
      </c>
      <c r="C213">
        <v>1</v>
      </c>
      <c r="D213" t="str">
        <f t="shared" si="9"/>
        <v>0-12 Months</v>
      </c>
      <c r="E213" t="s">
        <v>26</v>
      </c>
      <c r="F213" t="s">
        <v>28</v>
      </c>
      <c r="G213" t="s">
        <v>24</v>
      </c>
      <c r="H213">
        <f t="shared" si="10"/>
        <v>4</v>
      </c>
      <c r="I213" t="str">
        <f t="shared" si="11"/>
        <v>High Risk</v>
      </c>
    </row>
    <row r="214" spans="1:9" x14ac:dyDescent="0.3">
      <c r="A214" t="s">
        <v>248</v>
      </c>
      <c r="B214" t="s">
        <v>47</v>
      </c>
      <c r="C214">
        <v>61</v>
      </c>
      <c r="D214" t="str">
        <f t="shared" si="9"/>
        <v>49-72 Months</v>
      </c>
      <c r="E214" t="s">
        <v>24</v>
      </c>
      <c r="F214" t="s">
        <v>32</v>
      </c>
      <c r="G214" t="s">
        <v>24</v>
      </c>
      <c r="H214">
        <f t="shared" si="10"/>
        <v>0</v>
      </c>
      <c r="I214" t="str">
        <f t="shared" si="11"/>
        <v>Low Risk</v>
      </c>
    </row>
    <row r="215" spans="1:9" x14ac:dyDescent="0.3">
      <c r="A215" t="s">
        <v>249</v>
      </c>
      <c r="B215" t="s">
        <v>31</v>
      </c>
      <c r="C215">
        <v>29</v>
      </c>
      <c r="D215" t="str">
        <f t="shared" si="9"/>
        <v>25-48 Months</v>
      </c>
      <c r="E215" t="s">
        <v>24</v>
      </c>
      <c r="F215" t="s">
        <v>28</v>
      </c>
      <c r="G215" t="s">
        <v>24</v>
      </c>
      <c r="H215">
        <f t="shared" si="10"/>
        <v>1</v>
      </c>
      <c r="I215" t="str">
        <f t="shared" si="11"/>
        <v>Low Risk</v>
      </c>
    </row>
    <row r="216" spans="1:9" x14ac:dyDescent="0.3">
      <c r="A216" t="s">
        <v>250</v>
      </c>
      <c r="B216" t="s">
        <v>27</v>
      </c>
      <c r="C216">
        <v>23</v>
      </c>
      <c r="D216" t="str">
        <f t="shared" si="9"/>
        <v>13-24 Months</v>
      </c>
      <c r="E216" t="s">
        <v>37</v>
      </c>
      <c r="F216" t="s">
        <v>28</v>
      </c>
      <c r="G216" t="s">
        <v>24</v>
      </c>
      <c r="H216">
        <f t="shared" si="10"/>
        <v>5</v>
      </c>
      <c r="I216" t="str">
        <f t="shared" si="11"/>
        <v>High Risk</v>
      </c>
    </row>
    <row r="217" spans="1:9" x14ac:dyDescent="0.3">
      <c r="A217" t="s">
        <v>251</v>
      </c>
      <c r="B217" t="s">
        <v>27</v>
      </c>
      <c r="C217">
        <v>57</v>
      </c>
      <c r="D217" t="str">
        <f t="shared" si="9"/>
        <v>49-72 Months</v>
      </c>
      <c r="E217" t="s">
        <v>26</v>
      </c>
      <c r="F217" t="s">
        <v>35</v>
      </c>
      <c r="G217" t="s">
        <v>24</v>
      </c>
      <c r="H217">
        <f t="shared" si="10"/>
        <v>2</v>
      </c>
      <c r="I217" t="str">
        <f t="shared" si="11"/>
        <v>Medium Risk</v>
      </c>
    </row>
    <row r="218" spans="1:9" x14ac:dyDescent="0.3">
      <c r="A218" t="s">
        <v>252</v>
      </c>
      <c r="B218" t="s">
        <v>47</v>
      </c>
      <c r="C218">
        <v>72</v>
      </c>
      <c r="D218" t="str">
        <f t="shared" si="9"/>
        <v>49-72 Months</v>
      </c>
      <c r="E218" t="s">
        <v>26</v>
      </c>
      <c r="F218" t="s">
        <v>40</v>
      </c>
      <c r="G218" t="s">
        <v>24</v>
      </c>
      <c r="H218">
        <f t="shared" si="10"/>
        <v>0</v>
      </c>
      <c r="I218" t="str">
        <f t="shared" si="11"/>
        <v>Low Risk</v>
      </c>
    </row>
    <row r="219" spans="1:9" x14ac:dyDescent="0.3">
      <c r="A219" t="s">
        <v>253</v>
      </c>
      <c r="B219" t="s">
        <v>47</v>
      </c>
      <c r="C219">
        <v>66</v>
      </c>
      <c r="D219" t="str">
        <f t="shared" si="9"/>
        <v>49-72 Months</v>
      </c>
      <c r="E219" t="s">
        <v>26</v>
      </c>
      <c r="F219" t="s">
        <v>35</v>
      </c>
      <c r="G219" t="s">
        <v>24</v>
      </c>
      <c r="H219">
        <f t="shared" si="10"/>
        <v>0</v>
      </c>
      <c r="I219" t="str">
        <f t="shared" si="11"/>
        <v>Low Risk</v>
      </c>
    </row>
    <row r="220" spans="1:9" x14ac:dyDescent="0.3">
      <c r="A220" t="s">
        <v>254</v>
      </c>
      <c r="B220" t="s">
        <v>47</v>
      </c>
      <c r="C220">
        <v>65</v>
      </c>
      <c r="D220" t="str">
        <f t="shared" si="9"/>
        <v>49-72 Months</v>
      </c>
      <c r="E220" t="s">
        <v>26</v>
      </c>
      <c r="F220" t="s">
        <v>35</v>
      </c>
      <c r="G220" t="s">
        <v>24</v>
      </c>
      <c r="H220">
        <f t="shared" si="10"/>
        <v>0</v>
      </c>
      <c r="I220" t="str">
        <f t="shared" si="11"/>
        <v>Low Risk</v>
      </c>
    </row>
    <row r="221" spans="1:9" x14ac:dyDescent="0.3">
      <c r="A221" t="s">
        <v>255</v>
      </c>
      <c r="B221" t="s">
        <v>27</v>
      </c>
      <c r="C221">
        <v>8</v>
      </c>
      <c r="D221" t="str">
        <f t="shared" si="9"/>
        <v>0-12 Months</v>
      </c>
      <c r="E221" t="s">
        <v>37</v>
      </c>
      <c r="F221" t="s">
        <v>35</v>
      </c>
      <c r="G221" t="s">
        <v>24</v>
      </c>
      <c r="H221">
        <f t="shared" si="10"/>
        <v>5</v>
      </c>
      <c r="I221" t="str">
        <f t="shared" si="11"/>
        <v>High Risk</v>
      </c>
    </row>
    <row r="222" spans="1:9" x14ac:dyDescent="0.3">
      <c r="A222" t="s">
        <v>256</v>
      </c>
      <c r="B222" t="s">
        <v>27</v>
      </c>
      <c r="C222">
        <v>4</v>
      </c>
      <c r="D222" t="str">
        <f t="shared" si="9"/>
        <v>0-12 Months</v>
      </c>
      <c r="E222" t="s">
        <v>37</v>
      </c>
      <c r="F222" t="s">
        <v>28</v>
      </c>
      <c r="G222" t="s">
        <v>23</v>
      </c>
      <c r="H222">
        <f t="shared" si="10"/>
        <v>6</v>
      </c>
      <c r="I222" t="str">
        <f t="shared" si="11"/>
        <v>High Risk</v>
      </c>
    </row>
    <row r="223" spans="1:9" x14ac:dyDescent="0.3">
      <c r="A223" t="s">
        <v>257</v>
      </c>
      <c r="B223" t="s">
        <v>47</v>
      </c>
      <c r="C223">
        <v>71</v>
      </c>
      <c r="D223" t="str">
        <f t="shared" si="9"/>
        <v>49-72 Months</v>
      </c>
      <c r="E223" t="s">
        <v>24</v>
      </c>
      <c r="F223" t="s">
        <v>35</v>
      </c>
      <c r="G223" t="s">
        <v>24</v>
      </c>
      <c r="H223">
        <f t="shared" si="10"/>
        <v>0</v>
      </c>
      <c r="I223" t="str">
        <f t="shared" si="11"/>
        <v>Low Risk</v>
      </c>
    </row>
    <row r="224" spans="1:9" x14ac:dyDescent="0.3">
      <c r="A224" t="s">
        <v>258</v>
      </c>
      <c r="B224" t="s">
        <v>31</v>
      </c>
      <c r="C224">
        <v>1</v>
      </c>
      <c r="D224" t="str">
        <f t="shared" si="9"/>
        <v>0-12 Months</v>
      </c>
      <c r="E224" t="s">
        <v>24</v>
      </c>
      <c r="F224" t="s">
        <v>28</v>
      </c>
      <c r="G224" t="s">
        <v>24</v>
      </c>
      <c r="H224">
        <f t="shared" si="10"/>
        <v>2</v>
      </c>
      <c r="I224" t="str">
        <f t="shared" si="11"/>
        <v>Medium Risk</v>
      </c>
    </row>
    <row r="225" spans="1:9" x14ac:dyDescent="0.3">
      <c r="A225" t="s">
        <v>259</v>
      </c>
      <c r="B225" t="s">
        <v>27</v>
      </c>
      <c r="C225">
        <v>4</v>
      </c>
      <c r="D225" t="str">
        <f t="shared" si="9"/>
        <v>0-12 Months</v>
      </c>
      <c r="E225" t="s">
        <v>26</v>
      </c>
      <c r="F225" t="s">
        <v>32</v>
      </c>
      <c r="G225" t="s">
        <v>23</v>
      </c>
      <c r="H225">
        <f t="shared" si="10"/>
        <v>3</v>
      </c>
      <c r="I225" t="str">
        <f t="shared" si="11"/>
        <v>Medium Risk</v>
      </c>
    </row>
    <row r="226" spans="1:9" x14ac:dyDescent="0.3">
      <c r="A226" t="s">
        <v>260</v>
      </c>
      <c r="B226" t="s">
        <v>31</v>
      </c>
      <c r="C226">
        <v>12</v>
      </c>
      <c r="D226" t="str">
        <f t="shared" si="9"/>
        <v>0-12 Months</v>
      </c>
      <c r="E226" t="s">
        <v>24</v>
      </c>
      <c r="F226" t="s">
        <v>35</v>
      </c>
      <c r="G226" t="s">
        <v>24</v>
      </c>
      <c r="H226">
        <f t="shared" si="10"/>
        <v>1</v>
      </c>
      <c r="I226" t="str">
        <f t="shared" si="11"/>
        <v>Low Risk</v>
      </c>
    </row>
    <row r="227" spans="1:9" x14ac:dyDescent="0.3">
      <c r="A227" t="s">
        <v>261</v>
      </c>
      <c r="B227" t="s">
        <v>31</v>
      </c>
      <c r="C227">
        <v>24</v>
      </c>
      <c r="D227" t="str">
        <f t="shared" si="9"/>
        <v>13-24 Months</v>
      </c>
      <c r="E227" t="s">
        <v>26</v>
      </c>
      <c r="F227" t="s">
        <v>32</v>
      </c>
      <c r="G227" t="s">
        <v>24</v>
      </c>
      <c r="H227">
        <f t="shared" si="10"/>
        <v>0</v>
      </c>
      <c r="I227" t="str">
        <f t="shared" si="11"/>
        <v>Low Risk</v>
      </c>
    </row>
    <row r="228" spans="1:9" x14ac:dyDescent="0.3">
      <c r="A228" t="s">
        <v>262</v>
      </c>
      <c r="B228" t="s">
        <v>31</v>
      </c>
      <c r="C228">
        <v>31</v>
      </c>
      <c r="D228" t="str">
        <f t="shared" si="9"/>
        <v>25-48 Months</v>
      </c>
      <c r="E228" t="s">
        <v>26</v>
      </c>
      <c r="F228" t="s">
        <v>32</v>
      </c>
      <c r="G228" t="s">
        <v>24</v>
      </c>
      <c r="H228">
        <f t="shared" si="10"/>
        <v>0</v>
      </c>
      <c r="I228" t="str">
        <f t="shared" si="11"/>
        <v>Low Risk</v>
      </c>
    </row>
    <row r="229" spans="1:9" x14ac:dyDescent="0.3">
      <c r="A229" t="s">
        <v>263</v>
      </c>
      <c r="B229" t="s">
        <v>27</v>
      </c>
      <c r="C229">
        <v>1</v>
      </c>
      <c r="D229" t="str">
        <f t="shared" si="9"/>
        <v>0-12 Months</v>
      </c>
      <c r="E229" t="s">
        <v>26</v>
      </c>
      <c r="F229" t="s">
        <v>32</v>
      </c>
      <c r="G229" t="s">
        <v>23</v>
      </c>
      <c r="H229">
        <f t="shared" si="10"/>
        <v>3</v>
      </c>
      <c r="I229" t="str">
        <f t="shared" si="11"/>
        <v>Medium Risk</v>
      </c>
    </row>
    <row r="230" spans="1:9" x14ac:dyDescent="0.3">
      <c r="A230" t="s">
        <v>264</v>
      </c>
      <c r="B230" t="s">
        <v>27</v>
      </c>
      <c r="C230">
        <v>30</v>
      </c>
      <c r="D230" t="str">
        <f t="shared" si="9"/>
        <v>25-48 Months</v>
      </c>
      <c r="E230" t="s">
        <v>37</v>
      </c>
      <c r="F230" t="s">
        <v>40</v>
      </c>
      <c r="G230" t="s">
        <v>24</v>
      </c>
      <c r="H230">
        <f t="shared" si="10"/>
        <v>4</v>
      </c>
      <c r="I230" t="str">
        <f t="shared" si="11"/>
        <v>High Risk</v>
      </c>
    </row>
    <row r="231" spans="1:9" x14ac:dyDescent="0.3">
      <c r="A231" t="s">
        <v>265</v>
      </c>
      <c r="B231" t="s">
        <v>47</v>
      </c>
      <c r="C231">
        <v>47</v>
      </c>
      <c r="D231" t="str">
        <f t="shared" si="9"/>
        <v>25-48 Months</v>
      </c>
      <c r="E231" t="s">
        <v>26</v>
      </c>
      <c r="F231" t="s">
        <v>40</v>
      </c>
      <c r="G231" t="s">
        <v>24</v>
      </c>
      <c r="H231">
        <f t="shared" si="10"/>
        <v>0</v>
      </c>
      <c r="I231" t="str">
        <f t="shared" si="11"/>
        <v>Low Risk</v>
      </c>
    </row>
    <row r="232" spans="1:9" x14ac:dyDescent="0.3">
      <c r="A232" t="s">
        <v>266</v>
      </c>
      <c r="B232" t="s">
        <v>47</v>
      </c>
      <c r="C232">
        <v>54</v>
      </c>
      <c r="D232" t="str">
        <f t="shared" si="9"/>
        <v>49-72 Months</v>
      </c>
      <c r="E232" t="s">
        <v>37</v>
      </c>
      <c r="F232" t="s">
        <v>40</v>
      </c>
      <c r="G232" t="s">
        <v>24</v>
      </c>
      <c r="H232">
        <f t="shared" si="10"/>
        <v>2</v>
      </c>
      <c r="I232" t="str">
        <f t="shared" si="11"/>
        <v>Medium Risk</v>
      </c>
    </row>
    <row r="233" spans="1:9" x14ac:dyDescent="0.3">
      <c r="A233" t="s">
        <v>267</v>
      </c>
      <c r="B233" t="s">
        <v>27</v>
      </c>
      <c r="C233">
        <v>50</v>
      </c>
      <c r="D233" t="str">
        <f t="shared" si="9"/>
        <v>49-72 Months</v>
      </c>
      <c r="E233" t="s">
        <v>37</v>
      </c>
      <c r="F233" t="s">
        <v>40</v>
      </c>
      <c r="G233" t="s">
        <v>24</v>
      </c>
      <c r="H233">
        <f t="shared" si="10"/>
        <v>4</v>
      </c>
      <c r="I233" t="str">
        <f t="shared" si="11"/>
        <v>High Risk</v>
      </c>
    </row>
    <row r="234" spans="1:9" x14ac:dyDescent="0.3">
      <c r="A234" t="s">
        <v>268</v>
      </c>
      <c r="B234" t="s">
        <v>27</v>
      </c>
      <c r="C234">
        <v>1</v>
      </c>
      <c r="D234" t="str">
        <f t="shared" si="9"/>
        <v>0-12 Months</v>
      </c>
      <c r="E234" t="s">
        <v>37</v>
      </c>
      <c r="F234" t="s">
        <v>32</v>
      </c>
      <c r="G234" t="s">
        <v>23</v>
      </c>
      <c r="H234">
        <f t="shared" si="10"/>
        <v>5</v>
      </c>
      <c r="I234" t="str">
        <f t="shared" si="11"/>
        <v>High Risk</v>
      </c>
    </row>
    <row r="235" spans="1:9" x14ac:dyDescent="0.3">
      <c r="A235" t="s">
        <v>269</v>
      </c>
      <c r="B235" t="s">
        <v>47</v>
      </c>
      <c r="C235">
        <v>72</v>
      </c>
      <c r="D235" t="str">
        <f t="shared" si="9"/>
        <v>49-72 Months</v>
      </c>
      <c r="E235" t="s">
        <v>24</v>
      </c>
      <c r="F235" t="s">
        <v>40</v>
      </c>
      <c r="G235" t="s">
        <v>24</v>
      </c>
      <c r="H235">
        <f t="shared" si="10"/>
        <v>0</v>
      </c>
      <c r="I235" t="str">
        <f t="shared" si="11"/>
        <v>Low Risk</v>
      </c>
    </row>
    <row r="236" spans="1:9" x14ac:dyDescent="0.3">
      <c r="A236" t="s">
        <v>270</v>
      </c>
      <c r="B236" t="s">
        <v>27</v>
      </c>
      <c r="C236">
        <v>29</v>
      </c>
      <c r="D236" t="str">
        <f t="shared" si="9"/>
        <v>25-48 Months</v>
      </c>
      <c r="E236" t="s">
        <v>24</v>
      </c>
      <c r="F236" t="s">
        <v>28</v>
      </c>
      <c r="G236" t="s">
        <v>24</v>
      </c>
      <c r="H236">
        <f t="shared" si="10"/>
        <v>3</v>
      </c>
      <c r="I236" t="str">
        <f t="shared" si="11"/>
        <v>Medium Risk</v>
      </c>
    </row>
    <row r="237" spans="1:9" x14ac:dyDescent="0.3">
      <c r="A237" t="s">
        <v>271</v>
      </c>
      <c r="B237" t="s">
        <v>27</v>
      </c>
      <c r="C237">
        <v>2</v>
      </c>
      <c r="D237" t="str">
        <f t="shared" si="9"/>
        <v>0-12 Months</v>
      </c>
      <c r="E237" t="s">
        <v>26</v>
      </c>
      <c r="F237" t="s">
        <v>32</v>
      </c>
      <c r="G237" t="s">
        <v>23</v>
      </c>
      <c r="H237">
        <f t="shared" si="10"/>
        <v>3</v>
      </c>
      <c r="I237" t="str">
        <f t="shared" si="11"/>
        <v>Medium Risk</v>
      </c>
    </row>
    <row r="238" spans="1:9" x14ac:dyDescent="0.3">
      <c r="A238" t="s">
        <v>272</v>
      </c>
      <c r="B238" t="s">
        <v>47</v>
      </c>
      <c r="C238">
        <v>10</v>
      </c>
      <c r="D238" t="str">
        <f t="shared" si="9"/>
        <v>0-12 Months</v>
      </c>
      <c r="E238" t="s">
        <v>26</v>
      </c>
      <c r="F238" t="s">
        <v>32</v>
      </c>
      <c r="G238" t="s">
        <v>24</v>
      </c>
      <c r="H238">
        <f t="shared" si="10"/>
        <v>1</v>
      </c>
      <c r="I238" t="str">
        <f t="shared" si="11"/>
        <v>Low Risk</v>
      </c>
    </row>
    <row r="239" spans="1:9" x14ac:dyDescent="0.3">
      <c r="A239" t="s">
        <v>273</v>
      </c>
      <c r="B239" t="s">
        <v>27</v>
      </c>
      <c r="C239">
        <v>18</v>
      </c>
      <c r="D239" t="str">
        <f t="shared" si="9"/>
        <v>13-24 Months</v>
      </c>
      <c r="E239" t="s">
        <v>37</v>
      </c>
      <c r="F239" t="s">
        <v>28</v>
      </c>
      <c r="G239" t="s">
        <v>24</v>
      </c>
      <c r="H239">
        <f t="shared" si="10"/>
        <v>5</v>
      </c>
      <c r="I239" t="str">
        <f t="shared" si="11"/>
        <v>High Risk</v>
      </c>
    </row>
    <row r="240" spans="1:9" x14ac:dyDescent="0.3">
      <c r="A240" t="s">
        <v>274</v>
      </c>
      <c r="B240" t="s">
        <v>27</v>
      </c>
      <c r="C240">
        <v>11</v>
      </c>
      <c r="D240" t="str">
        <f t="shared" si="9"/>
        <v>0-12 Months</v>
      </c>
      <c r="E240" t="s">
        <v>37</v>
      </c>
      <c r="F240" t="s">
        <v>28</v>
      </c>
      <c r="G240" t="s">
        <v>23</v>
      </c>
      <c r="H240">
        <f t="shared" si="10"/>
        <v>6</v>
      </c>
      <c r="I240" t="str">
        <f t="shared" si="11"/>
        <v>High Risk</v>
      </c>
    </row>
    <row r="241" spans="1:9" x14ac:dyDescent="0.3">
      <c r="A241" t="s">
        <v>275</v>
      </c>
      <c r="B241" t="s">
        <v>47</v>
      </c>
      <c r="C241">
        <v>16</v>
      </c>
      <c r="D241" t="str">
        <f t="shared" si="9"/>
        <v>13-24 Months</v>
      </c>
      <c r="E241" t="s">
        <v>24</v>
      </c>
      <c r="F241" t="s">
        <v>32</v>
      </c>
      <c r="G241" t="s">
        <v>24</v>
      </c>
      <c r="H241">
        <f t="shared" si="10"/>
        <v>0</v>
      </c>
      <c r="I241" t="str">
        <f t="shared" si="11"/>
        <v>Low Risk</v>
      </c>
    </row>
    <row r="242" spans="1:9" x14ac:dyDescent="0.3">
      <c r="A242" t="s">
        <v>276</v>
      </c>
      <c r="B242" t="s">
        <v>47</v>
      </c>
      <c r="C242">
        <v>72</v>
      </c>
      <c r="D242" t="str">
        <f t="shared" si="9"/>
        <v>49-72 Months</v>
      </c>
      <c r="E242" t="s">
        <v>26</v>
      </c>
      <c r="F242" t="s">
        <v>35</v>
      </c>
      <c r="G242" t="s">
        <v>24</v>
      </c>
      <c r="H242">
        <f t="shared" si="10"/>
        <v>0</v>
      </c>
      <c r="I242" t="str">
        <f t="shared" si="11"/>
        <v>Low Risk</v>
      </c>
    </row>
    <row r="243" spans="1:9" x14ac:dyDescent="0.3">
      <c r="A243" t="s">
        <v>277</v>
      </c>
      <c r="B243" t="s">
        <v>47</v>
      </c>
      <c r="C243">
        <v>72</v>
      </c>
      <c r="D243" t="str">
        <f t="shared" si="9"/>
        <v>49-72 Months</v>
      </c>
      <c r="E243" t="s">
        <v>37</v>
      </c>
      <c r="F243" t="s">
        <v>35</v>
      </c>
      <c r="G243" t="s">
        <v>24</v>
      </c>
      <c r="H243">
        <f t="shared" si="10"/>
        <v>2</v>
      </c>
      <c r="I243" t="str">
        <f t="shared" si="11"/>
        <v>Medium Risk</v>
      </c>
    </row>
    <row r="244" spans="1:9" x14ac:dyDescent="0.3">
      <c r="A244" t="s">
        <v>278</v>
      </c>
      <c r="B244" t="s">
        <v>31</v>
      </c>
      <c r="C244">
        <v>41</v>
      </c>
      <c r="D244" t="str">
        <f t="shared" si="9"/>
        <v>25-48 Months</v>
      </c>
      <c r="E244" t="s">
        <v>26</v>
      </c>
      <c r="F244" t="s">
        <v>40</v>
      </c>
      <c r="G244" t="s">
        <v>24</v>
      </c>
      <c r="H244">
        <f t="shared" si="10"/>
        <v>0</v>
      </c>
      <c r="I244" t="str">
        <f t="shared" si="11"/>
        <v>Low Risk</v>
      </c>
    </row>
    <row r="245" spans="1:9" x14ac:dyDescent="0.3">
      <c r="A245" t="s">
        <v>279</v>
      </c>
      <c r="B245" t="s">
        <v>27</v>
      </c>
      <c r="C245">
        <v>65</v>
      </c>
      <c r="D245" t="str">
        <f t="shared" si="9"/>
        <v>49-72 Months</v>
      </c>
      <c r="E245" t="s">
        <v>37</v>
      </c>
      <c r="F245" t="s">
        <v>28</v>
      </c>
      <c r="G245" t="s">
        <v>24</v>
      </c>
      <c r="H245">
        <f t="shared" si="10"/>
        <v>5</v>
      </c>
      <c r="I245" t="str">
        <f t="shared" si="11"/>
        <v>High Risk</v>
      </c>
    </row>
    <row r="246" spans="1:9" x14ac:dyDescent="0.3">
      <c r="A246" t="s">
        <v>280</v>
      </c>
      <c r="B246" t="s">
        <v>27</v>
      </c>
      <c r="C246">
        <v>13</v>
      </c>
      <c r="D246" t="str">
        <f t="shared" si="9"/>
        <v>13-24 Months</v>
      </c>
      <c r="E246" t="s">
        <v>26</v>
      </c>
      <c r="F246" t="s">
        <v>28</v>
      </c>
      <c r="G246" t="s">
        <v>24</v>
      </c>
      <c r="H246">
        <f t="shared" si="10"/>
        <v>3</v>
      </c>
      <c r="I246" t="str">
        <f t="shared" si="11"/>
        <v>Medium Risk</v>
      </c>
    </row>
    <row r="247" spans="1:9" x14ac:dyDescent="0.3">
      <c r="A247" t="s">
        <v>281</v>
      </c>
      <c r="B247" t="s">
        <v>27</v>
      </c>
      <c r="C247">
        <v>4</v>
      </c>
      <c r="D247" t="str">
        <f t="shared" si="9"/>
        <v>0-12 Months</v>
      </c>
      <c r="E247" t="s">
        <v>37</v>
      </c>
      <c r="F247" t="s">
        <v>28</v>
      </c>
      <c r="G247" t="s">
        <v>24</v>
      </c>
      <c r="H247">
        <f t="shared" si="10"/>
        <v>6</v>
      </c>
      <c r="I247" t="str">
        <f t="shared" si="11"/>
        <v>High Risk</v>
      </c>
    </row>
    <row r="248" spans="1:9" x14ac:dyDescent="0.3">
      <c r="A248" t="s">
        <v>282</v>
      </c>
      <c r="B248" t="s">
        <v>31</v>
      </c>
      <c r="C248">
        <v>41</v>
      </c>
      <c r="D248" t="str">
        <f t="shared" si="9"/>
        <v>25-48 Months</v>
      </c>
      <c r="E248" t="s">
        <v>26</v>
      </c>
      <c r="F248" t="s">
        <v>32</v>
      </c>
      <c r="G248" t="s">
        <v>24</v>
      </c>
      <c r="H248">
        <f t="shared" si="10"/>
        <v>0</v>
      </c>
      <c r="I248" t="str">
        <f t="shared" si="11"/>
        <v>Low Risk</v>
      </c>
    </row>
    <row r="249" spans="1:9" x14ac:dyDescent="0.3">
      <c r="A249" t="s">
        <v>283</v>
      </c>
      <c r="B249" t="s">
        <v>27</v>
      </c>
      <c r="C249">
        <v>15</v>
      </c>
      <c r="D249" t="str">
        <f t="shared" si="9"/>
        <v>13-24 Months</v>
      </c>
      <c r="E249" t="s">
        <v>37</v>
      </c>
      <c r="F249" t="s">
        <v>28</v>
      </c>
      <c r="G249" t="s">
        <v>23</v>
      </c>
      <c r="H249">
        <f t="shared" si="10"/>
        <v>5</v>
      </c>
      <c r="I249" t="str">
        <f t="shared" si="11"/>
        <v>High Risk</v>
      </c>
    </row>
    <row r="250" spans="1:9" x14ac:dyDescent="0.3">
      <c r="A250" t="s">
        <v>284</v>
      </c>
      <c r="B250" t="s">
        <v>27</v>
      </c>
      <c r="C250">
        <v>1</v>
      </c>
      <c r="D250" t="str">
        <f t="shared" si="9"/>
        <v>0-12 Months</v>
      </c>
      <c r="E250" t="s">
        <v>26</v>
      </c>
      <c r="F250" t="s">
        <v>32</v>
      </c>
      <c r="G250" t="s">
        <v>23</v>
      </c>
      <c r="H250">
        <f t="shared" si="10"/>
        <v>3</v>
      </c>
      <c r="I250" t="str">
        <f t="shared" si="11"/>
        <v>Medium Risk</v>
      </c>
    </row>
    <row r="251" spans="1:9" x14ac:dyDescent="0.3">
      <c r="A251" t="s">
        <v>285</v>
      </c>
      <c r="B251" t="s">
        <v>31</v>
      </c>
      <c r="C251">
        <v>42</v>
      </c>
      <c r="D251" t="str">
        <f t="shared" si="9"/>
        <v>25-48 Months</v>
      </c>
      <c r="E251" t="s">
        <v>37</v>
      </c>
      <c r="F251" t="s">
        <v>28</v>
      </c>
      <c r="G251" t="s">
        <v>24</v>
      </c>
      <c r="H251">
        <f t="shared" si="10"/>
        <v>3</v>
      </c>
      <c r="I251" t="str">
        <f t="shared" si="11"/>
        <v>Medium Risk</v>
      </c>
    </row>
    <row r="252" spans="1:9" x14ac:dyDescent="0.3">
      <c r="A252" t="s">
        <v>286</v>
      </c>
      <c r="B252" t="s">
        <v>31</v>
      </c>
      <c r="C252">
        <v>51</v>
      </c>
      <c r="D252" t="str">
        <f t="shared" si="9"/>
        <v>49-72 Months</v>
      </c>
      <c r="E252" t="s">
        <v>37</v>
      </c>
      <c r="F252" t="s">
        <v>28</v>
      </c>
      <c r="G252" t="s">
        <v>24</v>
      </c>
      <c r="H252">
        <f t="shared" si="10"/>
        <v>3</v>
      </c>
      <c r="I252" t="str">
        <f t="shared" si="11"/>
        <v>Medium Risk</v>
      </c>
    </row>
    <row r="253" spans="1:9" x14ac:dyDescent="0.3">
      <c r="A253" t="s">
        <v>287</v>
      </c>
      <c r="B253" t="s">
        <v>27</v>
      </c>
      <c r="C253">
        <v>2</v>
      </c>
      <c r="D253" t="str">
        <f t="shared" si="9"/>
        <v>0-12 Months</v>
      </c>
      <c r="E253" t="s">
        <v>37</v>
      </c>
      <c r="F253" t="s">
        <v>28</v>
      </c>
      <c r="G253" t="s">
        <v>23</v>
      </c>
      <c r="H253">
        <f t="shared" si="10"/>
        <v>6</v>
      </c>
      <c r="I253" t="str">
        <f t="shared" si="11"/>
        <v>High Risk</v>
      </c>
    </row>
    <row r="254" spans="1:9" x14ac:dyDescent="0.3">
      <c r="A254" t="s">
        <v>288</v>
      </c>
      <c r="B254" t="s">
        <v>27</v>
      </c>
      <c r="C254">
        <v>1</v>
      </c>
      <c r="D254" t="str">
        <f t="shared" si="9"/>
        <v>0-12 Months</v>
      </c>
      <c r="E254" t="s">
        <v>26</v>
      </c>
      <c r="F254" t="s">
        <v>28</v>
      </c>
      <c r="G254" t="s">
        <v>23</v>
      </c>
      <c r="H254">
        <f t="shared" si="10"/>
        <v>4</v>
      </c>
      <c r="I254" t="str">
        <f t="shared" si="11"/>
        <v>High Risk</v>
      </c>
    </row>
    <row r="255" spans="1:9" x14ac:dyDescent="0.3">
      <c r="A255" t="s">
        <v>289</v>
      </c>
      <c r="B255" t="s">
        <v>31</v>
      </c>
      <c r="C255">
        <v>32</v>
      </c>
      <c r="D255" t="str">
        <f t="shared" si="9"/>
        <v>25-48 Months</v>
      </c>
      <c r="E255" t="s">
        <v>26</v>
      </c>
      <c r="F255" t="s">
        <v>40</v>
      </c>
      <c r="G255" t="s">
        <v>24</v>
      </c>
      <c r="H255">
        <f t="shared" si="10"/>
        <v>0</v>
      </c>
      <c r="I255" t="str">
        <f t="shared" si="11"/>
        <v>Low Risk</v>
      </c>
    </row>
    <row r="256" spans="1:9" x14ac:dyDescent="0.3">
      <c r="A256" t="s">
        <v>290</v>
      </c>
      <c r="B256" t="s">
        <v>27</v>
      </c>
      <c r="C256">
        <v>10</v>
      </c>
      <c r="D256" t="str">
        <f t="shared" si="9"/>
        <v>0-12 Months</v>
      </c>
      <c r="E256" t="s">
        <v>24</v>
      </c>
      <c r="F256" t="s">
        <v>32</v>
      </c>
      <c r="G256" t="s">
        <v>24</v>
      </c>
      <c r="H256">
        <f t="shared" si="10"/>
        <v>3</v>
      </c>
      <c r="I256" t="str">
        <f t="shared" si="11"/>
        <v>Medium Risk</v>
      </c>
    </row>
    <row r="257" spans="1:9" x14ac:dyDescent="0.3">
      <c r="A257" t="s">
        <v>291</v>
      </c>
      <c r="B257" t="s">
        <v>47</v>
      </c>
      <c r="C257">
        <v>67</v>
      </c>
      <c r="D257" t="str">
        <f t="shared" si="9"/>
        <v>49-72 Months</v>
      </c>
      <c r="E257" t="s">
        <v>26</v>
      </c>
      <c r="F257" t="s">
        <v>28</v>
      </c>
      <c r="G257" t="s">
        <v>24</v>
      </c>
      <c r="H257">
        <f t="shared" si="10"/>
        <v>1</v>
      </c>
      <c r="I257" t="str">
        <f t="shared" si="11"/>
        <v>Low Risk</v>
      </c>
    </row>
    <row r="258" spans="1:9" x14ac:dyDescent="0.3">
      <c r="A258" t="s">
        <v>292</v>
      </c>
      <c r="B258" t="s">
        <v>47</v>
      </c>
      <c r="C258">
        <v>61</v>
      </c>
      <c r="D258" t="str">
        <f t="shared" si="9"/>
        <v>49-72 Months</v>
      </c>
      <c r="E258" t="s">
        <v>37</v>
      </c>
      <c r="F258" t="s">
        <v>40</v>
      </c>
      <c r="G258" t="s">
        <v>24</v>
      </c>
      <c r="H258">
        <f t="shared" si="10"/>
        <v>2</v>
      </c>
      <c r="I258" t="str">
        <f t="shared" si="11"/>
        <v>Medium Risk</v>
      </c>
    </row>
    <row r="259" spans="1:9" x14ac:dyDescent="0.3">
      <c r="A259" t="s">
        <v>293</v>
      </c>
      <c r="B259" t="s">
        <v>31</v>
      </c>
      <c r="C259">
        <v>50</v>
      </c>
      <c r="D259" t="str">
        <f t="shared" ref="D259:D322" si="12">IF(C259&lt;=12,"0-12 Months",IF(C259&lt;=24,"13-24 Months",IF(C259&lt;=48,"25-48 Months","49-72 Months")))</f>
        <v>49-72 Months</v>
      </c>
      <c r="E259" t="s">
        <v>37</v>
      </c>
      <c r="F259" t="s">
        <v>40</v>
      </c>
      <c r="G259" t="s">
        <v>24</v>
      </c>
      <c r="H259">
        <f t="shared" ref="H259:H322" si="13">IF(B259="Month-to-month",2,0)+IF(E259="Fiber optic",2,0)+IF(F259="Electronic check",1,0)+IF(D259="0-12 Months",1,0)</f>
        <v>2</v>
      </c>
      <c r="I259" t="str">
        <f t="shared" ref="I259:I322" si="14">IF(H259&gt;=4,"High Risk",IF(H259&gt;=2,"Medium Risk","Low Risk"))</f>
        <v>Medium Risk</v>
      </c>
    </row>
    <row r="260" spans="1:9" x14ac:dyDescent="0.3">
      <c r="A260" t="s">
        <v>294</v>
      </c>
      <c r="B260" t="s">
        <v>27</v>
      </c>
      <c r="C260">
        <v>2</v>
      </c>
      <c r="D260" t="str">
        <f t="shared" si="12"/>
        <v>0-12 Months</v>
      </c>
      <c r="E260" t="s">
        <v>26</v>
      </c>
      <c r="F260" t="s">
        <v>40</v>
      </c>
      <c r="G260" t="s">
        <v>23</v>
      </c>
      <c r="H260">
        <f t="shared" si="13"/>
        <v>3</v>
      </c>
      <c r="I260" t="str">
        <f t="shared" si="14"/>
        <v>Medium Risk</v>
      </c>
    </row>
    <row r="261" spans="1:9" x14ac:dyDescent="0.3">
      <c r="A261" t="s">
        <v>295</v>
      </c>
      <c r="B261" t="s">
        <v>27</v>
      </c>
      <c r="C261">
        <v>29</v>
      </c>
      <c r="D261" t="str">
        <f t="shared" si="12"/>
        <v>25-48 Months</v>
      </c>
      <c r="E261" t="s">
        <v>26</v>
      </c>
      <c r="F261" t="s">
        <v>28</v>
      </c>
      <c r="G261" t="s">
        <v>24</v>
      </c>
      <c r="H261">
        <f t="shared" si="13"/>
        <v>3</v>
      </c>
      <c r="I261" t="str">
        <f t="shared" si="14"/>
        <v>Medium Risk</v>
      </c>
    </row>
    <row r="262" spans="1:9" x14ac:dyDescent="0.3">
      <c r="A262" t="s">
        <v>296</v>
      </c>
      <c r="B262" t="s">
        <v>27</v>
      </c>
      <c r="C262">
        <v>3</v>
      </c>
      <c r="D262" t="str">
        <f t="shared" si="12"/>
        <v>0-12 Months</v>
      </c>
      <c r="E262" t="s">
        <v>26</v>
      </c>
      <c r="F262" t="s">
        <v>28</v>
      </c>
      <c r="G262" t="s">
        <v>23</v>
      </c>
      <c r="H262">
        <f t="shared" si="13"/>
        <v>4</v>
      </c>
      <c r="I262" t="str">
        <f t="shared" si="14"/>
        <v>High Risk</v>
      </c>
    </row>
    <row r="263" spans="1:9" x14ac:dyDescent="0.3">
      <c r="A263" t="s">
        <v>297</v>
      </c>
      <c r="B263" t="s">
        <v>27</v>
      </c>
      <c r="C263">
        <v>13</v>
      </c>
      <c r="D263" t="str">
        <f t="shared" si="12"/>
        <v>13-24 Months</v>
      </c>
      <c r="E263" t="s">
        <v>37</v>
      </c>
      <c r="F263" t="s">
        <v>28</v>
      </c>
      <c r="G263" t="s">
        <v>23</v>
      </c>
      <c r="H263">
        <f t="shared" si="13"/>
        <v>5</v>
      </c>
      <c r="I263" t="str">
        <f t="shared" si="14"/>
        <v>High Risk</v>
      </c>
    </row>
    <row r="264" spans="1:9" x14ac:dyDescent="0.3">
      <c r="A264" t="s">
        <v>298</v>
      </c>
      <c r="B264" t="s">
        <v>27</v>
      </c>
      <c r="C264">
        <v>57</v>
      </c>
      <c r="D264" t="str">
        <f t="shared" si="12"/>
        <v>49-72 Months</v>
      </c>
      <c r="E264" t="s">
        <v>37</v>
      </c>
      <c r="F264" t="s">
        <v>28</v>
      </c>
      <c r="G264" t="s">
        <v>24</v>
      </c>
      <c r="H264">
        <f t="shared" si="13"/>
        <v>5</v>
      </c>
      <c r="I264" t="str">
        <f t="shared" si="14"/>
        <v>High Risk</v>
      </c>
    </row>
    <row r="265" spans="1:9" x14ac:dyDescent="0.3">
      <c r="A265" t="s">
        <v>299</v>
      </c>
      <c r="B265" t="s">
        <v>47</v>
      </c>
      <c r="C265">
        <v>31</v>
      </c>
      <c r="D265" t="str">
        <f t="shared" si="12"/>
        <v>25-48 Months</v>
      </c>
      <c r="E265" t="s">
        <v>26</v>
      </c>
      <c r="F265" t="s">
        <v>35</v>
      </c>
      <c r="G265" t="s">
        <v>24</v>
      </c>
      <c r="H265">
        <f t="shared" si="13"/>
        <v>0</v>
      </c>
      <c r="I265" t="str">
        <f t="shared" si="14"/>
        <v>Low Risk</v>
      </c>
    </row>
    <row r="266" spans="1:9" x14ac:dyDescent="0.3">
      <c r="A266" t="s">
        <v>300</v>
      </c>
      <c r="B266" t="s">
        <v>31</v>
      </c>
      <c r="C266">
        <v>45</v>
      </c>
      <c r="D266" t="str">
        <f t="shared" si="12"/>
        <v>25-48 Months</v>
      </c>
      <c r="E266" t="s">
        <v>37</v>
      </c>
      <c r="F266" t="s">
        <v>32</v>
      </c>
      <c r="G266" t="s">
        <v>24</v>
      </c>
      <c r="H266">
        <f t="shared" si="13"/>
        <v>2</v>
      </c>
      <c r="I266" t="str">
        <f t="shared" si="14"/>
        <v>Medium Risk</v>
      </c>
    </row>
    <row r="267" spans="1:9" x14ac:dyDescent="0.3">
      <c r="A267" t="s">
        <v>301</v>
      </c>
      <c r="B267" t="s">
        <v>47</v>
      </c>
      <c r="C267">
        <v>61</v>
      </c>
      <c r="D267" t="str">
        <f t="shared" si="12"/>
        <v>49-72 Months</v>
      </c>
      <c r="E267" t="s">
        <v>26</v>
      </c>
      <c r="F267" t="s">
        <v>32</v>
      </c>
      <c r="G267" t="s">
        <v>24</v>
      </c>
      <c r="H267">
        <f t="shared" si="13"/>
        <v>0</v>
      </c>
      <c r="I267" t="str">
        <f t="shared" si="14"/>
        <v>Low Risk</v>
      </c>
    </row>
    <row r="268" spans="1:9" x14ac:dyDescent="0.3">
      <c r="A268" t="s">
        <v>302</v>
      </c>
      <c r="B268" t="s">
        <v>47</v>
      </c>
      <c r="C268">
        <v>50</v>
      </c>
      <c r="D268" t="str">
        <f t="shared" si="12"/>
        <v>49-72 Months</v>
      </c>
      <c r="E268" t="s">
        <v>24</v>
      </c>
      <c r="F268" t="s">
        <v>35</v>
      </c>
      <c r="G268" t="s">
        <v>24</v>
      </c>
      <c r="H268">
        <f t="shared" si="13"/>
        <v>0</v>
      </c>
      <c r="I268" t="str">
        <f t="shared" si="14"/>
        <v>Low Risk</v>
      </c>
    </row>
    <row r="269" spans="1:9" x14ac:dyDescent="0.3">
      <c r="A269" t="s">
        <v>303</v>
      </c>
      <c r="B269" t="s">
        <v>27</v>
      </c>
      <c r="C269">
        <v>19</v>
      </c>
      <c r="D269" t="str">
        <f t="shared" si="12"/>
        <v>13-24 Months</v>
      </c>
      <c r="E269" t="s">
        <v>37</v>
      </c>
      <c r="F269" t="s">
        <v>32</v>
      </c>
      <c r="G269" t="s">
        <v>24</v>
      </c>
      <c r="H269">
        <f t="shared" si="13"/>
        <v>4</v>
      </c>
      <c r="I269" t="str">
        <f t="shared" si="14"/>
        <v>High Risk</v>
      </c>
    </row>
    <row r="270" spans="1:9" x14ac:dyDescent="0.3">
      <c r="A270" t="s">
        <v>304</v>
      </c>
      <c r="B270" t="s">
        <v>47</v>
      </c>
      <c r="C270">
        <v>59</v>
      </c>
      <c r="D270" t="str">
        <f t="shared" si="12"/>
        <v>49-72 Months</v>
      </c>
      <c r="E270" t="s">
        <v>24</v>
      </c>
      <c r="F270" t="s">
        <v>32</v>
      </c>
      <c r="G270" t="s">
        <v>23</v>
      </c>
      <c r="H270">
        <f t="shared" si="13"/>
        <v>0</v>
      </c>
      <c r="I270" t="str">
        <f t="shared" si="14"/>
        <v>Low Risk</v>
      </c>
    </row>
    <row r="271" spans="1:9" x14ac:dyDescent="0.3">
      <c r="A271" t="s">
        <v>305</v>
      </c>
      <c r="B271" t="s">
        <v>47</v>
      </c>
      <c r="C271">
        <v>71</v>
      </c>
      <c r="D271" t="str">
        <f t="shared" si="12"/>
        <v>49-72 Months</v>
      </c>
      <c r="E271" t="s">
        <v>24</v>
      </c>
      <c r="F271" t="s">
        <v>40</v>
      </c>
      <c r="G271" t="s">
        <v>24</v>
      </c>
      <c r="H271">
        <f t="shared" si="13"/>
        <v>0</v>
      </c>
      <c r="I271" t="str">
        <f t="shared" si="14"/>
        <v>Low Risk</v>
      </c>
    </row>
    <row r="272" spans="1:9" x14ac:dyDescent="0.3">
      <c r="A272" t="s">
        <v>306</v>
      </c>
      <c r="B272" t="s">
        <v>27</v>
      </c>
      <c r="C272">
        <v>16</v>
      </c>
      <c r="D272" t="str">
        <f t="shared" si="12"/>
        <v>13-24 Months</v>
      </c>
      <c r="E272" t="s">
        <v>37</v>
      </c>
      <c r="F272" t="s">
        <v>28</v>
      </c>
      <c r="G272" t="s">
        <v>23</v>
      </c>
      <c r="H272">
        <f t="shared" si="13"/>
        <v>5</v>
      </c>
      <c r="I272" t="str">
        <f t="shared" si="14"/>
        <v>High Risk</v>
      </c>
    </row>
    <row r="273" spans="1:9" x14ac:dyDescent="0.3">
      <c r="A273" t="s">
        <v>307</v>
      </c>
      <c r="B273" t="s">
        <v>47</v>
      </c>
      <c r="C273">
        <v>57</v>
      </c>
      <c r="D273" t="str">
        <f t="shared" si="12"/>
        <v>49-72 Months</v>
      </c>
      <c r="E273" t="s">
        <v>26</v>
      </c>
      <c r="F273" t="s">
        <v>28</v>
      </c>
      <c r="G273" t="s">
        <v>24</v>
      </c>
      <c r="H273">
        <f t="shared" si="13"/>
        <v>1</v>
      </c>
      <c r="I273" t="str">
        <f t="shared" si="14"/>
        <v>Low Risk</v>
      </c>
    </row>
    <row r="274" spans="1:9" x14ac:dyDescent="0.3">
      <c r="A274" t="s">
        <v>308</v>
      </c>
      <c r="B274" t="s">
        <v>27</v>
      </c>
      <c r="C274">
        <v>1</v>
      </c>
      <c r="D274" t="str">
        <f t="shared" si="12"/>
        <v>0-12 Months</v>
      </c>
      <c r="E274" t="s">
        <v>26</v>
      </c>
      <c r="F274" t="s">
        <v>35</v>
      </c>
      <c r="G274" t="s">
        <v>23</v>
      </c>
      <c r="H274">
        <f t="shared" si="13"/>
        <v>3</v>
      </c>
      <c r="I274" t="str">
        <f t="shared" si="14"/>
        <v>Medium Risk</v>
      </c>
    </row>
    <row r="275" spans="1:9" x14ac:dyDescent="0.3">
      <c r="A275" t="s">
        <v>309</v>
      </c>
      <c r="B275" t="s">
        <v>27</v>
      </c>
      <c r="C275">
        <v>20</v>
      </c>
      <c r="D275" t="str">
        <f t="shared" si="12"/>
        <v>13-24 Months</v>
      </c>
      <c r="E275" t="s">
        <v>37</v>
      </c>
      <c r="F275" t="s">
        <v>28</v>
      </c>
      <c r="G275" t="s">
        <v>24</v>
      </c>
      <c r="H275">
        <f t="shared" si="13"/>
        <v>5</v>
      </c>
      <c r="I275" t="str">
        <f t="shared" si="14"/>
        <v>High Risk</v>
      </c>
    </row>
    <row r="276" spans="1:9" x14ac:dyDescent="0.3">
      <c r="A276" t="s">
        <v>310</v>
      </c>
      <c r="B276" t="s">
        <v>27</v>
      </c>
      <c r="C276">
        <v>1</v>
      </c>
      <c r="D276" t="str">
        <f t="shared" si="12"/>
        <v>0-12 Months</v>
      </c>
      <c r="E276" t="s">
        <v>37</v>
      </c>
      <c r="F276" t="s">
        <v>32</v>
      </c>
      <c r="G276" t="s">
        <v>23</v>
      </c>
      <c r="H276">
        <f t="shared" si="13"/>
        <v>5</v>
      </c>
      <c r="I276" t="str">
        <f t="shared" si="14"/>
        <v>High Risk</v>
      </c>
    </row>
    <row r="277" spans="1:9" x14ac:dyDescent="0.3">
      <c r="A277" t="s">
        <v>311</v>
      </c>
      <c r="B277" t="s">
        <v>27</v>
      </c>
      <c r="C277">
        <v>5</v>
      </c>
      <c r="D277" t="str">
        <f t="shared" si="12"/>
        <v>0-12 Months</v>
      </c>
      <c r="E277" t="s">
        <v>37</v>
      </c>
      <c r="F277" t="s">
        <v>28</v>
      </c>
      <c r="G277" t="s">
        <v>23</v>
      </c>
      <c r="H277">
        <f t="shared" si="13"/>
        <v>6</v>
      </c>
      <c r="I277" t="str">
        <f t="shared" si="14"/>
        <v>High Risk</v>
      </c>
    </row>
    <row r="278" spans="1:9" x14ac:dyDescent="0.3">
      <c r="A278" t="s">
        <v>312</v>
      </c>
      <c r="B278" t="s">
        <v>27</v>
      </c>
      <c r="C278">
        <v>52</v>
      </c>
      <c r="D278" t="str">
        <f t="shared" si="12"/>
        <v>49-72 Months</v>
      </c>
      <c r="E278" t="s">
        <v>37</v>
      </c>
      <c r="F278" t="s">
        <v>28</v>
      </c>
      <c r="G278" t="s">
        <v>23</v>
      </c>
      <c r="H278">
        <f t="shared" si="13"/>
        <v>5</v>
      </c>
      <c r="I278" t="str">
        <f t="shared" si="14"/>
        <v>High Risk</v>
      </c>
    </row>
    <row r="279" spans="1:9" x14ac:dyDescent="0.3">
      <c r="A279" t="s">
        <v>313</v>
      </c>
      <c r="B279" t="s">
        <v>27</v>
      </c>
      <c r="C279">
        <v>21</v>
      </c>
      <c r="D279" t="str">
        <f t="shared" si="12"/>
        <v>13-24 Months</v>
      </c>
      <c r="E279" t="s">
        <v>26</v>
      </c>
      <c r="F279" t="s">
        <v>35</v>
      </c>
      <c r="G279" t="s">
        <v>24</v>
      </c>
      <c r="H279">
        <f t="shared" si="13"/>
        <v>2</v>
      </c>
      <c r="I279" t="str">
        <f t="shared" si="14"/>
        <v>Medium Risk</v>
      </c>
    </row>
    <row r="280" spans="1:9" x14ac:dyDescent="0.3">
      <c r="A280" t="s">
        <v>314</v>
      </c>
      <c r="B280" t="s">
        <v>27</v>
      </c>
      <c r="C280">
        <v>14</v>
      </c>
      <c r="D280" t="str">
        <f t="shared" si="12"/>
        <v>13-24 Months</v>
      </c>
      <c r="E280" t="s">
        <v>26</v>
      </c>
      <c r="F280" t="s">
        <v>28</v>
      </c>
      <c r="G280" t="s">
        <v>24</v>
      </c>
      <c r="H280">
        <f t="shared" si="13"/>
        <v>3</v>
      </c>
      <c r="I280" t="str">
        <f t="shared" si="14"/>
        <v>Medium Risk</v>
      </c>
    </row>
    <row r="281" spans="1:9" x14ac:dyDescent="0.3">
      <c r="A281" t="s">
        <v>315</v>
      </c>
      <c r="B281" t="s">
        <v>27</v>
      </c>
      <c r="C281">
        <v>5</v>
      </c>
      <c r="D281" t="str">
        <f t="shared" si="12"/>
        <v>0-12 Months</v>
      </c>
      <c r="E281" t="s">
        <v>26</v>
      </c>
      <c r="F281" t="s">
        <v>35</v>
      </c>
      <c r="G281" t="s">
        <v>24</v>
      </c>
      <c r="H281">
        <f t="shared" si="13"/>
        <v>3</v>
      </c>
      <c r="I281" t="str">
        <f t="shared" si="14"/>
        <v>Medium Risk</v>
      </c>
    </row>
    <row r="282" spans="1:9" x14ac:dyDescent="0.3">
      <c r="A282" t="s">
        <v>316</v>
      </c>
      <c r="B282" t="s">
        <v>27</v>
      </c>
      <c r="C282">
        <v>6</v>
      </c>
      <c r="D282" t="str">
        <f t="shared" si="12"/>
        <v>0-12 Months</v>
      </c>
      <c r="E282" t="s">
        <v>26</v>
      </c>
      <c r="F282" t="s">
        <v>32</v>
      </c>
      <c r="G282" t="s">
        <v>24</v>
      </c>
      <c r="H282">
        <f t="shared" si="13"/>
        <v>3</v>
      </c>
      <c r="I282" t="str">
        <f t="shared" si="14"/>
        <v>Medium Risk</v>
      </c>
    </row>
    <row r="283" spans="1:9" x14ac:dyDescent="0.3">
      <c r="A283" t="s">
        <v>317</v>
      </c>
      <c r="B283" t="s">
        <v>27</v>
      </c>
      <c r="C283">
        <v>10</v>
      </c>
      <c r="D283" t="str">
        <f t="shared" si="12"/>
        <v>0-12 Months</v>
      </c>
      <c r="E283" t="s">
        <v>26</v>
      </c>
      <c r="F283" t="s">
        <v>28</v>
      </c>
      <c r="G283" t="s">
        <v>24</v>
      </c>
      <c r="H283">
        <f t="shared" si="13"/>
        <v>4</v>
      </c>
      <c r="I283" t="str">
        <f t="shared" si="14"/>
        <v>High Risk</v>
      </c>
    </row>
    <row r="284" spans="1:9" x14ac:dyDescent="0.3">
      <c r="A284" t="s">
        <v>318</v>
      </c>
      <c r="B284" t="s">
        <v>27</v>
      </c>
      <c r="C284">
        <v>1</v>
      </c>
      <c r="D284" t="str">
        <f t="shared" si="12"/>
        <v>0-12 Months</v>
      </c>
      <c r="E284" t="s">
        <v>24</v>
      </c>
      <c r="F284" t="s">
        <v>32</v>
      </c>
      <c r="G284" t="s">
        <v>24</v>
      </c>
      <c r="H284">
        <f t="shared" si="13"/>
        <v>3</v>
      </c>
      <c r="I284" t="str">
        <f t="shared" si="14"/>
        <v>Medium Risk</v>
      </c>
    </row>
    <row r="285" spans="1:9" x14ac:dyDescent="0.3">
      <c r="A285" t="s">
        <v>319</v>
      </c>
      <c r="B285" t="s">
        <v>27</v>
      </c>
      <c r="C285">
        <v>68</v>
      </c>
      <c r="D285" t="str">
        <f t="shared" si="12"/>
        <v>49-72 Months</v>
      </c>
      <c r="E285" t="s">
        <v>26</v>
      </c>
      <c r="F285" t="s">
        <v>32</v>
      </c>
      <c r="G285" t="s">
        <v>24</v>
      </c>
      <c r="H285">
        <f t="shared" si="13"/>
        <v>2</v>
      </c>
      <c r="I285" t="str">
        <f t="shared" si="14"/>
        <v>Medium Risk</v>
      </c>
    </row>
    <row r="286" spans="1:9" x14ac:dyDescent="0.3">
      <c r="A286" t="s">
        <v>320</v>
      </c>
      <c r="B286" t="s">
        <v>27</v>
      </c>
      <c r="C286">
        <v>18</v>
      </c>
      <c r="D286" t="str">
        <f t="shared" si="12"/>
        <v>13-24 Months</v>
      </c>
      <c r="E286" t="s">
        <v>37</v>
      </c>
      <c r="F286" t="s">
        <v>32</v>
      </c>
      <c r="G286" t="s">
        <v>23</v>
      </c>
      <c r="H286">
        <f t="shared" si="13"/>
        <v>4</v>
      </c>
      <c r="I286" t="str">
        <f t="shared" si="14"/>
        <v>High Risk</v>
      </c>
    </row>
    <row r="287" spans="1:9" x14ac:dyDescent="0.3">
      <c r="A287" t="s">
        <v>321</v>
      </c>
      <c r="B287" t="s">
        <v>31</v>
      </c>
      <c r="C287">
        <v>22</v>
      </c>
      <c r="D287" t="str">
        <f t="shared" si="12"/>
        <v>13-24 Months</v>
      </c>
      <c r="E287" t="s">
        <v>37</v>
      </c>
      <c r="F287" t="s">
        <v>40</v>
      </c>
      <c r="G287" t="s">
        <v>24</v>
      </c>
      <c r="H287">
        <f t="shared" si="13"/>
        <v>2</v>
      </c>
      <c r="I287" t="str">
        <f t="shared" si="14"/>
        <v>Medium Risk</v>
      </c>
    </row>
    <row r="288" spans="1:9" x14ac:dyDescent="0.3">
      <c r="A288" t="s">
        <v>322</v>
      </c>
      <c r="B288" t="s">
        <v>27</v>
      </c>
      <c r="C288">
        <v>20</v>
      </c>
      <c r="D288" t="str">
        <f t="shared" si="12"/>
        <v>13-24 Months</v>
      </c>
      <c r="E288" t="s">
        <v>26</v>
      </c>
      <c r="F288" t="s">
        <v>28</v>
      </c>
      <c r="G288" t="s">
        <v>24</v>
      </c>
      <c r="H288">
        <f t="shared" si="13"/>
        <v>3</v>
      </c>
      <c r="I288" t="str">
        <f t="shared" si="14"/>
        <v>Medium Risk</v>
      </c>
    </row>
    <row r="289" spans="1:9" x14ac:dyDescent="0.3">
      <c r="A289" t="s">
        <v>323</v>
      </c>
      <c r="B289" t="s">
        <v>27</v>
      </c>
      <c r="C289">
        <v>1</v>
      </c>
      <c r="D289" t="str">
        <f t="shared" si="12"/>
        <v>0-12 Months</v>
      </c>
      <c r="E289" t="s">
        <v>37</v>
      </c>
      <c r="F289" t="s">
        <v>28</v>
      </c>
      <c r="G289" t="s">
        <v>23</v>
      </c>
      <c r="H289">
        <f t="shared" si="13"/>
        <v>6</v>
      </c>
      <c r="I289" t="str">
        <f t="shared" si="14"/>
        <v>High Risk</v>
      </c>
    </row>
    <row r="290" spans="1:9" x14ac:dyDescent="0.3">
      <c r="A290" t="s">
        <v>324</v>
      </c>
      <c r="B290" t="s">
        <v>27</v>
      </c>
      <c r="C290">
        <v>8</v>
      </c>
      <c r="D290" t="str">
        <f t="shared" si="12"/>
        <v>0-12 Months</v>
      </c>
      <c r="E290" t="s">
        <v>37</v>
      </c>
      <c r="F290" t="s">
        <v>28</v>
      </c>
      <c r="G290" t="s">
        <v>23</v>
      </c>
      <c r="H290">
        <f t="shared" si="13"/>
        <v>6</v>
      </c>
      <c r="I290" t="str">
        <f t="shared" si="14"/>
        <v>High Risk</v>
      </c>
    </row>
    <row r="291" spans="1:9" x14ac:dyDescent="0.3">
      <c r="A291" t="s">
        <v>325</v>
      </c>
      <c r="B291" t="s">
        <v>27</v>
      </c>
      <c r="C291">
        <v>10</v>
      </c>
      <c r="D291" t="str">
        <f t="shared" si="12"/>
        <v>0-12 Months</v>
      </c>
      <c r="E291" t="s">
        <v>26</v>
      </c>
      <c r="F291" t="s">
        <v>40</v>
      </c>
      <c r="G291" t="s">
        <v>23</v>
      </c>
      <c r="H291">
        <f t="shared" si="13"/>
        <v>3</v>
      </c>
      <c r="I291" t="str">
        <f t="shared" si="14"/>
        <v>Medium Risk</v>
      </c>
    </row>
    <row r="292" spans="1:9" x14ac:dyDescent="0.3">
      <c r="A292" t="s">
        <v>326</v>
      </c>
      <c r="B292" t="s">
        <v>27</v>
      </c>
      <c r="C292">
        <v>24</v>
      </c>
      <c r="D292" t="str">
        <f t="shared" si="12"/>
        <v>13-24 Months</v>
      </c>
      <c r="E292" t="s">
        <v>37</v>
      </c>
      <c r="F292" t="s">
        <v>28</v>
      </c>
      <c r="G292" t="s">
        <v>23</v>
      </c>
      <c r="H292">
        <f t="shared" si="13"/>
        <v>5</v>
      </c>
      <c r="I292" t="str">
        <f t="shared" si="14"/>
        <v>High Risk</v>
      </c>
    </row>
    <row r="293" spans="1:9" x14ac:dyDescent="0.3">
      <c r="A293" t="s">
        <v>327</v>
      </c>
      <c r="B293" t="s">
        <v>31</v>
      </c>
      <c r="C293">
        <v>35</v>
      </c>
      <c r="D293" t="str">
        <f t="shared" si="12"/>
        <v>25-48 Months</v>
      </c>
      <c r="E293" t="s">
        <v>26</v>
      </c>
      <c r="F293" t="s">
        <v>32</v>
      </c>
      <c r="G293" t="s">
        <v>24</v>
      </c>
      <c r="H293">
        <f t="shared" si="13"/>
        <v>0</v>
      </c>
      <c r="I293" t="str">
        <f t="shared" si="14"/>
        <v>Low Risk</v>
      </c>
    </row>
    <row r="294" spans="1:9" x14ac:dyDescent="0.3">
      <c r="A294" t="s">
        <v>328</v>
      </c>
      <c r="B294" t="s">
        <v>31</v>
      </c>
      <c r="C294">
        <v>23</v>
      </c>
      <c r="D294" t="str">
        <f t="shared" si="12"/>
        <v>13-24 Months</v>
      </c>
      <c r="E294" t="s">
        <v>37</v>
      </c>
      <c r="F294" t="s">
        <v>32</v>
      </c>
      <c r="G294" t="s">
        <v>24</v>
      </c>
      <c r="H294">
        <f t="shared" si="13"/>
        <v>2</v>
      </c>
      <c r="I294" t="str">
        <f t="shared" si="14"/>
        <v>Medium Risk</v>
      </c>
    </row>
    <row r="295" spans="1:9" x14ac:dyDescent="0.3">
      <c r="A295" t="s">
        <v>329</v>
      </c>
      <c r="B295" t="s">
        <v>27</v>
      </c>
      <c r="C295">
        <v>6</v>
      </c>
      <c r="D295" t="str">
        <f t="shared" si="12"/>
        <v>0-12 Months</v>
      </c>
      <c r="E295" t="s">
        <v>37</v>
      </c>
      <c r="F295" t="s">
        <v>28</v>
      </c>
      <c r="G295" t="s">
        <v>24</v>
      </c>
      <c r="H295">
        <f t="shared" si="13"/>
        <v>6</v>
      </c>
      <c r="I295" t="str">
        <f t="shared" si="14"/>
        <v>High Risk</v>
      </c>
    </row>
    <row r="296" spans="1:9" x14ac:dyDescent="0.3">
      <c r="A296" t="s">
        <v>330</v>
      </c>
      <c r="B296" t="s">
        <v>27</v>
      </c>
      <c r="C296">
        <v>12</v>
      </c>
      <c r="D296" t="str">
        <f t="shared" si="12"/>
        <v>0-12 Months</v>
      </c>
      <c r="E296" t="s">
        <v>24</v>
      </c>
      <c r="F296" t="s">
        <v>32</v>
      </c>
      <c r="G296" t="s">
        <v>24</v>
      </c>
      <c r="H296">
        <f t="shared" si="13"/>
        <v>3</v>
      </c>
      <c r="I296" t="str">
        <f t="shared" si="14"/>
        <v>Medium Risk</v>
      </c>
    </row>
    <row r="297" spans="1:9" x14ac:dyDescent="0.3">
      <c r="A297" t="s">
        <v>331</v>
      </c>
      <c r="B297" t="s">
        <v>27</v>
      </c>
      <c r="C297">
        <v>1</v>
      </c>
      <c r="D297" t="str">
        <f t="shared" si="12"/>
        <v>0-12 Months</v>
      </c>
      <c r="E297" t="s">
        <v>24</v>
      </c>
      <c r="F297" t="s">
        <v>32</v>
      </c>
      <c r="G297" t="s">
        <v>24</v>
      </c>
      <c r="H297">
        <f t="shared" si="13"/>
        <v>3</v>
      </c>
      <c r="I297" t="str">
        <f t="shared" si="14"/>
        <v>Medium Risk</v>
      </c>
    </row>
    <row r="298" spans="1:9" x14ac:dyDescent="0.3">
      <c r="A298" t="s">
        <v>332</v>
      </c>
      <c r="B298" t="s">
        <v>47</v>
      </c>
      <c r="C298">
        <v>71</v>
      </c>
      <c r="D298" t="str">
        <f t="shared" si="12"/>
        <v>49-72 Months</v>
      </c>
      <c r="E298" t="s">
        <v>37</v>
      </c>
      <c r="F298" t="s">
        <v>28</v>
      </c>
      <c r="G298" t="s">
        <v>24</v>
      </c>
      <c r="H298">
        <f t="shared" si="13"/>
        <v>3</v>
      </c>
      <c r="I298" t="str">
        <f t="shared" si="14"/>
        <v>Medium Risk</v>
      </c>
    </row>
    <row r="299" spans="1:9" x14ac:dyDescent="0.3">
      <c r="A299" t="s">
        <v>333</v>
      </c>
      <c r="B299" t="s">
        <v>27</v>
      </c>
      <c r="C299">
        <v>35</v>
      </c>
      <c r="D299" t="str">
        <f t="shared" si="12"/>
        <v>25-48 Months</v>
      </c>
      <c r="E299" t="s">
        <v>37</v>
      </c>
      <c r="F299" t="s">
        <v>28</v>
      </c>
      <c r="G299" t="s">
        <v>24</v>
      </c>
      <c r="H299">
        <f t="shared" si="13"/>
        <v>5</v>
      </c>
      <c r="I299" t="str">
        <f t="shared" si="14"/>
        <v>High Risk</v>
      </c>
    </row>
    <row r="300" spans="1:9" x14ac:dyDescent="0.3">
      <c r="A300" t="s">
        <v>334</v>
      </c>
      <c r="B300" t="s">
        <v>27</v>
      </c>
      <c r="C300">
        <v>40</v>
      </c>
      <c r="D300" t="str">
        <f t="shared" si="12"/>
        <v>25-48 Months</v>
      </c>
      <c r="E300" t="s">
        <v>26</v>
      </c>
      <c r="F300" t="s">
        <v>28</v>
      </c>
      <c r="G300" t="s">
        <v>24</v>
      </c>
      <c r="H300">
        <f t="shared" si="13"/>
        <v>3</v>
      </c>
      <c r="I300" t="str">
        <f t="shared" si="14"/>
        <v>Medium Risk</v>
      </c>
    </row>
    <row r="301" spans="1:9" x14ac:dyDescent="0.3">
      <c r="A301" t="s">
        <v>335</v>
      </c>
      <c r="B301" t="s">
        <v>27</v>
      </c>
      <c r="C301">
        <v>1</v>
      </c>
      <c r="D301" t="str">
        <f t="shared" si="12"/>
        <v>0-12 Months</v>
      </c>
      <c r="E301" t="s">
        <v>37</v>
      </c>
      <c r="F301" t="s">
        <v>32</v>
      </c>
      <c r="G301" t="s">
        <v>23</v>
      </c>
      <c r="H301">
        <f t="shared" si="13"/>
        <v>5</v>
      </c>
      <c r="I301" t="str">
        <f t="shared" si="14"/>
        <v>High Risk</v>
      </c>
    </row>
    <row r="302" spans="1:9" x14ac:dyDescent="0.3">
      <c r="A302" t="s">
        <v>336</v>
      </c>
      <c r="B302" t="s">
        <v>31</v>
      </c>
      <c r="C302">
        <v>23</v>
      </c>
      <c r="D302" t="str">
        <f t="shared" si="12"/>
        <v>13-24 Months</v>
      </c>
      <c r="E302" t="s">
        <v>26</v>
      </c>
      <c r="F302" t="s">
        <v>35</v>
      </c>
      <c r="G302" t="s">
        <v>24</v>
      </c>
      <c r="H302">
        <f t="shared" si="13"/>
        <v>0</v>
      </c>
      <c r="I302" t="str">
        <f t="shared" si="14"/>
        <v>Low Risk</v>
      </c>
    </row>
    <row r="303" spans="1:9" x14ac:dyDescent="0.3">
      <c r="A303" t="s">
        <v>337</v>
      </c>
      <c r="B303" t="s">
        <v>27</v>
      </c>
      <c r="C303">
        <v>4</v>
      </c>
      <c r="D303" t="str">
        <f t="shared" si="12"/>
        <v>0-12 Months</v>
      </c>
      <c r="E303" t="s">
        <v>37</v>
      </c>
      <c r="F303" t="s">
        <v>28</v>
      </c>
      <c r="G303" t="s">
        <v>23</v>
      </c>
      <c r="H303">
        <f t="shared" si="13"/>
        <v>6</v>
      </c>
      <c r="I303" t="str">
        <f t="shared" si="14"/>
        <v>High Risk</v>
      </c>
    </row>
    <row r="304" spans="1:9" x14ac:dyDescent="0.3">
      <c r="A304" t="s">
        <v>338</v>
      </c>
      <c r="B304" t="s">
        <v>27</v>
      </c>
      <c r="C304">
        <v>4</v>
      </c>
      <c r="D304" t="str">
        <f t="shared" si="12"/>
        <v>0-12 Months</v>
      </c>
      <c r="E304" t="s">
        <v>37</v>
      </c>
      <c r="F304" t="s">
        <v>28</v>
      </c>
      <c r="G304" t="s">
        <v>24</v>
      </c>
      <c r="H304">
        <f t="shared" si="13"/>
        <v>6</v>
      </c>
      <c r="I304" t="str">
        <f t="shared" si="14"/>
        <v>High Risk</v>
      </c>
    </row>
    <row r="305" spans="1:9" x14ac:dyDescent="0.3">
      <c r="A305" t="s">
        <v>339</v>
      </c>
      <c r="B305" t="s">
        <v>47</v>
      </c>
      <c r="C305">
        <v>68</v>
      </c>
      <c r="D305" t="str">
        <f t="shared" si="12"/>
        <v>49-72 Months</v>
      </c>
      <c r="E305" t="s">
        <v>26</v>
      </c>
      <c r="F305" t="s">
        <v>40</v>
      </c>
      <c r="G305" t="s">
        <v>24</v>
      </c>
      <c r="H305">
        <f t="shared" si="13"/>
        <v>0</v>
      </c>
      <c r="I305" t="str">
        <f t="shared" si="14"/>
        <v>Low Risk</v>
      </c>
    </row>
    <row r="306" spans="1:9" x14ac:dyDescent="0.3">
      <c r="A306" t="s">
        <v>340</v>
      </c>
      <c r="B306" t="s">
        <v>27</v>
      </c>
      <c r="C306">
        <v>38</v>
      </c>
      <c r="D306" t="str">
        <f t="shared" si="12"/>
        <v>25-48 Months</v>
      </c>
      <c r="E306" t="s">
        <v>37</v>
      </c>
      <c r="F306" t="s">
        <v>32</v>
      </c>
      <c r="G306" t="s">
        <v>24</v>
      </c>
      <c r="H306">
        <f t="shared" si="13"/>
        <v>4</v>
      </c>
      <c r="I306" t="str">
        <f t="shared" si="14"/>
        <v>High Risk</v>
      </c>
    </row>
    <row r="307" spans="1:9" x14ac:dyDescent="0.3">
      <c r="A307" t="s">
        <v>341</v>
      </c>
      <c r="B307" t="s">
        <v>47</v>
      </c>
      <c r="C307">
        <v>52</v>
      </c>
      <c r="D307" t="str">
        <f t="shared" si="12"/>
        <v>49-72 Months</v>
      </c>
      <c r="E307" t="s">
        <v>24</v>
      </c>
      <c r="F307" t="s">
        <v>32</v>
      </c>
      <c r="G307" t="s">
        <v>24</v>
      </c>
      <c r="H307">
        <f t="shared" si="13"/>
        <v>0</v>
      </c>
      <c r="I307" t="str">
        <f t="shared" si="14"/>
        <v>Low Risk</v>
      </c>
    </row>
    <row r="308" spans="1:9" x14ac:dyDescent="0.3">
      <c r="A308" t="s">
        <v>342</v>
      </c>
      <c r="B308" t="s">
        <v>27</v>
      </c>
      <c r="C308">
        <v>32</v>
      </c>
      <c r="D308" t="str">
        <f t="shared" si="12"/>
        <v>25-48 Months</v>
      </c>
      <c r="E308" t="s">
        <v>37</v>
      </c>
      <c r="F308" t="s">
        <v>28</v>
      </c>
      <c r="G308" t="s">
        <v>23</v>
      </c>
      <c r="H308">
        <f t="shared" si="13"/>
        <v>5</v>
      </c>
      <c r="I308" t="str">
        <f t="shared" si="14"/>
        <v>High Risk</v>
      </c>
    </row>
    <row r="309" spans="1:9" x14ac:dyDescent="0.3">
      <c r="A309" t="s">
        <v>343</v>
      </c>
      <c r="B309" t="s">
        <v>47</v>
      </c>
      <c r="C309">
        <v>29</v>
      </c>
      <c r="D309" t="str">
        <f t="shared" si="12"/>
        <v>25-48 Months</v>
      </c>
      <c r="E309" t="s">
        <v>26</v>
      </c>
      <c r="F309" t="s">
        <v>32</v>
      </c>
      <c r="G309" t="s">
        <v>24</v>
      </c>
      <c r="H309">
        <f t="shared" si="13"/>
        <v>0</v>
      </c>
      <c r="I309" t="str">
        <f t="shared" si="14"/>
        <v>Low Risk</v>
      </c>
    </row>
    <row r="310" spans="1:9" x14ac:dyDescent="0.3">
      <c r="A310" t="s">
        <v>344</v>
      </c>
      <c r="B310" t="s">
        <v>27</v>
      </c>
      <c r="C310">
        <v>38</v>
      </c>
      <c r="D310" t="str">
        <f t="shared" si="12"/>
        <v>25-48 Months</v>
      </c>
      <c r="E310" t="s">
        <v>37</v>
      </c>
      <c r="F310" t="s">
        <v>28</v>
      </c>
      <c r="G310" t="s">
        <v>24</v>
      </c>
      <c r="H310">
        <f t="shared" si="13"/>
        <v>5</v>
      </c>
      <c r="I310" t="str">
        <f t="shared" si="14"/>
        <v>High Risk</v>
      </c>
    </row>
    <row r="311" spans="1:9" x14ac:dyDescent="0.3">
      <c r="A311" t="s">
        <v>345</v>
      </c>
      <c r="B311" t="s">
        <v>31</v>
      </c>
      <c r="C311">
        <v>48</v>
      </c>
      <c r="D311" t="str">
        <f t="shared" si="12"/>
        <v>25-48 Months</v>
      </c>
      <c r="E311" t="s">
        <v>26</v>
      </c>
      <c r="F311" t="s">
        <v>40</v>
      </c>
      <c r="G311" t="s">
        <v>24</v>
      </c>
      <c r="H311">
        <f t="shared" si="13"/>
        <v>0</v>
      </c>
      <c r="I311" t="str">
        <f t="shared" si="14"/>
        <v>Low Risk</v>
      </c>
    </row>
    <row r="312" spans="1:9" x14ac:dyDescent="0.3">
      <c r="A312" t="s">
        <v>346</v>
      </c>
      <c r="B312" t="s">
        <v>27</v>
      </c>
      <c r="C312">
        <v>1</v>
      </c>
      <c r="D312" t="str">
        <f t="shared" si="12"/>
        <v>0-12 Months</v>
      </c>
      <c r="E312" t="s">
        <v>24</v>
      </c>
      <c r="F312" t="s">
        <v>35</v>
      </c>
      <c r="G312" t="s">
        <v>24</v>
      </c>
      <c r="H312">
        <f t="shared" si="13"/>
        <v>3</v>
      </c>
      <c r="I312" t="str">
        <f t="shared" si="14"/>
        <v>Medium Risk</v>
      </c>
    </row>
    <row r="313" spans="1:9" x14ac:dyDescent="0.3">
      <c r="A313" t="s">
        <v>347</v>
      </c>
      <c r="B313" t="s">
        <v>27</v>
      </c>
      <c r="C313">
        <v>22</v>
      </c>
      <c r="D313" t="str">
        <f t="shared" si="12"/>
        <v>13-24 Months</v>
      </c>
      <c r="E313" t="s">
        <v>37</v>
      </c>
      <c r="F313" t="s">
        <v>28</v>
      </c>
      <c r="G313" t="s">
        <v>24</v>
      </c>
      <c r="H313">
        <f t="shared" si="13"/>
        <v>5</v>
      </c>
      <c r="I313" t="str">
        <f t="shared" si="14"/>
        <v>High Risk</v>
      </c>
    </row>
    <row r="314" spans="1:9" x14ac:dyDescent="0.3">
      <c r="A314" t="s">
        <v>348</v>
      </c>
      <c r="B314" t="s">
        <v>47</v>
      </c>
      <c r="C314">
        <v>43</v>
      </c>
      <c r="D314" t="str">
        <f t="shared" si="12"/>
        <v>25-48 Months</v>
      </c>
      <c r="E314" t="s">
        <v>37</v>
      </c>
      <c r="F314" t="s">
        <v>40</v>
      </c>
      <c r="G314" t="s">
        <v>24</v>
      </c>
      <c r="H314">
        <f t="shared" si="13"/>
        <v>2</v>
      </c>
      <c r="I314" t="str">
        <f t="shared" si="14"/>
        <v>Medium Risk</v>
      </c>
    </row>
    <row r="315" spans="1:9" x14ac:dyDescent="0.3">
      <c r="A315" t="s">
        <v>349</v>
      </c>
      <c r="B315" t="s">
        <v>27</v>
      </c>
      <c r="C315">
        <v>5</v>
      </c>
      <c r="D315" t="str">
        <f t="shared" si="12"/>
        <v>0-12 Months</v>
      </c>
      <c r="E315" t="s">
        <v>37</v>
      </c>
      <c r="F315" t="s">
        <v>28</v>
      </c>
      <c r="G315" t="s">
        <v>24</v>
      </c>
      <c r="H315">
        <f t="shared" si="13"/>
        <v>6</v>
      </c>
      <c r="I315" t="str">
        <f t="shared" si="14"/>
        <v>High Risk</v>
      </c>
    </row>
    <row r="316" spans="1:9" x14ac:dyDescent="0.3">
      <c r="A316" t="s">
        <v>350</v>
      </c>
      <c r="B316" t="s">
        <v>27</v>
      </c>
      <c r="C316">
        <v>5</v>
      </c>
      <c r="D316" t="str">
        <f t="shared" si="12"/>
        <v>0-12 Months</v>
      </c>
      <c r="E316" t="s">
        <v>37</v>
      </c>
      <c r="F316" t="s">
        <v>28</v>
      </c>
      <c r="G316" t="s">
        <v>23</v>
      </c>
      <c r="H316">
        <f t="shared" si="13"/>
        <v>6</v>
      </c>
      <c r="I316" t="str">
        <f t="shared" si="14"/>
        <v>High Risk</v>
      </c>
    </row>
    <row r="317" spans="1:9" x14ac:dyDescent="0.3">
      <c r="A317" t="s">
        <v>351</v>
      </c>
      <c r="B317" t="s">
        <v>31</v>
      </c>
      <c r="C317">
        <v>51</v>
      </c>
      <c r="D317" t="str">
        <f t="shared" si="12"/>
        <v>49-72 Months</v>
      </c>
      <c r="E317" t="s">
        <v>37</v>
      </c>
      <c r="F317" t="s">
        <v>40</v>
      </c>
      <c r="G317" t="s">
        <v>24</v>
      </c>
      <c r="H317">
        <f t="shared" si="13"/>
        <v>2</v>
      </c>
      <c r="I317" t="str">
        <f t="shared" si="14"/>
        <v>Medium Risk</v>
      </c>
    </row>
    <row r="318" spans="1:9" x14ac:dyDescent="0.3">
      <c r="A318" t="s">
        <v>352</v>
      </c>
      <c r="B318" t="s">
        <v>47</v>
      </c>
      <c r="C318">
        <v>71</v>
      </c>
      <c r="D318" t="str">
        <f t="shared" si="12"/>
        <v>49-72 Months</v>
      </c>
      <c r="E318" t="s">
        <v>24</v>
      </c>
      <c r="F318" t="s">
        <v>40</v>
      </c>
      <c r="G318" t="s">
        <v>24</v>
      </c>
      <c r="H318">
        <f t="shared" si="13"/>
        <v>0</v>
      </c>
      <c r="I318" t="str">
        <f t="shared" si="14"/>
        <v>Low Risk</v>
      </c>
    </row>
    <row r="319" spans="1:9" x14ac:dyDescent="0.3">
      <c r="A319" t="s">
        <v>353</v>
      </c>
      <c r="B319" t="s">
        <v>31</v>
      </c>
      <c r="C319">
        <v>38</v>
      </c>
      <c r="D319" t="str">
        <f t="shared" si="12"/>
        <v>25-48 Months</v>
      </c>
      <c r="E319" t="s">
        <v>26</v>
      </c>
      <c r="F319" t="s">
        <v>40</v>
      </c>
      <c r="G319" t="s">
        <v>23</v>
      </c>
      <c r="H319">
        <f t="shared" si="13"/>
        <v>0</v>
      </c>
      <c r="I319" t="str">
        <f t="shared" si="14"/>
        <v>Low Risk</v>
      </c>
    </row>
    <row r="320" spans="1:9" x14ac:dyDescent="0.3">
      <c r="A320" t="s">
        <v>354</v>
      </c>
      <c r="B320" t="s">
        <v>27</v>
      </c>
      <c r="C320">
        <v>24</v>
      </c>
      <c r="D320" t="str">
        <f t="shared" si="12"/>
        <v>13-24 Months</v>
      </c>
      <c r="E320" t="s">
        <v>37</v>
      </c>
      <c r="F320" t="s">
        <v>28</v>
      </c>
      <c r="G320" t="s">
        <v>23</v>
      </c>
      <c r="H320">
        <f t="shared" si="13"/>
        <v>5</v>
      </c>
      <c r="I320" t="str">
        <f t="shared" si="14"/>
        <v>High Risk</v>
      </c>
    </row>
    <row r="321" spans="1:9" x14ac:dyDescent="0.3">
      <c r="A321" t="s">
        <v>355</v>
      </c>
      <c r="B321" t="s">
        <v>27</v>
      </c>
      <c r="C321">
        <v>35</v>
      </c>
      <c r="D321" t="str">
        <f t="shared" si="12"/>
        <v>25-48 Months</v>
      </c>
      <c r="E321" t="s">
        <v>37</v>
      </c>
      <c r="F321" t="s">
        <v>40</v>
      </c>
      <c r="G321" t="s">
        <v>24</v>
      </c>
      <c r="H321">
        <f t="shared" si="13"/>
        <v>4</v>
      </c>
      <c r="I321" t="str">
        <f t="shared" si="14"/>
        <v>High Risk</v>
      </c>
    </row>
    <row r="322" spans="1:9" x14ac:dyDescent="0.3">
      <c r="A322" t="s">
        <v>356</v>
      </c>
      <c r="B322" t="s">
        <v>31</v>
      </c>
      <c r="C322">
        <v>54</v>
      </c>
      <c r="D322" t="str">
        <f t="shared" si="12"/>
        <v>49-72 Months</v>
      </c>
      <c r="E322" t="s">
        <v>26</v>
      </c>
      <c r="F322" t="s">
        <v>35</v>
      </c>
      <c r="G322" t="s">
        <v>23</v>
      </c>
      <c r="H322">
        <f t="shared" si="13"/>
        <v>0</v>
      </c>
      <c r="I322" t="str">
        <f t="shared" si="14"/>
        <v>Low Risk</v>
      </c>
    </row>
    <row r="323" spans="1:9" x14ac:dyDescent="0.3">
      <c r="A323" t="s">
        <v>357</v>
      </c>
      <c r="B323" t="s">
        <v>47</v>
      </c>
      <c r="C323">
        <v>72</v>
      </c>
      <c r="D323" t="str">
        <f t="shared" ref="D323:D386" si="15">IF(C323&lt;=12,"0-12 Months",IF(C323&lt;=24,"13-24 Months",IF(C323&lt;=48,"25-48 Months","49-72 Months")))</f>
        <v>49-72 Months</v>
      </c>
      <c r="E323" t="s">
        <v>26</v>
      </c>
      <c r="F323" t="s">
        <v>28</v>
      </c>
      <c r="G323" t="s">
        <v>24</v>
      </c>
      <c r="H323">
        <f t="shared" ref="H323:H386" si="16">IF(B323="Month-to-month",2,0)+IF(E323="Fiber optic",2,0)+IF(F323="Electronic check",1,0)+IF(D323="0-12 Months",1,0)</f>
        <v>1</v>
      </c>
      <c r="I323" t="str">
        <f t="shared" ref="I323:I386" si="17">IF(H323&gt;=4,"High Risk",IF(H323&gt;=2,"Medium Risk","Low Risk"))</f>
        <v>Low Risk</v>
      </c>
    </row>
    <row r="324" spans="1:9" x14ac:dyDescent="0.3">
      <c r="A324" t="s">
        <v>358</v>
      </c>
      <c r="B324" t="s">
        <v>27</v>
      </c>
      <c r="C324">
        <v>1</v>
      </c>
      <c r="D324" t="str">
        <f t="shared" si="15"/>
        <v>0-12 Months</v>
      </c>
      <c r="E324" t="s">
        <v>26</v>
      </c>
      <c r="F324" t="s">
        <v>28</v>
      </c>
      <c r="G324" t="s">
        <v>24</v>
      </c>
      <c r="H324">
        <f t="shared" si="16"/>
        <v>4</v>
      </c>
      <c r="I324" t="str">
        <f t="shared" si="17"/>
        <v>High Risk</v>
      </c>
    </row>
    <row r="325" spans="1:9" x14ac:dyDescent="0.3">
      <c r="A325" t="s">
        <v>359</v>
      </c>
      <c r="B325" t="s">
        <v>31</v>
      </c>
      <c r="C325">
        <v>9</v>
      </c>
      <c r="D325" t="str">
        <f t="shared" si="15"/>
        <v>0-12 Months</v>
      </c>
      <c r="E325" t="s">
        <v>26</v>
      </c>
      <c r="F325" t="s">
        <v>32</v>
      </c>
      <c r="G325" t="s">
        <v>24</v>
      </c>
      <c r="H325">
        <f t="shared" si="16"/>
        <v>1</v>
      </c>
      <c r="I325" t="str">
        <f t="shared" si="17"/>
        <v>Low Risk</v>
      </c>
    </row>
    <row r="326" spans="1:9" x14ac:dyDescent="0.3">
      <c r="A326" t="s">
        <v>360</v>
      </c>
      <c r="B326" t="s">
        <v>47</v>
      </c>
      <c r="C326">
        <v>69</v>
      </c>
      <c r="D326" t="str">
        <f t="shared" si="15"/>
        <v>49-72 Months</v>
      </c>
      <c r="E326" t="s">
        <v>26</v>
      </c>
      <c r="F326" t="s">
        <v>35</v>
      </c>
      <c r="G326" t="s">
        <v>24</v>
      </c>
      <c r="H326">
        <f t="shared" si="16"/>
        <v>0</v>
      </c>
      <c r="I326" t="str">
        <f t="shared" si="17"/>
        <v>Low Risk</v>
      </c>
    </row>
    <row r="327" spans="1:9" x14ac:dyDescent="0.3">
      <c r="A327" t="s">
        <v>361</v>
      </c>
      <c r="B327" t="s">
        <v>27</v>
      </c>
      <c r="C327">
        <v>52</v>
      </c>
      <c r="D327" t="str">
        <f t="shared" si="15"/>
        <v>49-72 Months</v>
      </c>
      <c r="E327" t="s">
        <v>37</v>
      </c>
      <c r="F327" t="s">
        <v>40</v>
      </c>
      <c r="G327" t="s">
        <v>24</v>
      </c>
      <c r="H327">
        <f t="shared" si="16"/>
        <v>4</v>
      </c>
      <c r="I327" t="str">
        <f t="shared" si="17"/>
        <v>High Risk</v>
      </c>
    </row>
    <row r="328" spans="1:9" x14ac:dyDescent="0.3">
      <c r="A328" t="s">
        <v>362</v>
      </c>
      <c r="B328" t="s">
        <v>27</v>
      </c>
      <c r="C328">
        <v>11</v>
      </c>
      <c r="D328" t="str">
        <f t="shared" si="15"/>
        <v>0-12 Months</v>
      </c>
      <c r="E328" t="s">
        <v>37</v>
      </c>
      <c r="F328" t="s">
        <v>28</v>
      </c>
      <c r="G328" t="s">
        <v>24</v>
      </c>
      <c r="H328">
        <f t="shared" si="16"/>
        <v>6</v>
      </c>
      <c r="I328" t="str">
        <f t="shared" si="17"/>
        <v>High Risk</v>
      </c>
    </row>
    <row r="329" spans="1:9" x14ac:dyDescent="0.3">
      <c r="A329" t="s">
        <v>363</v>
      </c>
      <c r="B329" t="s">
        <v>27</v>
      </c>
      <c r="C329">
        <v>2</v>
      </c>
      <c r="D329" t="str">
        <f t="shared" si="15"/>
        <v>0-12 Months</v>
      </c>
      <c r="E329" t="s">
        <v>37</v>
      </c>
      <c r="F329" t="s">
        <v>28</v>
      </c>
      <c r="G329" t="s">
        <v>23</v>
      </c>
      <c r="H329">
        <f t="shared" si="16"/>
        <v>6</v>
      </c>
      <c r="I329" t="str">
        <f t="shared" si="17"/>
        <v>High Risk</v>
      </c>
    </row>
    <row r="330" spans="1:9" x14ac:dyDescent="0.3">
      <c r="A330" t="s">
        <v>364</v>
      </c>
      <c r="B330" t="s">
        <v>27</v>
      </c>
      <c r="C330">
        <v>28</v>
      </c>
      <c r="D330" t="str">
        <f t="shared" si="15"/>
        <v>25-48 Months</v>
      </c>
      <c r="E330" t="s">
        <v>26</v>
      </c>
      <c r="F330" t="s">
        <v>28</v>
      </c>
      <c r="G330" t="s">
        <v>24</v>
      </c>
      <c r="H330">
        <f t="shared" si="16"/>
        <v>3</v>
      </c>
      <c r="I330" t="str">
        <f t="shared" si="17"/>
        <v>Medium Risk</v>
      </c>
    </row>
    <row r="331" spans="1:9" x14ac:dyDescent="0.3">
      <c r="A331" t="s">
        <v>365</v>
      </c>
      <c r="B331" t="s">
        <v>27</v>
      </c>
      <c r="C331">
        <v>17</v>
      </c>
      <c r="D331" t="str">
        <f t="shared" si="15"/>
        <v>13-24 Months</v>
      </c>
      <c r="E331" t="s">
        <v>37</v>
      </c>
      <c r="F331" t="s">
        <v>40</v>
      </c>
      <c r="G331" t="s">
        <v>24</v>
      </c>
      <c r="H331">
        <f t="shared" si="16"/>
        <v>4</v>
      </c>
      <c r="I331" t="str">
        <f t="shared" si="17"/>
        <v>High Risk</v>
      </c>
    </row>
    <row r="332" spans="1:9" x14ac:dyDescent="0.3">
      <c r="A332" t="s">
        <v>366</v>
      </c>
      <c r="B332" t="s">
        <v>47</v>
      </c>
      <c r="C332">
        <v>35</v>
      </c>
      <c r="D332" t="str">
        <f t="shared" si="15"/>
        <v>25-48 Months</v>
      </c>
      <c r="E332" t="s">
        <v>24</v>
      </c>
      <c r="F332" t="s">
        <v>32</v>
      </c>
      <c r="G332" t="s">
        <v>24</v>
      </c>
      <c r="H332">
        <f t="shared" si="16"/>
        <v>0</v>
      </c>
      <c r="I332" t="str">
        <f t="shared" si="17"/>
        <v>Low Risk</v>
      </c>
    </row>
    <row r="333" spans="1:9" x14ac:dyDescent="0.3">
      <c r="A333" t="s">
        <v>367</v>
      </c>
      <c r="B333" t="s">
        <v>31</v>
      </c>
      <c r="C333">
        <v>8</v>
      </c>
      <c r="D333" t="str">
        <f t="shared" si="15"/>
        <v>0-12 Months</v>
      </c>
      <c r="E333" t="s">
        <v>24</v>
      </c>
      <c r="F333" t="s">
        <v>32</v>
      </c>
      <c r="G333" t="s">
        <v>24</v>
      </c>
      <c r="H333">
        <f t="shared" si="16"/>
        <v>1</v>
      </c>
      <c r="I333" t="str">
        <f t="shared" si="17"/>
        <v>Low Risk</v>
      </c>
    </row>
    <row r="334" spans="1:9" x14ac:dyDescent="0.3">
      <c r="A334" t="s">
        <v>368</v>
      </c>
      <c r="B334" t="s">
        <v>31</v>
      </c>
      <c r="C334">
        <v>46</v>
      </c>
      <c r="D334" t="str">
        <f t="shared" si="15"/>
        <v>25-48 Months</v>
      </c>
      <c r="E334" t="s">
        <v>37</v>
      </c>
      <c r="F334" t="s">
        <v>40</v>
      </c>
      <c r="G334" t="s">
        <v>24</v>
      </c>
      <c r="H334">
        <f t="shared" si="16"/>
        <v>2</v>
      </c>
      <c r="I334" t="str">
        <f t="shared" si="17"/>
        <v>Medium Risk</v>
      </c>
    </row>
    <row r="335" spans="1:9" x14ac:dyDescent="0.3">
      <c r="A335" t="s">
        <v>369</v>
      </c>
      <c r="B335" t="s">
        <v>27</v>
      </c>
      <c r="C335">
        <v>7</v>
      </c>
      <c r="D335" t="str">
        <f t="shared" si="15"/>
        <v>0-12 Months</v>
      </c>
      <c r="E335" t="s">
        <v>37</v>
      </c>
      <c r="F335" t="s">
        <v>28</v>
      </c>
      <c r="G335" t="s">
        <v>23</v>
      </c>
      <c r="H335">
        <f t="shared" si="16"/>
        <v>6</v>
      </c>
      <c r="I335" t="str">
        <f t="shared" si="17"/>
        <v>High Risk</v>
      </c>
    </row>
    <row r="336" spans="1:9" x14ac:dyDescent="0.3">
      <c r="A336" t="s">
        <v>370</v>
      </c>
      <c r="B336" t="s">
        <v>27</v>
      </c>
      <c r="C336">
        <v>2</v>
      </c>
      <c r="D336" t="str">
        <f t="shared" si="15"/>
        <v>0-12 Months</v>
      </c>
      <c r="E336" t="s">
        <v>37</v>
      </c>
      <c r="F336" t="s">
        <v>32</v>
      </c>
      <c r="G336" t="s">
        <v>23</v>
      </c>
      <c r="H336">
        <f t="shared" si="16"/>
        <v>5</v>
      </c>
      <c r="I336" t="str">
        <f t="shared" si="17"/>
        <v>High Risk</v>
      </c>
    </row>
    <row r="337" spans="1:9" x14ac:dyDescent="0.3">
      <c r="A337" t="s">
        <v>371</v>
      </c>
      <c r="B337" t="s">
        <v>31</v>
      </c>
      <c r="C337">
        <v>68</v>
      </c>
      <c r="D337" t="str">
        <f t="shared" si="15"/>
        <v>49-72 Months</v>
      </c>
      <c r="E337" t="s">
        <v>26</v>
      </c>
      <c r="F337" t="s">
        <v>35</v>
      </c>
      <c r="G337" t="s">
        <v>23</v>
      </c>
      <c r="H337">
        <f t="shared" si="16"/>
        <v>0</v>
      </c>
      <c r="I337" t="str">
        <f t="shared" si="17"/>
        <v>Low Risk</v>
      </c>
    </row>
    <row r="338" spans="1:9" x14ac:dyDescent="0.3">
      <c r="A338" t="s">
        <v>372</v>
      </c>
      <c r="B338" t="s">
        <v>47</v>
      </c>
      <c r="C338">
        <v>43</v>
      </c>
      <c r="D338" t="str">
        <f t="shared" si="15"/>
        <v>25-48 Months</v>
      </c>
      <c r="E338" t="s">
        <v>37</v>
      </c>
      <c r="F338" t="s">
        <v>28</v>
      </c>
      <c r="G338" t="s">
        <v>23</v>
      </c>
      <c r="H338">
        <f t="shared" si="16"/>
        <v>3</v>
      </c>
      <c r="I338" t="str">
        <f t="shared" si="17"/>
        <v>Medium Risk</v>
      </c>
    </row>
    <row r="339" spans="1:9" x14ac:dyDescent="0.3">
      <c r="A339" t="s">
        <v>373</v>
      </c>
      <c r="B339" t="s">
        <v>47</v>
      </c>
      <c r="C339">
        <v>68</v>
      </c>
      <c r="D339" t="str">
        <f t="shared" si="15"/>
        <v>49-72 Months</v>
      </c>
      <c r="E339" t="s">
        <v>26</v>
      </c>
      <c r="F339" t="s">
        <v>28</v>
      </c>
      <c r="G339" t="s">
        <v>24</v>
      </c>
      <c r="H339">
        <f t="shared" si="16"/>
        <v>1</v>
      </c>
      <c r="I339" t="str">
        <f t="shared" si="17"/>
        <v>Low Risk</v>
      </c>
    </row>
    <row r="340" spans="1:9" x14ac:dyDescent="0.3">
      <c r="A340" t="s">
        <v>374</v>
      </c>
      <c r="B340" t="s">
        <v>27</v>
      </c>
      <c r="C340">
        <v>36</v>
      </c>
      <c r="D340" t="str">
        <f t="shared" si="15"/>
        <v>25-48 Months</v>
      </c>
      <c r="E340" t="s">
        <v>37</v>
      </c>
      <c r="F340" t="s">
        <v>40</v>
      </c>
      <c r="G340" t="s">
        <v>24</v>
      </c>
      <c r="H340">
        <f t="shared" si="16"/>
        <v>4</v>
      </c>
      <c r="I340" t="str">
        <f t="shared" si="17"/>
        <v>High Risk</v>
      </c>
    </row>
    <row r="341" spans="1:9" x14ac:dyDescent="0.3">
      <c r="A341" t="s">
        <v>375</v>
      </c>
      <c r="B341" t="s">
        <v>27</v>
      </c>
      <c r="C341">
        <v>63</v>
      </c>
      <c r="D341" t="str">
        <f t="shared" si="15"/>
        <v>49-72 Months</v>
      </c>
      <c r="E341" t="s">
        <v>37</v>
      </c>
      <c r="F341" t="s">
        <v>28</v>
      </c>
      <c r="G341" t="s">
        <v>23</v>
      </c>
      <c r="H341">
        <f t="shared" si="16"/>
        <v>5</v>
      </c>
      <c r="I341" t="str">
        <f t="shared" si="17"/>
        <v>High Risk</v>
      </c>
    </row>
    <row r="342" spans="1:9" x14ac:dyDescent="0.3">
      <c r="A342" t="s">
        <v>376</v>
      </c>
      <c r="B342" t="s">
        <v>27</v>
      </c>
      <c r="C342">
        <v>32</v>
      </c>
      <c r="D342" t="str">
        <f t="shared" si="15"/>
        <v>25-48 Months</v>
      </c>
      <c r="E342" t="s">
        <v>26</v>
      </c>
      <c r="F342" t="s">
        <v>35</v>
      </c>
      <c r="G342" t="s">
        <v>24</v>
      </c>
      <c r="H342">
        <f t="shared" si="16"/>
        <v>2</v>
      </c>
      <c r="I342" t="str">
        <f t="shared" si="17"/>
        <v>Medium Risk</v>
      </c>
    </row>
    <row r="343" spans="1:9" x14ac:dyDescent="0.3">
      <c r="A343" t="s">
        <v>377</v>
      </c>
      <c r="B343" t="s">
        <v>47</v>
      </c>
      <c r="C343">
        <v>71</v>
      </c>
      <c r="D343" t="str">
        <f t="shared" si="15"/>
        <v>49-72 Months</v>
      </c>
      <c r="E343" t="s">
        <v>26</v>
      </c>
      <c r="F343" t="s">
        <v>40</v>
      </c>
      <c r="G343" t="s">
        <v>24</v>
      </c>
      <c r="H343">
        <f t="shared" si="16"/>
        <v>0</v>
      </c>
      <c r="I343" t="str">
        <f t="shared" si="17"/>
        <v>Low Risk</v>
      </c>
    </row>
    <row r="344" spans="1:9" x14ac:dyDescent="0.3">
      <c r="A344" t="s">
        <v>378</v>
      </c>
      <c r="B344" t="s">
        <v>27</v>
      </c>
      <c r="C344">
        <v>66</v>
      </c>
      <c r="D344" t="str">
        <f t="shared" si="15"/>
        <v>49-72 Months</v>
      </c>
      <c r="E344" t="s">
        <v>26</v>
      </c>
      <c r="F344" t="s">
        <v>35</v>
      </c>
      <c r="G344" t="s">
        <v>24</v>
      </c>
      <c r="H344">
        <f t="shared" si="16"/>
        <v>2</v>
      </c>
      <c r="I344" t="str">
        <f t="shared" si="17"/>
        <v>Medium Risk</v>
      </c>
    </row>
    <row r="345" spans="1:9" x14ac:dyDescent="0.3">
      <c r="A345" t="s">
        <v>379</v>
      </c>
      <c r="B345" t="s">
        <v>31</v>
      </c>
      <c r="C345">
        <v>63</v>
      </c>
      <c r="D345" t="str">
        <f t="shared" si="15"/>
        <v>49-72 Months</v>
      </c>
      <c r="E345" t="s">
        <v>24</v>
      </c>
      <c r="F345" t="s">
        <v>32</v>
      </c>
      <c r="G345" t="s">
        <v>24</v>
      </c>
      <c r="H345">
        <f t="shared" si="16"/>
        <v>0</v>
      </c>
      <c r="I345" t="str">
        <f t="shared" si="17"/>
        <v>Low Risk</v>
      </c>
    </row>
    <row r="346" spans="1:9" x14ac:dyDescent="0.3">
      <c r="A346" t="s">
        <v>380</v>
      </c>
      <c r="B346" t="s">
        <v>31</v>
      </c>
      <c r="C346">
        <v>41</v>
      </c>
      <c r="D346" t="str">
        <f t="shared" si="15"/>
        <v>25-48 Months</v>
      </c>
      <c r="E346" t="s">
        <v>24</v>
      </c>
      <c r="F346" t="s">
        <v>40</v>
      </c>
      <c r="G346" t="s">
        <v>24</v>
      </c>
      <c r="H346">
        <f t="shared" si="16"/>
        <v>0</v>
      </c>
      <c r="I346" t="str">
        <f t="shared" si="17"/>
        <v>Low Risk</v>
      </c>
    </row>
    <row r="347" spans="1:9" x14ac:dyDescent="0.3">
      <c r="A347" t="s">
        <v>381</v>
      </c>
      <c r="B347" t="s">
        <v>27</v>
      </c>
      <c r="C347">
        <v>1</v>
      </c>
      <c r="D347" t="str">
        <f t="shared" si="15"/>
        <v>0-12 Months</v>
      </c>
      <c r="E347" t="s">
        <v>37</v>
      </c>
      <c r="F347" t="s">
        <v>28</v>
      </c>
      <c r="G347" t="s">
        <v>24</v>
      </c>
      <c r="H347">
        <f t="shared" si="16"/>
        <v>6</v>
      </c>
      <c r="I347" t="str">
        <f t="shared" si="17"/>
        <v>High Risk</v>
      </c>
    </row>
    <row r="348" spans="1:9" x14ac:dyDescent="0.3">
      <c r="A348" t="s">
        <v>382</v>
      </c>
      <c r="B348" t="s">
        <v>27</v>
      </c>
      <c r="C348">
        <v>2</v>
      </c>
      <c r="D348" t="str">
        <f t="shared" si="15"/>
        <v>0-12 Months</v>
      </c>
      <c r="E348" t="s">
        <v>37</v>
      </c>
      <c r="F348" t="s">
        <v>28</v>
      </c>
      <c r="G348" t="s">
        <v>23</v>
      </c>
      <c r="H348">
        <f t="shared" si="16"/>
        <v>6</v>
      </c>
      <c r="I348" t="str">
        <f t="shared" si="17"/>
        <v>High Risk</v>
      </c>
    </row>
    <row r="349" spans="1:9" x14ac:dyDescent="0.3">
      <c r="A349" t="s">
        <v>383</v>
      </c>
      <c r="B349" t="s">
        <v>47</v>
      </c>
      <c r="C349">
        <v>70</v>
      </c>
      <c r="D349" t="str">
        <f t="shared" si="15"/>
        <v>49-72 Months</v>
      </c>
      <c r="E349" t="s">
        <v>24</v>
      </c>
      <c r="F349" t="s">
        <v>35</v>
      </c>
      <c r="G349" t="s">
        <v>24</v>
      </c>
      <c r="H349">
        <f t="shared" si="16"/>
        <v>0</v>
      </c>
      <c r="I349" t="str">
        <f t="shared" si="17"/>
        <v>Low Risk</v>
      </c>
    </row>
    <row r="350" spans="1:9" x14ac:dyDescent="0.3">
      <c r="A350" t="s">
        <v>384</v>
      </c>
      <c r="B350" t="s">
        <v>27</v>
      </c>
      <c r="C350">
        <v>23</v>
      </c>
      <c r="D350" t="str">
        <f t="shared" si="15"/>
        <v>13-24 Months</v>
      </c>
      <c r="E350" t="s">
        <v>26</v>
      </c>
      <c r="F350" t="s">
        <v>28</v>
      </c>
      <c r="G350" t="s">
        <v>24</v>
      </c>
      <c r="H350">
        <f t="shared" si="16"/>
        <v>3</v>
      </c>
      <c r="I350" t="str">
        <f t="shared" si="17"/>
        <v>Medium Risk</v>
      </c>
    </row>
    <row r="351" spans="1:9" x14ac:dyDescent="0.3">
      <c r="A351" t="s">
        <v>385</v>
      </c>
      <c r="B351" t="s">
        <v>31</v>
      </c>
      <c r="C351">
        <v>64</v>
      </c>
      <c r="D351" t="str">
        <f t="shared" si="15"/>
        <v>49-72 Months</v>
      </c>
      <c r="E351" t="s">
        <v>37</v>
      </c>
      <c r="F351" t="s">
        <v>35</v>
      </c>
      <c r="G351" t="s">
        <v>24</v>
      </c>
      <c r="H351">
        <f t="shared" si="16"/>
        <v>2</v>
      </c>
      <c r="I351" t="str">
        <f t="shared" si="17"/>
        <v>Medium Risk</v>
      </c>
    </row>
    <row r="352" spans="1:9" x14ac:dyDescent="0.3">
      <c r="A352" t="s">
        <v>386</v>
      </c>
      <c r="B352" t="s">
        <v>47</v>
      </c>
      <c r="C352">
        <v>37</v>
      </c>
      <c r="D352" t="str">
        <f t="shared" si="15"/>
        <v>25-48 Months</v>
      </c>
      <c r="E352" t="s">
        <v>26</v>
      </c>
      <c r="F352" t="s">
        <v>40</v>
      </c>
      <c r="G352" t="s">
        <v>24</v>
      </c>
      <c r="H352">
        <f t="shared" si="16"/>
        <v>0</v>
      </c>
      <c r="I352" t="str">
        <f t="shared" si="17"/>
        <v>Low Risk</v>
      </c>
    </row>
    <row r="353" spans="1:9" x14ac:dyDescent="0.3">
      <c r="A353" t="s">
        <v>387</v>
      </c>
      <c r="B353" t="s">
        <v>31</v>
      </c>
      <c r="C353">
        <v>17</v>
      </c>
      <c r="D353" t="str">
        <f t="shared" si="15"/>
        <v>13-24 Months</v>
      </c>
      <c r="E353" t="s">
        <v>26</v>
      </c>
      <c r="F353" t="s">
        <v>32</v>
      </c>
      <c r="G353" t="s">
        <v>24</v>
      </c>
      <c r="H353">
        <f t="shared" si="16"/>
        <v>0</v>
      </c>
      <c r="I353" t="str">
        <f t="shared" si="17"/>
        <v>Low Risk</v>
      </c>
    </row>
    <row r="354" spans="1:9" x14ac:dyDescent="0.3">
      <c r="A354" t="s">
        <v>388</v>
      </c>
      <c r="B354" t="s">
        <v>27</v>
      </c>
      <c r="C354">
        <v>7</v>
      </c>
      <c r="D354" t="str">
        <f t="shared" si="15"/>
        <v>0-12 Months</v>
      </c>
      <c r="E354" t="s">
        <v>37</v>
      </c>
      <c r="F354" t="s">
        <v>28</v>
      </c>
      <c r="G354" t="s">
        <v>24</v>
      </c>
      <c r="H354">
        <f t="shared" si="16"/>
        <v>6</v>
      </c>
      <c r="I354" t="str">
        <f t="shared" si="17"/>
        <v>High Risk</v>
      </c>
    </row>
    <row r="355" spans="1:9" x14ac:dyDescent="0.3">
      <c r="A355" t="s">
        <v>389</v>
      </c>
      <c r="B355" t="s">
        <v>27</v>
      </c>
      <c r="C355">
        <v>4</v>
      </c>
      <c r="D355" t="str">
        <f t="shared" si="15"/>
        <v>0-12 Months</v>
      </c>
      <c r="E355" t="s">
        <v>37</v>
      </c>
      <c r="F355" t="s">
        <v>35</v>
      </c>
      <c r="G355" t="s">
        <v>23</v>
      </c>
      <c r="H355">
        <f t="shared" si="16"/>
        <v>5</v>
      </c>
      <c r="I355" t="str">
        <f t="shared" si="17"/>
        <v>High Risk</v>
      </c>
    </row>
    <row r="356" spans="1:9" x14ac:dyDescent="0.3">
      <c r="A356" t="s">
        <v>390</v>
      </c>
      <c r="B356" t="s">
        <v>27</v>
      </c>
      <c r="C356">
        <v>21</v>
      </c>
      <c r="D356" t="str">
        <f t="shared" si="15"/>
        <v>13-24 Months</v>
      </c>
      <c r="E356" t="s">
        <v>26</v>
      </c>
      <c r="F356" t="s">
        <v>28</v>
      </c>
      <c r="G356" t="s">
        <v>23</v>
      </c>
      <c r="H356">
        <f t="shared" si="16"/>
        <v>3</v>
      </c>
      <c r="I356" t="str">
        <f t="shared" si="17"/>
        <v>Medium Risk</v>
      </c>
    </row>
    <row r="357" spans="1:9" x14ac:dyDescent="0.3">
      <c r="A357" t="s">
        <v>391</v>
      </c>
      <c r="B357" t="s">
        <v>27</v>
      </c>
      <c r="C357">
        <v>10</v>
      </c>
      <c r="D357" t="str">
        <f t="shared" si="15"/>
        <v>0-12 Months</v>
      </c>
      <c r="E357" t="s">
        <v>37</v>
      </c>
      <c r="F357" t="s">
        <v>35</v>
      </c>
      <c r="G357" t="s">
        <v>23</v>
      </c>
      <c r="H357">
        <f t="shared" si="16"/>
        <v>5</v>
      </c>
      <c r="I357" t="str">
        <f t="shared" si="17"/>
        <v>High Risk</v>
      </c>
    </row>
    <row r="358" spans="1:9" x14ac:dyDescent="0.3">
      <c r="A358" t="s">
        <v>392</v>
      </c>
      <c r="B358" t="s">
        <v>27</v>
      </c>
      <c r="C358">
        <v>16</v>
      </c>
      <c r="D358" t="str">
        <f t="shared" si="15"/>
        <v>13-24 Months</v>
      </c>
      <c r="E358" t="s">
        <v>26</v>
      </c>
      <c r="F358" t="s">
        <v>28</v>
      </c>
      <c r="G358" t="s">
        <v>24</v>
      </c>
      <c r="H358">
        <f t="shared" si="16"/>
        <v>3</v>
      </c>
      <c r="I358" t="str">
        <f t="shared" si="17"/>
        <v>Medium Risk</v>
      </c>
    </row>
    <row r="359" spans="1:9" x14ac:dyDescent="0.3">
      <c r="A359" t="s">
        <v>393</v>
      </c>
      <c r="B359" t="s">
        <v>47</v>
      </c>
      <c r="C359">
        <v>64</v>
      </c>
      <c r="D359" t="str">
        <f t="shared" si="15"/>
        <v>49-72 Months</v>
      </c>
      <c r="E359" t="s">
        <v>37</v>
      </c>
      <c r="F359" t="s">
        <v>28</v>
      </c>
      <c r="G359" t="s">
        <v>24</v>
      </c>
      <c r="H359">
        <f t="shared" si="16"/>
        <v>3</v>
      </c>
      <c r="I359" t="str">
        <f t="shared" si="17"/>
        <v>Medium Risk</v>
      </c>
    </row>
    <row r="360" spans="1:9" x14ac:dyDescent="0.3">
      <c r="A360" t="s">
        <v>394</v>
      </c>
      <c r="B360" t="s">
        <v>27</v>
      </c>
      <c r="C360">
        <v>27</v>
      </c>
      <c r="D360" t="str">
        <f t="shared" si="15"/>
        <v>25-48 Months</v>
      </c>
      <c r="E360" t="s">
        <v>26</v>
      </c>
      <c r="F360" t="s">
        <v>40</v>
      </c>
      <c r="G360" t="s">
        <v>23</v>
      </c>
      <c r="H360">
        <f t="shared" si="16"/>
        <v>2</v>
      </c>
      <c r="I360" t="str">
        <f t="shared" si="17"/>
        <v>Medium Risk</v>
      </c>
    </row>
    <row r="361" spans="1:9" x14ac:dyDescent="0.3">
      <c r="A361" t="s">
        <v>395</v>
      </c>
      <c r="B361" t="s">
        <v>31</v>
      </c>
      <c r="C361">
        <v>42</v>
      </c>
      <c r="D361" t="str">
        <f t="shared" si="15"/>
        <v>25-48 Months</v>
      </c>
      <c r="E361" t="s">
        <v>37</v>
      </c>
      <c r="F361" t="s">
        <v>28</v>
      </c>
      <c r="G361" t="s">
        <v>24</v>
      </c>
      <c r="H361">
        <f t="shared" si="16"/>
        <v>3</v>
      </c>
      <c r="I361" t="str">
        <f t="shared" si="17"/>
        <v>Medium Risk</v>
      </c>
    </row>
    <row r="362" spans="1:9" x14ac:dyDescent="0.3">
      <c r="A362" t="s">
        <v>396</v>
      </c>
      <c r="B362" t="s">
        <v>27</v>
      </c>
      <c r="C362">
        <v>5</v>
      </c>
      <c r="D362" t="str">
        <f t="shared" si="15"/>
        <v>0-12 Months</v>
      </c>
      <c r="E362" t="s">
        <v>24</v>
      </c>
      <c r="F362" t="s">
        <v>32</v>
      </c>
      <c r="G362" t="s">
        <v>24</v>
      </c>
      <c r="H362">
        <f t="shared" si="16"/>
        <v>3</v>
      </c>
      <c r="I362" t="str">
        <f t="shared" si="17"/>
        <v>Medium Risk</v>
      </c>
    </row>
    <row r="363" spans="1:9" x14ac:dyDescent="0.3">
      <c r="A363" t="s">
        <v>397</v>
      </c>
      <c r="B363" t="s">
        <v>47</v>
      </c>
      <c r="C363">
        <v>41</v>
      </c>
      <c r="D363" t="str">
        <f t="shared" si="15"/>
        <v>25-48 Months</v>
      </c>
      <c r="E363" t="s">
        <v>37</v>
      </c>
      <c r="F363" t="s">
        <v>35</v>
      </c>
      <c r="G363" t="s">
        <v>24</v>
      </c>
      <c r="H363">
        <f t="shared" si="16"/>
        <v>2</v>
      </c>
      <c r="I363" t="str">
        <f t="shared" si="17"/>
        <v>Medium Risk</v>
      </c>
    </row>
    <row r="364" spans="1:9" x14ac:dyDescent="0.3">
      <c r="A364" t="s">
        <v>398</v>
      </c>
      <c r="B364" t="s">
        <v>31</v>
      </c>
      <c r="C364">
        <v>58</v>
      </c>
      <c r="D364" t="str">
        <f t="shared" si="15"/>
        <v>49-72 Months</v>
      </c>
      <c r="E364" t="s">
        <v>26</v>
      </c>
      <c r="F364" t="s">
        <v>40</v>
      </c>
      <c r="G364" t="s">
        <v>24</v>
      </c>
      <c r="H364">
        <f t="shared" si="16"/>
        <v>0</v>
      </c>
      <c r="I364" t="str">
        <f t="shared" si="17"/>
        <v>Low Risk</v>
      </c>
    </row>
    <row r="365" spans="1:9" x14ac:dyDescent="0.3">
      <c r="A365" t="s">
        <v>399</v>
      </c>
      <c r="B365" t="s">
        <v>47</v>
      </c>
      <c r="C365">
        <v>47</v>
      </c>
      <c r="D365" t="str">
        <f t="shared" si="15"/>
        <v>25-48 Months</v>
      </c>
      <c r="E365" t="s">
        <v>24</v>
      </c>
      <c r="F365" t="s">
        <v>32</v>
      </c>
      <c r="G365" t="s">
        <v>24</v>
      </c>
      <c r="H365">
        <f t="shared" si="16"/>
        <v>0</v>
      </c>
      <c r="I365" t="str">
        <f t="shared" si="17"/>
        <v>Low Risk</v>
      </c>
    </row>
    <row r="366" spans="1:9" x14ac:dyDescent="0.3">
      <c r="A366" t="s">
        <v>400</v>
      </c>
      <c r="B366" t="s">
        <v>27</v>
      </c>
      <c r="C366">
        <v>18</v>
      </c>
      <c r="D366" t="str">
        <f t="shared" si="15"/>
        <v>13-24 Months</v>
      </c>
      <c r="E366" t="s">
        <v>37</v>
      </c>
      <c r="F366" t="s">
        <v>35</v>
      </c>
      <c r="G366" t="s">
        <v>24</v>
      </c>
      <c r="H366">
        <f t="shared" si="16"/>
        <v>4</v>
      </c>
      <c r="I366" t="str">
        <f t="shared" si="17"/>
        <v>High Risk</v>
      </c>
    </row>
    <row r="367" spans="1:9" x14ac:dyDescent="0.3">
      <c r="A367" t="s">
        <v>401</v>
      </c>
      <c r="B367" t="s">
        <v>27</v>
      </c>
      <c r="C367">
        <v>5</v>
      </c>
      <c r="D367" t="str">
        <f t="shared" si="15"/>
        <v>0-12 Months</v>
      </c>
      <c r="E367" t="s">
        <v>37</v>
      </c>
      <c r="F367" t="s">
        <v>35</v>
      </c>
      <c r="G367" t="s">
        <v>23</v>
      </c>
      <c r="H367">
        <f t="shared" si="16"/>
        <v>5</v>
      </c>
      <c r="I367" t="str">
        <f t="shared" si="17"/>
        <v>High Risk</v>
      </c>
    </row>
    <row r="368" spans="1:9" x14ac:dyDescent="0.3">
      <c r="A368" t="s">
        <v>402</v>
      </c>
      <c r="B368" t="s">
        <v>27</v>
      </c>
      <c r="C368">
        <v>23</v>
      </c>
      <c r="D368" t="str">
        <f t="shared" si="15"/>
        <v>13-24 Months</v>
      </c>
      <c r="E368" t="s">
        <v>26</v>
      </c>
      <c r="F368" t="s">
        <v>35</v>
      </c>
      <c r="G368" t="s">
        <v>24</v>
      </c>
      <c r="H368">
        <f t="shared" si="16"/>
        <v>2</v>
      </c>
      <c r="I368" t="str">
        <f t="shared" si="17"/>
        <v>Medium Risk</v>
      </c>
    </row>
    <row r="369" spans="1:9" x14ac:dyDescent="0.3">
      <c r="A369" t="s">
        <v>403</v>
      </c>
      <c r="B369" t="s">
        <v>27</v>
      </c>
      <c r="C369">
        <v>1</v>
      </c>
      <c r="D369" t="str">
        <f t="shared" si="15"/>
        <v>0-12 Months</v>
      </c>
      <c r="E369" t="s">
        <v>24</v>
      </c>
      <c r="F369" t="s">
        <v>32</v>
      </c>
      <c r="G369" t="s">
        <v>24</v>
      </c>
      <c r="H369">
        <f t="shared" si="16"/>
        <v>3</v>
      </c>
      <c r="I369" t="str">
        <f t="shared" si="17"/>
        <v>Medium Risk</v>
      </c>
    </row>
    <row r="370" spans="1:9" x14ac:dyDescent="0.3">
      <c r="A370" t="s">
        <v>404</v>
      </c>
      <c r="B370" t="s">
        <v>31</v>
      </c>
      <c r="C370">
        <v>71</v>
      </c>
      <c r="D370" t="str">
        <f t="shared" si="15"/>
        <v>49-72 Months</v>
      </c>
      <c r="E370" t="s">
        <v>37</v>
      </c>
      <c r="F370" t="s">
        <v>40</v>
      </c>
      <c r="G370" t="s">
        <v>24</v>
      </c>
      <c r="H370">
        <f t="shared" si="16"/>
        <v>2</v>
      </c>
      <c r="I370" t="str">
        <f t="shared" si="17"/>
        <v>Medium Risk</v>
      </c>
    </row>
    <row r="371" spans="1:9" x14ac:dyDescent="0.3">
      <c r="A371" t="s">
        <v>405</v>
      </c>
      <c r="B371" t="s">
        <v>47</v>
      </c>
      <c r="C371">
        <v>72</v>
      </c>
      <c r="D371" t="str">
        <f t="shared" si="15"/>
        <v>49-72 Months</v>
      </c>
      <c r="E371" t="s">
        <v>37</v>
      </c>
      <c r="F371" t="s">
        <v>40</v>
      </c>
      <c r="G371" t="s">
        <v>24</v>
      </c>
      <c r="H371">
        <f t="shared" si="16"/>
        <v>2</v>
      </c>
      <c r="I371" t="str">
        <f t="shared" si="17"/>
        <v>Medium Risk</v>
      </c>
    </row>
    <row r="372" spans="1:9" x14ac:dyDescent="0.3">
      <c r="A372" t="s">
        <v>406</v>
      </c>
      <c r="B372" t="s">
        <v>31</v>
      </c>
      <c r="C372">
        <v>33</v>
      </c>
      <c r="D372" t="str">
        <f t="shared" si="15"/>
        <v>25-48 Months</v>
      </c>
      <c r="E372" t="s">
        <v>24</v>
      </c>
      <c r="F372" t="s">
        <v>32</v>
      </c>
      <c r="G372" t="s">
        <v>24</v>
      </c>
      <c r="H372">
        <f t="shared" si="16"/>
        <v>0</v>
      </c>
      <c r="I372" t="str">
        <f t="shared" si="17"/>
        <v>Low Risk</v>
      </c>
    </row>
    <row r="373" spans="1:9" x14ac:dyDescent="0.3">
      <c r="A373" t="s">
        <v>407</v>
      </c>
      <c r="B373" t="s">
        <v>27</v>
      </c>
      <c r="C373">
        <v>2</v>
      </c>
      <c r="D373" t="str">
        <f t="shared" si="15"/>
        <v>0-12 Months</v>
      </c>
      <c r="E373" t="s">
        <v>37</v>
      </c>
      <c r="F373" t="s">
        <v>28</v>
      </c>
      <c r="G373" t="s">
        <v>23</v>
      </c>
      <c r="H373">
        <f t="shared" si="16"/>
        <v>6</v>
      </c>
      <c r="I373" t="str">
        <f t="shared" si="17"/>
        <v>High Risk</v>
      </c>
    </row>
    <row r="374" spans="1:9" x14ac:dyDescent="0.3">
      <c r="A374" t="s">
        <v>408</v>
      </c>
      <c r="B374" t="s">
        <v>47</v>
      </c>
      <c r="C374">
        <v>24</v>
      </c>
      <c r="D374" t="str">
        <f t="shared" si="15"/>
        <v>13-24 Months</v>
      </c>
      <c r="E374" t="s">
        <v>26</v>
      </c>
      <c r="F374" t="s">
        <v>32</v>
      </c>
      <c r="G374" t="s">
        <v>24</v>
      </c>
      <c r="H374">
        <f t="shared" si="16"/>
        <v>0</v>
      </c>
      <c r="I374" t="str">
        <f t="shared" si="17"/>
        <v>Low Risk</v>
      </c>
    </row>
    <row r="375" spans="1:9" x14ac:dyDescent="0.3">
      <c r="A375" t="s">
        <v>409</v>
      </c>
      <c r="B375" t="s">
        <v>31</v>
      </c>
      <c r="C375">
        <v>56</v>
      </c>
      <c r="D375" t="str">
        <f t="shared" si="15"/>
        <v>49-72 Months</v>
      </c>
      <c r="E375" t="s">
        <v>37</v>
      </c>
      <c r="F375" t="s">
        <v>40</v>
      </c>
      <c r="G375" t="s">
        <v>24</v>
      </c>
      <c r="H375">
        <f t="shared" si="16"/>
        <v>2</v>
      </c>
      <c r="I375" t="str">
        <f t="shared" si="17"/>
        <v>Medium Risk</v>
      </c>
    </row>
    <row r="376" spans="1:9" x14ac:dyDescent="0.3">
      <c r="A376" t="s">
        <v>410</v>
      </c>
      <c r="B376" t="s">
        <v>27</v>
      </c>
      <c r="C376">
        <v>37</v>
      </c>
      <c r="D376" t="str">
        <f t="shared" si="15"/>
        <v>25-48 Months</v>
      </c>
      <c r="E376" t="s">
        <v>37</v>
      </c>
      <c r="F376" t="s">
        <v>40</v>
      </c>
      <c r="G376" t="s">
        <v>24</v>
      </c>
      <c r="H376">
        <f t="shared" si="16"/>
        <v>4</v>
      </c>
      <c r="I376" t="str">
        <f t="shared" si="17"/>
        <v>High Risk</v>
      </c>
    </row>
    <row r="377" spans="1:9" x14ac:dyDescent="0.3">
      <c r="A377" t="s">
        <v>411</v>
      </c>
      <c r="B377" t="s">
        <v>31</v>
      </c>
      <c r="C377">
        <v>43</v>
      </c>
      <c r="D377" t="str">
        <f t="shared" si="15"/>
        <v>25-48 Months</v>
      </c>
      <c r="E377" t="s">
        <v>26</v>
      </c>
      <c r="F377" t="s">
        <v>40</v>
      </c>
      <c r="G377" t="s">
        <v>24</v>
      </c>
      <c r="H377">
        <f t="shared" si="16"/>
        <v>0</v>
      </c>
      <c r="I377" t="str">
        <f t="shared" si="17"/>
        <v>Low Risk</v>
      </c>
    </row>
    <row r="378" spans="1:9" x14ac:dyDescent="0.3">
      <c r="A378" t="s">
        <v>412</v>
      </c>
      <c r="B378" t="s">
        <v>27</v>
      </c>
      <c r="C378">
        <v>1</v>
      </c>
      <c r="D378" t="str">
        <f t="shared" si="15"/>
        <v>0-12 Months</v>
      </c>
      <c r="E378" t="s">
        <v>26</v>
      </c>
      <c r="F378" t="s">
        <v>32</v>
      </c>
      <c r="G378" t="s">
        <v>24</v>
      </c>
      <c r="H378">
        <f t="shared" si="16"/>
        <v>3</v>
      </c>
      <c r="I378" t="str">
        <f t="shared" si="17"/>
        <v>Medium Risk</v>
      </c>
    </row>
    <row r="379" spans="1:9" x14ac:dyDescent="0.3">
      <c r="A379" t="s">
        <v>413</v>
      </c>
      <c r="B379" t="s">
        <v>27</v>
      </c>
      <c r="C379">
        <v>25</v>
      </c>
      <c r="D379" t="str">
        <f t="shared" si="15"/>
        <v>25-48 Months</v>
      </c>
      <c r="E379" t="s">
        <v>37</v>
      </c>
      <c r="F379" t="s">
        <v>35</v>
      </c>
      <c r="G379" t="s">
        <v>23</v>
      </c>
      <c r="H379">
        <f t="shared" si="16"/>
        <v>4</v>
      </c>
      <c r="I379" t="str">
        <f t="shared" si="17"/>
        <v>High Risk</v>
      </c>
    </row>
    <row r="380" spans="1:9" x14ac:dyDescent="0.3">
      <c r="A380" t="s">
        <v>414</v>
      </c>
      <c r="B380" t="s">
        <v>47</v>
      </c>
      <c r="C380">
        <v>61</v>
      </c>
      <c r="D380" t="str">
        <f t="shared" si="15"/>
        <v>49-72 Months</v>
      </c>
      <c r="E380" t="s">
        <v>26</v>
      </c>
      <c r="F380" t="s">
        <v>28</v>
      </c>
      <c r="G380" t="s">
        <v>24</v>
      </c>
      <c r="H380">
        <f t="shared" si="16"/>
        <v>1</v>
      </c>
      <c r="I380" t="str">
        <f t="shared" si="17"/>
        <v>Low Risk</v>
      </c>
    </row>
    <row r="381" spans="1:9" x14ac:dyDescent="0.3">
      <c r="A381" t="s">
        <v>415</v>
      </c>
      <c r="B381" t="s">
        <v>31</v>
      </c>
      <c r="C381">
        <v>17</v>
      </c>
      <c r="D381" t="str">
        <f t="shared" si="15"/>
        <v>13-24 Months</v>
      </c>
      <c r="E381" t="s">
        <v>37</v>
      </c>
      <c r="F381" t="s">
        <v>28</v>
      </c>
      <c r="G381" t="s">
        <v>24</v>
      </c>
      <c r="H381">
        <f t="shared" si="16"/>
        <v>3</v>
      </c>
      <c r="I381" t="str">
        <f t="shared" si="17"/>
        <v>Medium Risk</v>
      </c>
    </row>
    <row r="382" spans="1:9" x14ac:dyDescent="0.3">
      <c r="A382" t="s">
        <v>416</v>
      </c>
      <c r="B382" t="s">
        <v>31</v>
      </c>
      <c r="C382">
        <v>41</v>
      </c>
      <c r="D382" t="str">
        <f t="shared" si="15"/>
        <v>25-48 Months</v>
      </c>
      <c r="E382" t="s">
        <v>37</v>
      </c>
      <c r="F382" t="s">
        <v>35</v>
      </c>
      <c r="G382" t="s">
        <v>24</v>
      </c>
      <c r="H382">
        <f t="shared" si="16"/>
        <v>2</v>
      </c>
      <c r="I382" t="str">
        <f t="shared" si="17"/>
        <v>Medium Risk</v>
      </c>
    </row>
    <row r="383" spans="1:9" x14ac:dyDescent="0.3">
      <c r="A383" t="s">
        <v>417</v>
      </c>
      <c r="B383" t="s">
        <v>27</v>
      </c>
      <c r="C383">
        <v>1</v>
      </c>
      <c r="D383" t="str">
        <f t="shared" si="15"/>
        <v>0-12 Months</v>
      </c>
      <c r="E383" t="s">
        <v>26</v>
      </c>
      <c r="F383" t="s">
        <v>32</v>
      </c>
      <c r="G383" t="s">
        <v>23</v>
      </c>
      <c r="H383">
        <f t="shared" si="16"/>
        <v>3</v>
      </c>
      <c r="I383" t="str">
        <f t="shared" si="17"/>
        <v>Medium Risk</v>
      </c>
    </row>
    <row r="384" spans="1:9" x14ac:dyDescent="0.3">
      <c r="A384" t="s">
        <v>418</v>
      </c>
      <c r="B384" t="s">
        <v>47</v>
      </c>
      <c r="C384">
        <v>72</v>
      </c>
      <c r="D384" t="str">
        <f t="shared" si="15"/>
        <v>49-72 Months</v>
      </c>
      <c r="E384" t="s">
        <v>26</v>
      </c>
      <c r="F384" t="s">
        <v>35</v>
      </c>
      <c r="G384" t="s">
        <v>24</v>
      </c>
      <c r="H384">
        <f t="shared" si="16"/>
        <v>0</v>
      </c>
      <c r="I384" t="str">
        <f t="shared" si="17"/>
        <v>Low Risk</v>
      </c>
    </row>
    <row r="385" spans="1:9" x14ac:dyDescent="0.3">
      <c r="A385" t="s">
        <v>419</v>
      </c>
      <c r="B385" t="s">
        <v>27</v>
      </c>
      <c r="C385">
        <v>1</v>
      </c>
      <c r="D385" t="str">
        <f t="shared" si="15"/>
        <v>0-12 Months</v>
      </c>
      <c r="E385" t="s">
        <v>37</v>
      </c>
      <c r="F385" t="s">
        <v>40</v>
      </c>
      <c r="G385" t="s">
        <v>23</v>
      </c>
      <c r="H385">
        <f t="shared" si="16"/>
        <v>5</v>
      </c>
      <c r="I385" t="str">
        <f t="shared" si="17"/>
        <v>High Risk</v>
      </c>
    </row>
    <row r="386" spans="1:9" x14ac:dyDescent="0.3">
      <c r="A386" t="s">
        <v>420</v>
      </c>
      <c r="B386" t="s">
        <v>47</v>
      </c>
      <c r="C386">
        <v>48</v>
      </c>
      <c r="D386" t="str">
        <f t="shared" si="15"/>
        <v>25-48 Months</v>
      </c>
      <c r="E386" t="s">
        <v>37</v>
      </c>
      <c r="F386" t="s">
        <v>35</v>
      </c>
      <c r="G386" t="s">
        <v>24</v>
      </c>
      <c r="H386">
        <f t="shared" si="16"/>
        <v>2</v>
      </c>
      <c r="I386" t="str">
        <f t="shared" si="17"/>
        <v>Medium Risk</v>
      </c>
    </row>
    <row r="387" spans="1:9" x14ac:dyDescent="0.3">
      <c r="A387" t="s">
        <v>421</v>
      </c>
      <c r="B387" t="s">
        <v>27</v>
      </c>
      <c r="C387">
        <v>11</v>
      </c>
      <c r="D387" t="str">
        <f t="shared" ref="D387:D450" si="18">IF(C387&lt;=12,"0-12 Months",IF(C387&lt;=24,"13-24 Months",IF(C387&lt;=48,"25-48 Months","49-72 Months")))</f>
        <v>0-12 Months</v>
      </c>
      <c r="E387" t="s">
        <v>24</v>
      </c>
      <c r="F387" t="s">
        <v>32</v>
      </c>
      <c r="G387" t="s">
        <v>23</v>
      </c>
      <c r="H387">
        <f t="shared" ref="H387:H450" si="19">IF(B387="Month-to-month",2,0)+IF(E387="Fiber optic",2,0)+IF(F387="Electronic check",1,0)+IF(D387="0-12 Months",1,0)</f>
        <v>3</v>
      </c>
      <c r="I387" t="str">
        <f t="shared" ref="I387:I450" si="20">IF(H387&gt;=4,"High Risk",IF(H387&gt;=2,"Medium Risk","Low Risk"))</f>
        <v>Medium Risk</v>
      </c>
    </row>
    <row r="388" spans="1:9" x14ac:dyDescent="0.3">
      <c r="A388" t="s">
        <v>422</v>
      </c>
      <c r="B388" t="s">
        <v>27</v>
      </c>
      <c r="C388">
        <v>55</v>
      </c>
      <c r="D388" t="str">
        <f t="shared" si="18"/>
        <v>49-72 Months</v>
      </c>
      <c r="E388" t="s">
        <v>37</v>
      </c>
      <c r="F388" t="s">
        <v>28</v>
      </c>
      <c r="G388" t="s">
        <v>23</v>
      </c>
      <c r="H388">
        <f t="shared" si="19"/>
        <v>5</v>
      </c>
      <c r="I388" t="str">
        <f t="shared" si="20"/>
        <v>High Risk</v>
      </c>
    </row>
    <row r="389" spans="1:9" x14ac:dyDescent="0.3">
      <c r="A389" t="s">
        <v>423</v>
      </c>
      <c r="B389" t="s">
        <v>31</v>
      </c>
      <c r="C389">
        <v>42</v>
      </c>
      <c r="D389" t="str">
        <f t="shared" si="18"/>
        <v>25-48 Months</v>
      </c>
      <c r="E389" t="s">
        <v>26</v>
      </c>
      <c r="F389" t="s">
        <v>28</v>
      </c>
      <c r="G389" t="s">
        <v>24</v>
      </c>
      <c r="H389">
        <f t="shared" si="19"/>
        <v>1</v>
      </c>
      <c r="I389" t="str">
        <f t="shared" si="20"/>
        <v>Low Risk</v>
      </c>
    </row>
    <row r="390" spans="1:9" x14ac:dyDescent="0.3">
      <c r="A390" t="s">
        <v>424</v>
      </c>
      <c r="B390" t="s">
        <v>27</v>
      </c>
      <c r="C390">
        <v>44</v>
      </c>
      <c r="D390" t="str">
        <f t="shared" si="18"/>
        <v>25-48 Months</v>
      </c>
      <c r="E390" t="s">
        <v>37</v>
      </c>
      <c r="F390" t="s">
        <v>32</v>
      </c>
      <c r="G390" t="s">
        <v>24</v>
      </c>
      <c r="H390">
        <f t="shared" si="19"/>
        <v>4</v>
      </c>
      <c r="I390" t="str">
        <f t="shared" si="20"/>
        <v>High Risk</v>
      </c>
    </row>
    <row r="391" spans="1:9" x14ac:dyDescent="0.3">
      <c r="A391" t="s">
        <v>425</v>
      </c>
      <c r="B391" t="s">
        <v>27</v>
      </c>
      <c r="C391">
        <v>1</v>
      </c>
      <c r="D391" t="str">
        <f t="shared" si="18"/>
        <v>0-12 Months</v>
      </c>
      <c r="E391" t="s">
        <v>26</v>
      </c>
      <c r="F391" t="s">
        <v>28</v>
      </c>
      <c r="G391" t="s">
        <v>24</v>
      </c>
      <c r="H391">
        <f t="shared" si="19"/>
        <v>4</v>
      </c>
      <c r="I391" t="str">
        <f t="shared" si="20"/>
        <v>High Risk</v>
      </c>
    </row>
    <row r="392" spans="1:9" x14ac:dyDescent="0.3">
      <c r="A392" t="s">
        <v>426</v>
      </c>
      <c r="B392" t="s">
        <v>27</v>
      </c>
      <c r="C392">
        <v>27</v>
      </c>
      <c r="D392" t="str">
        <f t="shared" si="18"/>
        <v>25-48 Months</v>
      </c>
      <c r="E392" t="s">
        <v>37</v>
      </c>
      <c r="F392" t="s">
        <v>35</v>
      </c>
      <c r="G392" t="s">
        <v>24</v>
      </c>
      <c r="H392">
        <f t="shared" si="19"/>
        <v>4</v>
      </c>
      <c r="I392" t="str">
        <f t="shared" si="20"/>
        <v>High Risk</v>
      </c>
    </row>
    <row r="393" spans="1:9" x14ac:dyDescent="0.3">
      <c r="A393" t="s">
        <v>427</v>
      </c>
      <c r="B393" t="s">
        <v>27</v>
      </c>
      <c r="C393">
        <v>27</v>
      </c>
      <c r="D393" t="str">
        <f t="shared" si="18"/>
        <v>25-48 Months</v>
      </c>
      <c r="E393" t="s">
        <v>26</v>
      </c>
      <c r="F393" t="s">
        <v>35</v>
      </c>
      <c r="G393" t="s">
        <v>24</v>
      </c>
      <c r="H393">
        <f t="shared" si="19"/>
        <v>2</v>
      </c>
      <c r="I393" t="str">
        <f t="shared" si="20"/>
        <v>Medium Risk</v>
      </c>
    </row>
    <row r="394" spans="1:9" x14ac:dyDescent="0.3">
      <c r="A394" t="s">
        <v>428</v>
      </c>
      <c r="B394" t="s">
        <v>27</v>
      </c>
      <c r="C394">
        <v>2</v>
      </c>
      <c r="D394" t="str">
        <f t="shared" si="18"/>
        <v>0-12 Months</v>
      </c>
      <c r="E394" t="s">
        <v>26</v>
      </c>
      <c r="F394" t="s">
        <v>28</v>
      </c>
      <c r="G394" t="s">
        <v>24</v>
      </c>
      <c r="H394">
        <f t="shared" si="19"/>
        <v>4</v>
      </c>
      <c r="I394" t="str">
        <f t="shared" si="20"/>
        <v>High Risk</v>
      </c>
    </row>
    <row r="395" spans="1:9" x14ac:dyDescent="0.3">
      <c r="A395" t="s">
        <v>429</v>
      </c>
      <c r="B395" t="s">
        <v>27</v>
      </c>
      <c r="C395">
        <v>19</v>
      </c>
      <c r="D395" t="str">
        <f t="shared" si="18"/>
        <v>13-24 Months</v>
      </c>
      <c r="E395" t="s">
        <v>24</v>
      </c>
      <c r="F395" t="s">
        <v>32</v>
      </c>
      <c r="G395" t="s">
        <v>24</v>
      </c>
      <c r="H395">
        <f t="shared" si="19"/>
        <v>2</v>
      </c>
      <c r="I395" t="str">
        <f t="shared" si="20"/>
        <v>Medium Risk</v>
      </c>
    </row>
    <row r="396" spans="1:9" x14ac:dyDescent="0.3">
      <c r="A396" t="s">
        <v>430</v>
      </c>
      <c r="B396" t="s">
        <v>27</v>
      </c>
      <c r="C396">
        <v>42</v>
      </c>
      <c r="D396" t="str">
        <f t="shared" si="18"/>
        <v>25-48 Months</v>
      </c>
      <c r="E396" t="s">
        <v>37</v>
      </c>
      <c r="F396" t="s">
        <v>28</v>
      </c>
      <c r="G396" t="s">
        <v>24</v>
      </c>
      <c r="H396">
        <f t="shared" si="19"/>
        <v>5</v>
      </c>
      <c r="I396" t="str">
        <f t="shared" si="20"/>
        <v>High Risk</v>
      </c>
    </row>
    <row r="397" spans="1:9" x14ac:dyDescent="0.3">
      <c r="A397" t="s">
        <v>431</v>
      </c>
      <c r="B397" t="s">
        <v>47</v>
      </c>
      <c r="C397">
        <v>66</v>
      </c>
      <c r="D397" t="str">
        <f t="shared" si="18"/>
        <v>49-72 Months</v>
      </c>
      <c r="E397" t="s">
        <v>26</v>
      </c>
      <c r="F397" t="s">
        <v>40</v>
      </c>
      <c r="G397" t="s">
        <v>24</v>
      </c>
      <c r="H397">
        <f t="shared" si="19"/>
        <v>0</v>
      </c>
      <c r="I397" t="str">
        <f t="shared" si="20"/>
        <v>Low Risk</v>
      </c>
    </row>
    <row r="398" spans="1:9" x14ac:dyDescent="0.3">
      <c r="A398" t="s">
        <v>432</v>
      </c>
      <c r="B398" t="s">
        <v>27</v>
      </c>
      <c r="C398">
        <v>33</v>
      </c>
      <c r="D398" t="str">
        <f t="shared" si="18"/>
        <v>25-48 Months</v>
      </c>
      <c r="E398" t="s">
        <v>37</v>
      </c>
      <c r="F398" t="s">
        <v>35</v>
      </c>
      <c r="G398" t="s">
        <v>24</v>
      </c>
      <c r="H398">
        <f t="shared" si="19"/>
        <v>4</v>
      </c>
      <c r="I398" t="str">
        <f t="shared" si="20"/>
        <v>High Risk</v>
      </c>
    </row>
    <row r="399" spans="1:9" x14ac:dyDescent="0.3">
      <c r="A399" t="s">
        <v>433</v>
      </c>
      <c r="B399" t="s">
        <v>27</v>
      </c>
      <c r="C399">
        <v>34</v>
      </c>
      <c r="D399" t="str">
        <f t="shared" si="18"/>
        <v>25-48 Months</v>
      </c>
      <c r="E399" t="s">
        <v>37</v>
      </c>
      <c r="F399" t="s">
        <v>40</v>
      </c>
      <c r="G399" t="s">
        <v>23</v>
      </c>
      <c r="H399">
        <f t="shared" si="19"/>
        <v>4</v>
      </c>
      <c r="I399" t="str">
        <f t="shared" si="20"/>
        <v>High Risk</v>
      </c>
    </row>
    <row r="400" spans="1:9" x14ac:dyDescent="0.3">
      <c r="A400" t="s">
        <v>434</v>
      </c>
      <c r="B400" t="s">
        <v>27</v>
      </c>
      <c r="C400">
        <v>33</v>
      </c>
      <c r="D400" t="str">
        <f t="shared" si="18"/>
        <v>25-48 Months</v>
      </c>
      <c r="E400" t="s">
        <v>26</v>
      </c>
      <c r="F400" t="s">
        <v>28</v>
      </c>
      <c r="G400" t="s">
        <v>24</v>
      </c>
      <c r="H400">
        <f t="shared" si="19"/>
        <v>3</v>
      </c>
      <c r="I400" t="str">
        <f t="shared" si="20"/>
        <v>Medium Risk</v>
      </c>
    </row>
    <row r="401" spans="1:9" x14ac:dyDescent="0.3">
      <c r="A401" t="s">
        <v>435</v>
      </c>
      <c r="B401" t="s">
        <v>31</v>
      </c>
      <c r="C401">
        <v>23</v>
      </c>
      <c r="D401" t="str">
        <f t="shared" si="18"/>
        <v>13-24 Months</v>
      </c>
      <c r="E401" t="s">
        <v>24</v>
      </c>
      <c r="F401" t="s">
        <v>32</v>
      </c>
      <c r="G401" t="s">
        <v>24</v>
      </c>
      <c r="H401">
        <f t="shared" si="19"/>
        <v>0</v>
      </c>
      <c r="I401" t="str">
        <f t="shared" si="20"/>
        <v>Low Risk</v>
      </c>
    </row>
    <row r="402" spans="1:9" x14ac:dyDescent="0.3">
      <c r="A402" t="s">
        <v>436</v>
      </c>
      <c r="B402" t="s">
        <v>31</v>
      </c>
      <c r="C402">
        <v>32</v>
      </c>
      <c r="D402" t="str">
        <f t="shared" si="18"/>
        <v>25-48 Months</v>
      </c>
      <c r="E402" t="s">
        <v>24</v>
      </c>
      <c r="F402" t="s">
        <v>35</v>
      </c>
      <c r="G402" t="s">
        <v>24</v>
      </c>
      <c r="H402">
        <f t="shared" si="19"/>
        <v>0</v>
      </c>
      <c r="I402" t="str">
        <f t="shared" si="20"/>
        <v>Low Risk</v>
      </c>
    </row>
    <row r="403" spans="1:9" x14ac:dyDescent="0.3">
      <c r="A403" t="s">
        <v>437</v>
      </c>
      <c r="B403" t="s">
        <v>31</v>
      </c>
      <c r="C403">
        <v>11</v>
      </c>
      <c r="D403" t="str">
        <f t="shared" si="18"/>
        <v>0-12 Months</v>
      </c>
      <c r="E403" t="s">
        <v>24</v>
      </c>
      <c r="F403" t="s">
        <v>40</v>
      </c>
      <c r="G403" t="s">
        <v>24</v>
      </c>
      <c r="H403">
        <f t="shared" si="19"/>
        <v>1</v>
      </c>
      <c r="I403" t="str">
        <f t="shared" si="20"/>
        <v>Low Risk</v>
      </c>
    </row>
    <row r="404" spans="1:9" x14ac:dyDescent="0.3">
      <c r="A404" t="s">
        <v>438</v>
      </c>
      <c r="B404" t="s">
        <v>27</v>
      </c>
      <c r="C404">
        <v>69</v>
      </c>
      <c r="D404" t="str">
        <f t="shared" si="18"/>
        <v>49-72 Months</v>
      </c>
      <c r="E404" t="s">
        <v>37</v>
      </c>
      <c r="F404" t="s">
        <v>40</v>
      </c>
      <c r="G404" t="s">
        <v>23</v>
      </c>
      <c r="H404">
        <f t="shared" si="19"/>
        <v>4</v>
      </c>
      <c r="I404" t="str">
        <f t="shared" si="20"/>
        <v>High Risk</v>
      </c>
    </row>
    <row r="405" spans="1:9" x14ac:dyDescent="0.3">
      <c r="A405" t="s">
        <v>439</v>
      </c>
      <c r="B405" t="s">
        <v>31</v>
      </c>
      <c r="C405">
        <v>68</v>
      </c>
      <c r="D405" t="str">
        <f t="shared" si="18"/>
        <v>49-72 Months</v>
      </c>
      <c r="E405" t="s">
        <v>26</v>
      </c>
      <c r="F405" t="s">
        <v>35</v>
      </c>
      <c r="G405" t="s">
        <v>24</v>
      </c>
      <c r="H405">
        <f t="shared" si="19"/>
        <v>0</v>
      </c>
      <c r="I405" t="str">
        <f t="shared" si="20"/>
        <v>Low Risk</v>
      </c>
    </row>
    <row r="406" spans="1:9" x14ac:dyDescent="0.3">
      <c r="A406" t="s">
        <v>440</v>
      </c>
      <c r="B406" t="s">
        <v>47</v>
      </c>
      <c r="C406">
        <v>20</v>
      </c>
      <c r="D406" t="str">
        <f t="shared" si="18"/>
        <v>13-24 Months</v>
      </c>
      <c r="E406" t="s">
        <v>24</v>
      </c>
      <c r="F406" t="s">
        <v>32</v>
      </c>
      <c r="G406" t="s">
        <v>24</v>
      </c>
      <c r="H406">
        <f t="shared" si="19"/>
        <v>0</v>
      </c>
      <c r="I406" t="str">
        <f t="shared" si="20"/>
        <v>Low Risk</v>
      </c>
    </row>
    <row r="407" spans="1:9" x14ac:dyDescent="0.3">
      <c r="A407" t="s">
        <v>441</v>
      </c>
      <c r="B407" t="s">
        <v>47</v>
      </c>
      <c r="C407">
        <v>72</v>
      </c>
      <c r="D407" t="str">
        <f t="shared" si="18"/>
        <v>49-72 Months</v>
      </c>
      <c r="E407" t="s">
        <v>24</v>
      </c>
      <c r="F407" t="s">
        <v>40</v>
      </c>
      <c r="G407" t="s">
        <v>24</v>
      </c>
      <c r="H407">
        <f t="shared" si="19"/>
        <v>0</v>
      </c>
      <c r="I407" t="str">
        <f t="shared" si="20"/>
        <v>Low Risk</v>
      </c>
    </row>
    <row r="408" spans="1:9" x14ac:dyDescent="0.3">
      <c r="A408" t="s">
        <v>442</v>
      </c>
      <c r="B408" t="s">
        <v>31</v>
      </c>
      <c r="C408">
        <v>60</v>
      </c>
      <c r="D408" t="str">
        <f t="shared" si="18"/>
        <v>49-72 Months</v>
      </c>
      <c r="E408" t="s">
        <v>37</v>
      </c>
      <c r="F408" t="s">
        <v>35</v>
      </c>
      <c r="G408" t="s">
        <v>24</v>
      </c>
      <c r="H408">
        <f t="shared" si="19"/>
        <v>2</v>
      </c>
      <c r="I408" t="str">
        <f t="shared" si="20"/>
        <v>Medium Risk</v>
      </c>
    </row>
    <row r="409" spans="1:9" x14ac:dyDescent="0.3">
      <c r="A409" t="s">
        <v>443</v>
      </c>
      <c r="B409" t="s">
        <v>27</v>
      </c>
      <c r="C409">
        <v>32</v>
      </c>
      <c r="D409" t="str">
        <f t="shared" si="18"/>
        <v>25-48 Months</v>
      </c>
      <c r="E409" t="s">
        <v>37</v>
      </c>
      <c r="F409" t="s">
        <v>32</v>
      </c>
      <c r="G409" t="s">
        <v>24</v>
      </c>
      <c r="H409">
        <f t="shared" si="19"/>
        <v>4</v>
      </c>
      <c r="I409" t="str">
        <f t="shared" si="20"/>
        <v>High Risk</v>
      </c>
    </row>
    <row r="410" spans="1:9" x14ac:dyDescent="0.3">
      <c r="A410" t="s">
        <v>444</v>
      </c>
      <c r="B410" t="s">
        <v>27</v>
      </c>
      <c r="C410">
        <v>1</v>
      </c>
      <c r="D410" t="str">
        <f t="shared" si="18"/>
        <v>0-12 Months</v>
      </c>
      <c r="E410" t="s">
        <v>24</v>
      </c>
      <c r="F410" t="s">
        <v>32</v>
      </c>
      <c r="G410" t="s">
        <v>23</v>
      </c>
      <c r="H410">
        <f t="shared" si="19"/>
        <v>3</v>
      </c>
      <c r="I410" t="str">
        <f t="shared" si="20"/>
        <v>Medium Risk</v>
      </c>
    </row>
    <row r="411" spans="1:9" x14ac:dyDescent="0.3">
      <c r="A411" t="s">
        <v>445</v>
      </c>
      <c r="B411" t="s">
        <v>27</v>
      </c>
      <c r="C411">
        <v>1</v>
      </c>
      <c r="D411" t="str">
        <f t="shared" si="18"/>
        <v>0-12 Months</v>
      </c>
      <c r="E411" t="s">
        <v>24</v>
      </c>
      <c r="F411" t="s">
        <v>32</v>
      </c>
      <c r="G411" t="s">
        <v>23</v>
      </c>
      <c r="H411">
        <f t="shared" si="19"/>
        <v>3</v>
      </c>
      <c r="I411" t="str">
        <f t="shared" si="20"/>
        <v>Medium Risk</v>
      </c>
    </row>
    <row r="412" spans="1:9" x14ac:dyDescent="0.3">
      <c r="A412" t="s">
        <v>446</v>
      </c>
      <c r="B412" t="s">
        <v>27</v>
      </c>
      <c r="C412">
        <v>3</v>
      </c>
      <c r="D412" t="str">
        <f t="shared" si="18"/>
        <v>0-12 Months</v>
      </c>
      <c r="E412" t="s">
        <v>37</v>
      </c>
      <c r="F412" t="s">
        <v>28</v>
      </c>
      <c r="G412" t="s">
        <v>23</v>
      </c>
      <c r="H412">
        <f t="shared" si="19"/>
        <v>6</v>
      </c>
      <c r="I412" t="str">
        <f t="shared" si="20"/>
        <v>High Risk</v>
      </c>
    </row>
    <row r="413" spans="1:9" x14ac:dyDescent="0.3">
      <c r="A413" t="s">
        <v>447</v>
      </c>
      <c r="B413" t="s">
        <v>31</v>
      </c>
      <c r="C413">
        <v>46</v>
      </c>
      <c r="D413" t="str">
        <f t="shared" si="18"/>
        <v>25-48 Months</v>
      </c>
      <c r="E413" t="s">
        <v>24</v>
      </c>
      <c r="F413" t="s">
        <v>35</v>
      </c>
      <c r="G413" t="s">
        <v>24</v>
      </c>
      <c r="H413">
        <f t="shared" si="19"/>
        <v>0</v>
      </c>
      <c r="I413" t="str">
        <f t="shared" si="20"/>
        <v>Low Risk</v>
      </c>
    </row>
    <row r="414" spans="1:9" x14ac:dyDescent="0.3">
      <c r="A414" t="s">
        <v>448</v>
      </c>
      <c r="B414" t="s">
        <v>27</v>
      </c>
      <c r="C414">
        <v>29</v>
      </c>
      <c r="D414" t="str">
        <f t="shared" si="18"/>
        <v>25-48 Months</v>
      </c>
      <c r="E414" t="s">
        <v>37</v>
      </c>
      <c r="F414" t="s">
        <v>28</v>
      </c>
      <c r="G414" t="s">
        <v>24</v>
      </c>
      <c r="H414">
        <f t="shared" si="19"/>
        <v>5</v>
      </c>
      <c r="I414" t="str">
        <f t="shared" si="20"/>
        <v>High Risk</v>
      </c>
    </row>
    <row r="415" spans="1:9" x14ac:dyDescent="0.3">
      <c r="A415" t="s">
        <v>449</v>
      </c>
      <c r="B415" t="s">
        <v>27</v>
      </c>
      <c r="C415">
        <v>51</v>
      </c>
      <c r="D415" t="str">
        <f t="shared" si="18"/>
        <v>49-72 Months</v>
      </c>
      <c r="E415" t="s">
        <v>37</v>
      </c>
      <c r="F415" t="s">
        <v>28</v>
      </c>
      <c r="G415" t="s">
        <v>24</v>
      </c>
      <c r="H415">
        <f t="shared" si="19"/>
        <v>5</v>
      </c>
      <c r="I415" t="str">
        <f t="shared" si="20"/>
        <v>High Risk</v>
      </c>
    </row>
    <row r="416" spans="1:9" x14ac:dyDescent="0.3">
      <c r="A416" t="s">
        <v>450</v>
      </c>
      <c r="B416" t="s">
        <v>27</v>
      </c>
      <c r="C416">
        <v>48</v>
      </c>
      <c r="D416" t="str">
        <f t="shared" si="18"/>
        <v>25-48 Months</v>
      </c>
      <c r="E416" t="s">
        <v>37</v>
      </c>
      <c r="F416" t="s">
        <v>35</v>
      </c>
      <c r="G416" t="s">
        <v>24</v>
      </c>
      <c r="H416">
        <f t="shared" si="19"/>
        <v>4</v>
      </c>
      <c r="I416" t="str">
        <f t="shared" si="20"/>
        <v>High Risk</v>
      </c>
    </row>
    <row r="417" spans="1:9" x14ac:dyDescent="0.3">
      <c r="A417" t="s">
        <v>451</v>
      </c>
      <c r="B417" t="s">
        <v>27</v>
      </c>
      <c r="C417">
        <v>16</v>
      </c>
      <c r="D417" t="str">
        <f t="shared" si="18"/>
        <v>13-24 Months</v>
      </c>
      <c r="E417" t="s">
        <v>37</v>
      </c>
      <c r="F417" t="s">
        <v>35</v>
      </c>
      <c r="G417" t="s">
        <v>24</v>
      </c>
      <c r="H417">
        <f t="shared" si="19"/>
        <v>4</v>
      </c>
      <c r="I417" t="str">
        <f t="shared" si="20"/>
        <v>High Risk</v>
      </c>
    </row>
    <row r="418" spans="1:9" x14ac:dyDescent="0.3">
      <c r="A418" t="s">
        <v>452</v>
      </c>
      <c r="B418" t="s">
        <v>47</v>
      </c>
      <c r="C418">
        <v>70</v>
      </c>
      <c r="D418" t="str">
        <f t="shared" si="18"/>
        <v>49-72 Months</v>
      </c>
      <c r="E418" t="s">
        <v>37</v>
      </c>
      <c r="F418" t="s">
        <v>35</v>
      </c>
      <c r="G418" t="s">
        <v>24</v>
      </c>
      <c r="H418">
        <f t="shared" si="19"/>
        <v>2</v>
      </c>
      <c r="I418" t="str">
        <f t="shared" si="20"/>
        <v>Medium Risk</v>
      </c>
    </row>
    <row r="419" spans="1:9" x14ac:dyDescent="0.3">
      <c r="A419" t="s">
        <v>453</v>
      </c>
      <c r="B419" t="s">
        <v>47</v>
      </c>
      <c r="C419">
        <v>40</v>
      </c>
      <c r="D419" t="str">
        <f t="shared" si="18"/>
        <v>25-48 Months</v>
      </c>
      <c r="E419" t="s">
        <v>24</v>
      </c>
      <c r="F419" t="s">
        <v>32</v>
      </c>
      <c r="G419" t="s">
        <v>24</v>
      </c>
      <c r="H419">
        <f t="shared" si="19"/>
        <v>0</v>
      </c>
      <c r="I419" t="str">
        <f t="shared" si="20"/>
        <v>Low Risk</v>
      </c>
    </row>
    <row r="420" spans="1:9" x14ac:dyDescent="0.3">
      <c r="A420" t="s">
        <v>454</v>
      </c>
      <c r="B420" t="s">
        <v>27</v>
      </c>
      <c r="C420">
        <v>22</v>
      </c>
      <c r="D420" t="str">
        <f t="shared" si="18"/>
        <v>13-24 Months</v>
      </c>
      <c r="E420" t="s">
        <v>37</v>
      </c>
      <c r="F420" t="s">
        <v>28</v>
      </c>
      <c r="G420" t="s">
        <v>23</v>
      </c>
      <c r="H420">
        <f t="shared" si="19"/>
        <v>5</v>
      </c>
      <c r="I420" t="str">
        <f t="shared" si="20"/>
        <v>High Risk</v>
      </c>
    </row>
    <row r="421" spans="1:9" x14ac:dyDescent="0.3">
      <c r="A421" t="s">
        <v>455</v>
      </c>
      <c r="B421" t="s">
        <v>27</v>
      </c>
      <c r="C421">
        <v>1</v>
      </c>
      <c r="D421" t="str">
        <f t="shared" si="18"/>
        <v>0-12 Months</v>
      </c>
      <c r="E421" t="s">
        <v>37</v>
      </c>
      <c r="F421" t="s">
        <v>35</v>
      </c>
      <c r="G421" t="s">
        <v>23</v>
      </c>
      <c r="H421">
        <f t="shared" si="19"/>
        <v>5</v>
      </c>
      <c r="I421" t="str">
        <f t="shared" si="20"/>
        <v>High Risk</v>
      </c>
    </row>
    <row r="422" spans="1:9" x14ac:dyDescent="0.3">
      <c r="A422" t="s">
        <v>456</v>
      </c>
      <c r="B422" t="s">
        <v>27</v>
      </c>
      <c r="C422">
        <v>5</v>
      </c>
      <c r="D422" t="str">
        <f t="shared" si="18"/>
        <v>0-12 Months</v>
      </c>
      <c r="E422" t="s">
        <v>24</v>
      </c>
      <c r="F422" t="s">
        <v>32</v>
      </c>
      <c r="G422" t="s">
        <v>24</v>
      </c>
      <c r="H422">
        <f t="shared" si="19"/>
        <v>3</v>
      </c>
      <c r="I422" t="str">
        <f t="shared" si="20"/>
        <v>Medium Risk</v>
      </c>
    </row>
    <row r="423" spans="1:9" x14ac:dyDescent="0.3">
      <c r="A423" t="s">
        <v>457</v>
      </c>
      <c r="B423" t="s">
        <v>27</v>
      </c>
      <c r="C423">
        <v>7</v>
      </c>
      <c r="D423" t="str">
        <f t="shared" si="18"/>
        <v>0-12 Months</v>
      </c>
      <c r="E423" t="s">
        <v>37</v>
      </c>
      <c r="F423" t="s">
        <v>35</v>
      </c>
      <c r="G423" t="s">
        <v>24</v>
      </c>
      <c r="H423">
        <f t="shared" si="19"/>
        <v>5</v>
      </c>
      <c r="I423" t="str">
        <f t="shared" si="20"/>
        <v>High Risk</v>
      </c>
    </row>
    <row r="424" spans="1:9" x14ac:dyDescent="0.3">
      <c r="A424" t="s">
        <v>458</v>
      </c>
      <c r="B424" t="s">
        <v>31</v>
      </c>
      <c r="C424">
        <v>29</v>
      </c>
      <c r="D424" t="str">
        <f t="shared" si="18"/>
        <v>25-48 Months</v>
      </c>
      <c r="E424" t="s">
        <v>37</v>
      </c>
      <c r="F424" t="s">
        <v>40</v>
      </c>
      <c r="G424" t="s">
        <v>24</v>
      </c>
      <c r="H424">
        <f t="shared" si="19"/>
        <v>2</v>
      </c>
      <c r="I424" t="str">
        <f t="shared" si="20"/>
        <v>Medium Risk</v>
      </c>
    </row>
    <row r="425" spans="1:9" x14ac:dyDescent="0.3">
      <c r="A425" t="s">
        <v>459</v>
      </c>
      <c r="B425" t="s">
        <v>31</v>
      </c>
      <c r="C425">
        <v>44</v>
      </c>
      <c r="D425" t="str">
        <f t="shared" si="18"/>
        <v>25-48 Months</v>
      </c>
      <c r="E425" t="s">
        <v>24</v>
      </c>
      <c r="F425" t="s">
        <v>32</v>
      </c>
      <c r="G425" t="s">
        <v>24</v>
      </c>
      <c r="H425">
        <f t="shared" si="19"/>
        <v>0</v>
      </c>
      <c r="I425" t="str">
        <f t="shared" si="20"/>
        <v>Low Risk</v>
      </c>
    </row>
    <row r="426" spans="1:9" x14ac:dyDescent="0.3">
      <c r="A426" t="s">
        <v>460</v>
      </c>
      <c r="B426" t="s">
        <v>27</v>
      </c>
      <c r="C426">
        <v>10</v>
      </c>
      <c r="D426" t="str">
        <f t="shared" si="18"/>
        <v>0-12 Months</v>
      </c>
      <c r="E426" t="s">
        <v>26</v>
      </c>
      <c r="F426" t="s">
        <v>35</v>
      </c>
      <c r="G426" t="s">
        <v>24</v>
      </c>
      <c r="H426">
        <f t="shared" si="19"/>
        <v>3</v>
      </c>
      <c r="I426" t="str">
        <f t="shared" si="20"/>
        <v>Medium Risk</v>
      </c>
    </row>
    <row r="427" spans="1:9" x14ac:dyDescent="0.3">
      <c r="A427" t="s">
        <v>461</v>
      </c>
      <c r="B427" t="s">
        <v>27</v>
      </c>
      <c r="C427">
        <v>55</v>
      </c>
      <c r="D427" t="str">
        <f t="shared" si="18"/>
        <v>49-72 Months</v>
      </c>
      <c r="E427" t="s">
        <v>26</v>
      </c>
      <c r="F427" t="s">
        <v>35</v>
      </c>
      <c r="G427" t="s">
        <v>24</v>
      </c>
      <c r="H427">
        <f t="shared" si="19"/>
        <v>2</v>
      </c>
      <c r="I427" t="str">
        <f t="shared" si="20"/>
        <v>Medium Risk</v>
      </c>
    </row>
    <row r="428" spans="1:9" x14ac:dyDescent="0.3">
      <c r="A428" t="s">
        <v>462</v>
      </c>
      <c r="B428" t="s">
        <v>31</v>
      </c>
      <c r="C428">
        <v>52</v>
      </c>
      <c r="D428" t="str">
        <f t="shared" si="18"/>
        <v>49-72 Months</v>
      </c>
      <c r="E428" t="s">
        <v>37</v>
      </c>
      <c r="F428" t="s">
        <v>35</v>
      </c>
      <c r="G428" t="s">
        <v>24</v>
      </c>
      <c r="H428">
        <f t="shared" si="19"/>
        <v>2</v>
      </c>
      <c r="I428" t="str">
        <f t="shared" si="20"/>
        <v>Medium Risk</v>
      </c>
    </row>
    <row r="429" spans="1:9" x14ac:dyDescent="0.3">
      <c r="A429" t="s">
        <v>463</v>
      </c>
      <c r="B429" t="s">
        <v>27</v>
      </c>
      <c r="C429">
        <v>10</v>
      </c>
      <c r="D429" t="str">
        <f t="shared" si="18"/>
        <v>0-12 Months</v>
      </c>
      <c r="E429" t="s">
        <v>37</v>
      </c>
      <c r="F429" t="s">
        <v>28</v>
      </c>
      <c r="G429" t="s">
        <v>24</v>
      </c>
      <c r="H429">
        <f t="shared" si="19"/>
        <v>6</v>
      </c>
      <c r="I429" t="str">
        <f t="shared" si="20"/>
        <v>High Risk</v>
      </c>
    </row>
    <row r="430" spans="1:9" x14ac:dyDescent="0.3">
      <c r="A430" t="s">
        <v>464</v>
      </c>
      <c r="B430" t="s">
        <v>27</v>
      </c>
      <c r="C430">
        <v>18</v>
      </c>
      <c r="D430" t="str">
        <f t="shared" si="18"/>
        <v>13-24 Months</v>
      </c>
      <c r="E430" t="s">
        <v>37</v>
      </c>
      <c r="F430" t="s">
        <v>35</v>
      </c>
      <c r="G430" t="s">
        <v>24</v>
      </c>
      <c r="H430">
        <f t="shared" si="19"/>
        <v>4</v>
      </c>
      <c r="I430" t="str">
        <f t="shared" si="20"/>
        <v>High Risk</v>
      </c>
    </row>
    <row r="431" spans="1:9" x14ac:dyDescent="0.3">
      <c r="A431" t="s">
        <v>465</v>
      </c>
      <c r="B431" t="s">
        <v>31</v>
      </c>
      <c r="C431">
        <v>68</v>
      </c>
      <c r="D431" t="str">
        <f t="shared" si="18"/>
        <v>49-72 Months</v>
      </c>
      <c r="E431" t="s">
        <v>26</v>
      </c>
      <c r="F431" t="s">
        <v>35</v>
      </c>
      <c r="G431" t="s">
        <v>24</v>
      </c>
      <c r="H431">
        <f t="shared" si="19"/>
        <v>0</v>
      </c>
      <c r="I431" t="str">
        <f t="shared" si="20"/>
        <v>Low Risk</v>
      </c>
    </row>
    <row r="432" spans="1:9" x14ac:dyDescent="0.3">
      <c r="A432" t="s">
        <v>466</v>
      </c>
      <c r="B432" t="s">
        <v>27</v>
      </c>
      <c r="C432">
        <v>61</v>
      </c>
      <c r="D432" t="str">
        <f t="shared" si="18"/>
        <v>49-72 Months</v>
      </c>
      <c r="E432" t="s">
        <v>24</v>
      </c>
      <c r="F432" t="s">
        <v>32</v>
      </c>
      <c r="G432" t="s">
        <v>23</v>
      </c>
      <c r="H432">
        <f t="shared" si="19"/>
        <v>2</v>
      </c>
      <c r="I432" t="str">
        <f t="shared" si="20"/>
        <v>Medium Risk</v>
      </c>
    </row>
    <row r="433" spans="1:9" x14ac:dyDescent="0.3">
      <c r="A433" t="s">
        <v>467</v>
      </c>
      <c r="B433" t="s">
        <v>47</v>
      </c>
      <c r="C433">
        <v>72</v>
      </c>
      <c r="D433" t="str">
        <f t="shared" si="18"/>
        <v>49-72 Months</v>
      </c>
      <c r="E433" t="s">
        <v>26</v>
      </c>
      <c r="F433" t="s">
        <v>40</v>
      </c>
      <c r="G433" t="s">
        <v>24</v>
      </c>
      <c r="H433">
        <f t="shared" si="19"/>
        <v>0</v>
      </c>
      <c r="I433" t="str">
        <f t="shared" si="20"/>
        <v>Low Risk</v>
      </c>
    </row>
    <row r="434" spans="1:9" x14ac:dyDescent="0.3">
      <c r="A434" t="s">
        <v>468</v>
      </c>
      <c r="B434" t="s">
        <v>27</v>
      </c>
      <c r="C434">
        <v>2</v>
      </c>
      <c r="D434" t="str">
        <f t="shared" si="18"/>
        <v>0-12 Months</v>
      </c>
      <c r="E434" t="s">
        <v>26</v>
      </c>
      <c r="F434" t="s">
        <v>28</v>
      </c>
      <c r="G434" t="s">
        <v>24</v>
      </c>
      <c r="H434">
        <f t="shared" si="19"/>
        <v>4</v>
      </c>
      <c r="I434" t="str">
        <f t="shared" si="20"/>
        <v>High Risk</v>
      </c>
    </row>
    <row r="435" spans="1:9" x14ac:dyDescent="0.3">
      <c r="A435" t="s">
        <v>469</v>
      </c>
      <c r="B435" t="s">
        <v>27</v>
      </c>
      <c r="C435">
        <v>12</v>
      </c>
      <c r="D435" t="str">
        <f t="shared" si="18"/>
        <v>0-12 Months</v>
      </c>
      <c r="E435" t="s">
        <v>26</v>
      </c>
      <c r="F435" t="s">
        <v>35</v>
      </c>
      <c r="G435" t="s">
        <v>23</v>
      </c>
      <c r="H435">
        <f t="shared" si="19"/>
        <v>3</v>
      </c>
      <c r="I435" t="str">
        <f t="shared" si="20"/>
        <v>Medium Risk</v>
      </c>
    </row>
    <row r="436" spans="1:9" x14ac:dyDescent="0.3">
      <c r="A436" t="s">
        <v>470</v>
      </c>
      <c r="B436" t="s">
        <v>47</v>
      </c>
      <c r="C436">
        <v>41</v>
      </c>
      <c r="D436" t="str">
        <f t="shared" si="18"/>
        <v>25-48 Months</v>
      </c>
      <c r="E436" t="s">
        <v>24</v>
      </c>
      <c r="F436" t="s">
        <v>28</v>
      </c>
      <c r="G436" t="s">
        <v>24</v>
      </c>
      <c r="H436">
        <f t="shared" si="19"/>
        <v>1</v>
      </c>
      <c r="I436" t="str">
        <f t="shared" si="20"/>
        <v>Low Risk</v>
      </c>
    </row>
    <row r="437" spans="1:9" x14ac:dyDescent="0.3">
      <c r="A437" t="s">
        <v>471</v>
      </c>
      <c r="B437" t="s">
        <v>27</v>
      </c>
      <c r="C437">
        <v>26</v>
      </c>
      <c r="D437" t="str">
        <f t="shared" si="18"/>
        <v>25-48 Months</v>
      </c>
      <c r="E437" t="s">
        <v>26</v>
      </c>
      <c r="F437" t="s">
        <v>40</v>
      </c>
      <c r="G437" t="s">
        <v>24</v>
      </c>
      <c r="H437">
        <f t="shared" si="19"/>
        <v>2</v>
      </c>
      <c r="I437" t="str">
        <f t="shared" si="20"/>
        <v>Medium Risk</v>
      </c>
    </row>
    <row r="438" spans="1:9" x14ac:dyDescent="0.3">
      <c r="A438" t="s">
        <v>472</v>
      </c>
      <c r="B438" t="s">
        <v>31</v>
      </c>
      <c r="C438">
        <v>36</v>
      </c>
      <c r="D438" t="str">
        <f t="shared" si="18"/>
        <v>25-48 Months</v>
      </c>
      <c r="E438" t="s">
        <v>24</v>
      </c>
      <c r="F438" t="s">
        <v>35</v>
      </c>
      <c r="G438" t="s">
        <v>24</v>
      </c>
      <c r="H438">
        <f t="shared" si="19"/>
        <v>0</v>
      </c>
      <c r="I438" t="str">
        <f t="shared" si="20"/>
        <v>Low Risk</v>
      </c>
    </row>
    <row r="439" spans="1:9" x14ac:dyDescent="0.3">
      <c r="A439" t="s">
        <v>473</v>
      </c>
      <c r="B439" t="s">
        <v>47</v>
      </c>
      <c r="C439">
        <v>72</v>
      </c>
      <c r="D439" t="str">
        <f t="shared" si="18"/>
        <v>49-72 Months</v>
      </c>
      <c r="E439" t="s">
        <v>37</v>
      </c>
      <c r="F439" t="s">
        <v>40</v>
      </c>
      <c r="G439" t="s">
        <v>24</v>
      </c>
      <c r="H439">
        <f t="shared" si="19"/>
        <v>2</v>
      </c>
      <c r="I439" t="str">
        <f t="shared" si="20"/>
        <v>Medium Risk</v>
      </c>
    </row>
    <row r="440" spans="1:9" x14ac:dyDescent="0.3">
      <c r="A440" t="s">
        <v>474</v>
      </c>
      <c r="B440" t="s">
        <v>27</v>
      </c>
      <c r="C440">
        <v>35</v>
      </c>
      <c r="D440" t="str">
        <f t="shared" si="18"/>
        <v>25-48 Months</v>
      </c>
      <c r="E440" t="s">
        <v>37</v>
      </c>
      <c r="F440" t="s">
        <v>35</v>
      </c>
      <c r="G440" t="s">
        <v>24</v>
      </c>
      <c r="H440">
        <f t="shared" si="19"/>
        <v>4</v>
      </c>
      <c r="I440" t="str">
        <f t="shared" si="20"/>
        <v>High Risk</v>
      </c>
    </row>
    <row r="441" spans="1:9" x14ac:dyDescent="0.3">
      <c r="A441" t="s">
        <v>475</v>
      </c>
      <c r="B441" t="s">
        <v>27</v>
      </c>
      <c r="C441">
        <v>1</v>
      </c>
      <c r="D441" t="str">
        <f t="shared" si="18"/>
        <v>0-12 Months</v>
      </c>
      <c r="E441" t="s">
        <v>26</v>
      </c>
      <c r="F441" t="s">
        <v>32</v>
      </c>
      <c r="G441" t="s">
        <v>24</v>
      </c>
      <c r="H441">
        <f t="shared" si="19"/>
        <v>3</v>
      </c>
      <c r="I441" t="str">
        <f t="shared" si="20"/>
        <v>Medium Risk</v>
      </c>
    </row>
    <row r="442" spans="1:9" x14ac:dyDescent="0.3">
      <c r="A442" t="s">
        <v>476</v>
      </c>
      <c r="B442" t="s">
        <v>27</v>
      </c>
      <c r="C442">
        <v>16</v>
      </c>
      <c r="D442" t="str">
        <f t="shared" si="18"/>
        <v>13-24 Months</v>
      </c>
      <c r="E442" t="s">
        <v>37</v>
      </c>
      <c r="F442" t="s">
        <v>28</v>
      </c>
      <c r="G442" t="s">
        <v>24</v>
      </c>
      <c r="H442">
        <f t="shared" si="19"/>
        <v>5</v>
      </c>
      <c r="I442" t="str">
        <f t="shared" si="20"/>
        <v>High Risk</v>
      </c>
    </row>
    <row r="443" spans="1:9" x14ac:dyDescent="0.3">
      <c r="A443" t="s">
        <v>477</v>
      </c>
      <c r="B443" t="s">
        <v>27</v>
      </c>
      <c r="C443">
        <v>49</v>
      </c>
      <c r="D443" t="str">
        <f t="shared" si="18"/>
        <v>49-72 Months</v>
      </c>
      <c r="E443" t="s">
        <v>37</v>
      </c>
      <c r="F443" t="s">
        <v>40</v>
      </c>
      <c r="G443" t="s">
        <v>24</v>
      </c>
      <c r="H443">
        <f t="shared" si="19"/>
        <v>4</v>
      </c>
      <c r="I443" t="str">
        <f t="shared" si="20"/>
        <v>High Risk</v>
      </c>
    </row>
    <row r="444" spans="1:9" x14ac:dyDescent="0.3">
      <c r="A444" t="s">
        <v>478</v>
      </c>
      <c r="B444" t="s">
        <v>31</v>
      </c>
      <c r="C444">
        <v>54</v>
      </c>
      <c r="D444" t="str">
        <f t="shared" si="18"/>
        <v>49-72 Months</v>
      </c>
      <c r="E444" t="s">
        <v>37</v>
      </c>
      <c r="F444" t="s">
        <v>32</v>
      </c>
      <c r="G444" t="s">
        <v>24</v>
      </c>
      <c r="H444">
        <f t="shared" si="19"/>
        <v>2</v>
      </c>
      <c r="I444" t="str">
        <f t="shared" si="20"/>
        <v>Medium Risk</v>
      </c>
    </row>
    <row r="445" spans="1:9" x14ac:dyDescent="0.3">
      <c r="A445" t="s">
        <v>479</v>
      </c>
      <c r="B445" t="s">
        <v>27</v>
      </c>
      <c r="C445">
        <v>18</v>
      </c>
      <c r="D445" t="str">
        <f t="shared" si="18"/>
        <v>13-24 Months</v>
      </c>
      <c r="E445" t="s">
        <v>26</v>
      </c>
      <c r="F445" t="s">
        <v>28</v>
      </c>
      <c r="G445" t="s">
        <v>24</v>
      </c>
      <c r="H445">
        <f t="shared" si="19"/>
        <v>3</v>
      </c>
      <c r="I445" t="str">
        <f t="shared" si="20"/>
        <v>Medium Risk</v>
      </c>
    </row>
    <row r="446" spans="1:9" x14ac:dyDescent="0.3">
      <c r="A446" t="s">
        <v>480</v>
      </c>
      <c r="B446" t="s">
        <v>27</v>
      </c>
      <c r="C446">
        <v>36</v>
      </c>
      <c r="D446" t="str">
        <f t="shared" si="18"/>
        <v>25-48 Months</v>
      </c>
      <c r="E446" t="s">
        <v>37</v>
      </c>
      <c r="F446" t="s">
        <v>28</v>
      </c>
      <c r="G446" t="s">
        <v>24</v>
      </c>
      <c r="H446">
        <f t="shared" si="19"/>
        <v>5</v>
      </c>
      <c r="I446" t="str">
        <f t="shared" si="20"/>
        <v>High Risk</v>
      </c>
    </row>
    <row r="447" spans="1:9" x14ac:dyDescent="0.3">
      <c r="A447" t="s">
        <v>481</v>
      </c>
      <c r="B447" t="s">
        <v>27</v>
      </c>
      <c r="C447">
        <v>60</v>
      </c>
      <c r="D447" t="str">
        <f t="shared" si="18"/>
        <v>49-72 Months</v>
      </c>
      <c r="E447" t="s">
        <v>37</v>
      </c>
      <c r="F447" t="s">
        <v>28</v>
      </c>
      <c r="G447" t="s">
        <v>23</v>
      </c>
      <c r="H447">
        <f t="shared" si="19"/>
        <v>5</v>
      </c>
      <c r="I447" t="str">
        <f t="shared" si="20"/>
        <v>High Risk</v>
      </c>
    </row>
    <row r="448" spans="1:9" x14ac:dyDescent="0.3">
      <c r="A448" t="s">
        <v>482</v>
      </c>
      <c r="B448" t="s">
        <v>27</v>
      </c>
      <c r="C448">
        <v>1</v>
      </c>
      <c r="D448" t="str">
        <f t="shared" si="18"/>
        <v>0-12 Months</v>
      </c>
      <c r="E448" t="s">
        <v>37</v>
      </c>
      <c r="F448" t="s">
        <v>32</v>
      </c>
      <c r="G448" t="s">
        <v>23</v>
      </c>
      <c r="H448">
        <f t="shared" si="19"/>
        <v>5</v>
      </c>
      <c r="I448" t="str">
        <f t="shared" si="20"/>
        <v>High Risk</v>
      </c>
    </row>
    <row r="449" spans="1:9" x14ac:dyDescent="0.3">
      <c r="A449" t="s">
        <v>483</v>
      </c>
      <c r="B449" t="s">
        <v>47</v>
      </c>
      <c r="C449">
        <v>52</v>
      </c>
      <c r="D449" t="str">
        <f t="shared" si="18"/>
        <v>49-72 Months</v>
      </c>
      <c r="E449" t="s">
        <v>24</v>
      </c>
      <c r="F449" t="s">
        <v>35</v>
      </c>
      <c r="G449" t="s">
        <v>24</v>
      </c>
      <c r="H449">
        <f t="shared" si="19"/>
        <v>0</v>
      </c>
      <c r="I449" t="str">
        <f t="shared" si="20"/>
        <v>Low Risk</v>
      </c>
    </row>
    <row r="450" spans="1:9" x14ac:dyDescent="0.3">
      <c r="A450" t="s">
        <v>484</v>
      </c>
      <c r="B450" t="s">
        <v>27</v>
      </c>
      <c r="C450">
        <v>8</v>
      </c>
      <c r="D450" t="str">
        <f t="shared" si="18"/>
        <v>0-12 Months</v>
      </c>
      <c r="E450" t="s">
        <v>37</v>
      </c>
      <c r="F450" t="s">
        <v>28</v>
      </c>
      <c r="G450" t="s">
        <v>24</v>
      </c>
      <c r="H450">
        <f t="shared" si="19"/>
        <v>6</v>
      </c>
      <c r="I450" t="str">
        <f t="shared" si="20"/>
        <v>High Risk</v>
      </c>
    </row>
    <row r="451" spans="1:9" x14ac:dyDescent="0.3">
      <c r="A451" t="s">
        <v>485</v>
      </c>
      <c r="B451" t="s">
        <v>47</v>
      </c>
      <c r="C451">
        <v>72</v>
      </c>
      <c r="D451" t="str">
        <f t="shared" ref="D451:D514" si="21">IF(C451&lt;=12,"0-12 Months",IF(C451&lt;=24,"13-24 Months",IF(C451&lt;=48,"25-48 Months","49-72 Months")))</f>
        <v>49-72 Months</v>
      </c>
      <c r="E451" t="s">
        <v>37</v>
      </c>
      <c r="F451" t="s">
        <v>35</v>
      </c>
      <c r="G451" t="s">
        <v>24</v>
      </c>
      <c r="H451">
        <f t="shared" ref="H451:H514" si="22">IF(B451="Month-to-month",2,0)+IF(E451="Fiber optic",2,0)+IF(F451="Electronic check",1,0)+IF(D451="0-12 Months",1,0)</f>
        <v>2</v>
      </c>
      <c r="I451" t="str">
        <f t="shared" ref="I451:I514" si="23">IF(H451&gt;=4,"High Risk",IF(H451&gt;=2,"Medium Risk","Low Risk"))</f>
        <v>Medium Risk</v>
      </c>
    </row>
    <row r="452" spans="1:9" x14ac:dyDescent="0.3">
      <c r="A452" t="s">
        <v>486</v>
      </c>
      <c r="B452" t="s">
        <v>31</v>
      </c>
      <c r="C452">
        <v>64</v>
      </c>
      <c r="D452" t="str">
        <f t="shared" si="21"/>
        <v>49-72 Months</v>
      </c>
      <c r="E452" t="s">
        <v>24</v>
      </c>
      <c r="F452" t="s">
        <v>32</v>
      </c>
      <c r="G452" t="s">
        <v>24</v>
      </c>
      <c r="H452">
        <f t="shared" si="22"/>
        <v>0</v>
      </c>
      <c r="I452" t="str">
        <f t="shared" si="23"/>
        <v>Low Risk</v>
      </c>
    </row>
    <row r="453" spans="1:9" x14ac:dyDescent="0.3">
      <c r="A453" t="s">
        <v>487</v>
      </c>
      <c r="B453" t="s">
        <v>27</v>
      </c>
      <c r="C453">
        <v>22</v>
      </c>
      <c r="D453" t="str">
        <f t="shared" si="21"/>
        <v>13-24 Months</v>
      </c>
      <c r="E453" t="s">
        <v>26</v>
      </c>
      <c r="F453" t="s">
        <v>32</v>
      </c>
      <c r="G453" t="s">
        <v>24</v>
      </c>
      <c r="H453">
        <f t="shared" si="22"/>
        <v>2</v>
      </c>
      <c r="I453" t="str">
        <f t="shared" si="23"/>
        <v>Medium Risk</v>
      </c>
    </row>
    <row r="454" spans="1:9" x14ac:dyDescent="0.3">
      <c r="A454" t="s">
        <v>488</v>
      </c>
      <c r="B454" t="s">
        <v>27</v>
      </c>
      <c r="C454">
        <v>60</v>
      </c>
      <c r="D454" t="str">
        <f t="shared" si="21"/>
        <v>49-72 Months</v>
      </c>
      <c r="E454" t="s">
        <v>26</v>
      </c>
      <c r="F454" t="s">
        <v>35</v>
      </c>
      <c r="G454" t="s">
        <v>24</v>
      </c>
      <c r="H454">
        <f t="shared" si="22"/>
        <v>2</v>
      </c>
      <c r="I454" t="str">
        <f t="shared" si="23"/>
        <v>Medium Risk</v>
      </c>
    </row>
    <row r="455" spans="1:9" x14ac:dyDescent="0.3">
      <c r="A455" t="s">
        <v>489</v>
      </c>
      <c r="B455" t="s">
        <v>27</v>
      </c>
      <c r="C455">
        <v>28</v>
      </c>
      <c r="D455" t="str">
        <f t="shared" si="21"/>
        <v>25-48 Months</v>
      </c>
      <c r="E455" t="s">
        <v>37</v>
      </c>
      <c r="F455" t="s">
        <v>28</v>
      </c>
      <c r="G455" t="s">
        <v>23</v>
      </c>
      <c r="H455">
        <f t="shared" si="22"/>
        <v>5</v>
      </c>
      <c r="I455" t="str">
        <f t="shared" si="23"/>
        <v>High Risk</v>
      </c>
    </row>
    <row r="456" spans="1:9" x14ac:dyDescent="0.3">
      <c r="A456" t="s">
        <v>490</v>
      </c>
      <c r="B456" t="s">
        <v>47</v>
      </c>
      <c r="C456">
        <v>61</v>
      </c>
      <c r="D456" t="str">
        <f t="shared" si="21"/>
        <v>49-72 Months</v>
      </c>
      <c r="E456" t="s">
        <v>24</v>
      </c>
      <c r="F456" t="s">
        <v>32</v>
      </c>
      <c r="G456" t="s">
        <v>24</v>
      </c>
      <c r="H456">
        <f t="shared" si="22"/>
        <v>0</v>
      </c>
      <c r="I456" t="str">
        <f t="shared" si="23"/>
        <v>Low Risk</v>
      </c>
    </row>
    <row r="457" spans="1:9" x14ac:dyDescent="0.3">
      <c r="A457" t="s">
        <v>491</v>
      </c>
      <c r="B457" t="s">
        <v>27</v>
      </c>
      <c r="C457">
        <v>24</v>
      </c>
      <c r="D457" t="str">
        <f t="shared" si="21"/>
        <v>13-24 Months</v>
      </c>
      <c r="E457" t="s">
        <v>37</v>
      </c>
      <c r="F457" t="s">
        <v>28</v>
      </c>
      <c r="G457" t="s">
        <v>24</v>
      </c>
      <c r="H457">
        <f t="shared" si="22"/>
        <v>5</v>
      </c>
      <c r="I457" t="str">
        <f t="shared" si="23"/>
        <v>High Risk</v>
      </c>
    </row>
    <row r="458" spans="1:9" x14ac:dyDescent="0.3">
      <c r="A458" t="s">
        <v>492</v>
      </c>
      <c r="B458" t="s">
        <v>31</v>
      </c>
      <c r="C458">
        <v>28</v>
      </c>
      <c r="D458" t="str">
        <f t="shared" si="21"/>
        <v>25-48 Months</v>
      </c>
      <c r="E458" t="s">
        <v>37</v>
      </c>
      <c r="F458" t="s">
        <v>35</v>
      </c>
      <c r="G458" t="s">
        <v>24</v>
      </c>
      <c r="H458">
        <f t="shared" si="22"/>
        <v>2</v>
      </c>
      <c r="I458" t="str">
        <f t="shared" si="23"/>
        <v>Medium Risk</v>
      </c>
    </row>
    <row r="459" spans="1:9" x14ac:dyDescent="0.3">
      <c r="A459" t="s">
        <v>493</v>
      </c>
      <c r="B459" t="s">
        <v>47</v>
      </c>
      <c r="C459">
        <v>30</v>
      </c>
      <c r="D459" t="str">
        <f t="shared" si="21"/>
        <v>25-48 Months</v>
      </c>
      <c r="E459" t="s">
        <v>26</v>
      </c>
      <c r="F459" t="s">
        <v>35</v>
      </c>
      <c r="G459" t="s">
        <v>24</v>
      </c>
      <c r="H459">
        <f t="shared" si="22"/>
        <v>0</v>
      </c>
      <c r="I459" t="str">
        <f t="shared" si="23"/>
        <v>Low Risk</v>
      </c>
    </row>
    <row r="460" spans="1:9" x14ac:dyDescent="0.3">
      <c r="A460" t="s">
        <v>494</v>
      </c>
      <c r="B460" t="s">
        <v>27</v>
      </c>
      <c r="C460">
        <v>2</v>
      </c>
      <c r="D460" t="str">
        <f t="shared" si="21"/>
        <v>0-12 Months</v>
      </c>
      <c r="E460" t="s">
        <v>24</v>
      </c>
      <c r="F460" t="s">
        <v>32</v>
      </c>
      <c r="G460" t="s">
        <v>24</v>
      </c>
      <c r="H460">
        <f t="shared" si="22"/>
        <v>3</v>
      </c>
      <c r="I460" t="str">
        <f t="shared" si="23"/>
        <v>Medium Risk</v>
      </c>
    </row>
    <row r="461" spans="1:9" x14ac:dyDescent="0.3">
      <c r="A461" t="s">
        <v>495</v>
      </c>
      <c r="B461" t="s">
        <v>27</v>
      </c>
      <c r="C461">
        <v>1</v>
      </c>
      <c r="D461" t="str">
        <f t="shared" si="21"/>
        <v>0-12 Months</v>
      </c>
      <c r="E461" t="s">
        <v>37</v>
      </c>
      <c r="F461" t="s">
        <v>28</v>
      </c>
      <c r="G461" t="s">
        <v>24</v>
      </c>
      <c r="H461">
        <f t="shared" si="22"/>
        <v>6</v>
      </c>
      <c r="I461" t="str">
        <f t="shared" si="23"/>
        <v>High Risk</v>
      </c>
    </row>
    <row r="462" spans="1:9" x14ac:dyDescent="0.3">
      <c r="A462" t="s">
        <v>496</v>
      </c>
      <c r="B462" t="s">
        <v>27</v>
      </c>
      <c r="C462">
        <v>6</v>
      </c>
      <c r="D462" t="str">
        <f t="shared" si="21"/>
        <v>0-12 Months</v>
      </c>
      <c r="E462" t="s">
        <v>24</v>
      </c>
      <c r="F462" t="s">
        <v>32</v>
      </c>
      <c r="G462" t="s">
        <v>24</v>
      </c>
      <c r="H462">
        <f t="shared" si="22"/>
        <v>3</v>
      </c>
      <c r="I462" t="str">
        <f t="shared" si="23"/>
        <v>Medium Risk</v>
      </c>
    </row>
    <row r="463" spans="1:9" x14ac:dyDescent="0.3">
      <c r="A463" t="s">
        <v>497</v>
      </c>
      <c r="B463" t="s">
        <v>27</v>
      </c>
      <c r="C463">
        <v>24</v>
      </c>
      <c r="D463" t="str">
        <f t="shared" si="21"/>
        <v>13-24 Months</v>
      </c>
      <c r="E463" t="s">
        <v>26</v>
      </c>
      <c r="F463" t="s">
        <v>35</v>
      </c>
      <c r="G463" t="s">
        <v>24</v>
      </c>
      <c r="H463">
        <f t="shared" si="22"/>
        <v>2</v>
      </c>
      <c r="I463" t="str">
        <f t="shared" si="23"/>
        <v>Medium Risk</v>
      </c>
    </row>
    <row r="464" spans="1:9" x14ac:dyDescent="0.3">
      <c r="A464" t="s">
        <v>498</v>
      </c>
      <c r="B464" t="s">
        <v>27</v>
      </c>
      <c r="C464">
        <v>4</v>
      </c>
      <c r="D464" t="str">
        <f t="shared" si="21"/>
        <v>0-12 Months</v>
      </c>
      <c r="E464" t="s">
        <v>37</v>
      </c>
      <c r="F464" t="s">
        <v>28</v>
      </c>
      <c r="G464" t="s">
        <v>23</v>
      </c>
      <c r="H464">
        <f t="shared" si="22"/>
        <v>6</v>
      </c>
      <c r="I464" t="str">
        <f t="shared" si="23"/>
        <v>High Risk</v>
      </c>
    </row>
    <row r="465" spans="1:9" x14ac:dyDescent="0.3">
      <c r="A465" t="s">
        <v>499</v>
      </c>
      <c r="B465" t="s">
        <v>27</v>
      </c>
      <c r="C465">
        <v>7</v>
      </c>
      <c r="D465" t="str">
        <f t="shared" si="21"/>
        <v>0-12 Months</v>
      </c>
      <c r="E465" t="s">
        <v>37</v>
      </c>
      <c r="F465" t="s">
        <v>28</v>
      </c>
      <c r="G465" t="s">
        <v>23</v>
      </c>
      <c r="H465">
        <f t="shared" si="22"/>
        <v>6</v>
      </c>
      <c r="I465" t="str">
        <f t="shared" si="23"/>
        <v>High Risk</v>
      </c>
    </row>
    <row r="466" spans="1:9" x14ac:dyDescent="0.3">
      <c r="A466" t="s">
        <v>500</v>
      </c>
      <c r="B466" t="s">
        <v>47</v>
      </c>
      <c r="C466">
        <v>72</v>
      </c>
      <c r="D466" t="str">
        <f t="shared" si="21"/>
        <v>49-72 Months</v>
      </c>
      <c r="E466" t="s">
        <v>37</v>
      </c>
      <c r="F466" t="s">
        <v>35</v>
      </c>
      <c r="G466" t="s">
        <v>24</v>
      </c>
      <c r="H466">
        <f t="shared" si="22"/>
        <v>2</v>
      </c>
      <c r="I466" t="str">
        <f t="shared" si="23"/>
        <v>Medium Risk</v>
      </c>
    </row>
    <row r="467" spans="1:9" x14ac:dyDescent="0.3">
      <c r="A467" t="s">
        <v>501</v>
      </c>
      <c r="B467" t="s">
        <v>47</v>
      </c>
      <c r="C467">
        <v>70</v>
      </c>
      <c r="D467" t="str">
        <f t="shared" si="21"/>
        <v>49-72 Months</v>
      </c>
      <c r="E467" t="s">
        <v>26</v>
      </c>
      <c r="F467" t="s">
        <v>32</v>
      </c>
      <c r="G467" t="s">
        <v>24</v>
      </c>
      <c r="H467">
        <f t="shared" si="22"/>
        <v>0</v>
      </c>
      <c r="I467" t="str">
        <f t="shared" si="23"/>
        <v>Low Risk</v>
      </c>
    </row>
    <row r="468" spans="1:9" x14ac:dyDescent="0.3">
      <c r="A468" t="s">
        <v>502</v>
      </c>
      <c r="B468" t="s">
        <v>47</v>
      </c>
      <c r="C468">
        <v>64</v>
      </c>
      <c r="D468" t="str">
        <f t="shared" si="21"/>
        <v>49-72 Months</v>
      </c>
      <c r="E468" t="s">
        <v>37</v>
      </c>
      <c r="F468" t="s">
        <v>28</v>
      </c>
      <c r="G468" t="s">
        <v>24</v>
      </c>
      <c r="H468">
        <f t="shared" si="22"/>
        <v>3</v>
      </c>
      <c r="I468" t="str">
        <f t="shared" si="23"/>
        <v>Medium Risk</v>
      </c>
    </row>
    <row r="469" spans="1:9" x14ac:dyDescent="0.3">
      <c r="A469" t="s">
        <v>503</v>
      </c>
      <c r="B469" t="s">
        <v>31</v>
      </c>
      <c r="C469">
        <v>72</v>
      </c>
      <c r="D469" t="str">
        <f t="shared" si="21"/>
        <v>49-72 Months</v>
      </c>
      <c r="E469" t="s">
        <v>37</v>
      </c>
      <c r="F469" t="s">
        <v>28</v>
      </c>
      <c r="G469" t="s">
        <v>24</v>
      </c>
      <c r="H469">
        <f t="shared" si="22"/>
        <v>3</v>
      </c>
      <c r="I469" t="str">
        <f t="shared" si="23"/>
        <v>Medium Risk</v>
      </c>
    </row>
    <row r="470" spans="1:9" x14ac:dyDescent="0.3">
      <c r="A470" t="s">
        <v>504</v>
      </c>
      <c r="B470" t="s">
        <v>47</v>
      </c>
      <c r="C470">
        <v>44</v>
      </c>
      <c r="D470" t="str">
        <f t="shared" si="21"/>
        <v>25-48 Months</v>
      </c>
      <c r="E470" t="s">
        <v>24</v>
      </c>
      <c r="F470" t="s">
        <v>32</v>
      </c>
      <c r="G470" t="s">
        <v>24</v>
      </c>
      <c r="H470">
        <f t="shared" si="22"/>
        <v>0</v>
      </c>
      <c r="I470" t="str">
        <f t="shared" si="23"/>
        <v>Low Risk</v>
      </c>
    </row>
    <row r="471" spans="1:9" x14ac:dyDescent="0.3">
      <c r="A471" t="s">
        <v>505</v>
      </c>
      <c r="B471" t="s">
        <v>27</v>
      </c>
      <c r="C471">
        <v>13</v>
      </c>
      <c r="D471" t="str">
        <f t="shared" si="21"/>
        <v>13-24 Months</v>
      </c>
      <c r="E471" t="s">
        <v>26</v>
      </c>
      <c r="F471" t="s">
        <v>28</v>
      </c>
      <c r="G471" t="s">
        <v>23</v>
      </c>
      <c r="H471">
        <f t="shared" si="22"/>
        <v>3</v>
      </c>
      <c r="I471" t="str">
        <f t="shared" si="23"/>
        <v>Medium Risk</v>
      </c>
    </row>
    <row r="472" spans="1:9" x14ac:dyDescent="0.3">
      <c r="A472" t="s">
        <v>506</v>
      </c>
      <c r="B472" t="s">
        <v>31</v>
      </c>
      <c r="C472">
        <v>17</v>
      </c>
      <c r="D472" t="str">
        <f t="shared" si="21"/>
        <v>13-24 Months</v>
      </c>
      <c r="E472" t="s">
        <v>24</v>
      </c>
      <c r="F472" t="s">
        <v>32</v>
      </c>
      <c r="G472" t="s">
        <v>24</v>
      </c>
      <c r="H472">
        <f t="shared" si="22"/>
        <v>0</v>
      </c>
      <c r="I472" t="str">
        <f t="shared" si="23"/>
        <v>Low Risk</v>
      </c>
    </row>
    <row r="473" spans="1:9" x14ac:dyDescent="0.3">
      <c r="A473" t="s">
        <v>507</v>
      </c>
      <c r="B473" t="s">
        <v>27</v>
      </c>
      <c r="C473">
        <v>1</v>
      </c>
      <c r="D473" t="str">
        <f t="shared" si="21"/>
        <v>0-12 Months</v>
      </c>
      <c r="E473" t="s">
        <v>26</v>
      </c>
      <c r="F473" t="s">
        <v>28</v>
      </c>
      <c r="G473" t="s">
        <v>23</v>
      </c>
      <c r="H473">
        <f t="shared" si="22"/>
        <v>4</v>
      </c>
      <c r="I473" t="str">
        <f t="shared" si="23"/>
        <v>High Risk</v>
      </c>
    </row>
    <row r="474" spans="1:9" x14ac:dyDescent="0.3">
      <c r="A474" t="s">
        <v>508</v>
      </c>
      <c r="B474" t="s">
        <v>27</v>
      </c>
      <c r="C474">
        <v>9</v>
      </c>
      <c r="D474" t="str">
        <f t="shared" si="21"/>
        <v>0-12 Months</v>
      </c>
      <c r="E474" t="s">
        <v>26</v>
      </c>
      <c r="F474" t="s">
        <v>32</v>
      </c>
      <c r="G474" t="s">
        <v>24</v>
      </c>
      <c r="H474">
        <f t="shared" si="22"/>
        <v>3</v>
      </c>
      <c r="I474" t="str">
        <f t="shared" si="23"/>
        <v>Medium Risk</v>
      </c>
    </row>
    <row r="475" spans="1:9" x14ac:dyDescent="0.3">
      <c r="A475" t="s">
        <v>509</v>
      </c>
      <c r="B475" t="s">
        <v>27</v>
      </c>
      <c r="C475">
        <v>24</v>
      </c>
      <c r="D475" t="str">
        <f t="shared" si="21"/>
        <v>13-24 Months</v>
      </c>
      <c r="E475" t="s">
        <v>26</v>
      </c>
      <c r="F475" t="s">
        <v>32</v>
      </c>
      <c r="G475" t="s">
        <v>24</v>
      </c>
      <c r="H475">
        <f t="shared" si="22"/>
        <v>2</v>
      </c>
      <c r="I475" t="str">
        <f t="shared" si="23"/>
        <v>Medium Risk</v>
      </c>
    </row>
    <row r="476" spans="1:9" x14ac:dyDescent="0.3">
      <c r="A476" t="s">
        <v>510</v>
      </c>
      <c r="B476" t="s">
        <v>27</v>
      </c>
      <c r="C476">
        <v>1</v>
      </c>
      <c r="D476" t="str">
        <f t="shared" si="21"/>
        <v>0-12 Months</v>
      </c>
      <c r="E476" t="s">
        <v>37</v>
      </c>
      <c r="F476" t="s">
        <v>28</v>
      </c>
      <c r="G476" t="s">
        <v>23</v>
      </c>
      <c r="H476">
        <f t="shared" si="22"/>
        <v>6</v>
      </c>
      <c r="I476" t="str">
        <f t="shared" si="23"/>
        <v>High Risk</v>
      </c>
    </row>
    <row r="477" spans="1:9" x14ac:dyDescent="0.3">
      <c r="A477" t="s">
        <v>511</v>
      </c>
      <c r="B477" t="s">
        <v>27</v>
      </c>
      <c r="C477">
        <v>24</v>
      </c>
      <c r="D477" t="str">
        <f t="shared" si="21"/>
        <v>13-24 Months</v>
      </c>
      <c r="E477" t="s">
        <v>37</v>
      </c>
      <c r="F477" t="s">
        <v>28</v>
      </c>
      <c r="G477" t="s">
        <v>23</v>
      </c>
      <c r="H477">
        <f t="shared" si="22"/>
        <v>5</v>
      </c>
      <c r="I477" t="str">
        <f t="shared" si="23"/>
        <v>High Risk</v>
      </c>
    </row>
    <row r="478" spans="1:9" x14ac:dyDescent="0.3">
      <c r="A478" t="s">
        <v>512</v>
      </c>
      <c r="B478" t="s">
        <v>27</v>
      </c>
      <c r="C478">
        <v>35</v>
      </c>
      <c r="D478" t="str">
        <f t="shared" si="21"/>
        <v>25-48 Months</v>
      </c>
      <c r="E478" t="s">
        <v>26</v>
      </c>
      <c r="F478" t="s">
        <v>28</v>
      </c>
      <c r="G478" t="s">
        <v>24</v>
      </c>
      <c r="H478">
        <f t="shared" si="22"/>
        <v>3</v>
      </c>
      <c r="I478" t="str">
        <f t="shared" si="23"/>
        <v>Medium Risk</v>
      </c>
    </row>
    <row r="479" spans="1:9" x14ac:dyDescent="0.3">
      <c r="A479" t="s">
        <v>513</v>
      </c>
      <c r="B479" t="s">
        <v>27</v>
      </c>
      <c r="C479">
        <v>7</v>
      </c>
      <c r="D479" t="str">
        <f t="shared" si="21"/>
        <v>0-12 Months</v>
      </c>
      <c r="E479" t="s">
        <v>26</v>
      </c>
      <c r="F479" t="s">
        <v>28</v>
      </c>
      <c r="G479" t="s">
        <v>24</v>
      </c>
      <c r="H479">
        <f t="shared" si="22"/>
        <v>4</v>
      </c>
      <c r="I479" t="str">
        <f t="shared" si="23"/>
        <v>High Risk</v>
      </c>
    </row>
    <row r="480" spans="1:9" x14ac:dyDescent="0.3">
      <c r="A480" t="s">
        <v>514</v>
      </c>
      <c r="B480" t="s">
        <v>27</v>
      </c>
      <c r="C480">
        <v>5</v>
      </c>
      <c r="D480" t="str">
        <f t="shared" si="21"/>
        <v>0-12 Months</v>
      </c>
      <c r="E480" t="s">
        <v>37</v>
      </c>
      <c r="F480" t="s">
        <v>28</v>
      </c>
      <c r="G480" t="s">
        <v>23</v>
      </c>
      <c r="H480">
        <f t="shared" si="22"/>
        <v>6</v>
      </c>
      <c r="I480" t="str">
        <f t="shared" si="23"/>
        <v>High Risk</v>
      </c>
    </row>
    <row r="481" spans="1:9" x14ac:dyDescent="0.3">
      <c r="A481" t="s">
        <v>515</v>
      </c>
      <c r="B481" t="s">
        <v>27</v>
      </c>
      <c r="C481">
        <v>15</v>
      </c>
      <c r="D481" t="str">
        <f t="shared" si="21"/>
        <v>13-24 Months</v>
      </c>
      <c r="E481" t="s">
        <v>37</v>
      </c>
      <c r="F481" t="s">
        <v>35</v>
      </c>
      <c r="G481" t="s">
        <v>23</v>
      </c>
      <c r="H481">
        <f t="shared" si="22"/>
        <v>4</v>
      </c>
      <c r="I481" t="str">
        <f t="shared" si="23"/>
        <v>High Risk</v>
      </c>
    </row>
    <row r="482" spans="1:9" x14ac:dyDescent="0.3">
      <c r="A482" t="s">
        <v>516</v>
      </c>
      <c r="B482" t="s">
        <v>47</v>
      </c>
      <c r="C482">
        <v>11</v>
      </c>
      <c r="D482" t="str">
        <f t="shared" si="21"/>
        <v>0-12 Months</v>
      </c>
      <c r="E482" t="s">
        <v>24</v>
      </c>
      <c r="F482" t="s">
        <v>32</v>
      </c>
      <c r="G482" t="s">
        <v>24</v>
      </c>
      <c r="H482">
        <f t="shared" si="22"/>
        <v>1</v>
      </c>
      <c r="I482" t="str">
        <f t="shared" si="23"/>
        <v>Low Risk</v>
      </c>
    </row>
    <row r="483" spans="1:9" x14ac:dyDescent="0.3">
      <c r="A483" t="s">
        <v>517</v>
      </c>
      <c r="B483" t="s">
        <v>27</v>
      </c>
      <c r="C483">
        <v>48</v>
      </c>
      <c r="D483" t="str">
        <f t="shared" si="21"/>
        <v>25-48 Months</v>
      </c>
      <c r="E483" t="s">
        <v>26</v>
      </c>
      <c r="F483" t="s">
        <v>35</v>
      </c>
      <c r="G483" t="s">
        <v>23</v>
      </c>
      <c r="H483">
        <f t="shared" si="22"/>
        <v>2</v>
      </c>
      <c r="I483" t="str">
        <f t="shared" si="23"/>
        <v>Medium Risk</v>
      </c>
    </row>
    <row r="484" spans="1:9" x14ac:dyDescent="0.3">
      <c r="A484" t="s">
        <v>518</v>
      </c>
      <c r="B484" t="s">
        <v>27</v>
      </c>
      <c r="C484">
        <v>20</v>
      </c>
      <c r="D484" t="str">
        <f t="shared" si="21"/>
        <v>13-24 Months</v>
      </c>
      <c r="E484" t="s">
        <v>37</v>
      </c>
      <c r="F484" t="s">
        <v>28</v>
      </c>
      <c r="G484" t="s">
        <v>24</v>
      </c>
      <c r="H484">
        <f t="shared" si="22"/>
        <v>5</v>
      </c>
      <c r="I484" t="str">
        <f t="shared" si="23"/>
        <v>High Risk</v>
      </c>
    </row>
    <row r="485" spans="1:9" x14ac:dyDescent="0.3">
      <c r="A485" t="s">
        <v>519</v>
      </c>
      <c r="B485" t="s">
        <v>31</v>
      </c>
      <c r="C485">
        <v>72</v>
      </c>
      <c r="D485" t="str">
        <f t="shared" si="21"/>
        <v>49-72 Months</v>
      </c>
      <c r="E485" t="s">
        <v>37</v>
      </c>
      <c r="F485" t="s">
        <v>35</v>
      </c>
      <c r="G485" t="s">
        <v>24</v>
      </c>
      <c r="H485">
        <f t="shared" si="22"/>
        <v>2</v>
      </c>
      <c r="I485" t="str">
        <f t="shared" si="23"/>
        <v>Medium Risk</v>
      </c>
    </row>
    <row r="486" spans="1:9" x14ac:dyDescent="0.3">
      <c r="A486" t="s">
        <v>520</v>
      </c>
      <c r="B486" t="s">
        <v>27</v>
      </c>
      <c r="C486">
        <v>8</v>
      </c>
      <c r="D486" t="str">
        <f t="shared" si="21"/>
        <v>0-12 Months</v>
      </c>
      <c r="E486" t="s">
        <v>37</v>
      </c>
      <c r="F486" t="s">
        <v>28</v>
      </c>
      <c r="G486" t="s">
        <v>23</v>
      </c>
      <c r="H486">
        <f t="shared" si="22"/>
        <v>6</v>
      </c>
      <c r="I486" t="str">
        <f t="shared" si="23"/>
        <v>High Risk</v>
      </c>
    </row>
    <row r="487" spans="1:9" x14ac:dyDescent="0.3">
      <c r="A487" t="s">
        <v>521</v>
      </c>
      <c r="B487" t="s">
        <v>47</v>
      </c>
      <c r="C487">
        <v>72</v>
      </c>
      <c r="D487" t="str">
        <f t="shared" si="21"/>
        <v>49-72 Months</v>
      </c>
      <c r="E487" t="s">
        <v>37</v>
      </c>
      <c r="F487" t="s">
        <v>40</v>
      </c>
      <c r="G487" t="s">
        <v>24</v>
      </c>
      <c r="H487">
        <f t="shared" si="22"/>
        <v>2</v>
      </c>
      <c r="I487" t="str">
        <f t="shared" si="23"/>
        <v>Medium Risk</v>
      </c>
    </row>
    <row r="488" spans="1:9" x14ac:dyDescent="0.3">
      <c r="A488" t="s">
        <v>522</v>
      </c>
      <c r="B488" t="s">
        <v>27</v>
      </c>
      <c r="C488">
        <v>15</v>
      </c>
      <c r="D488" t="str">
        <f t="shared" si="21"/>
        <v>13-24 Months</v>
      </c>
      <c r="E488" t="s">
        <v>37</v>
      </c>
      <c r="F488" t="s">
        <v>28</v>
      </c>
      <c r="G488" t="s">
        <v>24</v>
      </c>
      <c r="H488">
        <f t="shared" si="22"/>
        <v>5</v>
      </c>
      <c r="I488" t="str">
        <f t="shared" si="23"/>
        <v>High Risk</v>
      </c>
    </row>
    <row r="489" spans="1:9" x14ac:dyDescent="0.3">
      <c r="A489" t="s">
        <v>523</v>
      </c>
      <c r="B489" t="s">
        <v>47</v>
      </c>
      <c r="C489">
        <v>72</v>
      </c>
      <c r="D489" t="str">
        <f t="shared" si="21"/>
        <v>49-72 Months</v>
      </c>
      <c r="E489" t="s">
        <v>26</v>
      </c>
      <c r="F489" t="s">
        <v>35</v>
      </c>
      <c r="G489" t="s">
        <v>24</v>
      </c>
      <c r="H489">
        <f t="shared" si="22"/>
        <v>0</v>
      </c>
      <c r="I489" t="str">
        <f t="shared" si="23"/>
        <v>Low Risk</v>
      </c>
    </row>
    <row r="490" spans="1:9" x14ac:dyDescent="0.3">
      <c r="A490" t="s">
        <v>524</v>
      </c>
      <c r="B490" t="s">
        <v>47</v>
      </c>
      <c r="C490">
        <v>0</v>
      </c>
      <c r="D490" t="str">
        <f t="shared" si="21"/>
        <v>0-12 Months</v>
      </c>
      <c r="E490" t="s">
        <v>26</v>
      </c>
      <c r="F490" t="s">
        <v>35</v>
      </c>
      <c r="G490" t="s">
        <v>24</v>
      </c>
      <c r="H490">
        <f t="shared" si="22"/>
        <v>1</v>
      </c>
      <c r="I490" t="str">
        <f t="shared" si="23"/>
        <v>Low Risk</v>
      </c>
    </row>
    <row r="491" spans="1:9" x14ac:dyDescent="0.3">
      <c r="A491" t="s">
        <v>526</v>
      </c>
      <c r="B491" t="s">
        <v>27</v>
      </c>
      <c r="C491">
        <v>1</v>
      </c>
      <c r="D491" t="str">
        <f t="shared" si="21"/>
        <v>0-12 Months</v>
      </c>
      <c r="E491" t="s">
        <v>37</v>
      </c>
      <c r="F491" t="s">
        <v>28</v>
      </c>
      <c r="G491" t="s">
        <v>23</v>
      </c>
      <c r="H491">
        <f t="shared" si="22"/>
        <v>6</v>
      </c>
      <c r="I491" t="str">
        <f t="shared" si="23"/>
        <v>High Risk</v>
      </c>
    </row>
    <row r="492" spans="1:9" x14ac:dyDescent="0.3">
      <c r="A492" t="s">
        <v>527</v>
      </c>
      <c r="B492" t="s">
        <v>47</v>
      </c>
      <c r="C492">
        <v>63</v>
      </c>
      <c r="D492" t="str">
        <f t="shared" si="21"/>
        <v>49-72 Months</v>
      </c>
      <c r="E492" t="s">
        <v>37</v>
      </c>
      <c r="F492" t="s">
        <v>35</v>
      </c>
      <c r="G492" t="s">
        <v>24</v>
      </c>
      <c r="H492">
        <f t="shared" si="22"/>
        <v>2</v>
      </c>
      <c r="I492" t="str">
        <f t="shared" si="23"/>
        <v>Medium Risk</v>
      </c>
    </row>
    <row r="493" spans="1:9" x14ac:dyDescent="0.3">
      <c r="A493" t="s">
        <v>528</v>
      </c>
      <c r="B493" t="s">
        <v>27</v>
      </c>
      <c r="C493">
        <v>2</v>
      </c>
      <c r="D493" t="str">
        <f t="shared" si="21"/>
        <v>0-12 Months</v>
      </c>
      <c r="E493" t="s">
        <v>26</v>
      </c>
      <c r="F493" t="s">
        <v>28</v>
      </c>
      <c r="G493" t="s">
        <v>24</v>
      </c>
      <c r="H493">
        <f t="shared" si="22"/>
        <v>4</v>
      </c>
      <c r="I493" t="str">
        <f t="shared" si="23"/>
        <v>High Risk</v>
      </c>
    </row>
    <row r="494" spans="1:9" x14ac:dyDescent="0.3">
      <c r="A494" t="s">
        <v>529</v>
      </c>
      <c r="B494" t="s">
        <v>27</v>
      </c>
      <c r="C494">
        <v>2</v>
      </c>
      <c r="D494" t="str">
        <f t="shared" si="21"/>
        <v>0-12 Months</v>
      </c>
      <c r="E494" t="s">
        <v>37</v>
      </c>
      <c r="F494" t="s">
        <v>28</v>
      </c>
      <c r="G494" t="s">
        <v>23</v>
      </c>
      <c r="H494">
        <f t="shared" si="22"/>
        <v>6</v>
      </c>
      <c r="I494" t="str">
        <f t="shared" si="23"/>
        <v>High Risk</v>
      </c>
    </row>
    <row r="495" spans="1:9" x14ac:dyDescent="0.3">
      <c r="A495" t="s">
        <v>530</v>
      </c>
      <c r="B495" t="s">
        <v>31</v>
      </c>
      <c r="C495">
        <v>61</v>
      </c>
      <c r="D495" t="str">
        <f t="shared" si="21"/>
        <v>49-72 Months</v>
      </c>
      <c r="E495" t="s">
        <v>26</v>
      </c>
      <c r="F495" t="s">
        <v>35</v>
      </c>
      <c r="G495" t="s">
        <v>24</v>
      </c>
      <c r="H495">
        <f t="shared" si="22"/>
        <v>0</v>
      </c>
      <c r="I495" t="str">
        <f t="shared" si="23"/>
        <v>Low Risk</v>
      </c>
    </row>
    <row r="496" spans="1:9" x14ac:dyDescent="0.3">
      <c r="A496" t="s">
        <v>531</v>
      </c>
      <c r="B496" t="s">
        <v>27</v>
      </c>
      <c r="C496">
        <v>1</v>
      </c>
      <c r="D496" t="str">
        <f t="shared" si="21"/>
        <v>0-12 Months</v>
      </c>
      <c r="E496" t="s">
        <v>24</v>
      </c>
      <c r="F496" t="s">
        <v>32</v>
      </c>
      <c r="G496" t="s">
        <v>24</v>
      </c>
      <c r="H496">
        <f t="shared" si="22"/>
        <v>3</v>
      </c>
      <c r="I496" t="str">
        <f t="shared" si="23"/>
        <v>Medium Risk</v>
      </c>
    </row>
    <row r="497" spans="1:9" x14ac:dyDescent="0.3">
      <c r="A497" t="s">
        <v>532</v>
      </c>
      <c r="B497" t="s">
        <v>31</v>
      </c>
      <c r="C497">
        <v>22</v>
      </c>
      <c r="D497" t="str">
        <f t="shared" si="21"/>
        <v>13-24 Months</v>
      </c>
      <c r="E497" t="s">
        <v>26</v>
      </c>
      <c r="F497" t="s">
        <v>35</v>
      </c>
      <c r="G497" t="s">
        <v>23</v>
      </c>
      <c r="H497">
        <f t="shared" si="22"/>
        <v>0</v>
      </c>
      <c r="I497" t="str">
        <f t="shared" si="23"/>
        <v>Low Risk</v>
      </c>
    </row>
    <row r="498" spans="1:9" x14ac:dyDescent="0.3">
      <c r="A498" t="s">
        <v>533</v>
      </c>
      <c r="B498" t="s">
        <v>27</v>
      </c>
      <c r="C498">
        <v>28</v>
      </c>
      <c r="D498" t="str">
        <f t="shared" si="21"/>
        <v>25-48 Months</v>
      </c>
      <c r="E498" t="s">
        <v>26</v>
      </c>
      <c r="F498" t="s">
        <v>32</v>
      </c>
      <c r="G498" t="s">
        <v>24</v>
      </c>
      <c r="H498">
        <f t="shared" si="22"/>
        <v>2</v>
      </c>
      <c r="I498" t="str">
        <f t="shared" si="23"/>
        <v>Medium Risk</v>
      </c>
    </row>
    <row r="499" spans="1:9" x14ac:dyDescent="0.3">
      <c r="A499" t="s">
        <v>534</v>
      </c>
      <c r="B499" t="s">
        <v>47</v>
      </c>
      <c r="C499">
        <v>70</v>
      </c>
      <c r="D499" t="str">
        <f t="shared" si="21"/>
        <v>49-72 Months</v>
      </c>
      <c r="E499" t="s">
        <v>24</v>
      </c>
      <c r="F499" t="s">
        <v>35</v>
      </c>
      <c r="G499" t="s">
        <v>24</v>
      </c>
      <c r="H499">
        <f t="shared" si="22"/>
        <v>0</v>
      </c>
      <c r="I499" t="str">
        <f t="shared" si="23"/>
        <v>Low Risk</v>
      </c>
    </row>
    <row r="500" spans="1:9" x14ac:dyDescent="0.3">
      <c r="A500" t="s">
        <v>535</v>
      </c>
      <c r="B500" t="s">
        <v>27</v>
      </c>
      <c r="C500">
        <v>5</v>
      </c>
      <c r="D500" t="str">
        <f t="shared" si="21"/>
        <v>0-12 Months</v>
      </c>
      <c r="E500" t="s">
        <v>26</v>
      </c>
      <c r="F500" t="s">
        <v>28</v>
      </c>
      <c r="G500" t="s">
        <v>23</v>
      </c>
      <c r="H500">
        <f t="shared" si="22"/>
        <v>4</v>
      </c>
      <c r="I500" t="str">
        <f t="shared" si="23"/>
        <v>High Risk</v>
      </c>
    </row>
    <row r="501" spans="1:9" x14ac:dyDescent="0.3">
      <c r="A501" t="s">
        <v>536</v>
      </c>
      <c r="B501" t="s">
        <v>27</v>
      </c>
      <c r="C501">
        <v>12</v>
      </c>
      <c r="D501" t="str">
        <f t="shared" si="21"/>
        <v>0-12 Months</v>
      </c>
      <c r="E501" t="s">
        <v>37</v>
      </c>
      <c r="F501" t="s">
        <v>35</v>
      </c>
      <c r="G501" t="s">
        <v>23</v>
      </c>
      <c r="H501">
        <f t="shared" si="22"/>
        <v>5</v>
      </c>
      <c r="I501" t="str">
        <f t="shared" si="23"/>
        <v>High Risk</v>
      </c>
    </row>
    <row r="502" spans="1:9" x14ac:dyDescent="0.3">
      <c r="A502" t="s">
        <v>537</v>
      </c>
      <c r="B502" t="s">
        <v>31</v>
      </c>
      <c r="C502">
        <v>34</v>
      </c>
      <c r="D502" t="str">
        <f t="shared" si="21"/>
        <v>25-48 Months</v>
      </c>
      <c r="E502" t="s">
        <v>37</v>
      </c>
      <c r="F502" t="s">
        <v>40</v>
      </c>
      <c r="G502" t="s">
        <v>24</v>
      </c>
      <c r="H502">
        <f t="shared" si="22"/>
        <v>2</v>
      </c>
      <c r="I502" t="str">
        <f t="shared" si="23"/>
        <v>Medium Risk</v>
      </c>
    </row>
    <row r="503" spans="1:9" x14ac:dyDescent="0.3">
      <c r="A503" t="s">
        <v>538</v>
      </c>
      <c r="B503" t="s">
        <v>47</v>
      </c>
      <c r="C503">
        <v>71</v>
      </c>
      <c r="D503" t="str">
        <f t="shared" si="21"/>
        <v>49-72 Months</v>
      </c>
      <c r="E503" t="s">
        <v>37</v>
      </c>
      <c r="F503" t="s">
        <v>40</v>
      </c>
      <c r="G503" t="s">
        <v>24</v>
      </c>
      <c r="H503">
        <f t="shared" si="22"/>
        <v>2</v>
      </c>
      <c r="I503" t="str">
        <f t="shared" si="23"/>
        <v>Medium Risk</v>
      </c>
    </row>
    <row r="504" spans="1:9" x14ac:dyDescent="0.3">
      <c r="A504" t="s">
        <v>539</v>
      </c>
      <c r="B504" t="s">
        <v>31</v>
      </c>
      <c r="C504">
        <v>70</v>
      </c>
      <c r="D504" t="str">
        <f t="shared" si="21"/>
        <v>49-72 Months</v>
      </c>
      <c r="E504" t="s">
        <v>26</v>
      </c>
      <c r="F504" t="s">
        <v>35</v>
      </c>
      <c r="G504" t="s">
        <v>24</v>
      </c>
      <c r="H504">
        <f t="shared" si="22"/>
        <v>0</v>
      </c>
      <c r="I504" t="str">
        <f t="shared" si="23"/>
        <v>Low Risk</v>
      </c>
    </row>
    <row r="505" spans="1:9" x14ac:dyDescent="0.3">
      <c r="A505" t="s">
        <v>540</v>
      </c>
      <c r="B505" t="s">
        <v>27</v>
      </c>
      <c r="C505">
        <v>52</v>
      </c>
      <c r="D505" t="str">
        <f t="shared" si="21"/>
        <v>49-72 Months</v>
      </c>
      <c r="E505" t="s">
        <v>37</v>
      </c>
      <c r="F505" t="s">
        <v>35</v>
      </c>
      <c r="G505" t="s">
        <v>24</v>
      </c>
      <c r="H505">
        <f t="shared" si="22"/>
        <v>4</v>
      </c>
      <c r="I505" t="str">
        <f t="shared" si="23"/>
        <v>High Risk</v>
      </c>
    </row>
    <row r="506" spans="1:9" x14ac:dyDescent="0.3">
      <c r="A506" t="s">
        <v>541</v>
      </c>
      <c r="B506" t="s">
        <v>47</v>
      </c>
      <c r="C506">
        <v>69</v>
      </c>
      <c r="D506" t="str">
        <f t="shared" si="21"/>
        <v>49-72 Months</v>
      </c>
      <c r="E506" t="s">
        <v>26</v>
      </c>
      <c r="F506" t="s">
        <v>40</v>
      </c>
      <c r="G506" t="s">
        <v>24</v>
      </c>
      <c r="H506">
        <f t="shared" si="22"/>
        <v>0</v>
      </c>
      <c r="I506" t="str">
        <f t="shared" si="23"/>
        <v>Low Risk</v>
      </c>
    </row>
    <row r="507" spans="1:9" x14ac:dyDescent="0.3">
      <c r="A507" t="s">
        <v>542</v>
      </c>
      <c r="B507" t="s">
        <v>27</v>
      </c>
      <c r="C507">
        <v>20</v>
      </c>
      <c r="D507" t="str">
        <f t="shared" si="21"/>
        <v>13-24 Months</v>
      </c>
      <c r="E507" t="s">
        <v>37</v>
      </c>
      <c r="F507" t="s">
        <v>28</v>
      </c>
      <c r="G507" t="s">
        <v>23</v>
      </c>
      <c r="H507">
        <f t="shared" si="22"/>
        <v>5</v>
      </c>
      <c r="I507" t="str">
        <f t="shared" si="23"/>
        <v>High Risk</v>
      </c>
    </row>
    <row r="508" spans="1:9" x14ac:dyDescent="0.3">
      <c r="A508" t="s">
        <v>543</v>
      </c>
      <c r="B508" t="s">
        <v>27</v>
      </c>
      <c r="C508">
        <v>11</v>
      </c>
      <c r="D508" t="str">
        <f t="shared" si="21"/>
        <v>0-12 Months</v>
      </c>
      <c r="E508" t="s">
        <v>37</v>
      </c>
      <c r="F508" t="s">
        <v>32</v>
      </c>
      <c r="G508" t="s">
        <v>24</v>
      </c>
      <c r="H508">
        <f t="shared" si="22"/>
        <v>5</v>
      </c>
      <c r="I508" t="str">
        <f t="shared" si="23"/>
        <v>High Risk</v>
      </c>
    </row>
    <row r="509" spans="1:9" x14ac:dyDescent="0.3">
      <c r="A509" t="s">
        <v>544</v>
      </c>
      <c r="B509" t="s">
        <v>27</v>
      </c>
      <c r="C509">
        <v>2</v>
      </c>
      <c r="D509" t="str">
        <f t="shared" si="21"/>
        <v>0-12 Months</v>
      </c>
      <c r="E509" t="s">
        <v>37</v>
      </c>
      <c r="F509" t="s">
        <v>28</v>
      </c>
      <c r="G509" t="s">
        <v>23</v>
      </c>
      <c r="H509">
        <f t="shared" si="22"/>
        <v>6</v>
      </c>
      <c r="I509" t="str">
        <f t="shared" si="23"/>
        <v>High Risk</v>
      </c>
    </row>
    <row r="510" spans="1:9" x14ac:dyDescent="0.3">
      <c r="A510" t="s">
        <v>545</v>
      </c>
      <c r="B510" t="s">
        <v>27</v>
      </c>
      <c r="C510">
        <v>6</v>
      </c>
      <c r="D510" t="str">
        <f t="shared" si="21"/>
        <v>0-12 Months</v>
      </c>
      <c r="E510" t="s">
        <v>37</v>
      </c>
      <c r="F510" t="s">
        <v>28</v>
      </c>
      <c r="G510" t="s">
        <v>23</v>
      </c>
      <c r="H510">
        <f t="shared" si="22"/>
        <v>6</v>
      </c>
      <c r="I510" t="str">
        <f t="shared" si="23"/>
        <v>High Risk</v>
      </c>
    </row>
    <row r="511" spans="1:9" x14ac:dyDescent="0.3">
      <c r="A511" t="s">
        <v>546</v>
      </c>
      <c r="B511" t="s">
        <v>27</v>
      </c>
      <c r="C511">
        <v>1</v>
      </c>
      <c r="D511" t="str">
        <f t="shared" si="21"/>
        <v>0-12 Months</v>
      </c>
      <c r="E511" t="s">
        <v>24</v>
      </c>
      <c r="F511" t="s">
        <v>32</v>
      </c>
      <c r="G511" t="s">
        <v>24</v>
      </c>
      <c r="H511">
        <f t="shared" si="22"/>
        <v>3</v>
      </c>
      <c r="I511" t="str">
        <f t="shared" si="23"/>
        <v>Medium Risk</v>
      </c>
    </row>
    <row r="512" spans="1:9" x14ac:dyDescent="0.3">
      <c r="A512" t="s">
        <v>547</v>
      </c>
      <c r="B512" t="s">
        <v>31</v>
      </c>
      <c r="C512">
        <v>20</v>
      </c>
      <c r="D512" t="str">
        <f t="shared" si="21"/>
        <v>13-24 Months</v>
      </c>
      <c r="E512" t="s">
        <v>37</v>
      </c>
      <c r="F512" t="s">
        <v>40</v>
      </c>
      <c r="G512" t="s">
        <v>24</v>
      </c>
      <c r="H512">
        <f t="shared" si="22"/>
        <v>2</v>
      </c>
      <c r="I512" t="str">
        <f t="shared" si="23"/>
        <v>Medium Risk</v>
      </c>
    </row>
    <row r="513" spans="1:9" x14ac:dyDescent="0.3">
      <c r="A513" t="s">
        <v>548</v>
      </c>
      <c r="B513" t="s">
        <v>27</v>
      </c>
      <c r="C513">
        <v>61</v>
      </c>
      <c r="D513" t="str">
        <f t="shared" si="21"/>
        <v>49-72 Months</v>
      </c>
      <c r="E513" t="s">
        <v>37</v>
      </c>
      <c r="F513" t="s">
        <v>28</v>
      </c>
      <c r="G513" t="s">
        <v>24</v>
      </c>
      <c r="H513">
        <f t="shared" si="22"/>
        <v>5</v>
      </c>
      <c r="I513" t="str">
        <f t="shared" si="23"/>
        <v>High Risk</v>
      </c>
    </row>
    <row r="514" spans="1:9" x14ac:dyDescent="0.3">
      <c r="A514" t="s">
        <v>549</v>
      </c>
      <c r="B514" t="s">
        <v>27</v>
      </c>
      <c r="C514">
        <v>5</v>
      </c>
      <c r="D514" t="str">
        <f t="shared" si="21"/>
        <v>0-12 Months</v>
      </c>
      <c r="E514" t="s">
        <v>37</v>
      </c>
      <c r="F514" t="s">
        <v>28</v>
      </c>
      <c r="G514" t="s">
        <v>23</v>
      </c>
      <c r="H514">
        <f t="shared" si="22"/>
        <v>6</v>
      </c>
      <c r="I514" t="str">
        <f t="shared" si="23"/>
        <v>High Risk</v>
      </c>
    </row>
    <row r="515" spans="1:9" x14ac:dyDescent="0.3">
      <c r="A515" t="s">
        <v>550</v>
      </c>
      <c r="B515" t="s">
        <v>27</v>
      </c>
      <c r="C515">
        <v>56</v>
      </c>
      <c r="D515" t="str">
        <f t="shared" ref="D515:D578" si="24">IF(C515&lt;=12,"0-12 Months",IF(C515&lt;=24,"13-24 Months",IF(C515&lt;=48,"25-48 Months","49-72 Months")))</f>
        <v>49-72 Months</v>
      </c>
      <c r="E515" t="s">
        <v>37</v>
      </c>
      <c r="F515" t="s">
        <v>35</v>
      </c>
      <c r="G515" t="s">
        <v>24</v>
      </c>
      <c r="H515">
        <f t="shared" ref="H515:H578" si="25">IF(B515="Month-to-month",2,0)+IF(E515="Fiber optic",2,0)+IF(F515="Electronic check",1,0)+IF(D515="0-12 Months",1,0)</f>
        <v>4</v>
      </c>
      <c r="I515" t="str">
        <f t="shared" ref="I515:I578" si="26">IF(H515&gt;=4,"High Risk",IF(H515&gt;=2,"Medium Risk","Low Risk"))</f>
        <v>High Risk</v>
      </c>
    </row>
    <row r="516" spans="1:9" x14ac:dyDescent="0.3">
      <c r="A516" t="s">
        <v>551</v>
      </c>
      <c r="B516" t="s">
        <v>27</v>
      </c>
      <c r="C516">
        <v>30</v>
      </c>
      <c r="D516" t="str">
        <f t="shared" si="24"/>
        <v>25-48 Months</v>
      </c>
      <c r="E516" t="s">
        <v>37</v>
      </c>
      <c r="F516" t="s">
        <v>40</v>
      </c>
      <c r="G516" t="s">
        <v>24</v>
      </c>
      <c r="H516">
        <f t="shared" si="25"/>
        <v>4</v>
      </c>
      <c r="I516" t="str">
        <f t="shared" si="26"/>
        <v>High Risk</v>
      </c>
    </row>
    <row r="517" spans="1:9" x14ac:dyDescent="0.3">
      <c r="A517" t="s">
        <v>552</v>
      </c>
      <c r="B517" t="s">
        <v>27</v>
      </c>
      <c r="C517">
        <v>40</v>
      </c>
      <c r="D517" t="str">
        <f t="shared" si="24"/>
        <v>25-48 Months</v>
      </c>
      <c r="E517" t="s">
        <v>37</v>
      </c>
      <c r="F517" t="s">
        <v>35</v>
      </c>
      <c r="G517" t="s">
        <v>23</v>
      </c>
      <c r="H517">
        <f t="shared" si="25"/>
        <v>4</v>
      </c>
      <c r="I517" t="str">
        <f t="shared" si="26"/>
        <v>High Risk</v>
      </c>
    </row>
    <row r="518" spans="1:9" x14ac:dyDescent="0.3">
      <c r="A518" t="s">
        <v>553</v>
      </c>
      <c r="B518" t="s">
        <v>31</v>
      </c>
      <c r="C518">
        <v>28</v>
      </c>
      <c r="D518" t="str">
        <f t="shared" si="24"/>
        <v>25-48 Months</v>
      </c>
      <c r="E518" t="s">
        <v>26</v>
      </c>
      <c r="F518" t="s">
        <v>32</v>
      </c>
      <c r="G518" t="s">
        <v>24</v>
      </c>
      <c r="H518">
        <f t="shared" si="25"/>
        <v>0</v>
      </c>
      <c r="I518" t="str">
        <f t="shared" si="26"/>
        <v>Low Risk</v>
      </c>
    </row>
    <row r="519" spans="1:9" x14ac:dyDescent="0.3">
      <c r="A519" t="s">
        <v>554</v>
      </c>
      <c r="B519" t="s">
        <v>27</v>
      </c>
      <c r="C519">
        <v>5</v>
      </c>
      <c r="D519" t="str">
        <f t="shared" si="24"/>
        <v>0-12 Months</v>
      </c>
      <c r="E519" t="s">
        <v>37</v>
      </c>
      <c r="F519" t="s">
        <v>28</v>
      </c>
      <c r="G519" t="s">
        <v>24</v>
      </c>
      <c r="H519">
        <f t="shared" si="25"/>
        <v>6</v>
      </c>
      <c r="I519" t="str">
        <f t="shared" si="26"/>
        <v>High Risk</v>
      </c>
    </row>
    <row r="520" spans="1:9" x14ac:dyDescent="0.3">
      <c r="A520" t="s">
        <v>555</v>
      </c>
      <c r="B520" t="s">
        <v>27</v>
      </c>
      <c r="C520">
        <v>27</v>
      </c>
      <c r="D520" t="str">
        <f t="shared" si="24"/>
        <v>25-48 Months</v>
      </c>
      <c r="E520" t="s">
        <v>37</v>
      </c>
      <c r="F520" t="s">
        <v>35</v>
      </c>
      <c r="G520" t="s">
        <v>23</v>
      </c>
      <c r="H520">
        <f t="shared" si="25"/>
        <v>4</v>
      </c>
      <c r="I520" t="str">
        <f t="shared" si="26"/>
        <v>High Risk</v>
      </c>
    </row>
    <row r="521" spans="1:9" x14ac:dyDescent="0.3">
      <c r="A521" t="s">
        <v>556</v>
      </c>
      <c r="B521" t="s">
        <v>27</v>
      </c>
      <c r="C521">
        <v>12</v>
      </c>
      <c r="D521" t="str">
        <f t="shared" si="24"/>
        <v>0-12 Months</v>
      </c>
      <c r="E521" t="s">
        <v>24</v>
      </c>
      <c r="F521" t="s">
        <v>40</v>
      </c>
      <c r="G521" t="s">
        <v>24</v>
      </c>
      <c r="H521">
        <f t="shared" si="25"/>
        <v>3</v>
      </c>
      <c r="I521" t="str">
        <f t="shared" si="26"/>
        <v>Medium Risk</v>
      </c>
    </row>
    <row r="522" spans="1:9" x14ac:dyDescent="0.3">
      <c r="A522" t="s">
        <v>557</v>
      </c>
      <c r="B522" t="s">
        <v>31</v>
      </c>
      <c r="C522">
        <v>67</v>
      </c>
      <c r="D522" t="str">
        <f t="shared" si="24"/>
        <v>49-72 Months</v>
      </c>
      <c r="E522" t="s">
        <v>37</v>
      </c>
      <c r="F522" t="s">
        <v>28</v>
      </c>
      <c r="G522" t="s">
        <v>24</v>
      </c>
      <c r="H522">
        <f t="shared" si="25"/>
        <v>3</v>
      </c>
      <c r="I522" t="str">
        <f t="shared" si="26"/>
        <v>Medium Risk</v>
      </c>
    </row>
    <row r="523" spans="1:9" x14ac:dyDescent="0.3">
      <c r="A523" t="s">
        <v>558</v>
      </c>
      <c r="B523" t="s">
        <v>27</v>
      </c>
      <c r="C523">
        <v>29</v>
      </c>
      <c r="D523" t="str">
        <f t="shared" si="24"/>
        <v>25-48 Months</v>
      </c>
      <c r="E523" t="s">
        <v>26</v>
      </c>
      <c r="F523" t="s">
        <v>28</v>
      </c>
      <c r="G523" t="s">
        <v>24</v>
      </c>
      <c r="H523">
        <f t="shared" si="25"/>
        <v>3</v>
      </c>
      <c r="I523" t="str">
        <f t="shared" si="26"/>
        <v>Medium Risk</v>
      </c>
    </row>
    <row r="524" spans="1:9" x14ac:dyDescent="0.3">
      <c r="A524" t="s">
        <v>559</v>
      </c>
      <c r="B524" t="s">
        <v>27</v>
      </c>
      <c r="C524">
        <v>55</v>
      </c>
      <c r="D524" t="str">
        <f t="shared" si="24"/>
        <v>49-72 Months</v>
      </c>
      <c r="E524" t="s">
        <v>37</v>
      </c>
      <c r="F524" t="s">
        <v>35</v>
      </c>
      <c r="G524" t="s">
        <v>24</v>
      </c>
      <c r="H524">
        <f t="shared" si="25"/>
        <v>4</v>
      </c>
      <c r="I524" t="str">
        <f t="shared" si="26"/>
        <v>High Risk</v>
      </c>
    </row>
    <row r="525" spans="1:9" x14ac:dyDescent="0.3">
      <c r="A525" t="s">
        <v>560</v>
      </c>
      <c r="B525" t="s">
        <v>27</v>
      </c>
      <c r="C525">
        <v>23</v>
      </c>
      <c r="D525" t="str">
        <f t="shared" si="24"/>
        <v>13-24 Months</v>
      </c>
      <c r="E525" t="s">
        <v>37</v>
      </c>
      <c r="F525" t="s">
        <v>35</v>
      </c>
      <c r="G525" t="s">
        <v>23</v>
      </c>
      <c r="H525">
        <f t="shared" si="25"/>
        <v>4</v>
      </c>
      <c r="I525" t="str">
        <f t="shared" si="26"/>
        <v>High Risk</v>
      </c>
    </row>
    <row r="526" spans="1:9" x14ac:dyDescent="0.3">
      <c r="A526" t="s">
        <v>561</v>
      </c>
      <c r="B526" t="s">
        <v>27</v>
      </c>
      <c r="C526">
        <v>34</v>
      </c>
      <c r="D526" t="str">
        <f t="shared" si="24"/>
        <v>25-48 Months</v>
      </c>
      <c r="E526" t="s">
        <v>37</v>
      </c>
      <c r="F526" t="s">
        <v>28</v>
      </c>
      <c r="G526" t="s">
        <v>23</v>
      </c>
      <c r="H526">
        <f t="shared" si="25"/>
        <v>5</v>
      </c>
      <c r="I526" t="str">
        <f t="shared" si="26"/>
        <v>High Risk</v>
      </c>
    </row>
    <row r="527" spans="1:9" x14ac:dyDescent="0.3">
      <c r="A527" t="s">
        <v>562</v>
      </c>
      <c r="B527" t="s">
        <v>31</v>
      </c>
      <c r="C527">
        <v>52</v>
      </c>
      <c r="D527" t="str">
        <f t="shared" si="24"/>
        <v>49-72 Months</v>
      </c>
      <c r="E527" t="s">
        <v>37</v>
      </c>
      <c r="F527" t="s">
        <v>28</v>
      </c>
      <c r="G527" t="s">
        <v>24</v>
      </c>
      <c r="H527">
        <f t="shared" si="25"/>
        <v>3</v>
      </c>
      <c r="I527" t="str">
        <f t="shared" si="26"/>
        <v>Medium Risk</v>
      </c>
    </row>
    <row r="528" spans="1:9" x14ac:dyDescent="0.3">
      <c r="A528" t="s">
        <v>563</v>
      </c>
      <c r="B528" t="s">
        <v>47</v>
      </c>
      <c r="C528">
        <v>72</v>
      </c>
      <c r="D528" t="str">
        <f t="shared" si="24"/>
        <v>49-72 Months</v>
      </c>
      <c r="E528" t="s">
        <v>37</v>
      </c>
      <c r="F528" t="s">
        <v>40</v>
      </c>
      <c r="G528" t="s">
        <v>24</v>
      </c>
      <c r="H528">
        <f t="shared" si="25"/>
        <v>2</v>
      </c>
      <c r="I528" t="str">
        <f t="shared" si="26"/>
        <v>Medium Risk</v>
      </c>
    </row>
    <row r="529" spans="1:9" x14ac:dyDescent="0.3">
      <c r="A529" t="s">
        <v>564</v>
      </c>
      <c r="B529" t="s">
        <v>31</v>
      </c>
      <c r="C529">
        <v>58</v>
      </c>
      <c r="D529" t="str">
        <f t="shared" si="24"/>
        <v>49-72 Months</v>
      </c>
      <c r="E529" t="s">
        <v>37</v>
      </c>
      <c r="F529" t="s">
        <v>40</v>
      </c>
      <c r="G529" t="s">
        <v>24</v>
      </c>
      <c r="H529">
        <f t="shared" si="25"/>
        <v>2</v>
      </c>
      <c r="I529" t="str">
        <f t="shared" si="26"/>
        <v>Medium Risk</v>
      </c>
    </row>
    <row r="530" spans="1:9" x14ac:dyDescent="0.3">
      <c r="A530" t="s">
        <v>565</v>
      </c>
      <c r="B530" t="s">
        <v>47</v>
      </c>
      <c r="C530">
        <v>35</v>
      </c>
      <c r="D530" t="str">
        <f t="shared" si="24"/>
        <v>25-48 Months</v>
      </c>
      <c r="E530" t="s">
        <v>24</v>
      </c>
      <c r="F530" t="s">
        <v>32</v>
      </c>
      <c r="G530" t="s">
        <v>24</v>
      </c>
      <c r="H530">
        <f t="shared" si="25"/>
        <v>0</v>
      </c>
      <c r="I530" t="str">
        <f t="shared" si="26"/>
        <v>Low Risk</v>
      </c>
    </row>
    <row r="531" spans="1:9" x14ac:dyDescent="0.3">
      <c r="A531" t="s">
        <v>566</v>
      </c>
      <c r="B531" t="s">
        <v>47</v>
      </c>
      <c r="C531">
        <v>56</v>
      </c>
      <c r="D531" t="str">
        <f t="shared" si="24"/>
        <v>49-72 Months</v>
      </c>
      <c r="E531" t="s">
        <v>37</v>
      </c>
      <c r="F531" t="s">
        <v>35</v>
      </c>
      <c r="G531" t="s">
        <v>24</v>
      </c>
      <c r="H531">
        <f t="shared" si="25"/>
        <v>2</v>
      </c>
      <c r="I531" t="str">
        <f t="shared" si="26"/>
        <v>Medium Risk</v>
      </c>
    </row>
    <row r="532" spans="1:9" x14ac:dyDescent="0.3">
      <c r="A532" t="s">
        <v>567</v>
      </c>
      <c r="B532" t="s">
        <v>47</v>
      </c>
      <c r="C532">
        <v>24</v>
      </c>
      <c r="D532" t="str">
        <f t="shared" si="24"/>
        <v>13-24 Months</v>
      </c>
      <c r="E532" t="s">
        <v>24</v>
      </c>
      <c r="F532" t="s">
        <v>40</v>
      </c>
      <c r="G532" t="s">
        <v>24</v>
      </c>
      <c r="H532">
        <f t="shared" si="25"/>
        <v>0</v>
      </c>
      <c r="I532" t="str">
        <f t="shared" si="26"/>
        <v>Low Risk</v>
      </c>
    </row>
    <row r="533" spans="1:9" x14ac:dyDescent="0.3">
      <c r="A533" t="s">
        <v>568</v>
      </c>
      <c r="B533" t="s">
        <v>47</v>
      </c>
      <c r="C533">
        <v>70</v>
      </c>
      <c r="D533" t="str">
        <f t="shared" si="24"/>
        <v>49-72 Months</v>
      </c>
      <c r="E533" t="s">
        <v>24</v>
      </c>
      <c r="F533" t="s">
        <v>40</v>
      </c>
      <c r="G533" t="s">
        <v>24</v>
      </c>
      <c r="H533">
        <f t="shared" si="25"/>
        <v>0</v>
      </c>
      <c r="I533" t="str">
        <f t="shared" si="26"/>
        <v>Low Risk</v>
      </c>
    </row>
    <row r="534" spans="1:9" x14ac:dyDescent="0.3">
      <c r="A534" t="s">
        <v>569</v>
      </c>
      <c r="B534" t="s">
        <v>27</v>
      </c>
      <c r="C534">
        <v>2</v>
      </c>
      <c r="D534" t="str">
        <f t="shared" si="24"/>
        <v>0-12 Months</v>
      </c>
      <c r="E534" t="s">
        <v>37</v>
      </c>
      <c r="F534" t="s">
        <v>28</v>
      </c>
      <c r="G534" t="s">
        <v>24</v>
      </c>
      <c r="H534">
        <f t="shared" si="25"/>
        <v>6</v>
      </c>
      <c r="I534" t="str">
        <f t="shared" si="26"/>
        <v>High Risk</v>
      </c>
    </row>
    <row r="535" spans="1:9" x14ac:dyDescent="0.3">
      <c r="A535" t="s">
        <v>570</v>
      </c>
      <c r="B535" t="s">
        <v>31</v>
      </c>
      <c r="C535">
        <v>68</v>
      </c>
      <c r="D535" t="str">
        <f t="shared" si="24"/>
        <v>49-72 Months</v>
      </c>
      <c r="E535" t="s">
        <v>37</v>
      </c>
      <c r="F535" t="s">
        <v>40</v>
      </c>
      <c r="G535" t="s">
        <v>24</v>
      </c>
      <c r="H535">
        <f t="shared" si="25"/>
        <v>2</v>
      </c>
      <c r="I535" t="str">
        <f t="shared" si="26"/>
        <v>Medium Risk</v>
      </c>
    </row>
    <row r="536" spans="1:9" x14ac:dyDescent="0.3">
      <c r="A536" t="s">
        <v>571</v>
      </c>
      <c r="B536" t="s">
        <v>27</v>
      </c>
      <c r="C536">
        <v>1</v>
      </c>
      <c r="D536" t="str">
        <f t="shared" si="24"/>
        <v>0-12 Months</v>
      </c>
      <c r="E536" t="s">
        <v>37</v>
      </c>
      <c r="F536" t="s">
        <v>28</v>
      </c>
      <c r="G536" t="s">
        <v>23</v>
      </c>
      <c r="H536">
        <f t="shared" si="25"/>
        <v>6</v>
      </c>
      <c r="I536" t="str">
        <f t="shared" si="26"/>
        <v>High Risk</v>
      </c>
    </row>
    <row r="537" spans="1:9" x14ac:dyDescent="0.3">
      <c r="A537" t="s">
        <v>572</v>
      </c>
      <c r="B537" t="s">
        <v>27</v>
      </c>
      <c r="C537">
        <v>12</v>
      </c>
      <c r="D537" t="str">
        <f t="shared" si="24"/>
        <v>0-12 Months</v>
      </c>
      <c r="E537" t="s">
        <v>37</v>
      </c>
      <c r="F537" t="s">
        <v>28</v>
      </c>
      <c r="G537" t="s">
        <v>24</v>
      </c>
      <c r="H537">
        <f t="shared" si="25"/>
        <v>6</v>
      </c>
      <c r="I537" t="str">
        <f t="shared" si="26"/>
        <v>High Risk</v>
      </c>
    </row>
    <row r="538" spans="1:9" x14ac:dyDescent="0.3">
      <c r="A538" t="s">
        <v>573</v>
      </c>
      <c r="B538" t="s">
        <v>27</v>
      </c>
      <c r="C538">
        <v>63</v>
      </c>
      <c r="D538" t="str">
        <f t="shared" si="24"/>
        <v>49-72 Months</v>
      </c>
      <c r="E538" t="s">
        <v>37</v>
      </c>
      <c r="F538" t="s">
        <v>35</v>
      </c>
      <c r="G538" t="s">
        <v>24</v>
      </c>
      <c r="H538">
        <f t="shared" si="25"/>
        <v>4</v>
      </c>
      <c r="I538" t="str">
        <f t="shared" si="26"/>
        <v>High Risk</v>
      </c>
    </row>
    <row r="539" spans="1:9" x14ac:dyDescent="0.3">
      <c r="A539" t="s">
        <v>574</v>
      </c>
      <c r="B539" t="s">
        <v>31</v>
      </c>
      <c r="C539">
        <v>33</v>
      </c>
      <c r="D539" t="str">
        <f t="shared" si="24"/>
        <v>25-48 Months</v>
      </c>
      <c r="E539" t="s">
        <v>26</v>
      </c>
      <c r="F539" t="s">
        <v>32</v>
      </c>
      <c r="G539" t="s">
        <v>24</v>
      </c>
      <c r="H539">
        <f t="shared" si="25"/>
        <v>0</v>
      </c>
      <c r="I539" t="str">
        <f t="shared" si="26"/>
        <v>Low Risk</v>
      </c>
    </row>
    <row r="540" spans="1:9" x14ac:dyDescent="0.3">
      <c r="A540" t="s">
        <v>575</v>
      </c>
      <c r="B540" t="s">
        <v>31</v>
      </c>
      <c r="C540">
        <v>69</v>
      </c>
      <c r="D540" t="str">
        <f t="shared" si="24"/>
        <v>49-72 Months</v>
      </c>
      <c r="E540" t="s">
        <v>37</v>
      </c>
      <c r="F540" t="s">
        <v>40</v>
      </c>
      <c r="G540" t="s">
        <v>24</v>
      </c>
      <c r="H540">
        <f t="shared" si="25"/>
        <v>2</v>
      </c>
      <c r="I540" t="str">
        <f t="shared" si="26"/>
        <v>Medium Risk</v>
      </c>
    </row>
    <row r="541" spans="1:9" x14ac:dyDescent="0.3">
      <c r="A541" t="s">
        <v>576</v>
      </c>
      <c r="B541" t="s">
        <v>47</v>
      </c>
      <c r="C541">
        <v>60</v>
      </c>
      <c r="D541" t="str">
        <f t="shared" si="24"/>
        <v>49-72 Months</v>
      </c>
      <c r="E541" t="s">
        <v>26</v>
      </c>
      <c r="F541" t="s">
        <v>35</v>
      </c>
      <c r="G541" t="s">
        <v>24</v>
      </c>
      <c r="H541">
        <f t="shared" si="25"/>
        <v>0</v>
      </c>
      <c r="I541" t="str">
        <f t="shared" si="26"/>
        <v>Low Risk</v>
      </c>
    </row>
    <row r="542" spans="1:9" x14ac:dyDescent="0.3">
      <c r="A542" t="s">
        <v>577</v>
      </c>
      <c r="B542" t="s">
        <v>47</v>
      </c>
      <c r="C542">
        <v>72</v>
      </c>
      <c r="D542" t="str">
        <f t="shared" si="24"/>
        <v>49-72 Months</v>
      </c>
      <c r="E542" t="s">
        <v>37</v>
      </c>
      <c r="F542" t="s">
        <v>35</v>
      </c>
      <c r="G542" t="s">
        <v>24</v>
      </c>
      <c r="H542">
        <f t="shared" si="25"/>
        <v>2</v>
      </c>
      <c r="I542" t="str">
        <f t="shared" si="26"/>
        <v>Medium Risk</v>
      </c>
    </row>
    <row r="543" spans="1:9" x14ac:dyDescent="0.3">
      <c r="A543" t="s">
        <v>578</v>
      </c>
      <c r="B543" t="s">
        <v>27</v>
      </c>
      <c r="C543">
        <v>11</v>
      </c>
      <c r="D543" t="str">
        <f t="shared" si="24"/>
        <v>0-12 Months</v>
      </c>
      <c r="E543" t="s">
        <v>26</v>
      </c>
      <c r="F543" t="s">
        <v>32</v>
      </c>
      <c r="G543" t="s">
        <v>24</v>
      </c>
      <c r="H543">
        <f t="shared" si="25"/>
        <v>3</v>
      </c>
      <c r="I543" t="str">
        <f t="shared" si="26"/>
        <v>Medium Risk</v>
      </c>
    </row>
    <row r="544" spans="1:9" x14ac:dyDescent="0.3">
      <c r="A544" t="s">
        <v>579</v>
      </c>
      <c r="B544" t="s">
        <v>27</v>
      </c>
      <c r="C544">
        <v>1</v>
      </c>
      <c r="D544" t="str">
        <f t="shared" si="24"/>
        <v>0-12 Months</v>
      </c>
      <c r="E544" t="s">
        <v>24</v>
      </c>
      <c r="F544" t="s">
        <v>32</v>
      </c>
      <c r="G544" t="s">
        <v>24</v>
      </c>
      <c r="H544">
        <f t="shared" si="25"/>
        <v>3</v>
      </c>
      <c r="I544" t="str">
        <f t="shared" si="26"/>
        <v>Medium Risk</v>
      </c>
    </row>
    <row r="545" spans="1:9" x14ac:dyDescent="0.3">
      <c r="A545" t="s">
        <v>580</v>
      </c>
      <c r="B545" t="s">
        <v>27</v>
      </c>
      <c r="C545">
        <v>10</v>
      </c>
      <c r="D545" t="str">
        <f t="shared" si="24"/>
        <v>0-12 Months</v>
      </c>
      <c r="E545" t="s">
        <v>37</v>
      </c>
      <c r="F545" t="s">
        <v>35</v>
      </c>
      <c r="G545" t="s">
        <v>23</v>
      </c>
      <c r="H545">
        <f t="shared" si="25"/>
        <v>5</v>
      </c>
      <c r="I545" t="str">
        <f t="shared" si="26"/>
        <v>High Risk</v>
      </c>
    </row>
    <row r="546" spans="1:9" x14ac:dyDescent="0.3">
      <c r="A546" t="s">
        <v>581</v>
      </c>
      <c r="B546" t="s">
        <v>27</v>
      </c>
      <c r="C546">
        <v>13</v>
      </c>
      <c r="D546" t="str">
        <f t="shared" si="24"/>
        <v>13-24 Months</v>
      </c>
      <c r="E546" t="s">
        <v>26</v>
      </c>
      <c r="F546" t="s">
        <v>40</v>
      </c>
      <c r="G546" t="s">
        <v>23</v>
      </c>
      <c r="H546">
        <f t="shared" si="25"/>
        <v>2</v>
      </c>
      <c r="I546" t="str">
        <f t="shared" si="26"/>
        <v>Medium Risk</v>
      </c>
    </row>
    <row r="547" spans="1:9" x14ac:dyDescent="0.3">
      <c r="A547" t="s">
        <v>582</v>
      </c>
      <c r="B547" t="s">
        <v>31</v>
      </c>
      <c r="C547">
        <v>34</v>
      </c>
      <c r="D547" t="str">
        <f t="shared" si="24"/>
        <v>25-48 Months</v>
      </c>
      <c r="E547" t="s">
        <v>37</v>
      </c>
      <c r="F547" t="s">
        <v>35</v>
      </c>
      <c r="G547" t="s">
        <v>24</v>
      </c>
      <c r="H547">
        <f t="shared" si="25"/>
        <v>2</v>
      </c>
      <c r="I547" t="str">
        <f t="shared" si="26"/>
        <v>Medium Risk</v>
      </c>
    </row>
    <row r="548" spans="1:9" x14ac:dyDescent="0.3">
      <c r="A548" t="s">
        <v>583</v>
      </c>
      <c r="B548" t="s">
        <v>27</v>
      </c>
      <c r="C548">
        <v>39</v>
      </c>
      <c r="D548" t="str">
        <f t="shared" si="24"/>
        <v>25-48 Months</v>
      </c>
      <c r="E548" t="s">
        <v>37</v>
      </c>
      <c r="F548" t="s">
        <v>32</v>
      </c>
      <c r="G548" t="s">
        <v>23</v>
      </c>
      <c r="H548">
        <f t="shared" si="25"/>
        <v>4</v>
      </c>
      <c r="I548" t="str">
        <f t="shared" si="26"/>
        <v>High Risk</v>
      </c>
    </row>
    <row r="549" spans="1:9" x14ac:dyDescent="0.3">
      <c r="A549" t="s">
        <v>584</v>
      </c>
      <c r="B549" t="s">
        <v>31</v>
      </c>
      <c r="C549">
        <v>65</v>
      </c>
      <c r="D549" t="str">
        <f t="shared" si="24"/>
        <v>49-72 Months</v>
      </c>
      <c r="E549" t="s">
        <v>37</v>
      </c>
      <c r="F549" t="s">
        <v>35</v>
      </c>
      <c r="G549" t="s">
        <v>24</v>
      </c>
      <c r="H549">
        <f t="shared" si="25"/>
        <v>2</v>
      </c>
      <c r="I549" t="str">
        <f t="shared" si="26"/>
        <v>Medium Risk</v>
      </c>
    </row>
    <row r="550" spans="1:9" x14ac:dyDescent="0.3">
      <c r="A550" t="s">
        <v>585</v>
      </c>
      <c r="B550" t="s">
        <v>31</v>
      </c>
      <c r="C550">
        <v>50</v>
      </c>
      <c r="D550" t="str">
        <f t="shared" si="24"/>
        <v>49-72 Months</v>
      </c>
      <c r="E550" t="s">
        <v>37</v>
      </c>
      <c r="F550" t="s">
        <v>35</v>
      </c>
      <c r="G550" t="s">
        <v>24</v>
      </c>
      <c r="H550">
        <f t="shared" si="25"/>
        <v>2</v>
      </c>
      <c r="I550" t="str">
        <f t="shared" si="26"/>
        <v>Medium Risk</v>
      </c>
    </row>
    <row r="551" spans="1:9" x14ac:dyDescent="0.3">
      <c r="A551" t="s">
        <v>586</v>
      </c>
      <c r="B551" t="s">
        <v>27</v>
      </c>
      <c r="C551">
        <v>15</v>
      </c>
      <c r="D551" t="str">
        <f t="shared" si="24"/>
        <v>13-24 Months</v>
      </c>
      <c r="E551" t="s">
        <v>24</v>
      </c>
      <c r="F551" t="s">
        <v>32</v>
      </c>
      <c r="G551" t="s">
        <v>24</v>
      </c>
      <c r="H551">
        <f t="shared" si="25"/>
        <v>2</v>
      </c>
      <c r="I551" t="str">
        <f t="shared" si="26"/>
        <v>Medium Risk</v>
      </c>
    </row>
    <row r="552" spans="1:9" x14ac:dyDescent="0.3">
      <c r="A552" t="s">
        <v>587</v>
      </c>
      <c r="B552" t="s">
        <v>47</v>
      </c>
      <c r="C552">
        <v>72</v>
      </c>
      <c r="D552" t="str">
        <f t="shared" si="24"/>
        <v>49-72 Months</v>
      </c>
      <c r="E552" t="s">
        <v>37</v>
      </c>
      <c r="F552" t="s">
        <v>35</v>
      </c>
      <c r="G552" t="s">
        <v>24</v>
      </c>
      <c r="H552">
        <f t="shared" si="25"/>
        <v>2</v>
      </c>
      <c r="I552" t="str">
        <f t="shared" si="26"/>
        <v>Medium Risk</v>
      </c>
    </row>
    <row r="553" spans="1:9" x14ac:dyDescent="0.3">
      <c r="A553" t="s">
        <v>588</v>
      </c>
      <c r="B553" t="s">
        <v>47</v>
      </c>
      <c r="C553">
        <v>72</v>
      </c>
      <c r="D553" t="str">
        <f t="shared" si="24"/>
        <v>49-72 Months</v>
      </c>
      <c r="E553" t="s">
        <v>37</v>
      </c>
      <c r="F553" t="s">
        <v>35</v>
      </c>
      <c r="G553" t="s">
        <v>24</v>
      </c>
      <c r="H553">
        <f t="shared" si="25"/>
        <v>2</v>
      </c>
      <c r="I553" t="str">
        <f t="shared" si="26"/>
        <v>Medium Risk</v>
      </c>
    </row>
    <row r="554" spans="1:9" x14ac:dyDescent="0.3">
      <c r="A554" t="s">
        <v>589</v>
      </c>
      <c r="B554" t="s">
        <v>47</v>
      </c>
      <c r="C554">
        <v>55</v>
      </c>
      <c r="D554" t="str">
        <f t="shared" si="24"/>
        <v>49-72 Months</v>
      </c>
      <c r="E554" t="s">
        <v>24</v>
      </c>
      <c r="F554" t="s">
        <v>35</v>
      </c>
      <c r="G554" t="s">
        <v>24</v>
      </c>
      <c r="H554">
        <f t="shared" si="25"/>
        <v>0</v>
      </c>
      <c r="I554" t="str">
        <f t="shared" si="26"/>
        <v>Low Risk</v>
      </c>
    </row>
    <row r="555" spans="1:9" x14ac:dyDescent="0.3">
      <c r="A555" t="s">
        <v>590</v>
      </c>
      <c r="B555" t="s">
        <v>47</v>
      </c>
      <c r="C555">
        <v>23</v>
      </c>
      <c r="D555" t="str">
        <f t="shared" si="24"/>
        <v>13-24 Months</v>
      </c>
      <c r="E555" t="s">
        <v>24</v>
      </c>
      <c r="F555" t="s">
        <v>40</v>
      </c>
      <c r="G555" t="s">
        <v>24</v>
      </c>
      <c r="H555">
        <f t="shared" si="25"/>
        <v>0</v>
      </c>
      <c r="I555" t="str">
        <f t="shared" si="26"/>
        <v>Low Risk</v>
      </c>
    </row>
    <row r="556" spans="1:9" x14ac:dyDescent="0.3">
      <c r="A556" t="s">
        <v>591</v>
      </c>
      <c r="B556" t="s">
        <v>27</v>
      </c>
      <c r="C556">
        <v>32</v>
      </c>
      <c r="D556" t="str">
        <f t="shared" si="24"/>
        <v>25-48 Months</v>
      </c>
      <c r="E556" t="s">
        <v>37</v>
      </c>
      <c r="F556" t="s">
        <v>35</v>
      </c>
      <c r="G556" t="s">
        <v>23</v>
      </c>
      <c r="H556">
        <f t="shared" si="25"/>
        <v>4</v>
      </c>
      <c r="I556" t="str">
        <f t="shared" si="26"/>
        <v>High Risk</v>
      </c>
    </row>
    <row r="557" spans="1:9" x14ac:dyDescent="0.3">
      <c r="A557" t="s">
        <v>592</v>
      </c>
      <c r="B557" t="s">
        <v>31</v>
      </c>
      <c r="C557">
        <v>56</v>
      </c>
      <c r="D557" t="str">
        <f t="shared" si="24"/>
        <v>49-72 Months</v>
      </c>
      <c r="E557" t="s">
        <v>26</v>
      </c>
      <c r="F557" t="s">
        <v>35</v>
      </c>
      <c r="G557" t="s">
        <v>24</v>
      </c>
      <c r="H557">
        <f t="shared" si="25"/>
        <v>0</v>
      </c>
      <c r="I557" t="str">
        <f t="shared" si="26"/>
        <v>Low Risk</v>
      </c>
    </row>
    <row r="558" spans="1:9" x14ac:dyDescent="0.3">
      <c r="A558" t="s">
        <v>593</v>
      </c>
      <c r="B558" t="s">
        <v>27</v>
      </c>
      <c r="C558">
        <v>1</v>
      </c>
      <c r="D558" t="str">
        <f t="shared" si="24"/>
        <v>0-12 Months</v>
      </c>
      <c r="E558" t="s">
        <v>24</v>
      </c>
      <c r="F558" t="s">
        <v>35</v>
      </c>
      <c r="G558" t="s">
        <v>24</v>
      </c>
      <c r="H558">
        <f t="shared" si="25"/>
        <v>3</v>
      </c>
      <c r="I558" t="str">
        <f t="shared" si="26"/>
        <v>Medium Risk</v>
      </c>
    </row>
    <row r="559" spans="1:9" x14ac:dyDescent="0.3">
      <c r="A559" t="s">
        <v>594</v>
      </c>
      <c r="B559" t="s">
        <v>31</v>
      </c>
      <c r="C559">
        <v>38</v>
      </c>
      <c r="D559" t="str">
        <f t="shared" si="24"/>
        <v>25-48 Months</v>
      </c>
      <c r="E559" t="s">
        <v>26</v>
      </c>
      <c r="F559" t="s">
        <v>32</v>
      </c>
      <c r="G559" t="s">
        <v>24</v>
      </c>
      <c r="H559">
        <f t="shared" si="25"/>
        <v>0</v>
      </c>
      <c r="I559" t="str">
        <f t="shared" si="26"/>
        <v>Low Risk</v>
      </c>
    </row>
    <row r="560" spans="1:9" x14ac:dyDescent="0.3">
      <c r="A560" t="s">
        <v>595</v>
      </c>
      <c r="B560" t="s">
        <v>27</v>
      </c>
      <c r="C560">
        <v>11</v>
      </c>
      <c r="D560" t="str">
        <f t="shared" si="24"/>
        <v>0-12 Months</v>
      </c>
      <c r="E560" t="s">
        <v>37</v>
      </c>
      <c r="F560" t="s">
        <v>28</v>
      </c>
      <c r="G560" t="s">
        <v>24</v>
      </c>
      <c r="H560">
        <f t="shared" si="25"/>
        <v>6</v>
      </c>
      <c r="I560" t="str">
        <f t="shared" si="26"/>
        <v>High Risk</v>
      </c>
    </row>
    <row r="561" spans="1:9" x14ac:dyDescent="0.3">
      <c r="A561" t="s">
        <v>596</v>
      </c>
      <c r="B561" t="s">
        <v>27</v>
      </c>
      <c r="C561">
        <v>1</v>
      </c>
      <c r="D561" t="str">
        <f t="shared" si="24"/>
        <v>0-12 Months</v>
      </c>
      <c r="E561" t="s">
        <v>26</v>
      </c>
      <c r="F561" t="s">
        <v>28</v>
      </c>
      <c r="G561" t="s">
        <v>24</v>
      </c>
      <c r="H561">
        <f t="shared" si="25"/>
        <v>4</v>
      </c>
      <c r="I561" t="str">
        <f t="shared" si="26"/>
        <v>High Risk</v>
      </c>
    </row>
    <row r="562" spans="1:9" x14ac:dyDescent="0.3">
      <c r="A562" t="s">
        <v>597</v>
      </c>
      <c r="B562" t="s">
        <v>31</v>
      </c>
      <c r="C562">
        <v>56</v>
      </c>
      <c r="D562" t="str">
        <f t="shared" si="24"/>
        <v>49-72 Months</v>
      </c>
      <c r="E562" t="s">
        <v>37</v>
      </c>
      <c r="F562" t="s">
        <v>28</v>
      </c>
      <c r="G562" t="s">
        <v>24</v>
      </c>
      <c r="H562">
        <f t="shared" si="25"/>
        <v>3</v>
      </c>
      <c r="I562" t="str">
        <f t="shared" si="26"/>
        <v>Medium Risk</v>
      </c>
    </row>
    <row r="563" spans="1:9" x14ac:dyDescent="0.3">
      <c r="A563" t="s">
        <v>598</v>
      </c>
      <c r="B563" t="s">
        <v>27</v>
      </c>
      <c r="C563">
        <v>3</v>
      </c>
      <c r="D563" t="str">
        <f t="shared" si="24"/>
        <v>0-12 Months</v>
      </c>
      <c r="E563" t="s">
        <v>24</v>
      </c>
      <c r="F563" t="s">
        <v>32</v>
      </c>
      <c r="G563" t="s">
        <v>24</v>
      </c>
      <c r="H563">
        <f t="shared" si="25"/>
        <v>3</v>
      </c>
      <c r="I563" t="str">
        <f t="shared" si="26"/>
        <v>Medium Risk</v>
      </c>
    </row>
    <row r="564" spans="1:9" x14ac:dyDescent="0.3">
      <c r="A564" t="s">
        <v>599</v>
      </c>
      <c r="B564" t="s">
        <v>27</v>
      </c>
      <c r="C564">
        <v>7</v>
      </c>
      <c r="D564" t="str">
        <f t="shared" si="24"/>
        <v>0-12 Months</v>
      </c>
      <c r="E564" t="s">
        <v>26</v>
      </c>
      <c r="F564" t="s">
        <v>40</v>
      </c>
      <c r="G564" t="s">
        <v>24</v>
      </c>
      <c r="H564">
        <f t="shared" si="25"/>
        <v>3</v>
      </c>
      <c r="I564" t="str">
        <f t="shared" si="26"/>
        <v>Medium Risk</v>
      </c>
    </row>
    <row r="565" spans="1:9" x14ac:dyDescent="0.3">
      <c r="A565" t="s">
        <v>600</v>
      </c>
      <c r="B565" t="s">
        <v>47</v>
      </c>
      <c r="C565">
        <v>59</v>
      </c>
      <c r="D565" t="str">
        <f t="shared" si="24"/>
        <v>49-72 Months</v>
      </c>
      <c r="E565" t="s">
        <v>37</v>
      </c>
      <c r="F565" t="s">
        <v>40</v>
      </c>
      <c r="G565" t="s">
        <v>24</v>
      </c>
      <c r="H565">
        <f t="shared" si="25"/>
        <v>2</v>
      </c>
      <c r="I565" t="str">
        <f t="shared" si="26"/>
        <v>Medium Risk</v>
      </c>
    </row>
    <row r="566" spans="1:9" x14ac:dyDescent="0.3">
      <c r="A566" t="s">
        <v>601</v>
      </c>
      <c r="B566" t="s">
        <v>27</v>
      </c>
      <c r="C566">
        <v>7</v>
      </c>
      <c r="D566" t="str">
        <f t="shared" si="24"/>
        <v>0-12 Months</v>
      </c>
      <c r="E566" t="s">
        <v>26</v>
      </c>
      <c r="F566" t="s">
        <v>35</v>
      </c>
      <c r="G566" t="s">
        <v>24</v>
      </c>
      <c r="H566">
        <f t="shared" si="25"/>
        <v>3</v>
      </c>
      <c r="I566" t="str">
        <f t="shared" si="26"/>
        <v>Medium Risk</v>
      </c>
    </row>
    <row r="567" spans="1:9" x14ac:dyDescent="0.3">
      <c r="A567" t="s">
        <v>602</v>
      </c>
      <c r="B567" t="s">
        <v>47</v>
      </c>
      <c r="C567">
        <v>71</v>
      </c>
      <c r="D567" t="str">
        <f t="shared" si="24"/>
        <v>49-72 Months</v>
      </c>
      <c r="E567" t="s">
        <v>26</v>
      </c>
      <c r="F567" t="s">
        <v>40</v>
      </c>
      <c r="G567" t="s">
        <v>24</v>
      </c>
      <c r="H567">
        <f t="shared" si="25"/>
        <v>0</v>
      </c>
      <c r="I567" t="str">
        <f t="shared" si="26"/>
        <v>Low Risk</v>
      </c>
    </row>
    <row r="568" spans="1:9" x14ac:dyDescent="0.3">
      <c r="A568" t="s">
        <v>603</v>
      </c>
      <c r="B568" t="s">
        <v>31</v>
      </c>
      <c r="C568">
        <v>15</v>
      </c>
      <c r="D568" t="str">
        <f t="shared" si="24"/>
        <v>13-24 Months</v>
      </c>
      <c r="E568" t="s">
        <v>37</v>
      </c>
      <c r="F568" t="s">
        <v>28</v>
      </c>
      <c r="G568" t="s">
        <v>24</v>
      </c>
      <c r="H568">
        <f t="shared" si="25"/>
        <v>3</v>
      </c>
      <c r="I568" t="str">
        <f t="shared" si="26"/>
        <v>Medium Risk</v>
      </c>
    </row>
    <row r="569" spans="1:9" x14ac:dyDescent="0.3">
      <c r="A569" t="s">
        <v>604</v>
      </c>
      <c r="B569" t="s">
        <v>47</v>
      </c>
      <c r="C569">
        <v>71</v>
      </c>
      <c r="D569" t="str">
        <f t="shared" si="24"/>
        <v>49-72 Months</v>
      </c>
      <c r="E569" t="s">
        <v>26</v>
      </c>
      <c r="F569" t="s">
        <v>40</v>
      </c>
      <c r="G569" t="s">
        <v>24</v>
      </c>
      <c r="H569">
        <f t="shared" si="25"/>
        <v>0</v>
      </c>
      <c r="I569" t="str">
        <f t="shared" si="26"/>
        <v>Low Risk</v>
      </c>
    </row>
    <row r="570" spans="1:9" x14ac:dyDescent="0.3">
      <c r="A570" t="s">
        <v>605</v>
      </c>
      <c r="B570" t="s">
        <v>27</v>
      </c>
      <c r="C570">
        <v>35</v>
      </c>
      <c r="D570" t="str">
        <f t="shared" si="24"/>
        <v>25-48 Months</v>
      </c>
      <c r="E570" t="s">
        <v>37</v>
      </c>
      <c r="F570" t="s">
        <v>28</v>
      </c>
      <c r="G570" t="s">
        <v>23</v>
      </c>
      <c r="H570">
        <f t="shared" si="25"/>
        <v>5</v>
      </c>
      <c r="I570" t="str">
        <f t="shared" si="26"/>
        <v>High Risk</v>
      </c>
    </row>
    <row r="571" spans="1:9" x14ac:dyDescent="0.3">
      <c r="A571" t="s">
        <v>606</v>
      </c>
      <c r="B571" t="s">
        <v>31</v>
      </c>
      <c r="C571">
        <v>11</v>
      </c>
      <c r="D571" t="str">
        <f t="shared" si="24"/>
        <v>0-12 Months</v>
      </c>
      <c r="E571" t="s">
        <v>26</v>
      </c>
      <c r="F571" t="s">
        <v>40</v>
      </c>
      <c r="G571" t="s">
        <v>24</v>
      </c>
      <c r="H571">
        <f t="shared" si="25"/>
        <v>1</v>
      </c>
      <c r="I571" t="str">
        <f t="shared" si="26"/>
        <v>Low Risk</v>
      </c>
    </row>
    <row r="572" spans="1:9" x14ac:dyDescent="0.3">
      <c r="A572" t="s">
        <v>607</v>
      </c>
      <c r="B572" t="s">
        <v>47</v>
      </c>
      <c r="C572">
        <v>60</v>
      </c>
      <c r="D572" t="str">
        <f t="shared" si="24"/>
        <v>49-72 Months</v>
      </c>
      <c r="E572" t="s">
        <v>24</v>
      </c>
      <c r="F572" t="s">
        <v>40</v>
      </c>
      <c r="G572" t="s">
        <v>24</v>
      </c>
      <c r="H572">
        <f t="shared" si="25"/>
        <v>0</v>
      </c>
      <c r="I572" t="str">
        <f t="shared" si="26"/>
        <v>Low Risk</v>
      </c>
    </row>
    <row r="573" spans="1:9" x14ac:dyDescent="0.3">
      <c r="A573" t="s">
        <v>608</v>
      </c>
      <c r="B573" t="s">
        <v>47</v>
      </c>
      <c r="C573">
        <v>47</v>
      </c>
      <c r="D573" t="str">
        <f t="shared" si="24"/>
        <v>25-48 Months</v>
      </c>
      <c r="E573" t="s">
        <v>26</v>
      </c>
      <c r="F573" t="s">
        <v>35</v>
      </c>
      <c r="G573" t="s">
        <v>24</v>
      </c>
      <c r="H573">
        <f t="shared" si="25"/>
        <v>0</v>
      </c>
      <c r="I573" t="str">
        <f t="shared" si="26"/>
        <v>Low Risk</v>
      </c>
    </row>
    <row r="574" spans="1:9" x14ac:dyDescent="0.3">
      <c r="A574" t="s">
        <v>609</v>
      </c>
      <c r="B574" t="s">
        <v>31</v>
      </c>
      <c r="C574">
        <v>11</v>
      </c>
      <c r="D574" t="str">
        <f t="shared" si="24"/>
        <v>0-12 Months</v>
      </c>
      <c r="E574" t="s">
        <v>26</v>
      </c>
      <c r="F574" t="s">
        <v>40</v>
      </c>
      <c r="G574" t="s">
        <v>24</v>
      </c>
      <c r="H574">
        <f t="shared" si="25"/>
        <v>1</v>
      </c>
      <c r="I574" t="str">
        <f t="shared" si="26"/>
        <v>Low Risk</v>
      </c>
    </row>
    <row r="575" spans="1:9" x14ac:dyDescent="0.3">
      <c r="A575" t="s">
        <v>610</v>
      </c>
      <c r="B575" t="s">
        <v>31</v>
      </c>
      <c r="C575">
        <v>56</v>
      </c>
      <c r="D575" t="str">
        <f t="shared" si="24"/>
        <v>49-72 Months</v>
      </c>
      <c r="E575" t="s">
        <v>37</v>
      </c>
      <c r="F575" t="s">
        <v>40</v>
      </c>
      <c r="G575" t="s">
        <v>23</v>
      </c>
      <c r="H575">
        <f t="shared" si="25"/>
        <v>2</v>
      </c>
      <c r="I575" t="str">
        <f t="shared" si="26"/>
        <v>Medium Risk</v>
      </c>
    </row>
    <row r="576" spans="1:9" x14ac:dyDescent="0.3">
      <c r="A576" t="s">
        <v>611</v>
      </c>
      <c r="B576" t="s">
        <v>27</v>
      </c>
      <c r="C576">
        <v>28</v>
      </c>
      <c r="D576" t="str">
        <f t="shared" si="24"/>
        <v>25-48 Months</v>
      </c>
      <c r="E576" t="s">
        <v>37</v>
      </c>
      <c r="F576" t="s">
        <v>28</v>
      </c>
      <c r="G576" t="s">
        <v>24</v>
      </c>
      <c r="H576">
        <f t="shared" si="25"/>
        <v>5</v>
      </c>
      <c r="I576" t="str">
        <f t="shared" si="26"/>
        <v>High Risk</v>
      </c>
    </row>
    <row r="577" spans="1:9" x14ac:dyDescent="0.3">
      <c r="A577" t="s">
        <v>612</v>
      </c>
      <c r="B577" t="s">
        <v>47</v>
      </c>
      <c r="C577">
        <v>61</v>
      </c>
      <c r="D577" t="str">
        <f t="shared" si="24"/>
        <v>49-72 Months</v>
      </c>
      <c r="E577" t="s">
        <v>26</v>
      </c>
      <c r="F577" t="s">
        <v>32</v>
      </c>
      <c r="G577" t="s">
        <v>24</v>
      </c>
      <c r="H577">
        <f t="shared" si="25"/>
        <v>0</v>
      </c>
      <c r="I577" t="str">
        <f t="shared" si="26"/>
        <v>Low Risk</v>
      </c>
    </row>
    <row r="578" spans="1:9" x14ac:dyDescent="0.3">
      <c r="A578" t="s">
        <v>613</v>
      </c>
      <c r="B578" t="s">
        <v>31</v>
      </c>
      <c r="C578">
        <v>31</v>
      </c>
      <c r="D578" t="str">
        <f t="shared" si="24"/>
        <v>25-48 Months</v>
      </c>
      <c r="E578" t="s">
        <v>37</v>
      </c>
      <c r="F578" t="s">
        <v>35</v>
      </c>
      <c r="G578" t="s">
        <v>24</v>
      </c>
      <c r="H578">
        <f t="shared" si="25"/>
        <v>2</v>
      </c>
      <c r="I578" t="str">
        <f t="shared" si="26"/>
        <v>Medium Risk</v>
      </c>
    </row>
    <row r="579" spans="1:9" x14ac:dyDescent="0.3">
      <c r="A579" t="s">
        <v>614</v>
      </c>
      <c r="B579" t="s">
        <v>27</v>
      </c>
      <c r="C579">
        <v>9</v>
      </c>
      <c r="D579" t="str">
        <f t="shared" ref="D579:D642" si="27">IF(C579&lt;=12,"0-12 Months",IF(C579&lt;=24,"13-24 Months",IF(C579&lt;=48,"25-48 Months","49-72 Months")))</f>
        <v>0-12 Months</v>
      </c>
      <c r="E579" t="s">
        <v>37</v>
      </c>
      <c r="F579" t="s">
        <v>28</v>
      </c>
      <c r="G579" t="s">
        <v>24</v>
      </c>
      <c r="H579">
        <f t="shared" ref="H579:H642" si="28">IF(B579="Month-to-month",2,0)+IF(E579="Fiber optic",2,0)+IF(F579="Electronic check",1,0)+IF(D579="0-12 Months",1,0)</f>
        <v>6</v>
      </c>
      <c r="I579" t="str">
        <f t="shared" ref="I579:I642" si="29">IF(H579&gt;=4,"High Risk",IF(H579&gt;=2,"Medium Risk","Low Risk"))</f>
        <v>High Risk</v>
      </c>
    </row>
    <row r="580" spans="1:9" x14ac:dyDescent="0.3">
      <c r="A580" t="s">
        <v>615</v>
      </c>
      <c r="B580" t="s">
        <v>27</v>
      </c>
      <c r="C580">
        <v>35</v>
      </c>
      <c r="D580" t="str">
        <f t="shared" si="27"/>
        <v>25-48 Months</v>
      </c>
      <c r="E580" t="s">
        <v>37</v>
      </c>
      <c r="F580" t="s">
        <v>28</v>
      </c>
      <c r="G580" t="s">
        <v>24</v>
      </c>
      <c r="H580">
        <f t="shared" si="28"/>
        <v>5</v>
      </c>
      <c r="I580" t="str">
        <f t="shared" si="29"/>
        <v>High Risk</v>
      </c>
    </row>
    <row r="581" spans="1:9" x14ac:dyDescent="0.3">
      <c r="A581" t="s">
        <v>616</v>
      </c>
      <c r="B581" t="s">
        <v>27</v>
      </c>
      <c r="C581">
        <v>2</v>
      </c>
      <c r="D581" t="str">
        <f t="shared" si="27"/>
        <v>0-12 Months</v>
      </c>
      <c r="E581" t="s">
        <v>24</v>
      </c>
      <c r="F581" t="s">
        <v>32</v>
      </c>
      <c r="G581" t="s">
        <v>24</v>
      </c>
      <c r="H581">
        <f t="shared" si="28"/>
        <v>3</v>
      </c>
      <c r="I581" t="str">
        <f t="shared" si="29"/>
        <v>Medium Risk</v>
      </c>
    </row>
    <row r="582" spans="1:9" x14ac:dyDescent="0.3">
      <c r="A582" t="s">
        <v>617</v>
      </c>
      <c r="B582" t="s">
        <v>27</v>
      </c>
      <c r="C582">
        <v>12</v>
      </c>
      <c r="D582" t="str">
        <f t="shared" si="27"/>
        <v>0-12 Months</v>
      </c>
      <c r="E582" t="s">
        <v>24</v>
      </c>
      <c r="F582" t="s">
        <v>32</v>
      </c>
      <c r="G582" t="s">
        <v>23</v>
      </c>
      <c r="H582">
        <f t="shared" si="28"/>
        <v>3</v>
      </c>
      <c r="I582" t="str">
        <f t="shared" si="29"/>
        <v>Medium Risk</v>
      </c>
    </row>
    <row r="583" spans="1:9" x14ac:dyDescent="0.3">
      <c r="A583" t="s">
        <v>618</v>
      </c>
      <c r="B583" t="s">
        <v>27</v>
      </c>
      <c r="C583">
        <v>1</v>
      </c>
      <c r="D583" t="str">
        <f t="shared" si="27"/>
        <v>0-12 Months</v>
      </c>
      <c r="E583" t="s">
        <v>37</v>
      </c>
      <c r="F583" t="s">
        <v>32</v>
      </c>
      <c r="G583" t="s">
        <v>23</v>
      </c>
      <c r="H583">
        <f t="shared" si="28"/>
        <v>5</v>
      </c>
      <c r="I583" t="str">
        <f t="shared" si="29"/>
        <v>High Risk</v>
      </c>
    </row>
    <row r="584" spans="1:9" x14ac:dyDescent="0.3">
      <c r="A584" t="s">
        <v>619</v>
      </c>
      <c r="B584" t="s">
        <v>27</v>
      </c>
      <c r="C584">
        <v>4</v>
      </c>
      <c r="D584" t="str">
        <f t="shared" si="27"/>
        <v>0-12 Months</v>
      </c>
      <c r="E584" t="s">
        <v>37</v>
      </c>
      <c r="F584" t="s">
        <v>28</v>
      </c>
      <c r="G584" t="s">
        <v>23</v>
      </c>
      <c r="H584">
        <f t="shared" si="28"/>
        <v>6</v>
      </c>
      <c r="I584" t="str">
        <f t="shared" si="29"/>
        <v>High Risk</v>
      </c>
    </row>
    <row r="585" spans="1:9" x14ac:dyDescent="0.3">
      <c r="A585" t="s">
        <v>620</v>
      </c>
      <c r="B585" t="s">
        <v>27</v>
      </c>
      <c r="C585">
        <v>1</v>
      </c>
      <c r="D585" t="str">
        <f t="shared" si="27"/>
        <v>0-12 Months</v>
      </c>
      <c r="E585" t="s">
        <v>24</v>
      </c>
      <c r="F585" t="s">
        <v>32</v>
      </c>
      <c r="G585" t="s">
        <v>24</v>
      </c>
      <c r="H585">
        <f t="shared" si="28"/>
        <v>3</v>
      </c>
      <c r="I585" t="str">
        <f t="shared" si="29"/>
        <v>Medium Risk</v>
      </c>
    </row>
    <row r="586" spans="1:9" x14ac:dyDescent="0.3">
      <c r="A586" t="s">
        <v>621</v>
      </c>
      <c r="B586" t="s">
        <v>27</v>
      </c>
      <c r="C586">
        <v>3</v>
      </c>
      <c r="D586" t="str">
        <f t="shared" si="27"/>
        <v>0-12 Months</v>
      </c>
      <c r="E586" t="s">
        <v>24</v>
      </c>
      <c r="F586" t="s">
        <v>32</v>
      </c>
      <c r="G586" t="s">
        <v>24</v>
      </c>
      <c r="H586">
        <f t="shared" si="28"/>
        <v>3</v>
      </c>
      <c r="I586" t="str">
        <f t="shared" si="29"/>
        <v>Medium Risk</v>
      </c>
    </row>
    <row r="587" spans="1:9" x14ac:dyDescent="0.3">
      <c r="A587" t="s">
        <v>622</v>
      </c>
      <c r="B587" t="s">
        <v>27</v>
      </c>
      <c r="C587">
        <v>1</v>
      </c>
      <c r="D587" t="str">
        <f t="shared" si="27"/>
        <v>0-12 Months</v>
      </c>
      <c r="E587" t="s">
        <v>37</v>
      </c>
      <c r="F587" t="s">
        <v>28</v>
      </c>
      <c r="G587" t="s">
        <v>23</v>
      </c>
      <c r="H587">
        <f t="shared" si="28"/>
        <v>6</v>
      </c>
      <c r="I587" t="str">
        <f t="shared" si="29"/>
        <v>High Risk</v>
      </c>
    </row>
    <row r="588" spans="1:9" x14ac:dyDescent="0.3">
      <c r="A588" t="s">
        <v>623</v>
      </c>
      <c r="B588" t="s">
        <v>47</v>
      </c>
      <c r="C588">
        <v>52</v>
      </c>
      <c r="D588" t="str">
        <f t="shared" si="27"/>
        <v>49-72 Months</v>
      </c>
      <c r="E588" t="s">
        <v>26</v>
      </c>
      <c r="F588" t="s">
        <v>40</v>
      </c>
      <c r="G588" t="s">
        <v>24</v>
      </c>
      <c r="H588">
        <f t="shared" si="28"/>
        <v>0</v>
      </c>
      <c r="I588" t="str">
        <f t="shared" si="29"/>
        <v>Low Risk</v>
      </c>
    </row>
    <row r="589" spans="1:9" x14ac:dyDescent="0.3">
      <c r="A589" t="s">
        <v>624</v>
      </c>
      <c r="B589" t="s">
        <v>31</v>
      </c>
      <c r="C589">
        <v>5</v>
      </c>
      <c r="D589" t="str">
        <f t="shared" si="27"/>
        <v>0-12 Months</v>
      </c>
      <c r="E589" t="s">
        <v>24</v>
      </c>
      <c r="F589" t="s">
        <v>32</v>
      </c>
      <c r="G589" t="s">
        <v>24</v>
      </c>
      <c r="H589">
        <f t="shared" si="28"/>
        <v>1</v>
      </c>
      <c r="I589" t="str">
        <f t="shared" si="29"/>
        <v>Low Risk</v>
      </c>
    </row>
    <row r="590" spans="1:9" x14ac:dyDescent="0.3">
      <c r="A590" t="s">
        <v>625</v>
      </c>
      <c r="B590" t="s">
        <v>47</v>
      </c>
      <c r="C590">
        <v>72</v>
      </c>
      <c r="D590" t="str">
        <f t="shared" si="27"/>
        <v>49-72 Months</v>
      </c>
      <c r="E590" t="s">
        <v>37</v>
      </c>
      <c r="F590" t="s">
        <v>28</v>
      </c>
      <c r="G590" t="s">
        <v>24</v>
      </c>
      <c r="H590">
        <f t="shared" si="28"/>
        <v>3</v>
      </c>
      <c r="I590" t="str">
        <f t="shared" si="29"/>
        <v>Medium Risk</v>
      </c>
    </row>
    <row r="591" spans="1:9" x14ac:dyDescent="0.3">
      <c r="A591" t="s">
        <v>626</v>
      </c>
      <c r="B591" t="s">
        <v>47</v>
      </c>
      <c r="C591">
        <v>71</v>
      </c>
      <c r="D591" t="str">
        <f t="shared" si="27"/>
        <v>49-72 Months</v>
      </c>
      <c r="E591" t="s">
        <v>26</v>
      </c>
      <c r="F591" t="s">
        <v>28</v>
      </c>
      <c r="G591" t="s">
        <v>24</v>
      </c>
      <c r="H591">
        <f t="shared" si="28"/>
        <v>1</v>
      </c>
      <c r="I591" t="str">
        <f t="shared" si="29"/>
        <v>Low Risk</v>
      </c>
    </row>
    <row r="592" spans="1:9" x14ac:dyDescent="0.3">
      <c r="A592" t="s">
        <v>627</v>
      </c>
      <c r="B592" t="s">
        <v>47</v>
      </c>
      <c r="C592">
        <v>72</v>
      </c>
      <c r="D592" t="str">
        <f t="shared" si="27"/>
        <v>49-72 Months</v>
      </c>
      <c r="E592" t="s">
        <v>37</v>
      </c>
      <c r="F592" t="s">
        <v>40</v>
      </c>
      <c r="G592" t="s">
        <v>24</v>
      </c>
      <c r="H592">
        <f t="shared" si="28"/>
        <v>2</v>
      </c>
      <c r="I592" t="str">
        <f t="shared" si="29"/>
        <v>Medium Risk</v>
      </c>
    </row>
    <row r="593" spans="1:9" x14ac:dyDescent="0.3">
      <c r="A593" t="s">
        <v>628</v>
      </c>
      <c r="B593" t="s">
        <v>31</v>
      </c>
      <c r="C593">
        <v>46</v>
      </c>
      <c r="D593" t="str">
        <f t="shared" si="27"/>
        <v>25-48 Months</v>
      </c>
      <c r="E593" t="s">
        <v>24</v>
      </c>
      <c r="F593" t="s">
        <v>28</v>
      </c>
      <c r="G593" t="s">
        <v>24</v>
      </c>
      <c r="H593">
        <f t="shared" si="28"/>
        <v>1</v>
      </c>
      <c r="I593" t="str">
        <f t="shared" si="29"/>
        <v>Low Risk</v>
      </c>
    </row>
    <row r="594" spans="1:9" x14ac:dyDescent="0.3">
      <c r="A594" t="s">
        <v>629</v>
      </c>
      <c r="B594" t="s">
        <v>47</v>
      </c>
      <c r="C594">
        <v>63</v>
      </c>
      <c r="D594" t="str">
        <f t="shared" si="27"/>
        <v>49-72 Months</v>
      </c>
      <c r="E594" t="s">
        <v>26</v>
      </c>
      <c r="F594" t="s">
        <v>40</v>
      </c>
      <c r="G594" t="s">
        <v>24</v>
      </c>
      <c r="H594">
        <f t="shared" si="28"/>
        <v>0</v>
      </c>
      <c r="I594" t="str">
        <f t="shared" si="29"/>
        <v>Low Risk</v>
      </c>
    </row>
    <row r="595" spans="1:9" x14ac:dyDescent="0.3">
      <c r="A595" t="s">
        <v>630</v>
      </c>
      <c r="B595" t="s">
        <v>27</v>
      </c>
      <c r="C595">
        <v>30</v>
      </c>
      <c r="D595" t="str">
        <f t="shared" si="27"/>
        <v>25-48 Months</v>
      </c>
      <c r="E595" t="s">
        <v>37</v>
      </c>
      <c r="F595" t="s">
        <v>40</v>
      </c>
      <c r="G595" t="s">
        <v>24</v>
      </c>
      <c r="H595">
        <f t="shared" si="28"/>
        <v>4</v>
      </c>
      <c r="I595" t="str">
        <f t="shared" si="29"/>
        <v>High Risk</v>
      </c>
    </row>
    <row r="596" spans="1:9" x14ac:dyDescent="0.3">
      <c r="A596" t="s">
        <v>631</v>
      </c>
      <c r="B596" t="s">
        <v>27</v>
      </c>
      <c r="C596">
        <v>1</v>
      </c>
      <c r="D596" t="str">
        <f t="shared" si="27"/>
        <v>0-12 Months</v>
      </c>
      <c r="E596" t="s">
        <v>26</v>
      </c>
      <c r="F596" t="s">
        <v>32</v>
      </c>
      <c r="G596" t="s">
        <v>24</v>
      </c>
      <c r="H596">
        <f t="shared" si="28"/>
        <v>3</v>
      </c>
      <c r="I596" t="str">
        <f t="shared" si="29"/>
        <v>Medium Risk</v>
      </c>
    </row>
    <row r="597" spans="1:9" x14ac:dyDescent="0.3">
      <c r="A597" t="s">
        <v>632</v>
      </c>
      <c r="B597" t="s">
        <v>27</v>
      </c>
      <c r="C597">
        <v>12</v>
      </c>
      <c r="D597" t="str">
        <f t="shared" si="27"/>
        <v>0-12 Months</v>
      </c>
      <c r="E597" t="s">
        <v>26</v>
      </c>
      <c r="F597" t="s">
        <v>32</v>
      </c>
      <c r="G597" t="s">
        <v>23</v>
      </c>
      <c r="H597">
        <f t="shared" si="28"/>
        <v>3</v>
      </c>
      <c r="I597" t="str">
        <f t="shared" si="29"/>
        <v>Medium Risk</v>
      </c>
    </row>
    <row r="598" spans="1:9" x14ac:dyDescent="0.3">
      <c r="A598" t="s">
        <v>633</v>
      </c>
      <c r="B598" t="s">
        <v>47</v>
      </c>
      <c r="C598">
        <v>16</v>
      </c>
      <c r="D598" t="str">
        <f t="shared" si="27"/>
        <v>13-24 Months</v>
      </c>
      <c r="E598" t="s">
        <v>26</v>
      </c>
      <c r="F598" t="s">
        <v>32</v>
      </c>
      <c r="G598" t="s">
        <v>24</v>
      </c>
      <c r="H598">
        <f t="shared" si="28"/>
        <v>0</v>
      </c>
      <c r="I598" t="str">
        <f t="shared" si="29"/>
        <v>Low Risk</v>
      </c>
    </row>
    <row r="599" spans="1:9" x14ac:dyDescent="0.3">
      <c r="A599" t="s">
        <v>634</v>
      </c>
      <c r="B599" t="s">
        <v>27</v>
      </c>
      <c r="C599">
        <v>4</v>
      </c>
      <c r="D599" t="str">
        <f t="shared" si="27"/>
        <v>0-12 Months</v>
      </c>
      <c r="E599" t="s">
        <v>26</v>
      </c>
      <c r="F599" t="s">
        <v>32</v>
      </c>
      <c r="G599" t="s">
        <v>24</v>
      </c>
      <c r="H599">
        <f t="shared" si="28"/>
        <v>3</v>
      </c>
      <c r="I599" t="str">
        <f t="shared" si="29"/>
        <v>Medium Risk</v>
      </c>
    </row>
    <row r="600" spans="1:9" x14ac:dyDescent="0.3">
      <c r="A600" t="s">
        <v>635</v>
      </c>
      <c r="B600" t="s">
        <v>31</v>
      </c>
      <c r="C600">
        <v>51</v>
      </c>
      <c r="D600" t="str">
        <f t="shared" si="27"/>
        <v>49-72 Months</v>
      </c>
      <c r="E600" t="s">
        <v>37</v>
      </c>
      <c r="F600" t="s">
        <v>40</v>
      </c>
      <c r="G600" t="s">
        <v>24</v>
      </c>
      <c r="H600">
        <f t="shared" si="28"/>
        <v>2</v>
      </c>
      <c r="I600" t="str">
        <f t="shared" si="29"/>
        <v>Medium Risk</v>
      </c>
    </row>
    <row r="601" spans="1:9" x14ac:dyDescent="0.3">
      <c r="A601" t="s">
        <v>636</v>
      </c>
      <c r="B601" t="s">
        <v>47</v>
      </c>
      <c r="C601">
        <v>65</v>
      </c>
      <c r="D601" t="str">
        <f t="shared" si="27"/>
        <v>49-72 Months</v>
      </c>
      <c r="E601" t="s">
        <v>24</v>
      </c>
      <c r="F601" t="s">
        <v>40</v>
      </c>
      <c r="G601" t="s">
        <v>24</v>
      </c>
      <c r="H601">
        <f t="shared" si="28"/>
        <v>0</v>
      </c>
      <c r="I601" t="str">
        <f t="shared" si="29"/>
        <v>Low Risk</v>
      </c>
    </row>
    <row r="602" spans="1:9" x14ac:dyDescent="0.3">
      <c r="A602" t="s">
        <v>637</v>
      </c>
      <c r="B602" t="s">
        <v>27</v>
      </c>
      <c r="C602">
        <v>16</v>
      </c>
      <c r="D602" t="str">
        <f t="shared" si="27"/>
        <v>13-24 Months</v>
      </c>
      <c r="E602" t="s">
        <v>37</v>
      </c>
      <c r="F602" t="s">
        <v>40</v>
      </c>
      <c r="G602" t="s">
        <v>24</v>
      </c>
      <c r="H602">
        <f t="shared" si="28"/>
        <v>4</v>
      </c>
      <c r="I602" t="str">
        <f t="shared" si="29"/>
        <v>High Risk</v>
      </c>
    </row>
    <row r="603" spans="1:9" x14ac:dyDescent="0.3">
      <c r="A603" t="s">
        <v>638</v>
      </c>
      <c r="B603" t="s">
        <v>31</v>
      </c>
      <c r="C603">
        <v>2</v>
      </c>
      <c r="D603" t="str">
        <f t="shared" si="27"/>
        <v>0-12 Months</v>
      </c>
      <c r="E603" t="s">
        <v>24</v>
      </c>
      <c r="F603" t="s">
        <v>32</v>
      </c>
      <c r="G603" t="s">
        <v>24</v>
      </c>
      <c r="H603">
        <f t="shared" si="28"/>
        <v>1</v>
      </c>
      <c r="I603" t="str">
        <f t="shared" si="29"/>
        <v>Low Risk</v>
      </c>
    </row>
    <row r="604" spans="1:9" x14ac:dyDescent="0.3">
      <c r="A604" t="s">
        <v>639</v>
      </c>
      <c r="B604" t="s">
        <v>31</v>
      </c>
      <c r="C604">
        <v>66</v>
      </c>
      <c r="D604" t="str">
        <f t="shared" si="27"/>
        <v>49-72 Months</v>
      </c>
      <c r="E604" t="s">
        <v>37</v>
      </c>
      <c r="F604" t="s">
        <v>35</v>
      </c>
      <c r="G604" t="s">
        <v>24</v>
      </c>
      <c r="H604">
        <f t="shared" si="28"/>
        <v>2</v>
      </c>
      <c r="I604" t="str">
        <f t="shared" si="29"/>
        <v>Medium Risk</v>
      </c>
    </row>
    <row r="605" spans="1:9" x14ac:dyDescent="0.3">
      <c r="A605" t="s">
        <v>640</v>
      </c>
      <c r="B605" t="s">
        <v>47</v>
      </c>
      <c r="C605">
        <v>46</v>
      </c>
      <c r="D605" t="str">
        <f t="shared" si="27"/>
        <v>25-48 Months</v>
      </c>
      <c r="E605" t="s">
        <v>37</v>
      </c>
      <c r="F605" t="s">
        <v>28</v>
      </c>
      <c r="G605" t="s">
        <v>24</v>
      </c>
      <c r="H605">
        <f t="shared" si="28"/>
        <v>3</v>
      </c>
      <c r="I605" t="str">
        <f t="shared" si="29"/>
        <v>Medium Risk</v>
      </c>
    </row>
    <row r="606" spans="1:9" x14ac:dyDescent="0.3">
      <c r="A606" t="s">
        <v>641</v>
      </c>
      <c r="B606" t="s">
        <v>31</v>
      </c>
      <c r="C606">
        <v>32</v>
      </c>
      <c r="D606" t="str">
        <f t="shared" si="27"/>
        <v>25-48 Months</v>
      </c>
      <c r="E606" t="s">
        <v>37</v>
      </c>
      <c r="F606" t="s">
        <v>35</v>
      </c>
      <c r="G606" t="s">
        <v>24</v>
      </c>
      <c r="H606">
        <f t="shared" si="28"/>
        <v>2</v>
      </c>
      <c r="I606" t="str">
        <f t="shared" si="29"/>
        <v>Medium Risk</v>
      </c>
    </row>
    <row r="607" spans="1:9" x14ac:dyDescent="0.3">
      <c r="A607" t="s">
        <v>642</v>
      </c>
      <c r="B607" t="s">
        <v>47</v>
      </c>
      <c r="C607">
        <v>72</v>
      </c>
      <c r="D607" t="str">
        <f t="shared" si="27"/>
        <v>49-72 Months</v>
      </c>
      <c r="E607" t="s">
        <v>26</v>
      </c>
      <c r="F607" t="s">
        <v>40</v>
      </c>
      <c r="G607" t="s">
        <v>24</v>
      </c>
      <c r="H607">
        <f t="shared" si="28"/>
        <v>0</v>
      </c>
      <c r="I607" t="str">
        <f t="shared" si="29"/>
        <v>Low Risk</v>
      </c>
    </row>
    <row r="608" spans="1:9" x14ac:dyDescent="0.3">
      <c r="A608" t="s">
        <v>643</v>
      </c>
      <c r="B608" t="s">
        <v>47</v>
      </c>
      <c r="C608">
        <v>38</v>
      </c>
      <c r="D608" t="str">
        <f t="shared" si="27"/>
        <v>25-48 Months</v>
      </c>
      <c r="E608" t="s">
        <v>26</v>
      </c>
      <c r="F608" t="s">
        <v>40</v>
      </c>
      <c r="G608" t="s">
        <v>24</v>
      </c>
      <c r="H608">
        <f t="shared" si="28"/>
        <v>0</v>
      </c>
      <c r="I608" t="str">
        <f t="shared" si="29"/>
        <v>Low Risk</v>
      </c>
    </row>
    <row r="609" spans="1:9" x14ac:dyDescent="0.3">
      <c r="A609" t="s">
        <v>644</v>
      </c>
      <c r="B609" t="s">
        <v>31</v>
      </c>
      <c r="C609">
        <v>51</v>
      </c>
      <c r="D609" t="str">
        <f t="shared" si="27"/>
        <v>49-72 Months</v>
      </c>
      <c r="E609" t="s">
        <v>26</v>
      </c>
      <c r="F609" t="s">
        <v>40</v>
      </c>
      <c r="G609" t="s">
        <v>24</v>
      </c>
      <c r="H609">
        <f t="shared" si="28"/>
        <v>0</v>
      </c>
      <c r="I609" t="str">
        <f t="shared" si="29"/>
        <v>Low Risk</v>
      </c>
    </row>
    <row r="610" spans="1:9" x14ac:dyDescent="0.3">
      <c r="A610" t="s">
        <v>645</v>
      </c>
      <c r="B610" t="s">
        <v>47</v>
      </c>
      <c r="C610">
        <v>72</v>
      </c>
      <c r="D610" t="str">
        <f t="shared" si="27"/>
        <v>49-72 Months</v>
      </c>
      <c r="E610" t="s">
        <v>37</v>
      </c>
      <c r="F610" t="s">
        <v>35</v>
      </c>
      <c r="G610" t="s">
        <v>24</v>
      </c>
      <c r="H610">
        <f t="shared" si="28"/>
        <v>2</v>
      </c>
      <c r="I610" t="str">
        <f t="shared" si="29"/>
        <v>Medium Risk</v>
      </c>
    </row>
    <row r="611" spans="1:9" x14ac:dyDescent="0.3">
      <c r="A611" t="s">
        <v>646</v>
      </c>
      <c r="B611" t="s">
        <v>27</v>
      </c>
      <c r="C611">
        <v>65</v>
      </c>
      <c r="D611" t="str">
        <f t="shared" si="27"/>
        <v>49-72 Months</v>
      </c>
      <c r="E611" t="s">
        <v>37</v>
      </c>
      <c r="F611" t="s">
        <v>35</v>
      </c>
      <c r="G611" t="s">
        <v>23</v>
      </c>
      <c r="H611">
        <f t="shared" si="28"/>
        <v>4</v>
      </c>
      <c r="I611" t="str">
        <f t="shared" si="29"/>
        <v>High Risk</v>
      </c>
    </row>
    <row r="612" spans="1:9" x14ac:dyDescent="0.3">
      <c r="A612" t="s">
        <v>647</v>
      </c>
      <c r="B612" t="s">
        <v>27</v>
      </c>
      <c r="C612">
        <v>9</v>
      </c>
      <c r="D612" t="str">
        <f t="shared" si="27"/>
        <v>0-12 Months</v>
      </c>
      <c r="E612" t="s">
        <v>26</v>
      </c>
      <c r="F612" t="s">
        <v>28</v>
      </c>
      <c r="G612" t="s">
        <v>23</v>
      </c>
      <c r="H612">
        <f t="shared" si="28"/>
        <v>4</v>
      </c>
      <c r="I612" t="str">
        <f t="shared" si="29"/>
        <v>High Risk</v>
      </c>
    </row>
    <row r="613" spans="1:9" x14ac:dyDescent="0.3">
      <c r="A613" t="s">
        <v>648</v>
      </c>
      <c r="B613" t="s">
        <v>27</v>
      </c>
      <c r="C613">
        <v>9</v>
      </c>
      <c r="D613" t="str">
        <f t="shared" si="27"/>
        <v>0-12 Months</v>
      </c>
      <c r="E613" t="s">
        <v>26</v>
      </c>
      <c r="F613" t="s">
        <v>32</v>
      </c>
      <c r="G613" t="s">
        <v>23</v>
      </c>
      <c r="H613">
        <f t="shared" si="28"/>
        <v>3</v>
      </c>
      <c r="I613" t="str">
        <f t="shared" si="29"/>
        <v>Medium Risk</v>
      </c>
    </row>
    <row r="614" spans="1:9" x14ac:dyDescent="0.3">
      <c r="A614" t="s">
        <v>649</v>
      </c>
      <c r="B614" t="s">
        <v>47</v>
      </c>
      <c r="C614">
        <v>66</v>
      </c>
      <c r="D614" t="str">
        <f t="shared" si="27"/>
        <v>49-72 Months</v>
      </c>
      <c r="E614" t="s">
        <v>24</v>
      </c>
      <c r="F614" t="s">
        <v>32</v>
      </c>
      <c r="G614" t="s">
        <v>24</v>
      </c>
      <c r="H614">
        <f t="shared" si="28"/>
        <v>0</v>
      </c>
      <c r="I614" t="str">
        <f t="shared" si="29"/>
        <v>Low Risk</v>
      </c>
    </row>
    <row r="615" spans="1:9" x14ac:dyDescent="0.3">
      <c r="A615" t="s">
        <v>650</v>
      </c>
      <c r="B615" t="s">
        <v>31</v>
      </c>
      <c r="C615">
        <v>44</v>
      </c>
      <c r="D615" t="str">
        <f t="shared" si="27"/>
        <v>25-48 Months</v>
      </c>
      <c r="E615" t="s">
        <v>37</v>
      </c>
      <c r="F615" t="s">
        <v>40</v>
      </c>
      <c r="G615" t="s">
        <v>24</v>
      </c>
      <c r="H615">
        <f t="shared" si="28"/>
        <v>2</v>
      </c>
      <c r="I615" t="str">
        <f t="shared" si="29"/>
        <v>Medium Risk</v>
      </c>
    </row>
    <row r="616" spans="1:9" x14ac:dyDescent="0.3">
      <c r="A616" t="s">
        <v>651</v>
      </c>
      <c r="B616" t="s">
        <v>47</v>
      </c>
      <c r="C616">
        <v>50</v>
      </c>
      <c r="D616" t="str">
        <f t="shared" si="27"/>
        <v>49-72 Months</v>
      </c>
      <c r="E616" t="s">
        <v>26</v>
      </c>
      <c r="F616" t="s">
        <v>35</v>
      </c>
      <c r="G616" t="s">
        <v>24</v>
      </c>
      <c r="H616">
        <f t="shared" si="28"/>
        <v>0</v>
      </c>
      <c r="I616" t="str">
        <f t="shared" si="29"/>
        <v>Low Risk</v>
      </c>
    </row>
    <row r="617" spans="1:9" x14ac:dyDescent="0.3">
      <c r="A617" t="s">
        <v>652</v>
      </c>
      <c r="B617" t="s">
        <v>27</v>
      </c>
      <c r="C617">
        <v>15</v>
      </c>
      <c r="D617" t="str">
        <f t="shared" si="27"/>
        <v>13-24 Months</v>
      </c>
      <c r="E617" t="s">
        <v>26</v>
      </c>
      <c r="F617" t="s">
        <v>32</v>
      </c>
      <c r="G617" t="s">
        <v>24</v>
      </c>
      <c r="H617">
        <f t="shared" si="28"/>
        <v>2</v>
      </c>
      <c r="I617" t="str">
        <f t="shared" si="29"/>
        <v>Medium Risk</v>
      </c>
    </row>
    <row r="618" spans="1:9" x14ac:dyDescent="0.3">
      <c r="A618" t="s">
        <v>653</v>
      </c>
      <c r="B618" t="s">
        <v>27</v>
      </c>
      <c r="C618">
        <v>8</v>
      </c>
      <c r="D618" t="str">
        <f t="shared" si="27"/>
        <v>0-12 Months</v>
      </c>
      <c r="E618" t="s">
        <v>26</v>
      </c>
      <c r="F618" t="s">
        <v>40</v>
      </c>
      <c r="G618" t="s">
        <v>24</v>
      </c>
      <c r="H618">
        <f t="shared" si="28"/>
        <v>3</v>
      </c>
      <c r="I618" t="str">
        <f t="shared" si="29"/>
        <v>Medium Risk</v>
      </c>
    </row>
    <row r="619" spans="1:9" x14ac:dyDescent="0.3">
      <c r="A619" t="s">
        <v>654</v>
      </c>
      <c r="B619" t="s">
        <v>31</v>
      </c>
      <c r="C619">
        <v>66</v>
      </c>
      <c r="D619" t="str">
        <f t="shared" si="27"/>
        <v>49-72 Months</v>
      </c>
      <c r="E619" t="s">
        <v>37</v>
      </c>
      <c r="F619" t="s">
        <v>40</v>
      </c>
      <c r="G619" t="s">
        <v>24</v>
      </c>
      <c r="H619">
        <f t="shared" si="28"/>
        <v>2</v>
      </c>
      <c r="I619" t="str">
        <f t="shared" si="29"/>
        <v>Medium Risk</v>
      </c>
    </row>
    <row r="620" spans="1:9" x14ac:dyDescent="0.3">
      <c r="A620" t="s">
        <v>655</v>
      </c>
      <c r="B620" t="s">
        <v>27</v>
      </c>
      <c r="C620">
        <v>57</v>
      </c>
      <c r="D620" t="str">
        <f t="shared" si="27"/>
        <v>49-72 Months</v>
      </c>
      <c r="E620" t="s">
        <v>37</v>
      </c>
      <c r="F620" t="s">
        <v>35</v>
      </c>
      <c r="G620" t="s">
        <v>24</v>
      </c>
      <c r="H620">
        <f t="shared" si="28"/>
        <v>4</v>
      </c>
      <c r="I620" t="str">
        <f t="shared" si="29"/>
        <v>High Risk</v>
      </c>
    </row>
    <row r="621" spans="1:9" x14ac:dyDescent="0.3">
      <c r="A621" t="s">
        <v>656</v>
      </c>
      <c r="B621" t="s">
        <v>27</v>
      </c>
      <c r="C621">
        <v>7</v>
      </c>
      <c r="D621" t="str">
        <f t="shared" si="27"/>
        <v>0-12 Months</v>
      </c>
      <c r="E621" t="s">
        <v>37</v>
      </c>
      <c r="F621" t="s">
        <v>35</v>
      </c>
      <c r="G621" t="s">
        <v>24</v>
      </c>
      <c r="H621">
        <f t="shared" si="28"/>
        <v>5</v>
      </c>
      <c r="I621" t="str">
        <f t="shared" si="29"/>
        <v>High Risk</v>
      </c>
    </row>
    <row r="622" spans="1:9" x14ac:dyDescent="0.3">
      <c r="A622" t="s">
        <v>657</v>
      </c>
      <c r="B622" t="s">
        <v>27</v>
      </c>
      <c r="C622">
        <v>10</v>
      </c>
      <c r="D622" t="str">
        <f t="shared" si="27"/>
        <v>0-12 Months</v>
      </c>
      <c r="E622" t="s">
        <v>26</v>
      </c>
      <c r="F622" t="s">
        <v>35</v>
      </c>
      <c r="G622" t="s">
        <v>24</v>
      </c>
      <c r="H622">
        <f t="shared" si="28"/>
        <v>3</v>
      </c>
      <c r="I622" t="str">
        <f t="shared" si="29"/>
        <v>Medium Risk</v>
      </c>
    </row>
    <row r="623" spans="1:9" x14ac:dyDescent="0.3">
      <c r="A623" t="s">
        <v>658</v>
      </c>
      <c r="B623" t="s">
        <v>31</v>
      </c>
      <c r="C623">
        <v>62</v>
      </c>
      <c r="D623" t="str">
        <f t="shared" si="27"/>
        <v>49-72 Months</v>
      </c>
      <c r="E623" t="s">
        <v>37</v>
      </c>
      <c r="F623" t="s">
        <v>28</v>
      </c>
      <c r="G623" t="s">
        <v>24</v>
      </c>
      <c r="H623">
        <f t="shared" si="28"/>
        <v>3</v>
      </c>
      <c r="I623" t="str">
        <f t="shared" si="29"/>
        <v>Medium Risk</v>
      </c>
    </row>
    <row r="624" spans="1:9" x14ac:dyDescent="0.3">
      <c r="A624" t="s">
        <v>659</v>
      </c>
      <c r="B624" t="s">
        <v>31</v>
      </c>
      <c r="C624">
        <v>40</v>
      </c>
      <c r="D624" t="str">
        <f t="shared" si="27"/>
        <v>25-48 Months</v>
      </c>
      <c r="E624" t="s">
        <v>37</v>
      </c>
      <c r="F624" t="s">
        <v>28</v>
      </c>
      <c r="G624" t="s">
        <v>24</v>
      </c>
      <c r="H624">
        <f t="shared" si="28"/>
        <v>3</v>
      </c>
      <c r="I624" t="str">
        <f t="shared" si="29"/>
        <v>Medium Risk</v>
      </c>
    </row>
    <row r="625" spans="1:9" x14ac:dyDescent="0.3">
      <c r="A625" t="s">
        <v>660</v>
      </c>
      <c r="B625" t="s">
        <v>47</v>
      </c>
      <c r="C625">
        <v>20</v>
      </c>
      <c r="D625" t="str">
        <f t="shared" si="27"/>
        <v>13-24 Months</v>
      </c>
      <c r="E625" t="s">
        <v>24</v>
      </c>
      <c r="F625" t="s">
        <v>32</v>
      </c>
      <c r="G625" t="s">
        <v>24</v>
      </c>
      <c r="H625">
        <f t="shared" si="28"/>
        <v>0</v>
      </c>
      <c r="I625" t="str">
        <f t="shared" si="29"/>
        <v>Low Risk</v>
      </c>
    </row>
    <row r="626" spans="1:9" x14ac:dyDescent="0.3">
      <c r="A626" t="s">
        <v>661</v>
      </c>
      <c r="B626" t="s">
        <v>27</v>
      </c>
      <c r="C626">
        <v>7</v>
      </c>
      <c r="D626" t="str">
        <f t="shared" si="27"/>
        <v>0-12 Months</v>
      </c>
      <c r="E626" t="s">
        <v>24</v>
      </c>
      <c r="F626" t="s">
        <v>35</v>
      </c>
      <c r="G626" t="s">
        <v>23</v>
      </c>
      <c r="H626">
        <f t="shared" si="28"/>
        <v>3</v>
      </c>
      <c r="I626" t="str">
        <f t="shared" si="29"/>
        <v>Medium Risk</v>
      </c>
    </row>
    <row r="627" spans="1:9" x14ac:dyDescent="0.3">
      <c r="A627" t="s">
        <v>662</v>
      </c>
      <c r="B627" t="s">
        <v>27</v>
      </c>
      <c r="C627">
        <v>25</v>
      </c>
      <c r="D627" t="str">
        <f t="shared" si="27"/>
        <v>25-48 Months</v>
      </c>
      <c r="E627" t="s">
        <v>37</v>
      </c>
      <c r="F627" t="s">
        <v>28</v>
      </c>
      <c r="G627" t="s">
        <v>24</v>
      </c>
      <c r="H627">
        <f t="shared" si="28"/>
        <v>5</v>
      </c>
      <c r="I627" t="str">
        <f t="shared" si="29"/>
        <v>High Risk</v>
      </c>
    </row>
    <row r="628" spans="1:9" x14ac:dyDescent="0.3">
      <c r="A628" t="s">
        <v>663</v>
      </c>
      <c r="B628" t="s">
        <v>27</v>
      </c>
      <c r="C628">
        <v>23</v>
      </c>
      <c r="D628" t="str">
        <f t="shared" si="27"/>
        <v>13-24 Months</v>
      </c>
      <c r="E628" t="s">
        <v>37</v>
      </c>
      <c r="F628" t="s">
        <v>28</v>
      </c>
      <c r="G628" t="s">
        <v>24</v>
      </c>
      <c r="H628">
        <f t="shared" si="28"/>
        <v>5</v>
      </c>
      <c r="I628" t="str">
        <f t="shared" si="29"/>
        <v>High Risk</v>
      </c>
    </row>
    <row r="629" spans="1:9" x14ac:dyDescent="0.3">
      <c r="A629" t="s">
        <v>664</v>
      </c>
      <c r="B629" t="s">
        <v>31</v>
      </c>
      <c r="C629">
        <v>66</v>
      </c>
      <c r="D629" t="str">
        <f t="shared" si="27"/>
        <v>49-72 Months</v>
      </c>
      <c r="E629" t="s">
        <v>37</v>
      </c>
      <c r="F629" t="s">
        <v>40</v>
      </c>
      <c r="G629" t="s">
        <v>24</v>
      </c>
      <c r="H629">
        <f t="shared" si="28"/>
        <v>2</v>
      </c>
      <c r="I629" t="str">
        <f t="shared" si="29"/>
        <v>Medium Risk</v>
      </c>
    </row>
    <row r="630" spans="1:9" x14ac:dyDescent="0.3">
      <c r="A630" t="s">
        <v>665</v>
      </c>
      <c r="B630" t="s">
        <v>47</v>
      </c>
      <c r="C630">
        <v>72</v>
      </c>
      <c r="D630" t="str">
        <f t="shared" si="27"/>
        <v>49-72 Months</v>
      </c>
      <c r="E630" t="s">
        <v>37</v>
      </c>
      <c r="F630" t="s">
        <v>28</v>
      </c>
      <c r="G630" t="s">
        <v>24</v>
      </c>
      <c r="H630">
        <f t="shared" si="28"/>
        <v>3</v>
      </c>
      <c r="I630" t="str">
        <f t="shared" si="29"/>
        <v>Medium Risk</v>
      </c>
    </row>
    <row r="631" spans="1:9" x14ac:dyDescent="0.3">
      <c r="A631" t="s">
        <v>666</v>
      </c>
      <c r="B631" t="s">
        <v>27</v>
      </c>
      <c r="C631">
        <v>49</v>
      </c>
      <c r="D631" t="str">
        <f t="shared" si="27"/>
        <v>49-72 Months</v>
      </c>
      <c r="E631" t="s">
        <v>37</v>
      </c>
      <c r="F631" t="s">
        <v>40</v>
      </c>
      <c r="G631" t="s">
        <v>23</v>
      </c>
      <c r="H631">
        <f t="shared" si="28"/>
        <v>4</v>
      </c>
      <c r="I631" t="str">
        <f t="shared" si="29"/>
        <v>High Risk</v>
      </c>
    </row>
    <row r="632" spans="1:9" x14ac:dyDescent="0.3">
      <c r="A632" t="s">
        <v>667</v>
      </c>
      <c r="B632" t="s">
        <v>27</v>
      </c>
      <c r="C632">
        <v>43</v>
      </c>
      <c r="D632" t="str">
        <f t="shared" si="27"/>
        <v>25-48 Months</v>
      </c>
      <c r="E632" t="s">
        <v>37</v>
      </c>
      <c r="F632" t="s">
        <v>35</v>
      </c>
      <c r="G632" t="s">
        <v>23</v>
      </c>
      <c r="H632">
        <f t="shared" si="28"/>
        <v>4</v>
      </c>
      <c r="I632" t="str">
        <f t="shared" si="29"/>
        <v>High Risk</v>
      </c>
    </row>
    <row r="633" spans="1:9" x14ac:dyDescent="0.3">
      <c r="A633" t="s">
        <v>668</v>
      </c>
      <c r="B633" t="s">
        <v>27</v>
      </c>
      <c r="C633">
        <v>46</v>
      </c>
      <c r="D633" t="str">
        <f t="shared" si="27"/>
        <v>25-48 Months</v>
      </c>
      <c r="E633" t="s">
        <v>26</v>
      </c>
      <c r="F633" t="s">
        <v>35</v>
      </c>
      <c r="G633" t="s">
        <v>24</v>
      </c>
      <c r="H633">
        <f t="shared" si="28"/>
        <v>2</v>
      </c>
      <c r="I633" t="str">
        <f t="shared" si="29"/>
        <v>Medium Risk</v>
      </c>
    </row>
    <row r="634" spans="1:9" x14ac:dyDescent="0.3">
      <c r="A634" t="s">
        <v>669</v>
      </c>
      <c r="B634" t="s">
        <v>47</v>
      </c>
      <c r="C634">
        <v>72</v>
      </c>
      <c r="D634" t="str">
        <f t="shared" si="27"/>
        <v>49-72 Months</v>
      </c>
      <c r="E634" t="s">
        <v>26</v>
      </c>
      <c r="F634" t="s">
        <v>40</v>
      </c>
      <c r="G634" t="s">
        <v>24</v>
      </c>
      <c r="H634">
        <f t="shared" si="28"/>
        <v>0</v>
      </c>
      <c r="I634" t="str">
        <f t="shared" si="29"/>
        <v>Low Risk</v>
      </c>
    </row>
    <row r="635" spans="1:9" x14ac:dyDescent="0.3">
      <c r="A635" t="s">
        <v>670</v>
      </c>
      <c r="B635" t="s">
        <v>31</v>
      </c>
      <c r="C635">
        <v>10</v>
      </c>
      <c r="D635" t="str">
        <f t="shared" si="27"/>
        <v>0-12 Months</v>
      </c>
      <c r="E635" t="s">
        <v>24</v>
      </c>
      <c r="F635" t="s">
        <v>32</v>
      </c>
      <c r="G635" t="s">
        <v>24</v>
      </c>
      <c r="H635">
        <f t="shared" si="28"/>
        <v>1</v>
      </c>
      <c r="I635" t="str">
        <f t="shared" si="29"/>
        <v>Low Risk</v>
      </c>
    </row>
    <row r="636" spans="1:9" x14ac:dyDescent="0.3">
      <c r="A636" t="s">
        <v>671</v>
      </c>
      <c r="B636" t="s">
        <v>31</v>
      </c>
      <c r="C636">
        <v>40</v>
      </c>
      <c r="D636" t="str">
        <f t="shared" si="27"/>
        <v>25-48 Months</v>
      </c>
      <c r="E636" t="s">
        <v>26</v>
      </c>
      <c r="F636" t="s">
        <v>35</v>
      </c>
      <c r="G636" t="s">
        <v>24</v>
      </c>
      <c r="H636">
        <f t="shared" si="28"/>
        <v>0</v>
      </c>
      <c r="I636" t="str">
        <f t="shared" si="29"/>
        <v>Low Risk</v>
      </c>
    </row>
    <row r="637" spans="1:9" x14ac:dyDescent="0.3">
      <c r="A637" t="s">
        <v>672</v>
      </c>
      <c r="B637" t="s">
        <v>27</v>
      </c>
      <c r="C637">
        <v>65</v>
      </c>
      <c r="D637" t="str">
        <f t="shared" si="27"/>
        <v>49-72 Months</v>
      </c>
      <c r="E637" t="s">
        <v>37</v>
      </c>
      <c r="F637" t="s">
        <v>28</v>
      </c>
      <c r="G637" t="s">
        <v>23</v>
      </c>
      <c r="H637">
        <f t="shared" si="28"/>
        <v>5</v>
      </c>
      <c r="I637" t="str">
        <f t="shared" si="29"/>
        <v>High Risk</v>
      </c>
    </row>
    <row r="638" spans="1:9" x14ac:dyDescent="0.3">
      <c r="A638" t="s">
        <v>673</v>
      </c>
      <c r="B638" t="s">
        <v>47</v>
      </c>
      <c r="C638">
        <v>31</v>
      </c>
      <c r="D638" t="str">
        <f t="shared" si="27"/>
        <v>25-48 Months</v>
      </c>
      <c r="E638" t="s">
        <v>37</v>
      </c>
      <c r="F638" t="s">
        <v>35</v>
      </c>
      <c r="G638" t="s">
        <v>24</v>
      </c>
      <c r="H638">
        <f t="shared" si="28"/>
        <v>2</v>
      </c>
      <c r="I638" t="str">
        <f t="shared" si="29"/>
        <v>Medium Risk</v>
      </c>
    </row>
    <row r="639" spans="1:9" x14ac:dyDescent="0.3">
      <c r="A639" t="s">
        <v>674</v>
      </c>
      <c r="B639" t="s">
        <v>47</v>
      </c>
      <c r="C639">
        <v>68</v>
      </c>
      <c r="D639" t="str">
        <f t="shared" si="27"/>
        <v>49-72 Months</v>
      </c>
      <c r="E639" t="s">
        <v>26</v>
      </c>
      <c r="F639" t="s">
        <v>40</v>
      </c>
      <c r="G639" t="s">
        <v>24</v>
      </c>
      <c r="H639">
        <f t="shared" si="28"/>
        <v>0</v>
      </c>
      <c r="I639" t="str">
        <f t="shared" si="29"/>
        <v>Low Risk</v>
      </c>
    </row>
    <row r="640" spans="1:9" x14ac:dyDescent="0.3">
      <c r="A640" t="s">
        <v>675</v>
      </c>
      <c r="B640" t="s">
        <v>31</v>
      </c>
      <c r="C640">
        <v>56</v>
      </c>
      <c r="D640" t="str">
        <f t="shared" si="27"/>
        <v>49-72 Months</v>
      </c>
      <c r="E640" t="s">
        <v>37</v>
      </c>
      <c r="F640" t="s">
        <v>35</v>
      </c>
      <c r="G640" t="s">
        <v>23</v>
      </c>
      <c r="H640">
        <f t="shared" si="28"/>
        <v>2</v>
      </c>
      <c r="I640" t="str">
        <f t="shared" si="29"/>
        <v>Medium Risk</v>
      </c>
    </row>
    <row r="641" spans="1:9" x14ac:dyDescent="0.3">
      <c r="A641" t="s">
        <v>676</v>
      </c>
      <c r="B641" t="s">
        <v>27</v>
      </c>
      <c r="C641">
        <v>10</v>
      </c>
      <c r="D641" t="str">
        <f t="shared" si="27"/>
        <v>0-12 Months</v>
      </c>
      <c r="E641" t="s">
        <v>37</v>
      </c>
      <c r="F641" t="s">
        <v>28</v>
      </c>
      <c r="G641" t="s">
        <v>23</v>
      </c>
      <c r="H641">
        <f t="shared" si="28"/>
        <v>6</v>
      </c>
      <c r="I641" t="str">
        <f t="shared" si="29"/>
        <v>High Risk</v>
      </c>
    </row>
    <row r="642" spans="1:9" x14ac:dyDescent="0.3">
      <c r="A642" t="s">
        <v>677</v>
      </c>
      <c r="B642" t="s">
        <v>47</v>
      </c>
      <c r="C642">
        <v>68</v>
      </c>
      <c r="D642" t="str">
        <f t="shared" si="27"/>
        <v>49-72 Months</v>
      </c>
      <c r="E642" t="s">
        <v>24</v>
      </c>
      <c r="F642" t="s">
        <v>35</v>
      </c>
      <c r="G642" t="s">
        <v>24</v>
      </c>
      <c r="H642">
        <f t="shared" si="28"/>
        <v>0</v>
      </c>
      <c r="I642" t="str">
        <f t="shared" si="29"/>
        <v>Low Risk</v>
      </c>
    </row>
    <row r="643" spans="1:9" x14ac:dyDescent="0.3">
      <c r="A643" t="s">
        <v>678</v>
      </c>
      <c r="B643" t="s">
        <v>27</v>
      </c>
      <c r="C643">
        <v>43</v>
      </c>
      <c r="D643" t="str">
        <f t="shared" ref="D643:D706" si="30">IF(C643&lt;=12,"0-12 Months",IF(C643&lt;=24,"13-24 Months",IF(C643&lt;=48,"25-48 Months","49-72 Months")))</f>
        <v>25-48 Months</v>
      </c>
      <c r="E643" t="s">
        <v>26</v>
      </c>
      <c r="F643" t="s">
        <v>28</v>
      </c>
      <c r="G643" t="s">
        <v>23</v>
      </c>
      <c r="H643">
        <f t="shared" ref="H643:H706" si="31">IF(B643="Month-to-month",2,0)+IF(E643="Fiber optic",2,0)+IF(F643="Electronic check",1,0)+IF(D643="0-12 Months",1,0)</f>
        <v>3</v>
      </c>
      <c r="I643" t="str">
        <f t="shared" ref="I643:I706" si="32">IF(H643&gt;=4,"High Risk",IF(H643&gt;=2,"Medium Risk","Low Risk"))</f>
        <v>Medium Risk</v>
      </c>
    </row>
    <row r="644" spans="1:9" x14ac:dyDescent="0.3">
      <c r="A644" t="s">
        <v>679</v>
      </c>
      <c r="B644" t="s">
        <v>27</v>
      </c>
      <c r="C644">
        <v>1</v>
      </c>
      <c r="D644" t="str">
        <f t="shared" si="30"/>
        <v>0-12 Months</v>
      </c>
      <c r="E644" t="s">
        <v>37</v>
      </c>
      <c r="F644" t="s">
        <v>28</v>
      </c>
      <c r="G644" t="s">
        <v>23</v>
      </c>
      <c r="H644">
        <f t="shared" si="31"/>
        <v>6</v>
      </c>
      <c r="I644" t="str">
        <f t="shared" si="32"/>
        <v>High Risk</v>
      </c>
    </row>
    <row r="645" spans="1:9" x14ac:dyDescent="0.3">
      <c r="A645" t="s">
        <v>680</v>
      </c>
      <c r="B645" t="s">
        <v>31</v>
      </c>
      <c r="C645">
        <v>49</v>
      </c>
      <c r="D645" t="str">
        <f t="shared" si="30"/>
        <v>49-72 Months</v>
      </c>
      <c r="E645" t="s">
        <v>37</v>
      </c>
      <c r="F645" t="s">
        <v>35</v>
      </c>
      <c r="G645" t="s">
        <v>24</v>
      </c>
      <c r="H645">
        <f t="shared" si="31"/>
        <v>2</v>
      </c>
      <c r="I645" t="str">
        <f t="shared" si="32"/>
        <v>Medium Risk</v>
      </c>
    </row>
    <row r="646" spans="1:9" x14ac:dyDescent="0.3">
      <c r="A646" t="s">
        <v>681</v>
      </c>
      <c r="B646" t="s">
        <v>27</v>
      </c>
      <c r="C646">
        <v>15</v>
      </c>
      <c r="D646" t="str">
        <f t="shared" si="30"/>
        <v>13-24 Months</v>
      </c>
      <c r="E646" t="s">
        <v>24</v>
      </c>
      <c r="F646" t="s">
        <v>28</v>
      </c>
      <c r="G646" t="s">
        <v>24</v>
      </c>
      <c r="H646">
        <f t="shared" si="31"/>
        <v>3</v>
      </c>
      <c r="I646" t="str">
        <f t="shared" si="32"/>
        <v>Medium Risk</v>
      </c>
    </row>
    <row r="647" spans="1:9" x14ac:dyDescent="0.3">
      <c r="A647" t="s">
        <v>682</v>
      </c>
      <c r="B647" t="s">
        <v>27</v>
      </c>
      <c r="C647">
        <v>20</v>
      </c>
      <c r="D647" t="str">
        <f t="shared" si="30"/>
        <v>13-24 Months</v>
      </c>
      <c r="E647" t="s">
        <v>37</v>
      </c>
      <c r="F647" t="s">
        <v>28</v>
      </c>
      <c r="G647" t="s">
        <v>23</v>
      </c>
      <c r="H647">
        <f t="shared" si="31"/>
        <v>5</v>
      </c>
      <c r="I647" t="str">
        <f t="shared" si="32"/>
        <v>High Risk</v>
      </c>
    </row>
    <row r="648" spans="1:9" x14ac:dyDescent="0.3">
      <c r="A648" t="s">
        <v>683</v>
      </c>
      <c r="B648" t="s">
        <v>27</v>
      </c>
      <c r="C648">
        <v>1</v>
      </c>
      <c r="D648" t="str">
        <f t="shared" si="30"/>
        <v>0-12 Months</v>
      </c>
      <c r="E648" t="s">
        <v>26</v>
      </c>
      <c r="F648" t="s">
        <v>32</v>
      </c>
      <c r="G648" t="s">
        <v>23</v>
      </c>
      <c r="H648">
        <f t="shared" si="31"/>
        <v>3</v>
      </c>
      <c r="I648" t="str">
        <f t="shared" si="32"/>
        <v>Medium Risk</v>
      </c>
    </row>
    <row r="649" spans="1:9" x14ac:dyDescent="0.3">
      <c r="A649" t="s">
        <v>684</v>
      </c>
      <c r="B649" t="s">
        <v>31</v>
      </c>
      <c r="C649">
        <v>50</v>
      </c>
      <c r="D649" t="str">
        <f t="shared" si="30"/>
        <v>49-72 Months</v>
      </c>
      <c r="E649" t="s">
        <v>26</v>
      </c>
      <c r="F649" t="s">
        <v>28</v>
      </c>
      <c r="G649" t="s">
        <v>24</v>
      </c>
      <c r="H649">
        <f t="shared" si="31"/>
        <v>1</v>
      </c>
      <c r="I649" t="str">
        <f t="shared" si="32"/>
        <v>Low Risk</v>
      </c>
    </row>
    <row r="650" spans="1:9" x14ac:dyDescent="0.3">
      <c r="A650" t="s">
        <v>685</v>
      </c>
      <c r="B650" t="s">
        <v>27</v>
      </c>
      <c r="C650">
        <v>2</v>
      </c>
      <c r="D650" t="str">
        <f t="shared" si="30"/>
        <v>0-12 Months</v>
      </c>
      <c r="E650" t="s">
        <v>37</v>
      </c>
      <c r="F650" t="s">
        <v>28</v>
      </c>
      <c r="G650" t="s">
        <v>23</v>
      </c>
      <c r="H650">
        <f t="shared" si="31"/>
        <v>6</v>
      </c>
      <c r="I650" t="str">
        <f t="shared" si="32"/>
        <v>High Risk</v>
      </c>
    </row>
    <row r="651" spans="1:9" x14ac:dyDescent="0.3">
      <c r="A651" t="s">
        <v>686</v>
      </c>
      <c r="B651" t="s">
        <v>27</v>
      </c>
      <c r="C651">
        <v>24</v>
      </c>
      <c r="D651" t="str">
        <f t="shared" si="30"/>
        <v>13-24 Months</v>
      </c>
      <c r="E651" t="s">
        <v>37</v>
      </c>
      <c r="F651" t="s">
        <v>40</v>
      </c>
      <c r="G651" t="s">
        <v>24</v>
      </c>
      <c r="H651">
        <f t="shared" si="31"/>
        <v>4</v>
      </c>
      <c r="I651" t="str">
        <f t="shared" si="32"/>
        <v>High Risk</v>
      </c>
    </row>
    <row r="652" spans="1:9" x14ac:dyDescent="0.3">
      <c r="A652" t="s">
        <v>687</v>
      </c>
      <c r="B652" t="s">
        <v>27</v>
      </c>
      <c r="C652">
        <v>3</v>
      </c>
      <c r="D652" t="str">
        <f t="shared" si="30"/>
        <v>0-12 Months</v>
      </c>
      <c r="E652" t="s">
        <v>37</v>
      </c>
      <c r="F652" t="s">
        <v>35</v>
      </c>
      <c r="G652" t="s">
        <v>23</v>
      </c>
      <c r="H652">
        <f t="shared" si="31"/>
        <v>5</v>
      </c>
      <c r="I652" t="str">
        <f t="shared" si="32"/>
        <v>High Risk</v>
      </c>
    </row>
    <row r="653" spans="1:9" x14ac:dyDescent="0.3">
      <c r="A653" t="s">
        <v>688</v>
      </c>
      <c r="B653" t="s">
        <v>27</v>
      </c>
      <c r="C653">
        <v>1</v>
      </c>
      <c r="D653" t="str">
        <f t="shared" si="30"/>
        <v>0-12 Months</v>
      </c>
      <c r="E653" t="s">
        <v>37</v>
      </c>
      <c r="F653" t="s">
        <v>32</v>
      </c>
      <c r="G653" t="s">
        <v>23</v>
      </c>
      <c r="H653">
        <f t="shared" si="31"/>
        <v>5</v>
      </c>
      <c r="I653" t="str">
        <f t="shared" si="32"/>
        <v>High Risk</v>
      </c>
    </row>
    <row r="654" spans="1:9" x14ac:dyDescent="0.3">
      <c r="A654" t="s">
        <v>689</v>
      </c>
      <c r="B654" t="s">
        <v>47</v>
      </c>
      <c r="C654">
        <v>35</v>
      </c>
      <c r="D654" t="str">
        <f t="shared" si="30"/>
        <v>25-48 Months</v>
      </c>
      <c r="E654" t="s">
        <v>24</v>
      </c>
      <c r="F654" t="s">
        <v>32</v>
      </c>
      <c r="G654" t="s">
        <v>24</v>
      </c>
      <c r="H654">
        <f t="shared" si="31"/>
        <v>0</v>
      </c>
      <c r="I654" t="str">
        <f t="shared" si="32"/>
        <v>Low Risk</v>
      </c>
    </row>
    <row r="655" spans="1:9" x14ac:dyDescent="0.3">
      <c r="A655" t="s">
        <v>690</v>
      </c>
      <c r="B655" t="s">
        <v>27</v>
      </c>
      <c r="C655">
        <v>17</v>
      </c>
      <c r="D655" t="str">
        <f t="shared" si="30"/>
        <v>13-24 Months</v>
      </c>
      <c r="E655" t="s">
        <v>24</v>
      </c>
      <c r="F655" t="s">
        <v>32</v>
      </c>
      <c r="G655" t="s">
        <v>24</v>
      </c>
      <c r="H655">
        <f t="shared" si="31"/>
        <v>2</v>
      </c>
      <c r="I655" t="str">
        <f t="shared" si="32"/>
        <v>Medium Risk</v>
      </c>
    </row>
    <row r="656" spans="1:9" x14ac:dyDescent="0.3">
      <c r="A656" t="s">
        <v>691</v>
      </c>
      <c r="B656" t="s">
        <v>27</v>
      </c>
      <c r="C656">
        <v>8</v>
      </c>
      <c r="D656" t="str">
        <f t="shared" si="30"/>
        <v>0-12 Months</v>
      </c>
      <c r="E656" t="s">
        <v>24</v>
      </c>
      <c r="F656" t="s">
        <v>28</v>
      </c>
      <c r="G656" t="s">
        <v>23</v>
      </c>
      <c r="H656">
        <f t="shared" si="31"/>
        <v>4</v>
      </c>
      <c r="I656" t="str">
        <f t="shared" si="32"/>
        <v>High Risk</v>
      </c>
    </row>
    <row r="657" spans="1:9" x14ac:dyDescent="0.3">
      <c r="A657" t="s">
        <v>692</v>
      </c>
      <c r="B657" t="s">
        <v>27</v>
      </c>
      <c r="C657">
        <v>10</v>
      </c>
      <c r="D657" t="str">
        <f t="shared" si="30"/>
        <v>0-12 Months</v>
      </c>
      <c r="E657" t="s">
        <v>37</v>
      </c>
      <c r="F657" t="s">
        <v>40</v>
      </c>
      <c r="G657" t="s">
        <v>24</v>
      </c>
      <c r="H657">
        <f t="shared" si="31"/>
        <v>5</v>
      </c>
      <c r="I657" t="str">
        <f t="shared" si="32"/>
        <v>High Risk</v>
      </c>
    </row>
    <row r="658" spans="1:9" x14ac:dyDescent="0.3">
      <c r="A658" t="s">
        <v>693</v>
      </c>
      <c r="B658" t="s">
        <v>47</v>
      </c>
      <c r="C658">
        <v>68</v>
      </c>
      <c r="D658" t="str">
        <f t="shared" si="30"/>
        <v>49-72 Months</v>
      </c>
      <c r="E658" t="s">
        <v>26</v>
      </c>
      <c r="F658" t="s">
        <v>40</v>
      </c>
      <c r="G658" t="s">
        <v>24</v>
      </c>
      <c r="H658">
        <f t="shared" si="31"/>
        <v>0</v>
      </c>
      <c r="I658" t="str">
        <f t="shared" si="32"/>
        <v>Low Risk</v>
      </c>
    </row>
    <row r="659" spans="1:9" x14ac:dyDescent="0.3">
      <c r="A659" t="s">
        <v>694</v>
      </c>
      <c r="B659" t="s">
        <v>31</v>
      </c>
      <c r="C659">
        <v>45</v>
      </c>
      <c r="D659" t="str">
        <f t="shared" si="30"/>
        <v>25-48 Months</v>
      </c>
      <c r="E659" t="s">
        <v>26</v>
      </c>
      <c r="F659" t="s">
        <v>35</v>
      </c>
      <c r="G659" t="s">
        <v>24</v>
      </c>
      <c r="H659">
        <f t="shared" si="31"/>
        <v>0</v>
      </c>
      <c r="I659" t="str">
        <f t="shared" si="32"/>
        <v>Low Risk</v>
      </c>
    </row>
    <row r="660" spans="1:9" x14ac:dyDescent="0.3">
      <c r="A660" t="s">
        <v>695</v>
      </c>
      <c r="B660" t="s">
        <v>31</v>
      </c>
      <c r="C660">
        <v>2</v>
      </c>
      <c r="D660" t="str">
        <f t="shared" si="30"/>
        <v>0-12 Months</v>
      </c>
      <c r="E660" t="s">
        <v>24</v>
      </c>
      <c r="F660" t="s">
        <v>32</v>
      </c>
      <c r="G660" t="s">
        <v>23</v>
      </c>
      <c r="H660">
        <f t="shared" si="31"/>
        <v>1</v>
      </c>
      <c r="I660" t="str">
        <f t="shared" si="32"/>
        <v>Low Risk</v>
      </c>
    </row>
    <row r="661" spans="1:9" x14ac:dyDescent="0.3">
      <c r="A661" t="s">
        <v>696</v>
      </c>
      <c r="B661" t="s">
        <v>27</v>
      </c>
      <c r="C661">
        <v>37</v>
      </c>
      <c r="D661" t="str">
        <f t="shared" si="30"/>
        <v>25-48 Months</v>
      </c>
      <c r="E661" t="s">
        <v>24</v>
      </c>
      <c r="F661" t="s">
        <v>35</v>
      </c>
      <c r="G661" t="s">
        <v>24</v>
      </c>
      <c r="H661">
        <f t="shared" si="31"/>
        <v>2</v>
      </c>
      <c r="I661" t="str">
        <f t="shared" si="32"/>
        <v>Medium Risk</v>
      </c>
    </row>
    <row r="662" spans="1:9" x14ac:dyDescent="0.3">
      <c r="A662" t="s">
        <v>697</v>
      </c>
      <c r="B662" t="s">
        <v>27</v>
      </c>
      <c r="C662">
        <v>4</v>
      </c>
      <c r="D662" t="str">
        <f t="shared" si="30"/>
        <v>0-12 Months</v>
      </c>
      <c r="E662" t="s">
        <v>26</v>
      </c>
      <c r="F662" t="s">
        <v>32</v>
      </c>
      <c r="G662" t="s">
        <v>23</v>
      </c>
      <c r="H662">
        <f t="shared" si="31"/>
        <v>3</v>
      </c>
      <c r="I662" t="str">
        <f t="shared" si="32"/>
        <v>Medium Risk</v>
      </c>
    </row>
    <row r="663" spans="1:9" x14ac:dyDescent="0.3">
      <c r="A663" t="s">
        <v>698</v>
      </c>
      <c r="B663" t="s">
        <v>27</v>
      </c>
      <c r="C663">
        <v>10</v>
      </c>
      <c r="D663" t="str">
        <f t="shared" si="30"/>
        <v>0-12 Months</v>
      </c>
      <c r="E663" t="s">
        <v>26</v>
      </c>
      <c r="F663" t="s">
        <v>32</v>
      </c>
      <c r="G663" t="s">
        <v>24</v>
      </c>
      <c r="H663">
        <f t="shared" si="31"/>
        <v>3</v>
      </c>
      <c r="I663" t="str">
        <f t="shared" si="32"/>
        <v>Medium Risk</v>
      </c>
    </row>
    <row r="664" spans="1:9" x14ac:dyDescent="0.3">
      <c r="A664" t="s">
        <v>699</v>
      </c>
      <c r="B664" t="s">
        <v>27</v>
      </c>
      <c r="C664">
        <v>1</v>
      </c>
      <c r="D664" t="str">
        <f t="shared" si="30"/>
        <v>0-12 Months</v>
      </c>
      <c r="E664" t="s">
        <v>24</v>
      </c>
      <c r="F664" t="s">
        <v>32</v>
      </c>
      <c r="G664" t="s">
        <v>24</v>
      </c>
      <c r="H664">
        <f t="shared" si="31"/>
        <v>3</v>
      </c>
      <c r="I664" t="str">
        <f t="shared" si="32"/>
        <v>Medium Risk</v>
      </c>
    </row>
    <row r="665" spans="1:9" x14ac:dyDescent="0.3">
      <c r="A665" t="s">
        <v>700</v>
      </c>
      <c r="B665" t="s">
        <v>47</v>
      </c>
      <c r="C665">
        <v>65</v>
      </c>
      <c r="D665" t="str">
        <f t="shared" si="30"/>
        <v>49-72 Months</v>
      </c>
      <c r="E665" t="s">
        <v>26</v>
      </c>
      <c r="F665" t="s">
        <v>32</v>
      </c>
      <c r="G665" t="s">
        <v>24</v>
      </c>
      <c r="H665">
        <f t="shared" si="31"/>
        <v>0</v>
      </c>
      <c r="I665" t="str">
        <f t="shared" si="32"/>
        <v>Low Risk</v>
      </c>
    </row>
    <row r="666" spans="1:9" x14ac:dyDescent="0.3">
      <c r="A666" t="s">
        <v>701</v>
      </c>
      <c r="B666" t="s">
        <v>47</v>
      </c>
      <c r="C666">
        <v>57</v>
      </c>
      <c r="D666" t="str">
        <f t="shared" si="30"/>
        <v>49-72 Months</v>
      </c>
      <c r="E666" t="s">
        <v>24</v>
      </c>
      <c r="F666" t="s">
        <v>35</v>
      </c>
      <c r="G666" t="s">
        <v>24</v>
      </c>
      <c r="H666">
        <f t="shared" si="31"/>
        <v>0</v>
      </c>
      <c r="I666" t="str">
        <f t="shared" si="32"/>
        <v>Low Risk</v>
      </c>
    </row>
    <row r="667" spans="1:9" x14ac:dyDescent="0.3">
      <c r="A667" t="s">
        <v>702</v>
      </c>
      <c r="B667" t="s">
        <v>27</v>
      </c>
      <c r="C667">
        <v>3</v>
      </c>
      <c r="D667" t="str">
        <f t="shared" si="30"/>
        <v>0-12 Months</v>
      </c>
      <c r="E667" t="s">
        <v>37</v>
      </c>
      <c r="F667" t="s">
        <v>32</v>
      </c>
      <c r="G667" t="s">
        <v>24</v>
      </c>
      <c r="H667">
        <f t="shared" si="31"/>
        <v>5</v>
      </c>
      <c r="I667" t="str">
        <f t="shared" si="32"/>
        <v>High Risk</v>
      </c>
    </row>
    <row r="668" spans="1:9" x14ac:dyDescent="0.3">
      <c r="A668" t="s">
        <v>703</v>
      </c>
      <c r="B668" t="s">
        <v>27</v>
      </c>
      <c r="C668">
        <v>2</v>
      </c>
      <c r="D668" t="str">
        <f t="shared" si="30"/>
        <v>0-12 Months</v>
      </c>
      <c r="E668" t="s">
        <v>37</v>
      </c>
      <c r="F668" t="s">
        <v>28</v>
      </c>
      <c r="G668" t="s">
        <v>23</v>
      </c>
      <c r="H668">
        <f t="shared" si="31"/>
        <v>6</v>
      </c>
      <c r="I668" t="str">
        <f t="shared" si="32"/>
        <v>High Risk</v>
      </c>
    </row>
    <row r="669" spans="1:9" x14ac:dyDescent="0.3">
      <c r="A669" t="s">
        <v>704</v>
      </c>
      <c r="B669" t="s">
        <v>27</v>
      </c>
      <c r="C669">
        <v>49</v>
      </c>
      <c r="D669" t="str">
        <f t="shared" si="30"/>
        <v>49-72 Months</v>
      </c>
      <c r="E669" t="s">
        <v>26</v>
      </c>
      <c r="F669" t="s">
        <v>35</v>
      </c>
      <c r="G669" t="s">
        <v>24</v>
      </c>
      <c r="H669">
        <f t="shared" si="31"/>
        <v>2</v>
      </c>
      <c r="I669" t="str">
        <f t="shared" si="32"/>
        <v>Medium Risk</v>
      </c>
    </row>
    <row r="670" spans="1:9" x14ac:dyDescent="0.3">
      <c r="A670" t="s">
        <v>705</v>
      </c>
      <c r="B670" t="s">
        <v>27</v>
      </c>
      <c r="C670">
        <v>4</v>
      </c>
      <c r="D670" t="str">
        <f t="shared" si="30"/>
        <v>0-12 Months</v>
      </c>
      <c r="E670" t="s">
        <v>26</v>
      </c>
      <c r="F670" t="s">
        <v>32</v>
      </c>
      <c r="G670" t="s">
        <v>23</v>
      </c>
      <c r="H670">
        <f t="shared" si="31"/>
        <v>3</v>
      </c>
      <c r="I670" t="str">
        <f t="shared" si="32"/>
        <v>Medium Risk</v>
      </c>
    </row>
    <row r="671" spans="1:9" x14ac:dyDescent="0.3">
      <c r="A671" t="s">
        <v>706</v>
      </c>
      <c r="B671" t="s">
        <v>47</v>
      </c>
      <c r="C671">
        <v>70</v>
      </c>
      <c r="D671" t="str">
        <f t="shared" si="30"/>
        <v>49-72 Months</v>
      </c>
      <c r="E671" t="s">
        <v>26</v>
      </c>
      <c r="F671" t="s">
        <v>35</v>
      </c>
      <c r="G671" t="s">
        <v>24</v>
      </c>
      <c r="H671">
        <f t="shared" si="31"/>
        <v>0</v>
      </c>
      <c r="I671" t="str">
        <f t="shared" si="32"/>
        <v>Low Risk</v>
      </c>
    </row>
    <row r="672" spans="1:9" x14ac:dyDescent="0.3">
      <c r="A672" t="s">
        <v>707</v>
      </c>
      <c r="B672" t="s">
        <v>31</v>
      </c>
      <c r="C672">
        <v>53</v>
      </c>
      <c r="D672" t="str">
        <f t="shared" si="30"/>
        <v>49-72 Months</v>
      </c>
      <c r="E672" t="s">
        <v>24</v>
      </c>
      <c r="F672" t="s">
        <v>35</v>
      </c>
      <c r="G672" t="s">
        <v>24</v>
      </c>
      <c r="H672">
        <f t="shared" si="31"/>
        <v>0</v>
      </c>
      <c r="I672" t="str">
        <f t="shared" si="32"/>
        <v>Low Risk</v>
      </c>
    </row>
    <row r="673" spans="1:9" x14ac:dyDescent="0.3">
      <c r="A673" t="s">
        <v>708</v>
      </c>
      <c r="B673" t="s">
        <v>47</v>
      </c>
      <c r="C673">
        <v>53</v>
      </c>
      <c r="D673" t="str">
        <f t="shared" si="30"/>
        <v>49-72 Months</v>
      </c>
      <c r="E673" t="s">
        <v>24</v>
      </c>
      <c r="F673" t="s">
        <v>40</v>
      </c>
      <c r="G673" t="s">
        <v>24</v>
      </c>
      <c r="H673">
        <f t="shared" si="31"/>
        <v>0</v>
      </c>
      <c r="I673" t="str">
        <f t="shared" si="32"/>
        <v>Low Risk</v>
      </c>
    </row>
    <row r="674" spans="1:9" x14ac:dyDescent="0.3">
      <c r="A674" t="s">
        <v>709</v>
      </c>
      <c r="B674" t="s">
        <v>27</v>
      </c>
      <c r="C674">
        <v>1</v>
      </c>
      <c r="D674" t="str">
        <f t="shared" si="30"/>
        <v>0-12 Months</v>
      </c>
      <c r="E674" t="s">
        <v>37</v>
      </c>
      <c r="F674" t="s">
        <v>32</v>
      </c>
      <c r="G674" t="s">
        <v>23</v>
      </c>
      <c r="H674">
        <f t="shared" si="31"/>
        <v>5</v>
      </c>
      <c r="I674" t="str">
        <f t="shared" si="32"/>
        <v>High Risk</v>
      </c>
    </row>
    <row r="675" spans="1:9" x14ac:dyDescent="0.3">
      <c r="A675" t="s">
        <v>710</v>
      </c>
      <c r="B675" t="s">
        <v>27</v>
      </c>
      <c r="C675">
        <v>22</v>
      </c>
      <c r="D675" t="str">
        <f t="shared" si="30"/>
        <v>13-24 Months</v>
      </c>
      <c r="E675" t="s">
        <v>24</v>
      </c>
      <c r="F675" t="s">
        <v>40</v>
      </c>
      <c r="G675" t="s">
        <v>24</v>
      </c>
      <c r="H675">
        <f t="shared" si="31"/>
        <v>2</v>
      </c>
      <c r="I675" t="str">
        <f t="shared" si="32"/>
        <v>Medium Risk</v>
      </c>
    </row>
    <row r="676" spans="1:9" x14ac:dyDescent="0.3">
      <c r="A676" t="s">
        <v>711</v>
      </c>
      <c r="B676" t="s">
        <v>27</v>
      </c>
      <c r="C676">
        <v>52</v>
      </c>
      <c r="D676" t="str">
        <f t="shared" si="30"/>
        <v>49-72 Months</v>
      </c>
      <c r="E676" t="s">
        <v>26</v>
      </c>
      <c r="F676" t="s">
        <v>28</v>
      </c>
      <c r="G676" t="s">
        <v>23</v>
      </c>
      <c r="H676">
        <f t="shared" si="31"/>
        <v>3</v>
      </c>
      <c r="I676" t="str">
        <f t="shared" si="32"/>
        <v>Medium Risk</v>
      </c>
    </row>
    <row r="677" spans="1:9" x14ac:dyDescent="0.3">
      <c r="A677" t="s">
        <v>712</v>
      </c>
      <c r="B677" t="s">
        <v>47</v>
      </c>
      <c r="C677">
        <v>65</v>
      </c>
      <c r="D677" t="str">
        <f t="shared" si="30"/>
        <v>49-72 Months</v>
      </c>
      <c r="E677" t="s">
        <v>37</v>
      </c>
      <c r="F677" t="s">
        <v>28</v>
      </c>
      <c r="G677" t="s">
        <v>24</v>
      </c>
      <c r="H677">
        <f t="shared" si="31"/>
        <v>3</v>
      </c>
      <c r="I677" t="str">
        <f t="shared" si="32"/>
        <v>Medium Risk</v>
      </c>
    </row>
    <row r="678" spans="1:9" x14ac:dyDescent="0.3">
      <c r="A678" t="s">
        <v>713</v>
      </c>
      <c r="B678" t="s">
        <v>31</v>
      </c>
      <c r="C678">
        <v>48</v>
      </c>
      <c r="D678" t="str">
        <f t="shared" si="30"/>
        <v>25-48 Months</v>
      </c>
      <c r="E678" t="s">
        <v>24</v>
      </c>
      <c r="F678" t="s">
        <v>35</v>
      </c>
      <c r="G678" t="s">
        <v>24</v>
      </c>
      <c r="H678">
        <f t="shared" si="31"/>
        <v>0</v>
      </c>
      <c r="I678" t="str">
        <f t="shared" si="32"/>
        <v>Low Risk</v>
      </c>
    </row>
    <row r="679" spans="1:9" x14ac:dyDescent="0.3">
      <c r="A679" t="s">
        <v>714</v>
      </c>
      <c r="B679" t="s">
        <v>27</v>
      </c>
      <c r="C679">
        <v>2</v>
      </c>
      <c r="D679" t="str">
        <f t="shared" si="30"/>
        <v>0-12 Months</v>
      </c>
      <c r="E679" t="s">
        <v>26</v>
      </c>
      <c r="F679" t="s">
        <v>28</v>
      </c>
      <c r="G679" t="s">
        <v>23</v>
      </c>
      <c r="H679">
        <f t="shared" si="31"/>
        <v>4</v>
      </c>
      <c r="I679" t="str">
        <f t="shared" si="32"/>
        <v>High Risk</v>
      </c>
    </row>
    <row r="680" spans="1:9" x14ac:dyDescent="0.3">
      <c r="A680" t="s">
        <v>715</v>
      </c>
      <c r="B680" t="s">
        <v>27</v>
      </c>
      <c r="C680">
        <v>3</v>
      </c>
      <c r="D680" t="str">
        <f t="shared" si="30"/>
        <v>0-12 Months</v>
      </c>
      <c r="E680" t="s">
        <v>37</v>
      </c>
      <c r="F680" t="s">
        <v>32</v>
      </c>
      <c r="G680" t="s">
        <v>24</v>
      </c>
      <c r="H680">
        <f t="shared" si="31"/>
        <v>5</v>
      </c>
      <c r="I680" t="str">
        <f t="shared" si="32"/>
        <v>High Risk</v>
      </c>
    </row>
    <row r="681" spans="1:9" x14ac:dyDescent="0.3">
      <c r="A681" t="s">
        <v>716</v>
      </c>
      <c r="B681" t="s">
        <v>27</v>
      </c>
      <c r="C681">
        <v>45</v>
      </c>
      <c r="D681" t="str">
        <f t="shared" si="30"/>
        <v>25-48 Months</v>
      </c>
      <c r="E681" t="s">
        <v>37</v>
      </c>
      <c r="F681" t="s">
        <v>35</v>
      </c>
      <c r="G681" t="s">
        <v>24</v>
      </c>
      <c r="H681">
        <f t="shared" si="31"/>
        <v>4</v>
      </c>
      <c r="I681" t="str">
        <f t="shared" si="32"/>
        <v>High Risk</v>
      </c>
    </row>
    <row r="682" spans="1:9" x14ac:dyDescent="0.3">
      <c r="A682" t="s">
        <v>717</v>
      </c>
      <c r="B682" t="s">
        <v>27</v>
      </c>
      <c r="C682">
        <v>1</v>
      </c>
      <c r="D682" t="str">
        <f t="shared" si="30"/>
        <v>0-12 Months</v>
      </c>
      <c r="E682" t="s">
        <v>37</v>
      </c>
      <c r="F682" t="s">
        <v>28</v>
      </c>
      <c r="G682" t="s">
        <v>23</v>
      </c>
      <c r="H682">
        <f t="shared" si="31"/>
        <v>6</v>
      </c>
      <c r="I682" t="str">
        <f t="shared" si="32"/>
        <v>High Risk</v>
      </c>
    </row>
    <row r="683" spans="1:9" x14ac:dyDescent="0.3">
      <c r="A683" t="s">
        <v>718</v>
      </c>
      <c r="B683" t="s">
        <v>47</v>
      </c>
      <c r="C683">
        <v>61</v>
      </c>
      <c r="D683" t="str">
        <f t="shared" si="30"/>
        <v>49-72 Months</v>
      </c>
      <c r="E683" t="s">
        <v>26</v>
      </c>
      <c r="F683" t="s">
        <v>35</v>
      </c>
      <c r="G683" t="s">
        <v>24</v>
      </c>
      <c r="H683">
        <f t="shared" si="31"/>
        <v>0</v>
      </c>
      <c r="I683" t="str">
        <f t="shared" si="32"/>
        <v>Low Risk</v>
      </c>
    </row>
    <row r="684" spans="1:9" x14ac:dyDescent="0.3">
      <c r="A684" t="s">
        <v>719</v>
      </c>
      <c r="B684" t="s">
        <v>27</v>
      </c>
      <c r="C684">
        <v>3</v>
      </c>
      <c r="D684" t="str">
        <f t="shared" si="30"/>
        <v>0-12 Months</v>
      </c>
      <c r="E684" t="s">
        <v>26</v>
      </c>
      <c r="F684" t="s">
        <v>40</v>
      </c>
      <c r="G684" t="s">
        <v>24</v>
      </c>
      <c r="H684">
        <f t="shared" si="31"/>
        <v>3</v>
      </c>
      <c r="I684" t="str">
        <f t="shared" si="32"/>
        <v>Medium Risk</v>
      </c>
    </row>
    <row r="685" spans="1:9" x14ac:dyDescent="0.3">
      <c r="A685" t="s">
        <v>720</v>
      </c>
      <c r="B685" t="s">
        <v>31</v>
      </c>
      <c r="C685">
        <v>40</v>
      </c>
      <c r="D685" t="str">
        <f t="shared" si="30"/>
        <v>25-48 Months</v>
      </c>
      <c r="E685" t="s">
        <v>37</v>
      </c>
      <c r="F685" t="s">
        <v>40</v>
      </c>
      <c r="G685" t="s">
        <v>24</v>
      </c>
      <c r="H685">
        <f t="shared" si="31"/>
        <v>2</v>
      </c>
      <c r="I685" t="str">
        <f t="shared" si="32"/>
        <v>Medium Risk</v>
      </c>
    </row>
    <row r="686" spans="1:9" x14ac:dyDescent="0.3">
      <c r="A686" t="s">
        <v>721</v>
      </c>
      <c r="B686" t="s">
        <v>27</v>
      </c>
      <c r="C686">
        <v>1</v>
      </c>
      <c r="D686" t="str">
        <f t="shared" si="30"/>
        <v>0-12 Months</v>
      </c>
      <c r="E686" t="s">
        <v>37</v>
      </c>
      <c r="F686" t="s">
        <v>32</v>
      </c>
      <c r="G686" t="s">
        <v>24</v>
      </c>
      <c r="H686">
        <f t="shared" si="31"/>
        <v>5</v>
      </c>
      <c r="I686" t="str">
        <f t="shared" si="32"/>
        <v>High Risk</v>
      </c>
    </row>
    <row r="687" spans="1:9" x14ac:dyDescent="0.3">
      <c r="A687" t="s">
        <v>722</v>
      </c>
      <c r="B687" t="s">
        <v>27</v>
      </c>
      <c r="C687">
        <v>1</v>
      </c>
      <c r="D687" t="str">
        <f t="shared" si="30"/>
        <v>0-12 Months</v>
      </c>
      <c r="E687" t="s">
        <v>26</v>
      </c>
      <c r="F687" t="s">
        <v>28</v>
      </c>
      <c r="G687" t="s">
        <v>24</v>
      </c>
      <c r="H687">
        <f t="shared" si="31"/>
        <v>4</v>
      </c>
      <c r="I687" t="str">
        <f t="shared" si="32"/>
        <v>High Risk</v>
      </c>
    </row>
    <row r="688" spans="1:9" x14ac:dyDescent="0.3">
      <c r="A688" t="s">
        <v>723</v>
      </c>
      <c r="B688" t="s">
        <v>31</v>
      </c>
      <c r="C688">
        <v>51</v>
      </c>
      <c r="D688" t="str">
        <f t="shared" si="30"/>
        <v>49-72 Months</v>
      </c>
      <c r="E688" t="s">
        <v>24</v>
      </c>
      <c r="F688" t="s">
        <v>35</v>
      </c>
      <c r="G688" t="s">
        <v>24</v>
      </c>
      <c r="H688">
        <f t="shared" si="31"/>
        <v>0</v>
      </c>
      <c r="I688" t="str">
        <f t="shared" si="32"/>
        <v>Low Risk</v>
      </c>
    </row>
    <row r="689" spans="1:9" x14ac:dyDescent="0.3">
      <c r="A689" t="s">
        <v>724</v>
      </c>
      <c r="B689" t="s">
        <v>27</v>
      </c>
      <c r="C689">
        <v>2</v>
      </c>
      <c r="D689" t="str">
        <f t="shared" si="30"/>
        <v>0-12 Months</v>
      </c>
      <c r="E689" t="s">
        <v>26</v>
      </c>
      <c r="F689" t="s">
        <v>28</v>
      </c>
      <c r="G689" t="s">
        <v>23</v>
      </c>
      <c r="H689">
        <f t="shared" si="31"/>
        <v>4</v>
      </c>
      <c r="I689" t="str">
        <f t="shared" si="32"/>
        <v>High Risk</v>
      </c>
    </row>
    <row r="690" spans="1:9" x14ac:dyDescent="0.3">
      <c r="A690" t="s">
        <v>725</v>
      </c>
      <c r="B690" t="s">
        <v>31</v>
      </c>
      <c r="C690">
        <v>52</v>
      </c>
      <c r="D690" t="str">
        <f t="shared" si="30"/>
        <v>49-72 Months</v>
      </c>
      <c r="E690" t="s">
        <v>26</v>
      </c>
      <c r="F690" t="s">
        <v>32</v>
      </c>
      <c r="G690" t="s">
        <v>24</v>
      </c>
      <c r="H690">
        <f t="shared" si="31"/>
        <v>0</v>
      </c>
      <c r="I690" t="str">
        <f t="shared" si="32"/>
        <v>Low Risk</v>
      </c>
    </row>
    <row r="691" spans="1:9" x14ac:dyDescent="0.3">
      <c r="A691" t="s">
        <v>726</v>
      </c>
      <c r="B691" t="s">
        <v>27</v>
      </c>
      <c r="C691">
        <v>51</v>
      </c>
      <c r="D691" t="str">
        <f t="shared" si="30"/>
        <v>49-72 Months</v>
      </c>
      <c r="E691" t="s">
        <v>37</v>
      </c>
      <c r="F691" t="s">
        <v>35</v>
      </c>
      <c r="G691" t="s">
        <v>24</v>
      </c>
      <c r="H691">
        <f t="shared" si="31"/>
        <v>4</v>
      </c>
      <c r="I691" t="str">
        <f t="shared" si="32"/>
        <v>High Risk</v>
      </c>
    </row>
    <row r="692" spans="1:9" x14ac:dyDescent="0.3">
      <c r="A692" t="s">
        <v>727</v>
      </c>
      <c r="B692" t="s">
        <v>27</v>
      </c>
      <c r="C692">
        <v>1</v>
      </c>
      <c r="D692" t="str">
        <f t="shared" si="30"/>
        <v>0-12 Months</v>
      </c>
      <c r="E692" t="s">
        <v>24</v>
      </c>
      <c r="F692" t="s">
        <v>32</v>
      </c>
      <c r="G692" t="s">
        <v>24</v>
      </c>
      <c r="H692">
        <f t="shared" si="31"/>
        <v>3</v>
      </c>
      <c r="I692" t="str">
        <f t="shared" si="32"/>
        <v>Medium Risk</v>
      </c>
    </row>
    <row r="693" spans="1:9" x14ac:dyDescent="0.3">
      <c r="A693" t="s">
        <v>728</v>
      </c>
      <c r="B693" t="s">
        <v>31</v>
      </c>
      <c r="C693">
        <v>31</v>
      </c>
      <c r="D693" t="str">
        <f t="shared" si="30"/>
        <v>25-48 Months</v>
      </c>
      <c r="E693" t="s">
        <v>26</v>
      </c>
      <c r="F693" t="s">
        <v>35</v>
      </c>
      <c r="G693" t="s">
        <v>24</v>
      </c>
      <c r="H693">
        <f t="shared" si="31"/>
        <v>0</v>
      </c>
      <c r="I693" t="str">
        <f t="shared" si="32"/>
        <v>Low Risk</v>
      </c>
    </row>
    <row r="694" spans="1:9" x14ac:dyDescent="0.3">
      <c r="A694" t="s">
        <v>729</v>
      </c>
      <c r="B694" t="s">
        <v>31</v>
      </c>
      <c r="C694">
        <v>47</v>
      </c>
      <c r="D694" t="str">
        <f t="shared" si="30"/>
        <v>25-48 Months</v>
      </c>
      <c r="E694" t="s">
        <v>24</v>
      </c>
      <c r="F694" t="s">
        <v>40</v>
      </c>
      <c r="G694" t="s">
        <v>24</v>
      </c>
      <c r="H694">
        <f t="shared" si="31"/>
        <v>0</v>
      </c>
      <c r="I694" t="str">
        <f t="shared" si="32"/>
        <v>Low Risk</v>
      </c>
    </row>
    <row r="695" spans="1:9" x14ac:dyDescent="0.3">
      <c r="A695" t="s">
        <v>730</v>
      </c>
      <c r="B695" t="s">
        <v>27</v>
      </c>
      <c r="C695">
        <v>3</v>
      </c>
      <c r="D695" t="str">
        <f t="shared" si="30"/>
        <v>0-12 Months</v>
      </c>
      <c r="E695" t="s">
        <v>37</v>
      </c>
      <c r="F695" t="s">
        <v>40</v>
      </c>
      <c r="G695" t="s">
        <v>23</v>
      </c>
      <c r="H695">
        <f t="shared" si="31"/>
        <v>5</v>
      </c>
      <c r="I695" t="str">
        <f t="shared" si="32"/>
        <v>High Risk</v>
      </c>
    </row>
    <row r="696" spans="1:9" x14ac:dyDescent="0.3">
      <c r="A696" t="s">
        <v>731</v>
      </c>
      <c r="B696" t="s">
        <v>31</v>
      </c>
      <c r="C696">
        <v>22</v>
      </c>
      <c r="D696" t="str">
        <f t="shared" si="30"/>
        <v>13-24 Months</v>
      </c>
      <c r="E696" t="s">
        <v>24</v>
      </c>
      <c r="F696" t="s">
        <v>32</v>
      </c>
      <c r="G696" t="s">
        <v>24</v>
      </c>
      <c r="H696">
        <f t="shared" si="31"/>
        <v>0</v>
      </c>
      <c r="I696" t="str">
        <f t="shared" si="32"/>
        <v>Low Risk</v>
      </c>
    </row>
    <row r="697" spans="1:9" x14ac:dyDescent="0.3">
      <c r="A697" t="s">
        <v>732</v>
      </c>
      <c r="B697" t="s">
        <v>27</v>
      </c>
      <c r="C697">
        <v>1</v>
      </c>
      <c r="D697" t="str">
        <f t="shared" si="30"/>
        <v>0-12 Months</v>
      </c>
      <c r="E697" t="s">
        <v>24</v>
      </c>
      <c r="F697" t="s">
        <v>32</v>
      </c>
      <c r="G697" t="s">
        <v>24</v>
      </c>
      <c r="H697">
        <f t="shared" si="31"/>
        <v>3</v>
      </c>
      <c r="I697" t="str">
        <f t="shared" si="32"/>
        <v>Medium Risk</v>
      </c>
    </row>
    <row r="698" spans="1:9" x14ac:dyDescent="0.3">
      <c r="A698" t="s">
        <v>733</v>
      </c>
      <c r="B698" t="s">
        <v>47</v>
      </c>
      <c r="C698">
        <v>72</v>
      </c>
      <c r="D698" t="str">
        <f t="shared" si="30"/>
        <v>49-72 Months</v>
      </c>
      <c r="E698" t="s">
        <v>26</v>
      </c>
      <c r="F698" t="s">
        <v>35</v>
      </c>
      <c r="G698" t="s">
        <v>24</v>
      </c>
      <c r="H698">
        <f t="shared" si="31"/>
        <v>0</v>
      </c>
      <c r="I698" t="str">
        <f t="shared" si="32"/>
        <v>Low Risk</v>
      </c>
    </row>
    <row r="699" spans="1:9" x14ac:dyDescent="0.3">
      <c r="A699" t="s">
        <v>734</v>
      </c>
      <c r="B699" t="s">
        <v>27</v>
      </c>
      <c r="C699">
        <v>3</v>
      </c>
      <c r="D699" t="str">
        <f t="shared" si="30"/>
        <v>0-12 Months</v>
      </c>
      <c r="E699" t="s">
        <v>26</v>
      </c>
      <c r="F699" t="s">
        <v>28</v>
      </c>
      <c r="G699" t="s">
        <v>23</v>
      </c>
      <c r="H699">
        <f t="shared" si="31"/>
        <v>4</v>
      </c>
      <c r="I699" t="str">
        <f t="shared" si="32"/>
        <v>High Risk</v>
      </c>
    </row>
    <row r="700" spans="1:9" x14ac:dyDescent="0.3">
      <c r="A700" t="s">
        <v>735</v>
      </c>
      <c r="B700" t="s">
        <v>31</v>
      </c>
      <c r="C700">
        <v>47</v>
      </c>
      <c r="D700" t="str">
        <f t="shared" si="30"/>
        <v>25-48 Months</v>
      </c>
      <c r="E700" t="s">
        <v>37</v>
      </c>
      <c r="F700" t="s">
        <v>35</v>
      </c>
      <c r="G700" t="s">
        <v>24</v>
      </c>
      <c r="H700">
        <f t="shared" si="31"/>
        <v>2</v>
      </c>
      <c r="I700" t="str">
        <f t="shared" si="32"/>
        <v>Medium Risk</v>
      </c>
    </row>
    <row r="701" spans="1:9" x14ac:dyDescent="0.3">
      <c r="A701" t="s">
        <v>736</v>
      </c>
      <c r="B701" t="s">
        <v>47</v>
      </c>
      <c r="C701">
        <v>72</v>
      </c>
      <c r="D701" t="str">
        <f t="shared" si="30"/>
        <v>49-72 Months</v>
      </c>
      <c r="E701" t="s">
        <v>26</v>
      </c>
      <c r="F701" t="s">
        <v>40</v>
      </c>
      <c r="G701" t="s">
        <v>24</v>
      </c>
      <c r="H701">
        <f t="shared" si="31"/>
        <v>0</v>
      </c>
      <c r="I701" t="str">
        <f t="shared" si="32"/>
        <v>Low Risk</v>
      </c>
    </row>
    <row r="702" spans="1:9" x14ac:dyDescent="0.3">
      <c r="A702" t="s">
        <v>737</v>
      </c>
      <c r="B702" t="s">
        <v>47</v>
      </c>
      <c r="C702">
        <v>66</v>
      </c>
      <c r="D702" t="str">
        <f t="shared" si="30"/>
        <v>49-72 Months</v>
      </c>
      <c r="E702" t="s">
        <v>26</v>
      </c>
      <c r="F702" t="s">
        <v>35</v>
      </c>
      <c r="G702" t="s">
        <v>24</v>
      </c>
      <c r="H702">
        <f t="shared" si="31"/>
        <v>0</v>
      </c>
      <c r="I702" t="str">
        <f t="shared" si="32"/>
        <v>Low Risk</v>
      </c>
    </row>
    <row r="703" spans="1:9" x14ac:dyDescent="0.3">
      <c r="A703" t="s">
        <v>738</v>
      </c>
      <c r="B703" t="s">
        <v>27</v>
      </c>
      <c r="C703">
        <v>35</v>
      </c>
      <c r="D703" t="str">
        <f t="shared" si="30"/>
        <v>25-48 Months</v>
      </c>
      <c r="E703" t="s">
        <v>37</v>
      </c>
      <c r="F703" t="s">
        <v>28</v>
      </c>
      <c r="G703" t="s">
        <v>24</v>
      </c>
      <c r="H703">
        <f t="shared" si="31"/>
        <v>5</v>
      </c>
      <c r="I703" t="str">
        <f t="shared" si="32"/>
        <v>High Risk</v>
      </c>
    </row>
    <row r="704" spans="1:9" x14ac:dyDescent="0.3">
      <c r="A704" t="s">
        <v>739</v>
      </c>
      <c r="B704" t="s">
        <v>27</v>
      </c>
      <c r="C704">
        <v>29</v>
      </c>
      <c r="D704" t="str">
        <f t="shared" si="30"/>
        <v>25-48 Months</v>
      </c>
      <c r="E704" t="s">
        <v>37</v>
      </c>
      <c r="F704" t="s">
        <v>28</v>
      </c>
      <c r="G704" t="s">
        <v>24</v>
      </c>
      <c r="H704">
        <f t="shared" si="31"/>
        <v>5</v>
      </c>
      <c r="I704" t="str">
        <f t="shared" si="32"/>
        <v>High Risk</v>
      </c>
    </row>
    <row r="705" spans="1:9" x14ac:dyDescent="0.3">
      <c r="A705" t="s">
        <v>740</v>
      </c>
      <c r="B705" t="s">
        <v>27</v>
      </c>
      <c r="C705">
        <v>2</v>
      </c>
      <c r="D705" t="str">
        <f t="shared" si="30"/>
        <v>0-12 Months</v>
      </c>
      <c r="E705" t="s">
        <v>24</v>
      </c>
      <c r="F705" t="s">
        <v>32</v>
      </c>
      <c r="G705" t="s">
        <v>24</v>
      </c>
      <c r="H705">
        <f t="shared" si="31"/>
        <v>3</v>
      </c>
      <c r="I705" t="str">
        <f t="shared" si="32"/>
        <v>Medium Risk</v>
      </c>
    </row>
    <row r="706" spans="1:9" x14ac:dyDescent="0.3">
      <c r="A706" t="s">
        <v>741</v>
      </c>
      <c r="B706" t="s">
        <v>27</v>
      </c>
      <c r="C706">
        <v>4</v>
      </c>
      <c r="D706" t="str">
        <f t="shared" si="30"/>
        <v>0-12 Months</v>
      </c>
      <c r="E706" t="s">
        <v>26</v>
      </c>
      <c r="F706" t="s">
        <v>32</v>
      </c>
      <c r="G706" t="s">
        <v>24</v>
      </c>
      <c r="H706">
        <f t="shared" si="31"/>
        <v>3</v>
      </c>
      <c r="I706" t="str">
        <f t="shared" si="32"/>
        <v>Medium Risk</v>
      </c>
    </row>
    <row r="707" spans="1:9" x14ac:dyDescent="0.3">
      <c r="A707" t="s">
        <v>742</v>
      </c>
      <c r="B707" t="s">
        <v>27</v>
      </c>
      <c r="C707">
        <v>25</v>
      </c>
      <c r="D707" t="str">
        <f t="shared" ref="D707:D770" si="33">IF(C707&lt;=12,"0-12 Months",IF(C707&lt;=24,"13-24 Months",IF(C707&lt;=48,"25-48 Months","49-72 Months")))</f>
        <v>25-48 Months</v>
      </c>
      <c r="E707" t="s">
        <v>37</v>
      </c>
      <c r="F707" t="s">
        <v>35</v>
      </c>
      <c r="G707" t="s">
        <v>23</v>
      </c>
      <c r="H707">
        <f t="shared" ref="H707:H770" si="34">IF(B707="Month-to-month",2,0)+IF(E707="Fiber optic",2,0)+IF(F707="Electronic check",1,0)+IF(D707="0-12 Months",1,0)</f>
        <v>4</v>
      </c>
      <c r="I707" t="str">
        <f t="shared" ref="I707:I770" si="35">IF(H707&gt;=4,"High Risk",IF(H707&gt;=2,"Medium Risk","Low Risk"))</f>
        <v>High Risk</v>
      </c>
    </row>
    <row r="708" spans="1:9" x14ac:dyDescent="0.3">
      <c r="A708" t="s">
        <v>743</v>
      </c>
      <c r="B708" t="s">
        <v>47</v>
      </c>
      <c r="C708">
        <v>65</v>
      </c>
      <c r="D708" t="str">
        <f t="shared" si="33"/>
        <v>49-72 Months</v>
      </c>
      <c r="E708" t="s">
        <v>26</v>
      </c>
      <c r="F708" t="s">
        <v>32</v>
      </c>
      <c r="G708" t="s">
        <v>24</v>
      </c>
      <c r="H708">
        <f t="shared" si="34"/>
        <v>0</v>
      </c>
      <c r="I708" t="str">
        <f t="shared" si="35"/>
        <v>Low Risk</v>
      </c>
    </row>
    <row r="709" spans="1:9" x14ac:dyDescent="0.3">
      <c r="A709" t="s">
        <v>744</v>
      </c>
      <c r="B709" t="s">
        <v>31</v>
      </c>
      <c r="C709">
        <v>27</v>
      </c>
      <c r="D709" t="str">
        <f t="shared" si="33"/>
        <v>25-48 Months</v>
      </c>
      <c r="E709" t="s">
        <v>37</v>
      </c>
      <c r="F709" t="s">
        <v>35</v>
      </c>
      <c r="G709" t="s">
        <v>24</v>
      </c>
      <c r="H709">
        <f t="shared" si="34"/>
        <v>2</v>
      </c>
      <c r="I709" t="str">
        <f t="shared" si="35"/>
        <v>Medium Risk</v>
      </c>
    </row>
    <row r="710" spans="1:9" x14ac:dyDescent="0.3">
      <c r="A710" t="s">
        <v>745</v>
      </c>
      <c r="B710" t="s">
        <v>27</v>
      </c>
      <c r="C710">
        <v>29</v>
      </c>
      <c r="D710" t="str">
        <f t="shared" si="33"/>
        <v>25-48 Months</v>
      </c>
      <c r="E710" t="s">
        <v>37</v>
      </c>
      <c r="F710" t="s">
        <v>40</v>
      </c>
      <c r="G710" t="s">
        <v>24</v>
      </c>
      <c r="H710">
        <f t="shared" si="34"/>
        <v>4</v>
      </c>
      <c r="I710" t="str">
        <f t="shared" si="35"/>
        <v>High Risk</v>
      </c>
    </row>
    <row r="711" spans="1:9" x14ac:dyDescent="0.3">
      <c r="A711" t="s">
        <v>746</v>
      </c>
      <c r="B711" t="s">
        <v>27</v>
      </c>
      <c r="C711">
        <v>29</v>
      </c>
      <c r="D711" t="str">
        <f t="shared" si="33"/>
        <v>25-48 Months</v>
      </c>
      <c r="E711" t="s">
        <v>26</v>
      </c>
      <c r="F711" t="s">
        <v>40</v>
      </c>
      <c r="G711" t="s">
        <v>24</v>
      </c>
      <c r="H711">
        <f t="shared" si="34"/>
        <v>2</v>
      </c>
      <c r="I711" t="str">
        <f t="shared" si="35"/>
        <v>Medium Risk</v>
      </c>
    </row>
    <row r="712" spans="1:9" x14ac:dyDescent="0.3">
      <c r="A712" t="s">
        <v>747</v>
      </c>
      <c r="B712" t="s">
        <v>27</v>
      </c>
      <c r="C712">
        <v>1</v>
      </c>
      <c r="D712" t="str">
        <f t="shared" si="33"/>
        <v>0-12 Months</v>
      </c>
      <c r="E712" t="s">
        <v>24</v>
      </c>
      <c r="F712" t="s">
        <v>32</v>
      </c>
      <c r="G712" t="s">
        <v>23</v>
      </c>
      <c r="H712">
        <f t="shared" si="34"/>
        <v>3</v>
      </c>
      <c r="I712" t="str">
        <f t="shared" si="35"/>
        <v>Medium Risk</v>
      </c>
    </row>
    <row r="713" spans="1:9" x14ac:dyDescent="0.3">
      <c r="A713" t="s">
        <v>748</v>
      </c>
      <c r="B713" t="s">
        <v>27</v>
      </c>
      <c r="C713">
        <v>20</v>
      </c>
      <c r="D713" t="str">
        <f t="shared" si="33"/>
        <v>13-24 Months</v>
      </c>
      <c r="E713" t="s">
        <v>37</v>
      </c>
      <c r="F713" t="s">
        <v>32</v>
      </c>
      <c r="G713" t="s">
        <v>24</v>
      </c>
      <c r="H713">
        <f t="shared" si="34"/>
        <v>4</v>
      </c>
      <c r="I713" t="str">
        <f t="shared" si="35"/>
        <v>High Risk</v>
      </c>
    </row>
    <row r="714" spans="1:9" x14ac:dyDescent="0.3">
      <c r="A714" t="s">
        <v>749</v>
      </c>
      <c r="B714" t="s">
        <v>47</v>
      </c>
      <c r="C714">
        <v>58</v>
      </c>
      <c r="D714" t="str">
        <f t="shared" si="33"/>
        <v>49-72 Months</v>
      </c>
      <c r="E714" t="s">
        <v>24</v>
      </c>
      <c r="F714" t="s">
        <v>40</v>
      </c>
      <c r="G714" t="s">
        <v>24</v>
      </c>
      <c r="H714">
        <f t="shared" si="34"/>
        <v>0</v>
      </c>
      <c r="I714" t="str">
        <f t="shared" si="35"/>
        <v>Low Risk</v>
      </c>
    </row>
    <row r="715" spans="1:9" x14ac:dyDescent="0.3">
      <c r="A715" t="s">
        <v>750</v>
      </c>
      <c r="B715" t="s">
        <v>27</v>
      </c>
      <c r="C715">
        <v>14</v>
      </c>
      <c r="D715" t="str">
        <f t="shared" si="33"/>
        <v>13-24 Months</v>
      </c>
      <c r="E715" t="s">
        <v>37</v>
      </c>
      <c r="F715" t="s">
        <v>32</v>
      </c>
      <c r="G715" t="s">
        <v>24</v>
      </c>
      <c r="H715">
        <f t="shared" si="34"/>
        <v>4</v>
      </c>
      <c r="I715" t="str">
        <f t="shared" si="35"/>
        <v>High Risk</v>
      </c>
    </row>
    <row r="716" spans="1:9" x14ac:dyDescent="0.3">
      <c r="A716" t="s">
        <v>751</v>
      </c>
      <c r="B716" t="s">
        <v>47</v>
      </c>
      <c r="C716">
        <v>72</v>
      </c>
      <c r="D716" t="str">
        <f t="shared" si="33"/>
        <v>49-72 Months</v>
      </c>
      <c r="E716" t="s">
        <v>24</v>
      </c>
      <c r="F716" t="s">
        <v>32</v>
      </c>
      <c r="G716" t="s">
        <v>24</v>
      </c>
      <c r="H716">
        <f t="shared" si="34"/>
        <v>0</v>
      </c>
      <c r="I716" t="str">
        <f t="shared" si="35"/>
        <v>Low Risk</v>
      </c>
    </row>
    <row r="717" spans="1:9" x14ac:dyDescent="0.3">
      <c r="A717" t="s">
        <v>752</v>
      </c>
      <c r="B717" t="s">
        <v>27</v>
      </c>
      <c r="C717">
        <v>46</v>
      </c>
      <c r="D717" t="str">
        <f t="shared" si="33"/>
        <v>25-48 Months</v>
      </c>
      <c r="E717" t="s">
        <v>37</v>
      </c>
      <c r="F717" t="s">
        <v>40</v>
      </c>
      <c r="G717" t="s">
        <v>24</v>
      </c>
      <c r="H717">
        <f t="shared" si="34"/>
        <v>4</v>
      </c>
      <c r="I717" t="str">
        <f t="shared" si="35"/>
        <v>High Risk</v>
      </c>
    </row>
    <row r="718" spans="1:9" x14ac:dyDescent="0.3">
      <c r="A718" t="s">
        <v>753</v>
      </c>
      <c r="B718" t="s">
        <v>47</v>
      </c>
      <c r="C718">
        <v>71</v>
      </c>
      <c r="D718" t="str">
        <f t="shared" si="33"/>
        <v>49-72 Months</v>
      </c>
      <c r="E718" t="s">
        <v>26</v>
      </c>
      <c r="F718" t="s">
        <v>35</v>
      </c>
      <c r="G718" t="s">
        <v>24</v>
      </c>
      <c r="H718">
        <f t="shared" si="34"/>
        <v>0</v>
      </c>
      <c r="I718" t="str">
        <f t="shared" si="35"/>
        <v>Low Risk</v>
      </c>
    </row>
    <row r="719" spans="1:9" x14ac:dyDescent="0.3">
      <c r="A719" t="s">
        <v>754</v>
      </c>
      <c r="B719" t="s">
        <v>27</v>
      </c>
      <c r="C719">
        <v>32</v>
      </c>
      <c r="D719" t="str">
        <f t="shared" si="33"/>
        <v>25-48 Months</v>
      </c>
      <c r="E719" t="s">
        <v>37</v>
      </c>
      <c r="F719" t="s">
        <v>35</v>
      </c>
      <c r="G719" t="s">
        <v>24</v>
      </c>
      <c r="H719">
        <f t="shared" si="34"/>
        <v>4</v>
      </c>
      <c r="I719" t="str">
        <f t="shared" si="35"/>
        <v>High Risk</v>
      </c>
    </row>
    <row r="720" spans="1:9" x14ac:dyDescent="0.3">
      <c r="A720" t="s">
        <v>755</v>
      </c>
      <c r="B720" t="s">
        <v>27</v>
      </c>
      <c r="C720">
        <v>26</v>
      </c>
      <c r="D720" t="str">
        <f t="shared" si="33"/>
        <v>25-48 Months</v>
      </c>
      <c r="E720" t="s">
        <v>26</v>
      </c>
      <c r="F720" t="s">
        <v>40</v>
      </c>
      <c r="G720" t="s">
        <v>24</v>
      </c>
      <c r="H720">
        <f t="shared" si="34"/>
        <v>2</v>
      </c>
      <c r="I720" t="str">
        <f t="shared" si="35"/>
        <v>Medium Risk</v>
      </c>
    </row>
    <row r="721" spans="1:9" x14ac:dyDescent="0.3">
      <c r="A721" t="s">
        <v>756</v>
      </c>
      <c r="B721" t="s">
        <v>27</v>
      </c>
      <c r="C721">
        <v>68</v>
      </c>
      <c r="D721" t="str">
        <f t="shared" si="33"/>
        <v>49-72 Months</v>
      </c>
      <c r="E721" t="s">
        <v>37</v>
      </c>
      <c r="F721" t="s">
        <v>40</v>
      </c>
      <c r="G721" t="s">
        <v>24</v>
      </c>
      <c r="H721">
        <f t="shared" si="34"/>
        <v>4</v>
      </c>
      <c r="I721" t="str">
        <f t="shared" si="35"/>
        <v>High Risk</v>
      </c>
    </row>
    <row r="722" spans="1:9" x14ac:dyDescent="0.3">
      <c r="A722" t="s">
        <v>757</v>
      </c>
      <c r="B722" t="s">
        <v>31</v>
      </c>
      <c r="C722">
        <v>2</v>
      </c>
      <c r="D722" t="str">
        <f t="shared" si="33"/>
        <v>0-12 Months</v>
      </c>
      <c r="E722" t="s">
        <v>24</v>
      </c>
      <c r="F722" t="s">
        <v>32</v>
      </c>
      <c r="G722" t="s">
        <v>24</v>
      </c>
      <c r="H722">
        <f t="shared" si="34"/>
        <v>1</v>
      </c>
      <c r="I722" t="str">
        <f t="shared" si="35"/>
        <v>Low Risk</v>
      </c>
    </row>
    <row r="723" spans="1:9" x14ac:dyDescent="0.3">
      <c r="A723" t="s">
        <v>758</v>
      </c>
      <c r="B723" t="s">
        <v>47</v>
      </c>
      <c r="C723">
        <v>61</v>
      </c>
      <c r="D723" t="str">
        <f t="shared" si="33"/>
        <v>49-72 Months</v>
      </c>
      <c r="E723" t="s">
        <v>24</v>
      </c>
      <c r="F723" t="s">
        <v>40</v>
      </c>
      <c r="G723" t="s">
        <v>24</v>
      </c>
      <c r="H723">
        <f t="shared" si="34"/>
        <v>0</v>
      </c>
      <c r="I723" t="str">
        <f t="shared" si="35"/>
        <v>Low Risk</v>
      </c>
    </row>
    <row r="724" spans="1:9" x14ac:dyDescent="0.3">
      <c r="A724" t="s">
        <v>759</v>
      </c>
      <c r="B724" t="s">
        <v>27</v>
      </c>
      <c r="C724">
        <v>4</v>
      </c>
      <c r="D724" t="str">
        <f t="shared" si="33"/>
        <v>0-12 Months</v>
      </c>
      <c r="E724" t="s">
        <v>37</v>
      </c>
      <c r="F724" t="s">
        <v>28</v>
      </c>
      <c r="G724" t="s">
        <v>23</v>
      </c>
      <c r="H724">
        <f t="shared" si="34"/>
        <v>6</v>
      </c>
      <c r="I724" t="str">
        <f t="shared" si="35"/>
        <v>High Risk</v>
      </c>
    </row>
    <row r="725" spans="1:9" x14ac:dyDescent="0.3">
      <c r="A725" t="s">
        <v>760</v>
      </c>
      <c r="B725" t="s">
        <v>27</v>
      </c>
      <c r="C725">
        <v>3</v>
      </c>
      <c r="D725" t="str">
        <f t="shared" si="33"/>
        <v>0-12 Months</v>
      </c>
      <c r="E725" t="s">
        <v>26</v>
      </c>
      <c r="F725" t="s">
        <v>28</v>
      </c>
      <c r="G725" t="s">
        <v>23</v>
      </c>
      <c r="H725">
        <f t="shared" si="34"/>
        <v>4</v>
      </c>
      <c r="I725" t="str">
        <f t="shared" si="35"/>
        <v>High Risk</v>
      </c>
    </row>
    <row r="726" spans="1:9" x14ac:dyDescent="0.3">
      <c r="A726" t="s">
        <v>761</v>
      </c>
      <c r="B726" t="s">
        <v>27</v>
      </c>
      <c r="C726">
        <v>33</v>
      </c>
      <c r="D726" t="str">
        <f t="shared" si="33"/>
        <v>25-48 Months</v>
      </c>
      <c r="E726" t="s">
        <v>37</v>
      </c>
      <c r="F726" t="s">
        <v>28</v>
      </c>
      <c r="G726" t="s">
        <v>23</v>
      </c>
      <c r="H726">
        <f t="shared" si="34"/>
        <v>5</v>
      </c>
      <c r="I726" t="str">
        <f t="shared" si="35"/>
        <v>High Risk</v>
      </c>
    </row>
    <row r="727" spans="1:9" x14ac:dyDescent="0.3">
      <c r="A727" t="s">
        <v>762</v>
      </c>
      <c r="B727" t="s">
        <v>27</v>
      </c>
      <c r="C727">
        <v>9</v>
      </c>
      <c r="D727" t="str">
        <f t="shared" si="33"/>
        <v>0-12 Months</v>
      </c>
      <c r="E727" t="s">
        <v>24</v>
      </c>
      <c r="F727" t="s">
        <v>32</v>
      </c>
      <c r="G727" t="s">
        <v>24</v>
      </c>
      <c r="H727">
        <f t="shared" si="34"/>
        <v>3</v>
      </c>
      <c r="I727" t="str">
        <f t="shared" si="35"/>
        <v>Medium Risk</v>
      </c>
    </row>
    <row r="728" spans="1:9" x14ac:dyDescent="0.3">
      <c r="A728" t="s">
        <v>763</v>
      </c>
      <c r="B728" t="s">
        <v>47</v>
      </c>
      <c r="C728">
        <v>22</v>
      </c>
      <c r="D728" t="str">
        <f t="shared" si="33"/>
        <v>13-24 Months</v>
      </c>
      <c r="E728" t="s">
        <v>24</v>
      </c>
      <c r="F728" t="s">
        <v>32</v>
      </c>
      <c r="G728" t="s">
        <v>24</v>
      </c>
      <c r="H728">
        <f t="shared" si="34"/>
        <v>0</v>
      </c>
      <c r="I728" t="str">
        <f t="shared" si="35"/>
        <v>Low Risk</v>
      </c>
    </row>
    <row r="729" spans="1:9" x14ac:dyDescent="0.3">
      <c r="A729" t="s">
        <v>764</v>
      </c>
      <c r="B729" t="s">
        <v>27</v>
      </c>
      <c r="C729">
        <v>5</v>
      </c>
      <c r="D729" t="str">
        <f t="shared" si="33"/>
        <v>0-12 Months</v>
      </c>
      <c r="E729" t="s">
        <v>37</v>
      </c>
      <c r="F729" t="s">
        <v>28</v>
      </c>
      <c r="G729" t="s">
        <v>24</v>
      </c>
      <c r="H729">
        <f t="shared" si="34"/>
        <v>6</v>
      </c>
      <c r="I729" t="str">
        <f t="shared" si="35"/>
        <v>High Risk</v>
      </c>
    </row>
    <row r="730" spans="1:9" x14ac:dyDescent="0.3">
      <c r="A730" t="s">
        <v>765</v>
      </c>
      <c r="B730" t="s">
        <v>27</v>
      </c>
      <c r="C730">
        <v>30</v>
      </c>
      <c r="D730" t="str">
        <f t="shared" si="33"/>
        <v>25-48 Months</v>
      </c>
      <c r="E730" t="s">
        <v>37</v>
      </c>
      <c r="F730" t="s">
        <v>40</v>
      </c>
      <c r="G730" t="s">
        <v>23</v>
      </c>
      <c r="H730">
        <f t="shared" si="34"/>
        <v>4</v>
      </c>
      <c r="I730" t="str">
        <f t="shared" si="35"/>
        <v>High Risk</v>
      </c>
    </row>
    <row r="731" spans="1:9" x14ac:dyDescent="0.3">
      <c r="A731" t="s">
        <v>766</v>
      </c>
      <c r="B731" t="s">
        <v>47</v>
      </c>
      <c r="C731">
        <v>65</v>
      </c>
      <c r="D731" t="str">
        <f t="shared" si="33"/>
        <v>49-72 Months</v>
      </c>
      <c r="E731" t="s">
        <v>26</v>
      </c>
      <c r="F731" t="s">
        <v>40</v>
      </c>
      <c r="G731" t="s">
        <v>24</v>
      </c>
      <c r="H731">
        <f t="shared" si="34"/>
        <v>0</v>
      </c>
      <c r="I731" t="str">
        <f t="shared" si="35"/>
        <v>Low Risk</v>
      </c>
    </row>
    <row r="732" spans="1:9" x14ac:dyDescent="0.3">
      <c r="A732" t="s">
        <v>767</v>
      </c>
      <c r="B732" t="s">
        <v>27</v>
      </c>
      <c r="C732">
        <v>45</v>
      </c>
      <c r="D732" t="str">
        <f t="shared" si="33"/>
        <v>25-48 Months</v>
      </c>
      <c r="E732" t="s">
        <v>37</v>
      </c>
      <c r="F732" t="s">
        <v>28</v>
      </c>
      <c r="G732" t="s">
        <v>23</v>
      </c>
      <c r="H732">
        <f t="shared" si="34"/>
        <v>5</v>
      </c>
      <c r="I732" t="str">
        <f t="shared" si="35"/>
        <v>High Risk</v>
      </c>
    </row>
    <row r="733" spans="1:9" x14ac:dyDescent="0.3">
      <c r="A733" t="s">
        <v>768</v>
      </c>
      <c r="B733" t="s">
        <v>27</v>
      </c>
      <c r="C733">
        <v>5</v>
      </c>
      <c r="D733" t="str">
        <f t="shared" si="33"/>
        <v>0-12 Months</v>
      </c>
      <c r="E733" t="s">
        <v>24</v>
      </c>
      <c r="F733" t="s">
        <v>32</v>
      </c>
      <c r="G733" t="s">
        <v>24</v>
      </c>
      <c r="H733">
        <f t="shared" si="34"/>
        <v>3</v>
      </c>
      <c r="I733" t="str">
        <f t="shared" si="35"/>
        <v>Medium Risk</v>
      </c>
    </row>
    <row r="734" spans="1:9" x14ac:dyDescent="0.3">
      <c r="A734" t="s">
        <v>769</v>
      </c>
      <c r="B734" t="s">
        <v>27</v>
      </c>
      <c r="C734">
        <v>25</v>
      </c>
      <c r="D734" t="str">
        <f t="shared" si="33"/>
        <v>25-48 Months</v>
      </c>
      <c r="E734" t="s">
        <v>37</v>
      </c>
      <c r="F734" t="s">
        <v>28</v>
      </c>
      <c r="G734" t="s">
        <v>24</v>
      </c>
      <c r="H734">
        <f t="shared" si="34"/>
        <v>5</v>
      </c>
      <c r="I734" t="str">
        <f t="shared" si="35"/>
        <v>High Risk</v>
      </c>
    </row>
    <row r="735" spans="1:9" x14ac:dyDescent="0.3">
      <c r="A735" t="s">
        <v>770</v>
      </c>
      <c r="B735" t="s">
        <v>47</v>
      </c>
      <c r="C735">
        <v>72</v>
      </c>
      <c r="D735" t="str">
        <f t="shared" si="33"/>
        <v>49-72 Months</v>
      </c>
      <c r="E735" t="s">
        <v>37</v>
      </c>
      <c r="F735" t="s">
        <v>35</v>
      </c>
      <c r="G735" t="s">
        <v>24</v>
      </c>
      <c r="H735">
        <f t="shared" si="34"/>
        <v>2</v>
      </c>
      <c r="I735" t="str">
        <f t="shared" si="35"/>
        <v>Medium Risk</v>
      </c>
    </row>
    <row r="736" spans="1:9" x14ac:dyDescent="0.3">
      <c r="A736" t="s">
        <v>771</v>
      </c>
      <c r="B736" t="s">
        <v>27</v>
      </c>
      <c r="C736">
        <v>27</v>
      </c>
      <c r="D736" t="str">
        <f t="shared" si="33"/>
        <v>25-48 Months</v>
      </c>
      <c r="E736" t="s">
        <v>37</v>
      </c>
      <c r="F736" t="s">
        <v>35</v>
      </c>
      <c r="G736" t="s">
        <v>24</v>
      </c>
      <c r="H736">
        <f t="shared" si="34"/>
        <v>4</v>
      </c>
      <c r="I736" t="str">
        <f t="shared" si="35"/>
        <v>High Risk</v>
      </c>
    </row>
    <row r="737" spans="1:9" x14ac:dyDescent="0.3">
      <c r="A737" t="s">
        <v>772</v>
      </c>
      <c r="B737" t="s">
        <v>27</v>
      </c>
      <c r="C737">
        <v>32</v>
      </c>
      <c r="D737" t="str">
        <f t="shared" si="33"/>
        <v>25-48 Months</v>
      </c>
      <c r="E737" t="s">
        <v>26</v>
      </c>
      <c r="F737" t="s">
        <v>40</v>
      </c>
      <c r="G737" t="s">
        <v>24</v>
      </c>
      <c r="H737">
        <f t="shared" si="34"/>
        <v>2</v>
      </c>
      <c r="I737" t="str">
        <f t="shared" si="35"/>
        <v>Medium Risk</v>
      </c>
    </row>
    <row r="738" spans="1:9" x14ac:dyDescent="0.3">
      <c r="A738" t="s">
        <v>773</v>
      </c>
      <c r="B738" t="s">
        <v>31</v>
      </c>
      <c r="C738">
        <v>30</v>
      </c>
      <c r="D738" t="str">
        <f t="shared" si="33"/>
        <v>25-48 Months</v>
      </c>
      <c r="E738" t="s">
        <v>37</v>
      </c>
      <c r="F738" t="s">
        <v>40</v>
      </c>
      <c r="G738" t="s">
        <v>24</v>
      </c>
      <c r="H738">
        <f t="shared" si="34"/>
        <v>2</v>
      </c>
      <c r="I738" t="str">
        <f t="shared" si="35"/>
        <v>Medium Risk</v>
      </c>
    </row>
    <row r="739" spans="1:9" x14ac:dyDescent="0.3">
      <c r="A739" t="s">
        <v>774</v>
      </c>
      <c r="B739" t="s">
        <v>47</v>
      </c>
      <c r="C739">
        <v>70</v>
      </c>
      <c r="D739" t="str">
        <f t="shared" si="33"/>
        <v>49-72 Months</v>
      </c>
      <c r="E739" t="s">
        <v>37</v>
      </c>
      <c r="F739" t="s">
        <v>40</v>
      </c>
      <c r="G739" t="s">
        <v>24</v>
      </c>
      <c r="H739">
        <f t="shared" si="34"/>
        <v>2</v>
      </c>
      <c r="I739" t="str">
        <f t="shared" si="35"/>
        <v>Medium Risk</v>
      </c>
    </row>
    <row r="740" spans="1:9" x14ac:dyDescent="0.3">
      <c r="A740" t="s">
        <v>775</v>
      </c>
      <c r="B740" t="s">
        <v>27</v>
      </c>
      <c r="C740">
        <v>42</v>
      </c>
      <c r="D740" t="str">
        <f t="shared" si="33"/>
        <v>25-48 Months</v>
      </c>
      <c r="E740" t="s">
        <v>37</v>
      </c>
      <c r="F740" t="s">
        <v>35</v>
      </c>
      <c r="G740" t="s">
        <v>24</v>
      </c>
      <c r="H740">
        <f t="shared" si="34"/>
        <v>4</v>
      </c>
      <c r="I740" t="str">
        <f t="shared" si="35"/>
        <v>High Risk</v>
      </c>
    </row>
    <row r="741" spans="1:9" x14ac:dyDescent="0.3">
      <c r="A741" t="s">
        <v>776</v>
      </c>
      <c r="B741" t="s">
        <v>47</v>
      </c>
      <c r="C741">
        <v>72</v>
      </c>
      <c r="D741" t="str">
        <f t="shared" si="33"/>
        <v>49-72 Months</v>
      </c>
      <c r="E741" t="s">
        <v>26</v>
      </c>
      <c r="F741" t="s">
        <v>35</v>
      </c>
      <c r="G741" t="s">
        <v>24</v>
      </c>
      <c r="H741">
        <f t="shared" si="34"/>
        <v>0</v>
      </c>
      <c r="I741" t="str">
        <f t="shared" si="35"/>
        <v>Low Risk</v>
      </c>
    </row>
    <row r="742" spans="1:9" x14ac:dyDescent="0.3">
      <c r="A742" t="s">
        <v>777</v>
      </c>
      <c r="B742" t="s">
        <v>47</v>
      </c>
      <c r="C742">
        <v>47</v>
      </c>
      <c r="D742" t="str">
        <f t="shared" si="33"/>
        <v>25-48 Months</v>
      </c>
      <c r="E742" t="s">
        <v>26</v>
      </c>
      <c r="F742" t="s">
        <v>32</v>
      </c>
      <c r="G742" t="s">
        <v>24</v>
      </c>
      <c r="H742">
        <f t="shared" si="34"/>
        <v>0</v>
      </c>
      <c r="I742" t="str">
        <f t="shared" si="35"/>
        <v>Low Risk</v>
      </c>
    </row>
    <row r="743" spans="1:9" x14ac:dyDescent="0.3">
      <c r="A743" t="s">
        <v>778</v>
      </c>
      <c r="B743" t="s">
        <v>27</v>
      </c>
      <c r="C743">
        <v>2</v>
      </c>
      <c r="D743" t="str">
        <f t="shared" si="33"/>
        <v>0-12 Months</v>
      </c>
      <c r="E743" t="s">
        <v>37</v>
      </c>
      <c r="F743" t="s">
        <v>28</v>
      </c>
      <c r="G743" t="s">
        <v>24</v>
      </c>
      <c r="H743">
        <f t="shared" si="34"/>
        <v>6</v>
      </c>
      <c r="I743" t="str">
        <f t="shared" si="35"/>
        <v>High Risk</v>
      </c>
    </row>
    <row r="744" spans="1:9" x14ac:dyDescent="0.3">
      <c r="A744" t="s">
        <v>779</v>
      </c>
      <c r="B744" t="s">
        <v>27</v>
      </c>
      <c r="C744">
        <v>10</v>
      </c>
      <c r="D744" t="str">
        <f t="shared" si="33"/>
        <v>0-12 Months</v>
      </c>
      <c r="E744" t="s">
        <v>37</v>
      </c>
      <c r="F744" t="s">
        <v>28</v>
      </c>
      <c r="G744" t="s">
        <v>23</v>
      </c>
      <c r="H744">
        <f t="shared" si="34"/>
        <v>6</v>
      </c>
      <c r="I744" t="str">
        <f t="shared" si="35"/>
        <v>High Risk</v>
      </c>
    </row>
    <row r="745" spans="1:9" x14ac:dyDescent="0.3">
      <c r="A745" t="s">
        <v>780</v>
      </c>
      <c r="B745" t="s">
        <v>47</v>
      </c>
      <c r="C745">
        <v>61</v>
      </c>
      <c r="D745" t="str">
        <f t="shared" si="33"/>
        <v>49-72 Months</v>
      </c>
      <c r="E745" t="s">
        <v>24</v>
      </c>
      <c r="F745" t="s">
        <v>32</v>
      </c>
      <c r="G745" t="s">
        <v>24</v>
      </c>
      <c r="H745">
        <f t="shared" si="34"/>
        <v>0</v>
      </c>
      <c r="I745" t="str">
        <f t="shared" si="35"/>
        <v>Low Risk</v>
      </c>
    </row>
    <row r="746" spans="1:9" x14ac:dyDescent="0.3">
      <c r="A746" t="s">
        <v>781</v>
      </c>
      <c r="B746" t="s">
        <v>27</v>
      </c>
      <c r="C746">
        <v>5</v>
      </c>
      <c r="D746" t="str">
        <f t="shared" si="33"/>
        <v>0-12 Months</v>
      </c>
      <c r="E746" t="s">
        <v>26</v>
      </c>
      <c r="F746" t="s">
        <v>40</v>
      </c>
      <c r="G746" t="s">
        <v>24</v>
      </c>
      <c r="H746">
        <f t="shared" si="34"/>
        <v>3</v>
      </c>
      <c r="I746" t="str">
        <f t="shared" si="35"/>
        <v>Medium Risk</v>
      </c>
    </row>
    <row r="747" spans="1:9" x14ac:dyDescent="0.3">
      <c r="A747" t="s">
        <v>782</v>
      </c>
      <c r="B747" t="s">
        <v>47</v>
      </c>
      <c r="C747">
        <v>72</v>
      </c>
      <c r="D747" t="str">
        <f t="shared" si="33"/>
        <v>49-72 Months</v>
      </c>
      <c r="E747" t="s">
        <v>37</v>
      </c>
      <c r="F747" t="s">
        <v>40</v>
      </c>
      <c r="G747" t="s">
        <v>24</v>
      </c>
      <c r="H747">
        <f t="shared" si="34"/>
        <v>2</v>
      </c>
      <c r="I747" t="str">
        <f t="shared" si="35"/>
        <v>Medium Risk</v>
      </c>
    </row>
    <row r="748" spans="1:9" x14ac:dyDescent="0.3">
      <c r="A748" t="s">
        <v>783</v>
      </c>
      <c r="B748" t="s">
        <v>47</v>
      </c>
      <c r="C748">
        <v>72</v>
      </c>
      <c r="D748" t="str">
        <f t="shared" si="33"/>
        <v>49-72 Months</v>
      </c>
      <c r="E748" t="s">
        <v>37</v>
      </c>
      <c r="F748" t="s">
        <v>35</v>
      </c>
      <c r="G748" t="s">
        <v>24</v>
      </c>
      <c r="H748">
        <f t="shared" si="34"/>
        <v>2</v>
      </c>
      <c r="I748" t="str">
        <f t="shared" si="35"/>
        <v>Medium Risk</v>
      </c>
    </row>
    <row r="749" spans="1:9" x14ac:dyDescent="0.3">
      <c r="A749" t="s">
        <v>784</v>
      </c>
      <c r="B749" t="s">
        <v>27</v>
      </c>
      <c r="C749">
        <v>3</v>
      </c>
      <c r="D749" t="str">
        <f t="shared" si="33"/>
        <v>0-12 Months</v>
      </c>
      <c r="E749" t="s">
        <v>37</v>
      </c>
      <c r="F749" t="s">
        <v>32</v>
      </c>
      <c r="G749" t="s">
        <v>24</v>
      </c>
      <c r="H749">
        <f t="shared" si="34"/>
        <v>5</v>
      </c>
      <c r="I749" t="str">
        <f t="shared" si="35"/>
        <v>High Risk</v>
      </c>
    </row>
    <row r="750" spans="1:9" x14ac:dyDescent="0.3">
      <c r="A750" t="s">
        <v>785</v>
      </c>
      <c r="B750" t="s">
        <v>47</v>
      </c>
      <c r="C750">
        <v>48</v>
      </c>
      <c r="D750" t="str">
        <f t="shared" si="33"/>
        <v>25-48 Months</v>
      </c>
      <c r="E750" t="s">
        <v>24</v>
      </c>
      <c r="F750" t="s">
        <v>32</v>
      </c>
      <c r="G750" t="s">
        <v>24</v>
      </c>
      <c r="H750">
        <f t="shared" si="34"/>
        <v>0</v>
      </c>
      <c r="I750" t="str">
        <f t="shared" si="35"/>
        <v>Low Risk</v>
      </c>
    </row>
    <row r="751" spans="1:9" x14ac:dyDescent="0.3">
      <c r="A751" t="s">
        <v>786</v>
      </c>
      <c r="B751" t="s">
        <v>31</v>
      </c>
      <c r="C751">
        <v>63</v>
      </c>
      <c r="D751" t="str">
        <f t="shared" si="33"/>
        <v>49-72 Months</v>
      </c>
      <c r="E751" t="s">
        <v>37</v>
      </c>
      <c r="F751" t="s">
        <v>40</v>
      </c>
      <c r="G751" t="s">
        <v>24</v>
      </c>
      <c r="H751">
        <f t="shared" si="34"/>
        <v>2</v>
      </c>
      <c r="I751" t="str">
        <f t="shared" si="35"/>
        <v>Medium Risk</v>
      </c>
    </row>
    <row r="752" spans="1:9" x14ac:dyDescent="0.3">
      <c r="A752" t="s">
        <v>787</v>
      </c>
      <c r="B752" t="s">
        <v>27</v>
      </c>
      <c r="C752">
        <v>27</v>
      </c>
      <c r="D752" t="str">
        <f t="shared" si="33"/>
        <v>25-48 Months</v>
      </c>
      <c r="E752" t="s">
        <v>26</v>
      </c>
      <c r="F752" t="s">
        <v>32</v>
      </c>
      <c r="G752" t="s">
        <v>24</v>
      </c>
      <c r="H752">
        <f t="shared" si="34"/>
        <v>2</v>
      </c>
      <c r="I752" t="str">
        <f t="shared" si="35"/>
        <v>Medium Risk</v>
      </c>
    </row>
    <row r="753" spans="1:9" x14ac:dyDescent="0.3">
      <c r="A753" t="s">
        <v>788</v>
      </c>
      <c r="B753" t="s">
        <v>47</v>
      </c>
      <c r="C753">
        <v>70</v>
      </c>
      <c r="D753" t="str">
        <f t="shared" si="33"/>
        <v>49-72 Months</v>
      </c>
      <c r="E753" t="s">
        <v>26</v>
      </c>
      <c r="F753" t="s">
        <v>40</v>
      </c>
      <c r="G753" t="s">
        <v>24</v>
      </c>
      <c r="H753">
        <f t="shared" si="34"/>
        <v>0</v>
      </c>
      <c r="I753" t="str">
        <f t="shared" si="35"/>
        <v>Low Risk</v>
      </c>
    </row>
    <row r="754" spans="1:9" x14ac:dyDescent="0.3">
      <c r="A754" t="s">
        <v>789</v>
      </c>
      <c r="B754" t="s">
        <v>27</v>
      </c>
      <c r="C754">
        <v>7</v>
      </c>
      <c r="D754" t="str">
        <f t="shared" si="33"/>
        <v>0-12 Months</v>
      </c>
      <c r="E754" t="s">
        <v>26</v>
      </c>
      <c r="F754" t="s">
        <v>40</v>
      </c>
      <c r="G754" t="s">
        <v>24</v>
      </c>
      <c r="H754">
        <f t="shared" si="34"/>
        <v>3</v>
      </c>
      <c r="I754" t="str">
        <f t="shared" si="35"/>
        <v>Medium Risk</v>
      </c>
    </row>
    <row r="755" spans="1:9" x14ac:dyDescent="0.3">
      <c r="A755" t="s">
        <v>790</v>
      </c>
      <c r="B755" t="s">
        <v>47</v>
      </c>
      <c r="C755">
        <v>0</v>
      </c>
      <c r="D755" t="str">
        <f t="shared" si="33"/>
        <v>0-12 Months</v>
      </c>
      <c r="E755" t="s">
        <v>24</v>
      </c>
      <c r="F755" t="s">
        <v>32</v>
      </c>
      <c r="G755" t="s">
        <v>24</v>
      </c>
      <c r="H755">
        <f t="shared" si="34"/>
        <v>1</v>
      </c>
      <c r="I755" t="str">
        <f t="shared" si="35"/>
        <v>Low Risk</v>
      </c>
    </row>
    <row r="756" spans="1:9" x14ac:dyDescent="0.3">
      <c r="A756" t="s">
        <v>791</v>
      </c>
      <c r="B756" t="s">
        <v>27</v>
      </c>
      <c r="C756">
        <v>2</v>
      </c>
      <c r="D756" t="str">
        <f t="shared" si="33"/>
        <v>0-12 Months</v>
      </c>
      <c r="E756" t="s">
        <v>37</v>
      </c>
      <c r="F756" t="s">
        <v>28</v>
      </c>
      <c r="G756" t="s">
        <v>24</v>
      </c>
      <c r="H756">
        <f t="shared" si="34"/>
        <v>6</v>
      </c>
      <c r="I756" t="str">
        <f t="shared" si="35"/>
        <v>High Risk</v>
      </c>
    </row>
    <row r="757" spans="1:9" x14ac:dyDescent="0.3">
      <c r="A757" t="s">
        <v>792</v>
      </c>
      <c r="B757" t="s">
        <v>27</v>
      </c>
      <c r="C757">
        <v>20</v>
      </c>
      <c r="D757" t="str">
        <f t="shared" si="33"/>
        <v>13-24 Months</v>
      </c>
      <c r="E757" t="s">
        <v>37</v>
      </c>
      <c r="F757" t="s">
        <v>28</v>
      </c>
      <c r="G757" t="s">
        <v>23</v>
      </c>
      <c r="H757">
        <f t="shared" si="34"/>
        <v>5</v>
      </c>
      <c r="I757" t="str">
        <f t="shared" si="35"/>
        <v>High Risk</v>
      </c>
    </row>
    <row r="758" spans="1:9" x14ac:dyDescent="0.3">
      <c r="A758" t="s">
        <v>793</v>
      </c>
      <c r="B758" t="s">
        <v>47</v>
      </c>
      <c r="C758">
        <v>66</v>
      </c>
      <c r="D758" t="str">
        <f t="shared" si="33"/>
        <v>49-72 Months</v>
      </c>
      <c r="E758" t="s">
        <v>24</v>
      </c>
      <c r="F758" t="s">
        <v>35</v>
      </c>
      <c r="G758" t="s">
        <v>24</v>
      </c>
      <c r="H758">
        <f t="shared" si="34"/>
        <v>0</v>
      </c>
      <c r="I758" t="str">
        <f t="shared" si="35"/>
        <v>Low Risk</v>
      </c>
    </row>
    <row r="759" spans="1:9" x14ac:dyDescent="0.3">
      <c r="A759" t="s">
        <v>794</v>
      </c>
      <c r="B759" t="s">
        <v>27</v>
      </c>
      <c r="C759">
        <v>3</v>
      </c>
      <c r="D759" t="str">
        <f t="shared" si="33"/>
        <v>0-12 Months</v>
      </c>
      <c r="E759" t="s">
        <v>24</v>
      </c>
      <c r="F759" t="s">
        <v>32</v>
      </c>
      <c r="G759" t="s">
        <v>24</v>
      </c>
      <c r="H759">
        <f t="shared" si="34"/>
        <v>3</v>
      </c>
      <c r="I759" t="str">
        <f t="shared" si="35"/>
        <v>Medium Risk</v>
      </c>
    </row>
    <row r="760" spans="1:9" x14ac:dyDescent="0.3">
      <c r="A760" t="s">
        <v>795</v>
      </c>
      <c r="B760" t="s">
        <v>27</v>
      </c>
      <c r="C760">
        <v>15</v>
      </c>
      <c r="D760" t="str">
        <f t="shared" si="33"/>
        <v>13-24 Months</v>
      </c>
      <c r="E760" t="s">
        <v>37</v>
      </c>
      <c r="F760" t="s">
        <v>35</v>
      </c>
      <c r="G760" t="s">
        <v>23</v>
      </c>
      <c r="H760">
        <f t="shared" si="34"/>
        <v>4</v>
      </c>
      <c r="I760" t="str">
        <f t="shared" si="35"/>
        <v>High Risk</v>
      </c>
    </row>
    <row r="761" spans="1:9" x14ac:dyDescent="0.3">
      <c r="A761" t="s">
        <v>796</v>
      </c>
      <c r="B761" t="s">
        <v>47</v>
      </c>
      <c r="C761">
        <v>72</v>
      </c>
      <c r="D761" t="str">
        <f t="shared" si="33"/>
        <v>49-72 Months</v>
      </c>
      <c r="E761" t="s">
        <v>37</v>
      </c>
      <c r="F761" t="s">
        <v>35</v>
      </c>
      <c r="G761" t="s">
        <v>24</v>
      </c>
      <c r="H761">
        <f t="shared" si="34"/>
        <v>2</v>
      </c>
      <c r="I761" t="str">
        <f t="shared" si="35"/>
        <v>Medium Risk</v>
      </c>
    </row>
    <row r="762" spans="1:9" x14ac:dyDescent="0.3">
      <c r="A762" t="s">
        <v>797</v>
      </c>
      <c r="B762" t="s">
        <v>27</v>
      </c>
      <c r="C762">
        <v>1</v>
      </c>
      <c r="D762" t="str">
        <f t="shared" si="33"/>
        <v>0-12 Months</v>
      </c>
      <c r="E762" t="s">
        <v>24</v>
      </c>
      <c r="F762" t="s">
        <v>32</v>
      </c>
      <c r="G762" t="s">
        <v>24</v>
      </c>
      <c r="H762">
        <f t="shared" si="34"/>
        <v>3</v>
      </c>
      <c r="I762" t="str">
        <f t="shared" si="35"/>
        <v>Medium Risk</v>
      </c>
    </row>
    <row r="763" spans="1:9" x14ac:dyDescent="0.3">
      <c r="A763" t="s">
        <v>798</v>
      </c>
      <c r="B763" t="s">
        <v>27</v>
      </c>
      <c r="C763">
        <v>22</v>
      </c>
      <c r="D763" t="str">
        <f t="shared" si="33"/>
        <v>13-24 Months</v>
      </c>
      <c r="E763" t="s">
        <v>37</v>
      </c>
      <c r="F763" t="s">
        <v>28</v>
      </c>
      <c r="G763" t="s">
        <v>23</v>
      </c>
      <c r="H763">
        <f t="shared" si="34"/>
        <v>5</v>
      </c>
      <c r="I763" t="str">
        <f t="shared" si="35"/>
        <v>High Risk</v>
      </c>
    </row>
    <row r="764" spans="1:9" x14ac:dyDescent="0.3">
      <c r="A764" t="s">
        <v>799</v>
      </c>
      <c r="B764" t="s">
        <v>27</v>
      </c>
      <c r="C764">
        <v>3</v>
      </c>
      <c r="D764" t="str">
        <f t="shared" si="33"/>
        <v>0-12 Months</v>
      </c>
      <c r="E764" t="s">
        <v>37</v>
      </c>
      <c r="F764" t="s">
        <v>28</v>
      </c>
      <c r="G764" t="s">
        <v>23</v>
      </c>
      <c r="H764">
        <f t="shared" si="34"/>
        <v>6</v>
      </c>
      <c r="I764" t="str">
        <f t="shared" si="35"/>
        <v>High Risk</v>
      </c>
    </row>
    <row r="765" spans="1:9" x14ac:dyDescent="0.3">
      <c r="A765" t="s">
        <v>800</v>
      </c>
      <c r="B765" t="s">
        <v>47</v>
      </c>
      <c r="C765">
        <v>72</v>
      </c>
      <c r="D765" t="str">
        <f t="shared" si="33"/>
        <v>49-72 Months</v>
      </c>
      <c r="E765" t="s">
        <v>26</v>
      </c>
      <c r="F765" t="s">
        <v>35</v>
      </c>
      <c r="G765" t="s">
        <v>24</v>
      </c>
      <c r="H765">
        <f t="shared" si="34"/>
        <v>0</v>
      </c>
      <c r="I765" t="str">
        <f t="shared" si="35"/>
        <v>Low Risk</v>
      </c>
    </row>
    <row r="766" spans="1:9" x14ac:dyDescent="0.3">
      <c r="A766" t="s">
        <v>801</v>
      </c>
      <c r="B766" t="s">
        <v>47</v>
      </c>
      <c r="C766">
        <v>65</v>
      </c>
      <c r="D766" t="str">
        <f t="shared" si="33"/>
        <v>49-72 Months</v>
      </c>
      <c r="E766" t="s">
        <v>24</v>
      </c>
      <c r="F766" t="s">
        <v>32</v>
      </c>
      <c r="G766" t="s">
        <v>24</v>
      </c>
      <c r="H766">
        <f t="shared" si="34"/>
        <v>0</v>
      </c>
      <c r="I766" t="str">
        <f t="shared" si="35"/>
        <v>Low Risk</v>
      </c>
    </row>
    <row r="767" spans="1:9" x14ac:dyDescent="0.3">
      <c r="A767" t="s">
        <v>802</v>
      </c>
      <c r="B767" t="s">
        <v>27</v>
      </c>
      <c r="C767">
        <v>11</v>
      </c>
      <c r="D767" t="str">
        <f t="shared" si="33"/>
        <v>0-12 Months</v>
      </c>
      <c r="E767" t="s">
        <v>26</v>
      </c>
      <c r="F767" t="s">
        <v>32</v>
      </c>
      <c r="G767" t="s">
        <v>24</v>
      </c>
      <c r="H767">
        <f t="shared" si="34"/>
        <v>3</v>
      </c>
      <c r="I767" t="str">
        <f t="shared" si="35"/>
        <v>Medium Risk</v>
      </c>
    </row>
    <row r="768" spans="1:9" x14ac:dyDescent="0.3">
      <c r="A768" t="s">
        <v>803</v>
      </c>
      <c r="B768" t="s">
        <v>27</v>
      </c>
      <c r="C768">
        <v>22</v>
      </c>
      <c r="D768" t="str">
        <f t="shared" si="33"/>
        <v>13-24 Months</v>
      </c>
      <c r="E768" t="s">
        <v>37</v>
      </c>
      <c r="F768" t="s">
        <v>32</v>
      </c>
      <c r="G768" t="s">
        <v>24</v>
      </c>
      <c r="H768">
        <f t="shared" si="34"/>
        <v>4</v>
      </c>
      <c r="I768" t="str">
        <f t="shared" si="35"/>
        <v>High Risk</v>
      </c>
    </row>
    <row r="769" spans="1:9" x14ac:dyDescent="0.3">
      <c r="A769" t="s">
        <v>804</v>
      </c>
      <c r="B769" t="s">
        <v>31</v>
      </c>
      <c r="C769">
        <v>14</v>
      </c>
      <c r="D769" t="str">
        <f t="shared" si="33"/>
        <v>13-24 Months</v>
      </c>
      <c r="E769" t="s">
        <v>24</v>
      </c>
      <c r="F769" t="s">
        <v>35</v>
      </c>
      <c r="G769" t="s">
        <v>24</v>
      </c>
      <c r="H769">
        <f t="shared" si="34"/>
        <v>0</v>
      </c>
      <c r="I769" t="str">
        <f t="shared" si="35"/>
        <v>Low Risk</v>
      </c>
    </row>
    <row r="770" spans="1:9" x14ac:dyDescent="0.3">
      <c r="A770" t="s">
        <v>805</v>
      </c>
      <c r="B770" t="s">
        <v>27</v>
      </c>
      <c r="C770">
        <v>41</v>
      </c>
      <c r="D770" t="str">
        <f t="shared" si="33"/>
        <v>25-48 Months</v>
      </c>
      <c r="E770" t="s">
        <v>37</v>
      </c>
      <c r="F770" t="s">
        <v>28</v>
      </c>
      <c r="G770" t="s">
        <v>24</v>
      </c>
      <c r="H770">
        <f t="shared" si="34"/>
        <v>5</v>
      </c>
      <c r="I770" t="str">
        <f t="shared" si="35"/>
        <v>High Risk</v>
      </c>
    </row>
    <row r="771" spans="1:9" x14ac:dyDescent="0.3">
      <c r="A771" t="s">
        <v>806</v>
      </c>
      <c r="B771" t="s">
        <v>31</v>
      </c>
      <c r="C771">
        <v>17</v>
      </c>
      <c r="D771" t="str">
        <f t="shared" ref="D771:D834" si="36">IF(C771&lt;=12,"0-12 Months",IF(C771&lt;=24,"13-24 Months",IF(C771&lt;=48,"25-48 Months","49-72 Months")))</f>
        <v>13-24 Months</v>
      </c>
      <c r="E771" t="s">
        <v>26</v>
      </c>
      <c r="F771" t="s">
        <v>32</v>
      </c>
      <c r="G771" t="s">
        <v>24</v>
      </c>
      <c r="H771">
        <f t="shared" ref="H771:H834" si="37">IF(B771="Month-to-month",2,0)+IF(E771="Fiber optic",2,0)+IF(F771="Electronic check",1,0)+IF(D771="0-12 Months",1,0)</f>
        <v>0</v>
      </c>
      <c r="I771" t="str">
        <f t="shared" ref="I771:I834" si="38">IF(H771&gt;=4,"High Risk",IF(H771&gt;=2,"Medium Risk","Low Risk"))</f>
        <v>Low Risk</v>
      </c>
    </row>
    <row r="772" spans="1:9" x14ac:dyDescent="0.3">
      <c r="A772" t="s">
        <v>807</v>
      </c>
      <c r="B772" t="s">
        <v>27</v>
      </c>
      <c r="C772">
        <v>11</v>
      </c>
      <c r="D772" t="str">
        <f t="shared" si="36"/>
        <v>0-12 Months</v>
      </c>
      <c r="E772" t="s">
        <v>24</v>
      </c>
      <c r="F772" t="s">
        <v>40</v>
      </c>
      <c r="G772" t="s">
        <v>24</v>
      </c>
      <c r="H772">
        <f t="shared" si="37"/>
        <v>3</v>
      </c>
      <c r="I772" t="str">
        <f t="shared" si="38"/>
        <v>Medium Risk</v>
      </c>
    </row>
    <row r="773" spans="1:9" x14ac:dyDescent="0.3">
      <c r="A773" t="s">
        <v>808</v>
      </c>
      <c r="B773" t="s">
        <v>27</v>
      </c>
      <c r="C773">
        <v>15</v>
      </c>
      <c r="D773" t="str">
        <f t="shared" si="36"/>
        <v>13-24 Months</v>
      </c>
      <c r="E773" t="s">
        <v>37</v>
      </c>
      <c r="F773" t="s">
        <v>28</v>
      </c>
      <c r="G773" t="s">
        <v>23</v>
      </c>
      <c r="H773">
        <f t="shared" si="37"/>
        <v>5</v>
      </c>
      <c r="I773" t="str">
        <f t="shared" si="38"/>
        <v>High Risk</v>
      </c>
    </row>
    <row r="774" spans="1:9" x14ac:dyDescent="0.3">
      <c r="A774" t="s">
        <v>809</v>
      </c>
      <c r="B774" t="s">
        <v>27</v>
      </c>
      <c r="C774">
        <v>1</v>
      </c>
      <c r="D774" t="str">
        <f t="shared" si="36"/>
        <v>0-12 Months</v>
      </c>
      <c r="E774" t="s">
        <v>24</v>
      </c>
      <c r="F774" t="s">
        <v>32</v>
      </c>
      <c r="G774" t="s">
        <v>23</v>
      </c>
      <c r="H774">
        <f t="shared" si="37"/>
        <v>3</v>
      </c>
      <c r="I774" t="str">
        <f t="shared" si="38"/>
        <v>Medium Risk</v>
      </c>
    </row>
    <row r="775" spans="1:9" x14ac:dyDescent="0.3">
      <c r="A775" t="s">
        <v>810</v>
      </c>
      <c r="B775" t="s">
        <v>27</v>
      </c>
      <c r="C775">
        <v>5</v>
      </c>
      <c r="D775" t="str">
        <f t="shared" si="36"/>
        <v>0-12 Months</v>
      </c>
      <c r="E775" t="s">
        <v>37</v>
      </c>
      <c r="F775" t="s">
        <v>32</v>
      </c>
      <c r="G775" t="s">
        <v>23</v>
      </c>
      <c r="H775">
        <f t="shared" si="37"/>
        <v>5</v>
      </c>
      <c r="I775" t="str">
        <f t="shared" si="38"/>
        <v>High Risk</v>
      </c>
    </row>
    <row r="776" spans="1:9" x14ac:dyDescent="0.3">
      <c r="A776" t="s">
        <v>811</v>
      </c>
      <c r="B776" t="s">
        <v>31</v>
      </c>
      <c r="C776">
        <v>33</v>
      </c>
      <c r="D776" t="str">
        <f t="shared" si="36"/>
        <v>25-48 Months</v>
      </c>
      <c r="E776" t="s">
        <v>37</v>
      </c>
      <c r="F776" t="s">
        <v>28</v>
      </c>
      <c r="G776" t="s">
        <v>23</v>
      </c>
      <c r="H776">
        <f t="shared" si="37"/>
        <v>3</v>
      </c>
      <c r="I776" t="str">
        <f t="shared" si="38"/>
        <v>Medium Risk</v>
      </c>
    </row>
    <row r="777" spans="1:9" x14ac:dyDescent="0.3">
      <c r="A777" t="s">
        <v>812</v>
      </c>
      <c r="B777" t="s">
        <v>47</v>
      </c>
      <c r="C777">
        <v>72</v>
      </c>
      <c r="D777" t="str">
        <f t="shared" si="36"/>
        <v>49-72 Months</v>
      </c>
      <c r="E777" t="s">
        <v>37</v>
      </c>
      <c r="F777" t="s">
        <v>40</v>
      </c>
      <c r="G777" t="s">
        <v>24</v>
      </c>
      <c r="H777">
        <f t="shared" si="37"/>
        <v>2</v>
      </c>
      <c r="I777" t="str">
        <f t="shared" si="38"/>
        <v>Medium Risk</v>
      </c>
    </row>
    <row r="778" spans="1:9" x14ac:dyDescent="0.3">
      <c r="A778" t="s">
        <v>813</v>
      </c>
      <c r="B778" t="s">
        <v>27</v>
      </c>
      <c r="C778">
        <v>3</v>
      </c>
      <c r="D778" t="str">
        <f t="shared" si="36"/>
        <v>0-12 Months</v>
      </c>
      <c r="E778" t="s">
        <v>26</v>
      </c>
      <c r="F778" t="s">
        <v>32</v>
      </c>
      <c r="G778" t="s">
        <v>24</v>
      </c>
      <c r="H778">
        <f t="shared" si="37"/>
        <v>3</v>
      </c>
      <c r="I778" t="str">
        <f t="shared" si="38"/>
        <v>Medium Risk</v>
      </c>
    </row>
    <row r="779" spans="1:9" x14ac:dyDescent="0.3">
      <c r="A779" t="s">
        <v>814</v>
      </c>
      <c r="B779" t="s">
        <v>27</v>
      </c>
      <c r="C779">
        <v>2</v>
      </c>
      <c r="D779" t="str">
        <f t="shared" si="36"/>
        <v>0-12 Months</v>
      </c>
      <c r="E779" t="s">
        <v>37</v>
      </c>
      <c r="F779" t="s">
        <v>28</v>
      </c>
      <c r="G779" t="s">
        <v>23</v>
      </c>
      <c r="H779">
        <f t="shared" si="37"/>
        <v>6</v>
      </c>
      <c r="I779" t="str">
        <f t="shared" si="38"/>
        <v>High Risk</v>
      </c>
    </row>
    <row r="780" spans="1:9" x14ac:dyDescent="0.3">
      <c r="A780" t="s">
        <v>815</v>
      </c>
      <c r="B780" t="s">
        <v>31</v>
      </c>
      <c r="C780">
        <v>59</v>
      </c>
      <c r="D780" t="str">
        <f t="shared" si="36"/>
        <v>49-72 Months</v>
      </c>
      <c r="E780" t="s">
        <v>37</v>
      </c>
      <c r="F780" t="s">
        <v>40</v>
      </c>
      <c r="G780" t="s">
        <v>24</v>
      </c>
      <c r="H780">
        <f t="shared" si="37"/>
        <v>2</v>
      </c>
      <c r="I780" t="str">
        <f t="shared" si="38"/>
        <v>Medium Risk</v>
      </c>
    </row>
    <row r="781" spans="1:9" x14ac:dyDescent="0.3">
      <c r="A781" t="s">
        <v>816</v>
      </c>
      <c r="B781" t="s">
        <v>27</v>
      </c>
      <c r="C781">
        <v>2</v>
      </c>
      <c r="D781" t="str">
        <f t="shared" si="36"/>
        <v>0-12 Months</v>
      </c>
      <c r="E781" t="s">
        <v>26</v>
      </c>
      <c r="F781" t="s">
        <v>28</v>
      </c>
      <c r="G781" t="s">
        <v>23</v>
      </c>
      <c r="H781">
        <f t="shared" si="37"/>
        <v>4</v>
      </c>
      <c r="I781" t="str">
        <f t="shared" si="38"/>
        <v>High Risk</v>
      </c>
    </row>
    <row r="782" spans="1:9" x14ac:dyDescent="0.3">
      <c r="A782" t="s">
        <v>817</v>
      </c>
      <c r="B782" t="s">
        <v>47</v>
      </c>
      <c r="C782">
        <v>71</v>
      </c>
      <c r="D782" t="str">
        <f t="shared" si="36"/>
        <v>49-72 Months</v>
      </c>
      <c r="E782" t="s">
        <v>26</v>
      </c>
      <c r="F782" t="s">
        <v>40</v>
      </c>
      <c r="G782" t="s">
        <v>24</v>
      </c>
      <c r="H782">
        <f t="shared" si="37"/>
        <v>0</v>
      </c>
      <c r="I782" t="str">
        <f t="shared" si="38"/>
        <v>Low Risk</v>
      </c>
    </row>
    <row r="783" spans="1:9" x14ac:dyDescent="0.3">
      <c r="A783" t="s">
        <v>818</v>
      </c>
      <c r="B783" t="s">
        <v>27</v>
      </c>
      <c r="C783">
        <v>5</v>
      </c>
      <c r="D783" t="str">
        <f t="shared" si="36"/>
        <v>0-12 Months</v>
      </c>
      <c r="E783" t="s">
        <v>26</v>
      </c>
      <c r="F783" t="s">
        <v>32</v>
      </c>
      <c r="G783" t="s">
        <v>24</v>
      </c>
      <c r="H783">
        <f t="shared" si="37"/>
        <v>3</v>
      </c>
      <c r="I783" t="str">
        <f t="shared" si="38"/>
        <v>Medium Risk</v>
      </c>
    </row>
    <row r="784" spans="1:9" x14ac:dyDescent="0.3">
      <c r="A784" t="s">
        <v>819</v>
      </c>
      <c r="B784" t="s">
        <v>27</v>
      </c>
      <c r="C784">
        <v>27</v>
      </c>
      <c r="D784" t="str">
        <f t="shared" si="36"/>
        <v>25-48 Months</v>
      </c>
      <c r="E784" t="s">
        <v>26</v>
      </c>
      <c r="F784" t="s">
        <v>40</v>
      </c>
      <c r="G784" t="s">
        <v>24</v>
      </c>
      <c r="H784">
        <f t="shared" si="37"/>
        <v>2</v>
      </c>
      <c r="I784" t="str">
        <f t="shared" si="38"/>
        <v>Medium Risk</v>
      </c>
    </row>
    <row r="785" spans="1:9" x14ac:dyDescent="0.3">
      <c r="A785" t="s">
        <v>820</v>
      </c>
      <c r="B785" t="s">
        <v>27</v>
      </c>
      <c r="C785">
        <v>1</v>
      </c>
      <c r="D785" t="str">
        <f t="shared" si="36"/>
        <v>0-12 Months</v>
      </c>
      <c r="E785" t="s">
        <v>26</v>
      </c>
      <c r="F785" t="s">
        <v>28</v>
      </c>
      <c r="G785" t="s">
        <v>23</v>
      </c>
      <c r="H785">
        <f t="shared" si="37"/>
        <v>4</v>
      </c>
      <c r="I785" t="str">
        <f t="shared" si="38"/>
        <v>High Risk</v>
      </c>
    </row>
    <row r="786" spans="1:9" x14ac:dyDescent="0.3">
      <c r="A786" t="s">
        <v>821</v>
      </c>
      <c r="B786" t="s">
        <v>31</v>
      </c>
      <c r="C786">
        <v>63</v>
      </c>
      <c r="D786" t="str">
        <f t="shared" si="36"/>
        <v>49-72 Months</v>
      </c>
      <c r="E786" t="s">
        <v>26</v>
      </c>
      <c r="F786" t="s">
        <v>35</v>
      </c>
      <c r="G786" t="s">
        <v>24</v>
      </c>
      <c r="H786">
        <f t="shared" si="37"/>
        <v>0</v>
      </c>
      <c r="I786" t="str">
        <f t="shared" si="38"/>
        <v>Low Risk</v>
      </c>
    </row>
    <row r="787" spans="1:9" x14ac:dyDescent="0.3">
      <c r="A787" t="s">
        <v>822</v>
      </c>
      <c r="B787" t="s">
        <v>31</v>
      </c>
      <c r="C787">
        <v>46</v>
      </c>
      <c r="D787" t="str">
        <f t="shared" si="36"/>
        <v>25-48 Months</v>
      </c>
      <c r="E787" t="s">
        <v>37</v>
      </c>
      <c r="F787" t="s">
        <v>28</v>
      </c>
      <c r="G787" t="s">
        <v>23</v>
      </c>
      <c r="H787">
        <f t="shared" si="37"/>
        <v>3</v>
      </c>
      <c r="I787" t="str">
        <f t="shared" si="38"/>
        <v>Medium Risk</v>
      </c>
    </row>
    <row r="788" spans="1:9" x14ac:dyDescent="0.3">
      <c r="A788" t="s">
        <v>823</v>
      </c>
      <c r="B788" t="s">
        <v>47</v>
      </c>
      <c r="C788">
        <v>72</v>
      </c>
      <c r="D788" t="str">
        <f t="shared" si="36"/>
        <v>49-72 Months</v>
      </c>
      <c r="E788" t="s">
        <v>26</v>
      </c>
      <c r="F788" t="s">
        <v>35</v>
      </c>
      <c r="G788" t="s">
        <v>24</v>
      </c>
      <c r="H788">
        <f t="shared" si="37"/>
        <v>0</v>
      </c>
      <c r="I788" t="str">
        <f t="shared" si="38"/>
        <v>Low Risk</v>
      </c>
    </row>
    <row r="789" spans="1:9" x14ac:dyDescent="0.3">
      <c r="A789" t="s">
        <v>824</v>
      </c>
      <c r="B789" t="s">
        <v>27</v>
      </c>
      <c r="C789">
        <v>34</v>
      </c>
      <c r="D789" t="str">
        <f t="shared" si="36"/>
        <v>25-48 Months</v>
      </c>
      <c r="E789" t="s">
        <v>26</v>
      </c>
      <c r="F789" t="s">
        <v>35</v>
      </c>
      <c r="G789" t="s">
        <v>24</v>
      </c>
      <c r="H789">
        <f t="shared" si="37"/>
        <v>2</v>
      </c>
      <c r="I789" t="str">
        <f t="shared" si="38"/>
        <v>Medium Risk</v>
      </c>
    </row>
    <row r="790" spans="1:9" x14ac:dyDescent="0.3">
      <c r="A790" t="s">
        <v>825</v>
      </c>
      <c r="B790" t="s">
        <v>31</v>
      </c>
      <c r="C790">
        <v>24</v>
      </c>
      <c r="D790" t="str">
        <f t="shared" si="36"/>
        <v>13-24 Months</v>
      </c>
      <c r="E790" t="s">
        <v>26</v>
      </c>
      <c r="F790" t="s">
        <v>28</v>
      </c>
      <c r="G790" t="s">
        <v>24</v>
      </c>
      <c r="H790">
        <f t="shared" si="37"/>
        <v>1</v>
      </c>
      <c r="I790" t="str">
        <f t="shared" si="38"/>
        <v>Low Risk</v>
      </c>
    </row>
    <row r="791" spans="1:9" x14ac:dyDescent="0.3">
      <c r="A791" t="s">
        <v>826</v>
      </c>
      <c r="B791" t="s">
        <v>47</v>
      </c>
      <c r="C791">
        <v>72</v>
      </c>
      <c r="D791" t="str">
        <f t="shared" si="36"/>
        <v>49-72 Months</v>
      </c>
      <c r="E791" t="s">
        <v>26</v>
      </c>
      <c r="F791" t="s">
        <v>35</v>
      </c>
      <c r="G791" t="s">
        <v>24</v>
      </c>
      <c r="H791">
        <f t="shared" si="37"/>
        <v>0</v>
      </c>
      <c r="I791" t="str">
        <f t="shared" si="38"/>
        <v>Low Risk</v>
      </c>
    </row>
    <row r="792" spans="1:9" x14ac:dyDescent="0.3">
      <c r="A792" t="s">
        <v>827</v>
      </c>
      <c r="B792" t="s">
        <v>47</v>
      </c>
      <c r="C792">
        <v>60</v>
      </c>
      <c r="D792" t="str">
        <f t="shared" si="36"/>
        <v>49-72 Months</v>
      </c>
      <c r="E792" t="s">
        <v>26</v>
      </c>
      <c r="F792" t="s">
        <v>40</v>
      </c>
      <c r="G792" t="s">
        <v>24</v>
      </c>
      <c r="H792">
        <f t="shared" si="37"/>
        <v>0</v>
      </c>
      <c r="I792" t="str">
        <f t="shared" si="38"/>
        <v>Low Risk</v>
      </c>
    </row>
    <row r="793" spans="1:9" x14ac:dyDescent="0.3">
      <c r="A793" t="s">
        <v>828</v>
      </c>
      <c r="B793" t="s">
        <v>31</v>
      </c>
      <c r="C793">
        <v>68</v>
      </c>
      <c r="D793" t="str">
        <f t="shared" si="36"/>
        <v>49-72 Months</v>
      </c>
      <c r="E793" t="s">
        <v>26</v>
      </c>
      <c r="F793" t="s">
        <v>40</v>
      </c>
      <c r="G793" t="s">
        <v>24</v>
      </c>
      <c r="H793">
        <f t="shared" si="37"/>
        <v>0</v>
      </c>
      <c r="I793" t="str">
        <f t="shared" si="38"/>
        <v>Low Risk</v>
      </c>
    </row>
    <row r="794" spans="1:9" x14ac:dyDescent="0.3">
      <c r="A794" t="s">
        <v>829</v>
      </c>
      <c r="B794" t="s">
        <v>47</v>
      </c>
      <c r="C794">
        <v>8</v>
      </c>
      <c r="D794" t="str">
        <f t="shared" si="36"/>
        <v>0-12 Months</v>
      </c>
      <c r="E794" t="s">
        <v>24</v>
      </c>
      <c r="F794" t="s">
        <v>32</v>
      </c>
      <c r="G794" t="s">
        <v>24</v>
      </c>
      <c r="H794">
        <f t="shared" si="37"/>
        <v>1</v>
      </c>
      <c r="I794" t="str">
        <f t="shared" si="38"/>
        <v>Low Risk</v>
      </c>
    </row>
    <row r="795" spans="1:9" x14ac:dyDescent="0.3">
      <c r="A795" t="s">
        <v>830</v>
      </c>
      <c r="B795" t="s">
        <v>47</v>
      </c>
      <c r="C795">
        <v>34</v>
      </c>
      <c r="D795" t="str">
        <f t="shared" si="36"/>
        <v>25-48 Months</v>
      </c>
      <c r="E795" t="s">
        <v>26</v>
      </c>
      <c r="F795" t="s">
        <v>40</v>
      </c>
      <c r="G795" t="s">
        <v>24</v>
      </c>
      <c r="H795">
        <f t="shared" si="37"/>
        <v>0</v>
      </c>
      <c r="I795" t="str">
        <f t="shared" si="38"/>
        <v>Low Risk</v>
      </c>
    </row>
    <row r="796" spans="1:9" x14ac:dyDescent="0.3">
      <c r="A796" t="s">
        <v>831</v>
      </c>
      <c r="B796" t="s">
        <v>27</v>
      </c>
      <c r="C796">
        <v>6</v>
      </c>
      <c r="D796" t="str">
        <f t="shared" si="36"/>
        <v>0-12 Months</v>
      </c>
      <c r="E796" t="s">
        <v>26</v>
      </c>
      <c r="F796" t="s">
        <v>40</v>
      </c>
      <c r="G796" t="s">
        <v>24</v>
      </c>
      <c r="H796">
        <f t="shared" si="37"/>
        <v>3</v>
      </c>
      <c r="I796" t="str">
        <f t="shared" si="38"/>
        <v>Medium Risk</v>
      </c>
    </row>
    <row r="797" spans="1:9" x14ac:dyDescent="0.3">
      <c r="A797" t="s">
        <v>832</v>
      </c>
      <c r="B797" t="s">
        <v>27</v>
      </c>
      <c r="C797">
        <v>2</v>
      </c>
      <c r="D797" t="str">
        <f t="shared" si="36"/>
        <v>0-12 Months</v>
      </c>
      <c r="E797" t="s">
        <v>26</v>
      </c>
      <c r="F797" t="s">
        <v>32</v>
      </c>
      <c r="G797" t="s">
        <v>24</v>
      </c>
      <c r="H797">
        <f t="shared" si="37"/>
        <v>3</v>
      </c>
      <c r="I797" t="str">
        <f t="shared" si="38"/>
        <v>Medium Risk</v>
      </c>
    </row>
    <row r="798" spans="1:9" x14ac:dyDescent="0.3">
      <c r="A798" t="s">
        <v>833</v>
      </c>
      <c r="B798" t="s">
        <v>31</v>
      </c>
      <c r="C798">
        <v>31</v>
      </c>
      <c r="D798" t="str">
        <f t="shared" si="36"/>
        <v>25-48 Months</v>
      </c>
      <c r="E798" t="s">
        <v>37</v>
      </c>
      <c r="F798" t="s">
        <v>40</v>
      </c>
      <c r="G798" t="s">
        <v>24</v>
      </c>
      <c r="H798">
        <f t="shared" si="37"/>
        <v>2</v>
      </c>
      <c r="I798" t="str">
        <f t="shared" si="38"/>
        <v>Medium Risk</v>
      </c>
    </row>
    <row r="799" spans="1:9" x14ac:dyDescent="0.3">
      <c r="A799" t="s">
        <v>834</v>
      </c>
      <c r="B799" t="s">
        <v>27</v>
      </c>
      <c r="C799">
        <v>20</v>
      </c>
      <c r="D799" t="str">
        <f t="shared" si="36"/>
        <v>13-24 Months</v>
      </c>
      <c r="E799" t="s">
        <v>24</v>
      </c>
      <c r="F799" t="s">
        <v>35</v>
      </c>
      <c r="G799" t="s">
        <v>24</v>
      </c>
      <c r="H799">
        <f t="shared" si="37"/>
        <v>2</v>
      </c>
      <c r="I799" t="str">
        <f t="shared" si="38"/>
        <v>Medium Risk</v>
      </c>
    </row>
    <row r="800" spans="1:9" x14ac:dyDescent="0.3">
      <c r="A800" t="s">
        <v>835</v>
      </c>
      <c r="B800" t="s">
        <v>27</v>
      </c>
      <c r="C800">
        <v>1</v>
      </c>
      <c r="D800" t="str">
        <f t="shared" si="36"/>
        <v>0-12 Months</v>
      </c>
      <c r="E800" t="s">
        <v>24</v>
      </c>
      <c r="F800" t="s">
        <v>28</v>
      </c>
      <c r="G800" t="s">
        <v>24</v>
      </c>
      <c r="H800">
        <f t="shared" si="37"/>
        <v>4</v>
      </c>
      <c r="I800" t="str">
        <f t="shared" si="38"/>
        <v>High Risk</v>
      </c>
    </row>
    <row r="801" spans="1:9" x14ac:dyDescent="0.3">
      <c r="A801" t="s">
        <v>836</v>
      </c>
      <c r="B801" t="s">
        <v>31</v>
      </c>
      <c r="C801">
        <v>62</v>
      </c>
      <c r="D801" t="str">
        <f t="shared" si="36"/>
        <v>49-72 Months</v>
      </c>
      <c r="E801" t="s">
        <v>37</v>
      </c>
      <c r="F801" t="s">
        <v>28</v>
      </c>
      <c r="G801" t="s">
        <v>23</v>
      </c>
      <c r="H801">
        <f t="shared" si="37"/>
        <v>3</v>
      </c>
      <c r="I801" t="str">
        <f t="shared" si="38"/>
        <v>Medium Risk</v>
      </c>
    </row>
    <row r="802" spans="1:9" x14ac:dyDescent="0.3">
      <c r="A802" t="s">
        <v>837</v>
      </c>
      <c r="B802" t="s">
        <v>47</v>
      </c>
      <c r="C802">
        <v>70</v>
      </c>
      <c r="D802" t="str">
        <f t="shared" si="36"/>
        <v>49-72 Months</v>
      </c>
      <c r="E802" t="s">
        <v>37</v>
      </c>
      <c r="F802" t="s">
        <v>40</v>
      </c>
      <c r="G802" t="s">
        <v>24</v>
      </c>
      <c r="H802">
        <f t="shared" si="37"/>
        <v>2</v>
      </c>
      <c r="I802" t="str">
        <f t="shared" si="38"/>
        <v>Medium Risk</v>
      </c>
    </row>
    <row r="803" spans="1:9" x14ac:dyDescent="0.3">
      <c r="A803" t="s">
        <v>838</v>
      </c>
      <c r="B803" t="s">
        <v>27</v>
      </c>
      <c r="C803">
        <v>10</v>
      </c>
      <c r="D803" t="str">
        <f t="shared" si="36"/>
        <v>0-12 Months</v>
      </c>
      <c r="E803" t="s">
        <v>37</v>
      </c>
      <c r="F803" t="s">
        <v>28</v>
      </c>
      <c r="G803" t="s">
        <v>23</v>
      </c>
      <c r="H803">
        <f t="shared" si="37"/>
        <v>6</v>
      </c>
      <c r="I803" t="str">
        <f t="shared" si="38"/>
        <v>High Risk</v>
      </c>
    </row>
    <row r="804" spans="1:9" x14ac:dyDescent="0.3">
      <c r="A804" t="s">
        <v>839</v>
      </c>
      <c r="B804" t="s">
        <v>47</v>
      </c>
      <c r="C804">
        <v>39</v>
      </c>
      <c r="D804" t="str">
        <f t="shared" si="36"/>
        <v>25-48 Months</v>
      </c>
      <c r="E804" t="s">
        <v>24</v>
      </c>
      <c r="F804" t="s">
        <v>32</v>
      </c>
      <c r="G804" t="s">
        <v>24</v>
      </c>
      <c r="H804">
        <f t="shared" si="37"/>
        <v>0</v>
      </c>
      <c r="I804" t="str">
        <f t="shared" si="38"/>
        <v>Low Risk</v>
      </c>
    </row>
    <row r="805" spans="1:9" x14ac:dyDescent="0.3">
      <c r="A805" t="s">
        <v>840</v>
      </c>
      <c r="B805" t="s">
        <v>47</v>
      </c>
      <c r="C805">
        <v>46</v>
      </c>
      <c r="D805" t="str">
        <f t="shared" si="36"/>
        <v>25-48 Months</v>
      </c>
      <c r="E805" t="s">
        <v>26</v>
      </c>
      <c r="F805" t="s">
        <v>40</v>
      </c>
      <c r="G805" t="s">
        <v>24</v>
      </c>
      <c r="H805">
        <f t="shared" si="37"/>
        <v>0</v>
      </c>
      <c r="I805" t="str">
        <f t="shared" si="38"/>
        <v>Low Risk</v>
      </c>
    </row>
    <row r="806" spans="1:9" x14ac:dyDescent="0.3">
      <c r="A806" t="s">
        <v>841</v>
      </c>
      <c r="B806" t="s">
        <v>27</v>
      </c>
      <c r="C806">
        <v>6</v>
      </c>
      <c r="D806" t="str">
        <f t="shared" si="36"/>
        <v>0-12 Months</v>
      </c>
      <c r="E806" t="s">
        <v>37</v>
      </c>
      <c r="F806" t="s">
        <v>28</v>
      </c>
      <c r="G806" t="s">
        <v>23</v>
      </c>
      <c r="H806">
        <f t="shared" si="37"/>
        <v>6</v>
      </c>
      <c r="I806" t="str">
        <f t="shared" si="38"/>
        <v>High Risk</v>
      </c>
    </row>
    <row r="807" spans="1:9" x14ac:dyDescent="0.3">
      <c r="A807" t="s">
        <v>842</v>
      </c>
      <c r="B807" t="s">
        <v>47</v>
      </c>
      <c r="C807">
        <v>72</v>
      </c>
      <c r="D807" t="str">
        <f t="shared" si="36"/>
        <v>49-72 Months</v>
      </c>
      <c r="E807" t="s">
        <v>26</v>
      </c>
      <c r="F807" t="s">
        <v>35</v>
      </c>
      <c r="G807" t="s">
        <v>24</v>
      </c>
      <c r="H807">
        <f t="shared" si="37"/>
        <v>0</v>
      </c>
      <c r="I807" t="str">
        <f t="shared" si="38"/>
        <v>Low Risk</v>
      </c>
    </row>
    <row r="808" spans="1:9" x14ac:dyDescent="0.3">
      <c r="A808" t="s">
        <v>843</v>
      </c>
      <c r="B808" t="s">
        <v>27</v>
      </c>
      <c r="C808">
        <v>18</v>
      </c>
      <c r="D808" t="str">
        <f t="shared" si="36"/>
        <v>13-24 Months</v>
      </c>
      <c r="E808" t="s">
        <v>26</v>
      </c>
      <c r="F808" t="s">
        <v>40</v>
      </c>
      <c r="G808" t="s">
        <v>24</v>
      </c>
      <c r="H808">
        <f t="shared" si="37"/>
        <v>2</v>
      </c>
      <c r="I808" t="str">
        <f t="shared" si="38"/>
        <v>Medium Risk</v>
      </c>
    </row>
    <row r="809" spans="1:9" x14ac:dyDescent="0.3">
      <c r="A809" t="s">
        <v>844</v>
      </c>
      <c r="B809" t="s">
        <v>47</v>
      </c>
      <c r="C809">
        <v>71</v>
      </c>
      <c r="D809" t="str">
        <f t="shared" si="36"/>
        <v>49-72 Months</v>
      </c>
      <c r="E809" t="s">
        <v>37</v>
      </c>
      <c r="F809" t="s">
        <v>40</v>
      </c>
      <c r="G809" t="s">
        <v>24</v>
      </c>
      <c r="H809">
        <f t="shared" si="37"/>
        <v>2</v>
      </c>
      <c r="I809" t="str">
        <f t="shared" si="38"/>
        <v>Medium Risk</v>
      </c>
    </row>
    <row r="810" spans="1:9" x14ac:dyDescent="0.3">
      <c r="A810" t="s">
        <v>845</v>
      </c>
      <c r="B810" t="s">
        <v>27</v>
      </c>
      <c r="C810">
        <v>40</v>
      </c>
      <c r="D810" t="str">
        <f t="shared" si="36"/>
        <v>25-48 Months</v>
      </c>
      <c r="E810" t="s">
        <v>37</v>
      </c>
      <c r="F810" t="s">
        <v>28</v>
      </c>
      <c r="G810" t="s">
        <v>23</v>
      </c>
      <c r="H810">
        <f t="shared" si="37"/>
        <v>5</v>
      </c>
      <c r="I810" t="str">
        <f t="shared" si="38"/>
        <v>High Risk</v>
      </c>
    </row>
    <row r="811" spans="1:9" x14ac:dyDescent="0.3">
      <c r="A811" t="s">
        <v>846</v>
      </c>
      <c r="B811" t="s">
        <v>27</v>
      </c>
      <c r="C811">
        <v>1</v>
      </c>
      <c r="D811" t="str">
        <f t="shared" si="36"/>
        <v>0-12 Months</v>
      </c>
      <c r="E811" t="s">
        <v>37</v>
      </c>
      <c r="F811" t="s">
        <v>28</v>
      </c>
      <c r="G811" t="s">
        <v>23</v>
      </c>
      <c r="H811">
        <f t="shared" si="37"/>
        <v>6</v>
      </c>
      <c r="I811" t="str">
        <f t="shared" si="38"/>
        <v>High Risk</v>
      </c>
    </row>
    <row r="812" spans="1:9" x14ac:dyDescent="0.3">
      <c r="A812" t="s">
        <v>847</v>
      </c>
      <c r="B812" t="s">
        <v>31</v>
      </c>
      <c r="C812">
        <v>58</v>
      </c>
      <c r="D812" t="str">
        <f t="shared" si="36"/>
        <v>49-72 Months</v>
      </c>
      <c r="E812" t="s">
        <v>37</v>
      </c>
      <c r="F812" t="s">
        <v>35</v>
      </c>
      <c r="G812" t="s">
        <v>23</v>
      </c>
      <c r="H812">
        <f t="shared" si="37"/>
        <v>2</v>
      </c>
      <c r="I812" t="str">
        <f t="shared" si="38"/>
        <v>Medium Risk</v>
      </c>
    </row>
    <row r="813" spans="1:9" x14ac:dyDescent="0.3">
      <c r="A813" t="s">
        <v>848</v>
      </c>
      <c r="B813" t="s">
        <v>47</v>
      </c>
      <c r="C813">
        <v>70</v>
      </c>
      <c r="D813" t="str">
        <f t="shared" si="36"/>
        <v>49-72 Months</v>
      </c>
      <c r="E813" t="s">
        <v>37</v>
      </c>
      <c r="F813" t="s">
        <v>40</v>
      </c>
      <c r="G813" t="s">
        <v>23</v>
      </c>
      <c r="H813">
        <f t="shared" si="37"/>
        <v>2</v>
      </c>
      <c r="I813" t="str">
        <f t="shared" si="38"/>
        <v>Medium Risk</v>
      </c>
    </row>
    <row r="814" spans="1:9" x14ac:dyDescent="0.3">
      <c r="A814" t="s">
        <v>849</v>
      </c>
      <c r="B814" t="s">
        <v>47</v>
      </c>
      <c r="C814">
        <v>42</v>
      </c>
      <c r="D814" t="str">
        <f t="shared" si="36"/>
        <v>25-48 Months</v>
      </c>
      <c r="E814" t="s">
        <v>24</v>
      </c>
      <c r="F814" t="s">
        <v>28</v>
      </c>
      <c r="G814" t="s">
        <v>24</v>
      </c>
      <c r="H814">
        <f t="shared" si="37"/>
        <v>1</v>
      </c>
      <c r="I814" t="str">
        <f t="shared" si="38"/>
        <v>Low Risk</v>
      </c>
    </row>
    <row r="815" spans="1:9" x14ac:dyDescent="0.3">
      <c r="A815" t="s">
        <v>850</v>
      </c>
      <c r="B815" t="s">
        <v>31</v>
      </c>
      <c r="C815">
        <v>34</v>
      </c>
      <c r="D815" t="str">
        <f t="shared" si="36"/>
        <v>25-48 Months</v>
      </c>
      <c r="E815" t="s">
        <v>26</v>
      </c>
      <c r="F815" t="s">
        <v>35</v>
      </c>
      <c r="G815" t="s">
        <v>24</v>
      </c>
      <c r="H815">
        <f t="shared" si="37"/>
        <v>0</v>
      </c>
      <c r="I815" t="str">
        <f t="shared" si="38"/>
        <v>Low Risk</v>
      </c>
    </row>
    <row r="816" spans="1:9" x14ac:dyDescent="0.3">
      <c r="A816" t="s">
        <v>851</v>
      </c>
      <c r="B816" t="s">
        <v>27</v>
      </c>
      <c r="C816">
        <v>5</v>
      </c>
      <c r="D816" t="str">
        <f t="shared" si="36"/>
        <v>0-12 Months</v>
      </c>
      <c r="E816" t="s">
        <v>24</v>
      </c>
      <c r="F816" t="s">
        <v>35</v>
      </c>
      <c r="G816" t="s">
        <v>24</v>
      </c>
      <c r="H816">
        <f t="shared" si="37"/>
        <v>3</v>
      </c>
      <c r="I816" t="str">
        <f t="shared" si="38"/>
        <v>Medium Risk</v>
      </c>
    </row>
    <row r="817" spans="1:9" x14ac:dyDescent="0.3">
      <c r="A817" t="s">
        <v>852</v>
      </c>
      <c r="B817" t="s">
        <v>27</v>
      </c>
      <c r="C817">
        <v>25</v>
      </c>
      <c r="D817" t="str">
        <f t="shared" si="36"/>
        <v>25-48 Months</v>
      </c>
      <c r="E817" t="s">
        <v>37</v>
      </c>
      <c r="F817" t="s">
        <v>32</v>
      </c>
      <c r="G817" t="s">
        <v>24</v>
      </c>
      <c r="H817">
        <f t="shared" si="37"/>
        <v>4</v>
      </c>
      <c r="I817" t="str">
        <f t="shared" si="38"/>
        <v>High Risk</v>
      </c>
    </row>
    <row r="818" spans="1:9" x14ac:dyDescent="0.3">
      <c r="A818" t="s">
        <v>853</v>
      </c>
      <c r="B818" t="s">
        <v>27</v>
      </c>
      <c r="C818">
        <v>2</v>
      </c>
      <c r="D818" t="str">
        <f t="shared" si="36"/>
        <v>0-12 Months</v>
      </c>
      <c r="E818" t="s">
        <v>37</v>
      </c>
      <c r="F818" t="s">
        <v>32</v>
      </c>
      <c r="G818" t="s">
        <v>23</v>
      </c>
      <c r="H818">
        <f t="shared" si="37"/>
        <v>5</v>
      </c>
      <c r="I818" t="str">
        <f t="shared" si="38"/>
        <v>High Risk</v>
      </c>
    </row>
    <row r="819" spans="1:9" x14ac:dyDescent="0.3">
      <c r="A819" t="s">
        <v>854</v>
      </c>
      <c r="B819" t="s">
        <v>31</v>
      </c>
      <c r="C819">
        <v>55</v>
      </c>
      <c r="D819" t="str">
        <f t="shared" si="36"/>
        <v>49-72 Months</v>
      </c>
      <c r="E819" t="s">
        <v>37</v>
      </c>
      <c r="F819" t="s">
        <v>35</v>
      </c>
      <c r="G819" t="s">
        <v>24</v>
      </c>
      <c r="H819">
        <f t="shared" si="37"/>
        <v>2</v>
      </c>
      <c r="I819" t="str">
        <f t="shared" si="38"/>
        <v>Medium Risk</v>
      </c>
    </row>
    <row r="820" spans="1:9" x14ac:dyDescent="0.3">
      <c r="A820" t="s">
        <v>855</v>
      </c>
      <c r="B820" t="s">
        <v>27</v>
      </c>
      <c r="C820">
        <v>21</v>
      </c>
      <c r="D820" t="str">
        <f t="shared" si="36"/>
        <v>13-24 Months</v>
      </c>
      <c r="E820" t="s">
        <v>37</v>
      </c>
      <c r="F820" t="s">
        <v>28</v>
      </c>
      <c r="G820" t="s">
        <v>23</v>
      </c>
      <c r="H820">
        <f t="shared" si="37"/>
        <v>5</v>
      </c>
      <c r="I820" t="str">
        <f t="shared" si="38"/>
        <v>High Risk</v>
      </c>
    </row>
    <row r="821" spans="1:9" x14ac:dyDescent="0.3">
      <c r="A821" t="s">
        <v>856</v>
      </c>
      <c r="B821" t="s">
        <v>47</v>
      </c>
      <c r="C821">
        <v>70</v>
      </c>
      <c r="D821" t="str">
        <f t="shared" si="36"/>
        <v>49-72 Months</v>
      </c>
      <c r="E821" t="s">
        <v>37</v>
      </c>
      <c r="F821" t="s">
        <v>40</v>
      </c>
      <c r="G821" t="s">
        <v>24</v>
      </c>
      <c r="H821">
        <f t="shared" si="37"/>
        <v>2</v>
      </c>
      <c r="I821" t="str">
        <f t="shared" si="38"/>
        <v>Medium Risk</v>
      </c>
    </row>
    <row r="822" spans="1:9" x14ac:dyDescent="0.3">
      <c r="A822" t="s">
        <v>857</v>
      </c>
      <c r="B822" t="s">
        <v>27</v>
      </c>
      <c r="C822">
        <v>61</v>
      </c>
      <c r="D822" t="str">
        <f t="shared" si="36"/>
        <v>49-72 Months</v>
      </c>
      <c r="E822" t="s">
        <v>37</v>
      </c>
      <c r="F822" t="s">
        <v>28</v>
      </c>
      <c r="G822" t="s">
        <v>24</v>
      </c>
      <c r="H822">
        <f t="shared" si="37"/>
        <v>5</v>
      </c>
      <c r="I822" t="str">
        <f t="shared" si="38"/>
        <v>High Risk</v>
      </c>
    </row>
    <row r="823" spans="1:9" x14ac:dyDescent="0.3">
      <c r="A823" t="s">
        <v>858</v>
      </c>
      <c r="B823" t="s">
        <v>47</v>
      </c>
      <c r="C823">
        <v>43</v>
      </c>
      <c r="D823" t="str">
        <f t="shared" si="36"/>
        <v>25-48 Months</v>
      </c>
      <c r="E823" t="s">
        <v>26</v>
      </c>
      <c r="F823" t="s">
        <v>40</v>
      </c>
      <c r="G823" t="s">
        <v>24</v>
      </c>
      <c r="H823">
        <f t="shared" si="37"/>
        <v>0</v>
      </c>
      <c r="I823" t="str">
        <f t="shared" si="38"/>
        <v>Low Risk</v>
      </c>
    </row>
    <row r="824" spans="1:9" x14ac:dyDescent="0.3">
      <c r="A824" t="s">
        <v>859</v>
      </c>
      <c r="B824" t="s">
        <v>31</v>
      </c>
      <c r="C824">
        <v>47</v>
      </c>
      <c r="D824" t="str">
        <f t="shared" si="36"/>
        <v>25-48 Months</v>
      </c>
      <c r="E824" t="s">
        <v>37</v>
      </c>
      <c r="F824" t="s">
        <v>28</v>
      </c>
      <c r="G824" t="s">
        <v>24</v>
      </c>
      <c r="H824">
        <f t="shared" si="37"/>
        <v>3</v>
      </c>
      <c r="I824" t="str">
        <f t="shared" si="38"/>
        <v>Medium Risk</v>
      </c>
    </row>
    <row r="825" spans="1:9" x14ac:dyDescent="0.3">
      <c r="A825" t="s">
        <v>860</v>
      </c>
      <c r="B825" t="s">
        <v>27</v>
      </c>
      <c r="C825">
        <v>5</v>
      </c>
      <c r="D825" t="str">
        <f t="shared" si="36"/>
        <v>0-12 Months</v>
      </c>
      <c r="E825" t="s">
        <v>26</v>
      </c>
      <c r="F825" t="s">
        <v>40</v>
      </c>
      <c r="G825" t="s">
        <v>24</v>
      </c>
      <c r="H825">
        <f t="shared" si="37"/>
        <v>3</v>
      </c>
      <c r="I825" t="str">
        <f t="shared" si="38"/>
        <v>Medium Risk</v>
      </c>
    </row>
    <row r="826" spans="1:9" x14ac:dyDescent="0.3">
      <c r="A826" t="s">
        <v>861</v>
      </c>
      <c r="B826" t="s">
        <v>47</v>
      </c>
      <c r="C826">
        <v>62</v>
      </c>
      <c r="D826" t="str">
        <f t="shared" si="36"/>
        <v>49-72 Months</v>
      </c>
      <c r="E826" t="s">
        <v>24</v>
      </c>
      <c r="F826" t="s">
        <v>40</v>
      </c>
      <c r="G826" t="s">
        <v>24</v>
      </c>
      <c r="H826">
        <f t="shared" si="37"/>
        <v>0</v>
      </c>
      <c r="I826" t="str">
        <f t="shared" si="38"/>
        <v>Low Risk</v>
      </c>
    </row>
    <row r="827" spans="1:9" x14ac:dyDescent="0.3">
      <c r="A827" t="s">
        <v>862</v>
      </c>
      <c r="B827" t="s">
        <v>27</v>
      </c>
      <c r="C827">
        <v>16</v>
      </c>
      <c r="D827" t="str">
        <f t="shared" si="36"/>
        <v>13-24 Months</v>
      </c>
      <c r="E827" t="s">
        <v>37</v>
      </c>
      <c r="F827" t="s">
        <v>40</v>
      </c>
      <c r="G827" t="s">
        <v>23</v>
      </c>
      <c r="H827">
        <f t="shared" si="37"/>
        <v>4</v>
      </c>
      <c r="I827" t="str">
        <f t="shared" si="38"/>
        <v>High Risk</v>
      </c>
    </row>
    <row r="828" spans="1:9" x14ac:dyDescent="0.3">
      <c r="A828" t="s">
        <v>863</v>
      </c>
      <c r="B828" t="s">
        <v>27</v>
      </c>
      <c r="C828">
        <v>7</v>
      </c>
      <c r="D828" t="str">
        <f t="shared" si="36"/>
        <v>0-12 Months</v>
      </c>
      <c r="E828" t="s">
        <v>37</v>
      </c>
      <c r="F828" t="s">
        <v>35</v>
      </c>
      <c r="G828" t="s">
        <v>23</v>
      </c>
      <c r="H828">
        <f t="shared" si="37"/>
        <v>5</v>
      </c>
      <c r="I828" t="str">
        <f t="shared" si="38"/>
        <v>High Risk</v>
      </c>
    </row>
    <row r="829" spans="1:9" x14ac:dyDescent="0.3">
      <c r="A829" t="s">
        <v>864</v>
      </c>
      <c r="B829" t="s">
        <v>27</v>
      </c>
      <c r="C829">
        <v>14</v>
      </c>
      <c r="D829" t="str">
        <f t="shared" si="36"/>
        <v>13-24 Months</v>
      </c>
      <c r="E829" t="s">
        <v>24</v>
      </c>
      <c r="F829" t="s">
        <v>32</v>
      </c>
      <c r="G829" t="s">
        <v>24</v>
      </c>
      <c r="H829">
        <f t="shared" si="37"/>
        <v>2</v>
      </c>
      <c r="I829" t="str">
        <f t="shared" si="38"/>
        <v>Medium Risk</v>
      </c>
    </row>
    <row r="830" spans="1:9" x14ac:dyDescent="0.3">
      <c r="A830" t="s">
        <v>865</v>
      </c>
      <c r="B830" t="s">
        <v>31</v>
      </c>
      <c r="C830">
        <v>60</v>
      </c>
      <c r="D830" t="str">
        <f t="shared" si="36"/>
        <v>49-72 Months</v>
      </c>
      <c r="E830" t="s">
        <v>37</v>
      </c>
      <c r="F830" t="s">
        <v>28</v>
      </c>
      <c r="G830" t="s">
        <v>23</v>
      </c>
      <c r="H830">
        <f t="shared" si="37"/>
        <v>3</v>
      </c>
      <c r="I830" t="str">
        <f t="shared" si="38"/>
        <v>Medium Risk</v>
      </c>
    </row>
    <row r="831" spans="1:9" x14ac:dyDescent="0.3">
      <c r="A831" t="s">
        <v>866</v>
      </c>
      <c r="B831" t="s">
        <v>27</v>
      </c>
      <c r="C831">
        <v>34</v>
      </c>
      <c r="D831" t="str">
        <f t="shared" si="36"/>
        <v>25-48 Months</v>
      </c>
      <c r="E831" t="s">
        <v>26</v>
      </c>
      <c r="F831" t="s">
        <v>28</v>
      </c>
      <c r="G831" t="s">
        <v>24</v>
      </c>
      <c r="H831">
        <f t="shared" si="37"/>
        <v>3</v>
      </c>
      <c r="I831" t="str">
        <f t="shared" si="38"/>
        <v>Medium Risk</v>
      </c>
    </row>
    <row r="832" spans="1:9" x14ac:dyDescent="0.3">
      <c r="A832" t="s">
        <v>867</v>
      </c>
      <c r="B832" t="s">
        <v>31</v>
      </c>
      <c r="C832">
        <v>50</v>
      </c>
      <c r="D832" t="str">
        <f t="shared" si="36"/>
        <v>49-72 Months</v>
      </c>
      <c r="E832" t="s">
        <v>37</v>
      </c>
      <c r="F832" t="s">
        <v>28</v>
      </c>
      <c r="G832" t="s">
        <v>23</v>
      </c>
      <c r="H832">
        <f t="shared" si="37"/>
        <v>3</v>
      </c>
      <c r="I832" t="str">
        <f t="shared" si="38"/>
        <v>Medium Risk</v>
      </c>
    </row>
    <row r="833" spans="1:9" x14ac:dyDescent="0.3">
      <c r="A833" t="s">
        <v>868</v>
      </c>
      <c r="B833" t="s">
        <v>47</v>
      </c>
      <c r="C833">
        <v>38</v>
      </c>
      <c r="D833" t="str">
        <f t="shared" si="36"/>
        <v>25-48 Months</v>
      </c>
      <c r="E833" t="s">
        <v>24</v>
      </c>
      <c r="F833" t="s">
        <v>40</v>
      </c>
      <c r="G833" t="s">
        <v>24</v>
      </c>
      <c r="H833">
        <f t="shared" si="37"/>
        <v>0</v>
      </c>
      <c r="I833" t="str">
        <f t="shared" si="38"/>
        <v>Low Risk</v>
      </c>
    </row>
    <row r="834" spans="1:9" x14ac:dyDescent="0.3">
      <c r="A834" t="s">
        <v>869</v>
      </c>
      <c r="B834" t="s">
        <v>31</v>
      </c>
      <c r="C834">
        <v>70</v>
      </c>
      <c r="D834" t="str">
        <f t="shared" si="36"/>
        <v>49-72 Months</v>
      </c>
      <c r="E834" t="s">
        <v>26</v>
      </c>
      <c r="F834" t="s">
        <v>40</v>
      </c>
      <c r="G834" t="s">
        <v>24</v>
      </c>
      <c r="H834">
        <f t="shared" si="37"/>
        <v>0</v>
      </c>
      <c r="I834" t="str">
        <f t="shared" si="38"/>
        <v>Low Risk</v>
      </c>
    </row>
    <row r="835" spans="1:9" x14ac:dyDescent="0.3">
      <c r="A835" t="s">
        <v>870</v>
      </c>
      <c r="B835" t="s">
        <v>27</v>
      </c>
      <c r="C835">
        <v>37</v>
      </c>
      <c r="D835" t="str">
        <f t="shared" ref="D835:D898" si="39">IF(C835&lt;=12,"0-12 Months",IF(C835&lt;=24,"13-24 Months",IF(C835&lt;=48,"25-48 Months","49-72 Months")))</f>
        <v>25-48 Months</v>
      </c>
      <c r="E835" t="s">
        <v>37</v>
      </c>
      <c r="F835" t="s">
        <v>28</v>
      </c>
      <c r="G835" t="s">
        <v>24</v>
      </c>
      <c r="H835">
        <f t="shared" ref="H835:H898" si="40">IF(B835="Month-to-month",2,0)+IF(E835="Fiber optic",2,0)+IF(F835="Electronic check",1,0)+IF(D835="0-12 Months",1,0)</f>
        <v>5</v>
      </c>
      <c r="I835" t="str">
        <f t="shared" ref="I835:I898" si="41">IF(H835&gt;=4,"High Risk",IF(H835&gt;=2,"Medium Risk","Low Risk"))</f>
        <v>High Risk</v>
      </c>
    </row>
    <row r="836" spans="1:9" x14ac:dyDescent="0.3">
      <c r="A836" t="s">
        <v>871</v>
      </c>
      <c r="B836" t="s">
        <v>27</v>
      </c>
      <c r="C836">
        <v>4</v>
      </c>
      <c r="D836" t="str">
        <f t="shared" si="39"/>
        <v>0-12 Months</v>
      </c>
      <c r="E836" t="s">
        <v>37</v>
      </c>
      <c r="F836" t="s">
        <v>28</v>
      </c>
      <c r="G836" t="s">
        <v>23</v>
      </c>
      <c r="H836">
        <f t="shared" si="40"/>
        <v>6</v>
      </c>
      <c r="I836" t="str">
        <f t="shared" si="41"/>
        <v>High Risk</v>
      </c>
    </row>
    <row r="837" spans="1:9" x14ac:dyDescent="0.3">
      <c r="A837" t="s">
        <v>872</v>
      </c>
      <c r="B837" t="s">
        <v>27</v>
      </c>
      <c r="C837">
        <v>60</v>
      </c>
      <c r="D837" t="str">
        <f t="shared" si="39"/>
        <v>49-72 Months</v>
      </c>
      <c r="E837" t="s">
        <v>37</v>
      </c>
      <c r="F837" t="s">
        <v>28</v>
      </c>
      <c r="G837" t="s">
        <v>24</v>
      </c>
      <c r="H837">
        <f t="shared" si="40"/>
        <v>5</v>
      </c>
      <c r="I837" t="str">
        <f t="shared" si="41"/>
        <v>High Risk</v>
      </c>
    </row>
    <row r="838" spans="1:9" x14ac:dyDescent="0.3">
      <c r="A838" t="s">
        <v>873</v>
      </c>
      <c r="B838" t="s">
        <v>31</v>
      </c>
      <c r="C838">
        <v>62</v>
      </c>
      <c r="D838" t="str">
        <f t="shared" si="39"/>
        <v>49-72 Months</v>
      </c>
      <c r="E838" t="s">
        <v>26</v>
      </c>
      <c r="F838" t="s">
        <v>40</v>
      </c>
      <c r="G838" t="s">
        <v>24</v>
      </c>
      <c r="H838">
        <f t="shared" si="40"/>
        <v>0</v>
      </c>
      <c r="I838" t="str">
        <f t="shared" si="41"/>
        <v>Low Risk</v>
      </c>
    </row>
    <row r="839" spans="1:9" x14ac:dyDescent="0.3">
      <c r="A839" t="s">
        <v>874</v>
      </c>
      <c r="B839" t="s">
        <v>27</v>
      </c>
      <c r="C839">
        <v>1</v>
      </c>
      <c r="D839" t="str">
        <f t="shared" si="39"/>
        <v>0-12 Months</v>
      </c>
      <c r="E839" t="s">
        <v>26</v>
      </c>
      <c r="F839" t="s">
        <v>32</v>
      </c>
      <c r="G839" t="s">
        <v>23</v>
      </c>
      <c r="H839">
        <f t="shared" si="40"/>
        <v>3</v>
      </c>
      <c r="I839" t="str">
        <f t="shared" si="41"/>
        <v>Medium Risk</v>
      </c>
    </row>
    <row r="840" spans="1:9" x14ac:dyDescent="0.3">
      <c r="A840" t="s">
        <v>875</v>
      </c>
      <c r="B840" t="s">
        <v>27</v>
      </c>
      <c r="C840">
        <v>36</v>
      </c>
      <c r="D840" t="str">
        <f t="shared" si="39"/>
        <v>25-48 Months</v>
      </c>
      <c r="E840" t="s">
        <v>26</v>
      </c>
      <c r="F840" t="s">
        <v>40</v>
      </c>
      <c r="G840" t="s">
        <v>24</v>
      </c>
      <c r="H840">
        <f t="shared" si="40"/>
        <v>2</v>
      </c>
      <c r="I840" t="str">
        <f t="shared" si="41"/>
        <v>Medium Risk</v>
      </c>
    </row>
    <row r="841" spans="1:9" x14ac:dyDescent="0.3">
      <c r="A841" t="s">
        <v>876</v>
      </c>
      <c r="B841" t="s">
        <v>47</v>
      </c>
      <c r="C841">
        <v>44</v>
      </c>
      <c r="D841" t="str">
        <f t="shared" si="39"/>
        <v>25-48 Months</v>
      </c>
      <c r="E841" t="s">
        <v>24</v>
      </c>
      <c r="F841" t="s">
        <v>40</v>
      </c>
      <c r="G841" t="s">
        <v>24</v>
      </c>
      <c r="H841">
        <f t="shared" si="40"/>
        <v>0</v>
      </c>
      <c r="I841" t="str">
        <f t="shared" si="41"/>
        <v>Low Risk</v>
      </c>
    </row>
    <row r="842" spans="1:9" x14ac:dyDescent="0.3">
      <c r="A842" t="s">
        <v>877</v>
      </c>
      <c r="B842" t="s">
        <v>31</v>
      </c>
      <c r="C842">
        <v>55</v>
      </c>
      <c r="D842" t="str">
        <f t="shared" si="39"/>
        <v>49-72 Months</v>
      </c>
      <c r="E842" t="s">
        <v>37</v>
      </c>
      <c r="F842" t="s">
        <v>28</v>
      </c>
      <c r="G842" t="s">
        <v>23</v>
      </c>
      <c r="H842">
        <f t="shared" si="40"/>
        <v>3</v>
      </c>
      <c r="I842" t="str">
        <f t="shared" si="41"/>
        <v>Medium Risk</v>
      </c>
    </row>
    <row r="843" spans="1:9" x14ac:dyDescent="0.3">
      <c r="A843" t="s">
        <v>878</v>
      </c>
      <c r="B843" t="s">
        <v>47</v>
      </c>
      <c r="C843">
        <v>72</v>
      </c>
      <c r="D843" t="str">
        <f t="shared" si="39"/>
        <v>49-72 Months</v>
      </c>
      <c r="E843" t="s">
        <v>37</v>
      </c>
      <c r="F843" t="s">
        <v>40</v>
      </c>
      <c r="G843" t="s">
        <v>24</v>
      </c>
      <c r="H843">
        <f t="shared" si="40"/>
        <v>2</v>
      </c>
      <c r="I843" t="str">
        <f t="shared" si="41"/>
        <v>Medium Risk</v>
      </c>
    </row>
    <row r="844" spans="1:9" x14ac:dyDescent="0.3">
      <c r="A844" t="s">
        <v>879</v>
      </c>
      <c r="B844" t="s">
        <v>31</v>
      </c>
      <c r="C844">
        <v>12</v>
      </c>
      <c r="D844" t="str">
        <f t="shared" si="39"/>
        <v>0-12 Months</v>
      </c>
      <c r="E844" t="s">
        <v>24</v>
      </c>
      <c r="F844" t="s">
        <v>35</v>
      </c>
      <c r="G844" t="s">
        <v>23</v>
      </c>
      <c r="H844">
        <f t="shared" si="40"/>
        <v>1</v>
      </c>
      <c r="I844" t="str">
        <f t="shared" si="41"/>
        <v>Low Risk</v>
      </c>
    </row>
    <row r="845" spans="1:9" x14ac:dyDescent="0.3">
      <c r="A845" t="s">
        <v>880</v>
      </c>
      <c r="B845" t="s">
        <v>27</v>
      </c>
      <c r="C845">
        <v>13</v>
      </c>
      <c r="D845" t="str">
        <f t="shared" si="39"/>
        <v>13-24 Months</v>
      </c>
      <c r="E845" t="s">
        <v>26</v>
      </c>
      <c r="F845" t="s">
        <v>35</v>
      </c>
      <c r="G845" t="s">
        <v>24</v>
      </c>
      <c r="H845">
        <f t="shared" si="40"/>
        <v>2</v>
      </c>
      <c r="I845" t="str">
        <f t="shared" si="41"/>
        <v>Medium Risk</v>
      </c>
    </row>
    <row r="846" spans="1:9" x14ac:dyDescent="0.3">
      <c r="A846" t="s">
        <v>881</v>
      </c>
      <c r="B846" t="s">
        <v>27</v>
      </c>
      <c r="C846">
        <v>1</v>
      </c>
      <c r="D846" t="str">
        <f t="shared" si="39"/>
        <v>0-12 Months</v>
      </c>
      <c r="E846" t="s">
        <v>37</v>
      </c>
      <c r="F846" t="s">
        <v>28</v>
      </c>
      <c r="G846" t="s">
        <v>23</v>
      </c>
      <c r="H846">
        <f t="shared" si="40"/>
        <v>6</v>
      </c>
      <c r="I846" t="str">
        <f t="shared" si="41"/>
        <v>High Risk</v>
      </c>
    </row>
    <row r="847" spans="1:9" x14ac:dyDescent="0.3">
      <c r="A847" t="s">
        <v>882</v>
      </c>
      <c r="B847" t="s">
        <v>31</v>
      </c>
      <c r="C847">
        <v>15</v>
      </c>
      <c r="D847" t="str">
        <f t="shared" si="39"/>
        <v>13-24 Months</v>
      </c>
      <c r="E847" t="s">
        <v>24</v>
      </c>
      <c r="F847" t="s">
        <v>32</v>
      </c>
      <c r="G847" t="s">
        <v>24</v>
      </c>
      <c r="H847">
        <f t="shared" si="40"/>
        <v>0</v>
      </c>
      <c r="I847" t="str">
        <f t="shared" si="41"/>
        <v>Low Risk</v>
      </c>
    </row>
    <row r="848" spans="1:9" x14ac:dyDescent="0.3">
      <c r="A848" t="s">
        <v>883</v>
      </c>
      <c r="B848" t="s">
        <v>47</v>
      </c>
      <c r="C848">
        <v>65</v>
      </c>
      <c r="D848" t="str">
        <f t="shared" si="39"/>
        <v>49-72 Months</v>
      </c>
      <c r="E848" t="s">
        <v>26</v>
      </c>
      <c r="F848" t="s">
        <v>35</v>
      </c>
      <c r="G848" t="s">
        <v>24</v>
      </c>
      <c r="H848">
        <f t="shared" si="40"/>
        <v>0</v>
      </c>
      <c r="I848" t="str">
        <f t="shared" si="41"/>
        <v>Low Risk</v>
      </c>
    </row>
    <row r="849" spans="1:9" x14ac:dyDescent="0.3">
      <c r="A849" t="s">
        <v>884</v>
      </c>
      <c r="B849" t="s">
        <v>31</v>
      </c>
      <c r="C849">
        <v>12</v>
      </c>
      <c r="D849" t="str">
        <f t="shared" si="39"/>
        <v>0-12 Months</v>
      </c>
      <c r="E849" t="s">
        <v>26</v>
      </c>
      <c r="F849" t="s">
        <v>40</v>
      </c>
      <c r="G849" t="s">
        <v>24</v>
      </c>
      <c r="H849">
        <f t="shared" si="40"/>
        <v>1</v>
      </c>
      <c r="I849" t="str">
        <f t="shared" si="41"/>
        <v>Low Risk</v>
      </c>
    </row>
    <row r="850" spans="1:9" x14ac:dyDescent="0.3">
      <c r="A850" t="s">
        <v>885</v>
      </c>
      <c r="B850" t="s">
        <v>47</v>
      </c>
      <c r="C850">
        <v>72</v>
      </c>
      <c r="D850" t="str">
        <f t="shared" si="39"/>
        <v>49-72 Months</v>
      </c>
      <c r="E850" t="s">
        <v>26</v>
      </c>
      <c r="F850" t="s">
        <v>40</v>
      </c>
      <c r="G850" t="s">
        <v>24</v>
      </c>
      <c r="H850">
        <f t="shared" si="40"/>
        <v>0</v>
      </c>
      <c r="I850" t="str">
        <f t="shared" si="41"/>
        <v>Low Risk</v>
      </c>
    </row>
    <row r="851" spans="1:9" x14ac:dyDescent="0.3">
      <c r="A851" t="s">
        <v>886</v>
      </c>
      <c r="B851" t="s">
        <v>47</v>
      </c>
      <c r="C851">
        <v>72</v>
      </c>
      <c r="D851" t="str">
        <f t="shared" si="39"/>
        <v>49-72 Months</v>
      </c>
      <c r="E851" t="s">
        <v>26</v>
      </c>
      <c r="F851" t="s">
        <v>40</v>
      </c>
      <c r="G851" t="s">
        <v>24</v>
      </c>
      <c r="H851">
        <f t="shared" si="40"/>
        <v>0</v>
      </c>
      <c r="I851" t="str">
        <f t="shared" si="41"/>
        <v>Low Risk</v>
      </c>
    </row>
    <row r="852" spans="1:9" x14ac:dyDescent="0.3">
      <c r="A852" t="s">
        <v>887</v>
      </c>
      <c r="B852" t="s">
        <v>47</v>
      </c>
      <c r="C852">
        <v>72</v>
      </c>
      <c r="D852" t="str">
        <f t="shared" si="39"/>
        <v>49-72 Months</v>
      </c>
      <c r="E852" t="s">
        <v>37</v>
      </c>
      <c r="F852" t="s">
        <v>35</v>
      </c>
      <c r="G852" t="s">
        <v>24</v>
      </c>
      <c r="H852">
        <f t="shared" si="40"/>
        <v>2</v>
      </c>
      <c r="I852" t="str">
        <f t="shared" si="41"/>
        <v>Medium Risk</v>
      </c>
    </row>
    <row r="853" spans="1:9" x14ac:dyDescent="0.3">
      <c r="A853" t="s">
        <v>888</v>
      </c>
      <c r="B853" t="s">
        <v>47</v>
      </c>
      <c r="C853">
        <v>52</v>
      </c>
      <c r="D853" t="str">
        <f t="shared" si="39"/>
        <v>49-72 Months</v>
      </c>
      <c r="E853" t="s">
        <v>26</v>
      </c>
      <c r="F853" t="s">
        <v>32</v>
      </c>
      <c r="G853" t="s">
        <v>24</v>
      </c>
      <c r="H853">
        <f t="shared" si="40"/>
        <v>0</v>
      </c>
      <c r="I853" t="str">
        <f t="shared" si="41"/>
        <v>Low Risk</v>
      </c>
    </row>
    <row r="854" spans="1:9" x14ac:dyDescent="0.3">
      <c r="A854" t="s">
        <v>889</v>
      </c>
      <c r="B854" t="s">
        <v>27</v>
      </c>
      <c r="C854">
        <v>2</v>
      </c>
      <c r="D854" t="str">
        <f t="shared" si="39"/>
        <v>0-12 Months</v>
      </c>
      <c r="E854" t="s">
        <v>24</v>
      </c>
      <c r="F854" t="s">
        <v>32</v>
      </c>
      <c r="G854" t="s">
        <v>24</v>
      </c>
      <c r="H854">
        <f t="shared" si="40"/>
        <v>3</v>
      </c>
      <c r="I854" t="str">
        <f t="shared" si="41"/>
        <v>Medium Risk</v>
      </c>
    </row>
    <row r="855" spans="1:9" x14ac:dyDescent="0.3">
      <c r="A855" t="s">
        <v>890</v>
      </c>
      <c r="B855" t="s">
        <v>27</v>
      </c>
      <c r="C855">
        <v>5</v>
      </c>
      <c r="D855" t="str">
        <f t="shared" si="39"/>
        <v>0-12 Months</v>
      </c>
      <c r="E855" t="s">
        <v>26</v>
      </c>
      <c r="F855" t="s">
        <v>28</v>
      </c>
      <c r="G855" t="s">
        <v>24</v>
      </c>
      <c r="H855">
        <f t="shared" si="40"/>
        <v>4</v>
      </c>
      <c r="I855" t="str">
        <f t="shared" si="41"/>
        <v>High Risk</v>
      </c>
    </row>
    <row r="856" spans="1:9" x14ac:dyDescent="0.3">
      <c r="A856" t="s">
        <v>891</v>
      </c>
      <c r="B856" t="s">
        <v>47</v>
      </c>
      <c r="C856">
        <v>68</v>
      </c>
      <c r="D856" t="str">
        <f t="shared" si="39"/>
        <v>49-72 Months</v>
      </c>
      <c r="E856" t="s">
        <v>24</v>
      </c>
      <c r="F856" t="s">
        <v>40</v>
      </c>
      <c r="G856" t="s">
        <v>24</v>
      </c>
      <c r="H856">
        <f t="shared" si="40"/>
        <v>0</v>
      </c>
      <c r="I856" t="str">
        <f t="shared" si="41"/>
        <v>Low Risk</v>
      </c>
    </row>
    <row r="857" spans="1:9" x14ac:dyDescent="0.3">
      <c r="A857" t="s">
        <v>892</v>
      </c>
      <c r="B857" t="s">
        <v>31</v>
      </c>
      <c r="C857">
        <v>62</v>
      </c>
      <c r="D857" t="str">
        <f t="shared" si="39"/>
        <v>49-72 Months</v>
      </c>
      <c r="E857" t="s">
        <v>37</v>
      </c>
      <c r="F857" t="s">
        <v>28</v>
      </c>
      <c r="G857" t="s">
        <v>23</v>
      </c>
      <c r="H857">
        <f t="shared" si="40"/>
        <v>3</v>
      </c>
      <c r="I857" t="str">
        <f t="shared" si="41"/>
        <v>Medium Risk</v>
      </c>
    </row>
    <row r="858" spans="1:9" x14ac:dyDescent="0.3">
      <c r="A858" t="s">
        <v>893</v>
      </c>
      <c r="B858" t="s">
        <v>47</v>
      </c>
      <c r="C858">
        <v>72</v>
      </c>
      <c r="D858" t="str">
        <f t="shared" si="39"/>
        <v>49-72 Months</v>
      </c>
      <c r="E858" t="s">
        <v>26</v>
      </c>
      <c r="F858" t="s">
        <v>40</v>
      </c>
      <c r="G858" t="s">
        <v>24</v>
      </c>
      <c r="H858">
        <f t="shared" si="40"/>
        <v>0</v>
      </c>
      <c r="I858" t="str">
        <f t="shared" si="41"/>
        <v>Low Risk</v>
      </c>
    </row>
    <row r="859" spans="1:9" x14ac:dyDescent="0.3">
      <c r="A859" t="s">
        <v>894</v>
      </c>
      <c r="B859" t="s">
        <v>27</v>
      </c>
      <c r="C859">
        <v>1</v>
      </c>
      <c r="D859" t="str">
        <f t="shared" si="39"/>
        <v>0-12 Months</v>
      </c>
      <c r="E859" t="s">
        <v>26</v>
      </c>
      <c r="F859" t="s">
        <v>28</v>
      </c>
      <c r="G859" t="s">
        <v>23</v>
      </c>
      <c r="H859">
        <f t="shared" si="40"/>
        <v>4</v>
      </c>
      <c r="I859" t="str">
        <f t="shared" si="41"/>
        <v>High Risk</v>
      </c>
    </row>
    <row r="860" spans="1:9" x14ac:dyDescent="0.3">
      <c r="A860" t="s">
        <v>895</v>
      </c>
      <c r="B860" t="s">
        <v>31</v>
      </c>
      <c r="C860">
        <v>66</v>
      </c>
      <c r="D860" t="str">
        <f t="shared" si="39"/>
        <v>49-72 Months</v>
      </c>
      <c r="E860" t="s">
        <v>37</v>
      </c>
      <c r="F860" t="s">
        <v>28</v>
      </c>
      <c r="G860" t="s">
        <v>24</v>
      </c>
      <c r="H860">
        <f t="shared" si="40"/>
        <v>3</v>
      </c>
      <c r="I860" t="str">
        <f t="shared" si="41"/>
        <v>Medium Risk</v>
      </c>
    </row>
    <row r="861" spans="1:9" x14ac:dyDescent="0.3">
      <c r="A861" t="s">
        <v>896</v>
      </c>
      <c r="B861" t="s">
        <v>47</v>
      </c>
      <c r="C861">
        <v>72</v>
      </c>
      <c r="D861" t="str">
        <f t="shared" si="39"/>
        <v>49-72 Months</v>
      </c>
      <c r="E861" t="s">
        <v>26</v>
      </c>
      <c r="F861" t="s">
        <v>40</v>
      </c>
      <c r="G861" t="s">
        <v>24</v>
      </c>
      <c r="H861">
        <f t="shared" si="40"/>
        <v>0</v>
      </c>
      <c r="I861" t="str">
        <f t="shared" si="41"/>
        <v>Low Risk</v>
      </c>
    </row>
    <row r="862" spans="1:9" x14ac:dyDescent="0.3">
      <c r="A862" t="s">
        <v>897</v>
      </c>
      <c r="B862" t="s">
        <v>31</v>
      </c>
      <c r="C862">
        <v>26</v>
      </c>
      <c r="D862" t="str">
        <f t="shared" si="39"/>
        <v>25-48 Months</v>
      </c>
      <c r="E862" t="s">
        <v>24</v>
      </c>
      <c r="F862" t="s">
        <v>40</v>
      </c>
      <c r="G862" t="s">
        <v>24</v>
      </c>
      <c r="H862">
        <f t="shared" si="40"/>
        <v>0</v>
      </c>
      <c r="I862" t="str">
        <f t="shared" si="41"/>
        <v>Low Risk</v>
      </c>
    </row>
    <row r="863" spans="1:9" x14ac:dyDescent="0.3">
      <c r="A863" t="s">
        <v>898</v>
      </c>
      <c r="B863" t="s">
        <v>47</v>
      </c>
      <c r="C863">
        <v>64</v>
      </c>
      <c r="D863" t="str">
        <f t="shared" si="39"/>
        <v>49-72 Months</v>
      </c>
      <c r="E863" t="s">
        <v>37</v>
      </c>
      <c r="F863" t="s">
        <v>35</v>
      </c>
      <c r="G863" t="s">
        <v>24</v>
      </c>
      <c r="H863">
        <f t="shared" si="40"/>
        <v>2</v>
      </c>
      <c r="I863" t="str">
        <f t="shared" si="41"/>
        <v>Medium Risk</v>
      </c>
    </row>
    <row r="864" spans="1:9" x14ac:dyDescent="0.3">
      <c r="A864" t="s">
        <v>899</v>
      </c>
      <c r="B864" t="s">
        <v>27</v>
      </c>
      <c r="C864">
        <v>20</v>
      </c>
      <c r="D864" t="str">
        <f t="shared" si="39"/>
        <v>13-24 Months</v>
      </c>
      <c r="E864" t="s">
        <v>37</v>
      </c>
      <c r="F864" t="s">
        <v>28</v>
      </c>
      <c r="G864" t="s">
        <v>23</v>
      </c>
      <c r="H864">
        <f t="shared" si="40"/>
        <v>5</v>
      </c>
      <c r="I864" t="str">
        <f t="shared" si="41"/>
        <v>High Risk</v>
      </c>
    </row>
    <row r="865" spans="1:9" x14ac:dyDescent="0.3">
      <c r="A865" t="s">
        <v>900</v>
      </c>
      <c r="B865" t="s">
        <v>27</v>
      </c>
      <c r="C865">
        <v>3</v>
      </c>
      <c r="D865" t="str">
        <f t="shared" si="39"/>
        <v>0-12 Months</v>
      </c>
      <c r="E865" t="s">
        <v>37</v>
      </c>
      <c r="F865" t="s">
        <v>28</v>
      </c>
      <c r="G865" t="s">
        <v>23</v>
      </c>
      <c r="H865">
        <f t="shared" si="40"/>
        <v>6</v>
      </c>
      <c r="I865" t="str">
        <f t="shared" si="41"/>
        <v>High Risk</v>
      </c>
    </row>
    <row r="866" spans="1:9" x14ac:dyDescent="0.3">
      <c r="A866" t="s">
        <v>901</v>
      </c>
      <c r="B866" t="s">
        <v>27</v>
      </c>
      <c r="C866">
        <v>22</v>
      </c>
      <c r="D866" t="str">
        <f t="shared" si="39"/>
        <v>13-24 Months</v>
      </c>
      <c r="E866" t="s">
        <v>37</v>
      </c>
      <c r="F866" t="s">
        <v>40</v>
      </c>
      <c r="G866" t="s">
        <v>23</v>
      </c>
      <c r="H866">
        <f t="shared" si="40"/>
        <v>4</v>
      </c>
      <c r="I866" t="str">
        <f t="shared" si="41"/>
        <v>High Risk</v>
      </c>
    </row>
    <row r="867" spans="1:9" x14ac:dyDescent="0.3">
      <c r="A867" t="s">
        <v>902</v>
      </c>
      <c r="B867" t="s">
        <v>27</v>
      </c>
      <c r="C867">
        <v>4</v>
      </c>
      <c r="D867" t="str">
        <f t="shared" si="39"/>
        <v>0-12 Months</v>
      </c>
      <c r="E867" t="s">
        <v>37</v>
      </c>
      <c r="F867" t="s">
        <v>32</v>
      </c>
      <c r="G867" t="s">
        <v>23</v>
      </c>
      <c r="H867">
        <f t="shared" si="40"/>
        <v>5</v>
      </c>
      <c r="I867" t="str">
        <f t="shared" si="41"/>
        <v>High Risk</v>
      </c>
    </row>
    <row r="868" spans="1:9" x14ac:dyDescent="0.3">
      <c r="A868" t="s">
        <v>903</v>
      </c>
      <c r="B868" t="s">
        <v>47</v>
      </c>
      <c r="C868">
        <v>62</v>
      </c>
      <c r="D868" t="str">
        <f t="shared" si="39"/>
        <v>49-72 Months</v>
      </c>
      <c r="E868" t="s">
        <v>26</v>
      </c>
      <c r="F868" t="s">
        <v>35</v>
      </c>
      <c r="G868" t="s">
        <v>24</v>
      </c>
      <c r="H868">
        <f t="shared" si="40"/>
        <v>0</v>
      </c>
      <c r="I868" t="str">
        <f t="shared" si="41"/>
        <v>Low Risk</v>
      </c>
    </row>
    <row r="869" spans="1:9" x14ac:dyDescent="0.3">
      <c r="A869" t="s">
        <v>904</v>
      </c>
      <c r="B869" t="s">
        <v>27</v>
      </c>
      <c r="C869">
        <v>5</v>
      </c>
      <c r="D869" t="str">
        <f t="shared" si="39"/>
        <v>0-12 Months</v>
      </c>
      <c r="E869" t="s">
        <v>24</v>
      </c>
      <c r="F869" t="s">
        <v>32</v>
      </c>
      <c r="G869" t="s">
        <v>24</v>
      </c>
      <c r="H869">
        <f t="shared" si="40"/>
        <v>3</v>
      </c>
      <c r="I869" t="str">
        <f t="shared" si="41"/>
        <v>Medium Risk</v>
      </c>
    </row>
    <row r="870" spans="1:9" x14ac:dyDescent="0.3">
      <c r="A870" t="s">
        <v>905</v>
      </c>
      <c r="B870" t="s">
        <v>31</v>
      </c>
      <c r="C870">
        <v>59</v>
      </c>
      <c r="D870" t="str">
        <f t="shared" si="39"/>
        <v>49-72 Months</v>
      </c>
      <c r="E870" t="s">
        <v>37</v>
      </c>
      <c r="F870" t="s">
        <v>28</v>
      </c>
      <c r="G870" t="s">
        <v>23</v>
      </c>
      <c r="H870">
        <f t="shared" si="40"/>
        <v>3</v>
      </c>
      <c r="I870" t="str">
        <f t="shared" si="41"/>
        <v>Medium Risk</v>
      </c>
    </row>
    <row r="871" spans="1:9" x14ac:dyDescent="0.3">
      <c r="A871" t="s">
        <v>906</v>
      </c>
      <c r="B871" t="s">
        <v>47</v>
      </c>
      <c r="C871">
        <v>3</v>
      </c>
      <c r="D871" t="str">
        <f t="shared" si="39"/>
        <v>0-12 Months</v>
      </c>
      <c r="E871" t="s">
        <v>24</v>
      </c>
      <c r="F871" t="s">
        <v>32</v>
      </c>
      <c r="G871" t="s">
        <v>24</v>
      </c>
      <c r="H871">
        <f t="shared" si="40"/>
        <v>1</v>
      </c>
      <c r="I871" t="str">
        <f t="shared" si="41"/>
        <v>Low Risk</v>
      </c>
    </row>
    <row r="872" spans="1:9" x14ac:dyDescent="0.3">
      <c r="A872" t="s">
        <v>907</v>
      </c>
      <c r="B872" t="s">
        <v>47</v>
      </c>
      <c r="C872">
        <v>72</v>
      </c>
      <c r="D872" t="str">
        <f t="shared" si="39"/>
        <v>49-72 Months</v>
      </c>
      <c r="E872" t="s">
        <v>37</v>
      </c>
      <c r="F872" t="s">
        <v>35</v>
      </c>
      <c r="G872" t="s">
        <v>24</v>
      </c>
      <c r="H872">
        <f t="shared" si="40"/>
        <v>2</v>
      </c>
      <c r="I872" t="str">
        <f t="shared" si="41"/>
        <v>Medium Risk</v>
      </c>
    </row>
    <row r="873" spans="1:9" x14ac:dyDescent="0.3">
      <c r="A873" t="s">
        <v>908</v>
      </c>
      <c r="B873" t="s">
        <v>31</v>
      </c>
      <c r="C873">
        <v>57</v>
      </c>
      <c r="D873" t="str">
        <f t="shared" si="39"/>
        <v>49-72 Months</v>
      </c>
      <c r="E873" t="s">
        <v>37</v>
      </c>
      <c r="F873" t="s">
        <v>40</v>
      </c>
      <c r="G873" t="s">
        <v>24</v>
      </c>
      <c r="H873">
        <f t="shared" si="40"/>
        <v>2</v>
      </c>
      <c r="I873" t="str">
        <f t="shared" si="41"/>
        <v>Medium Risk</v>
      </c>
    </row>
    <row r="874" spans="1:9" x14ac:dyDescent="0.3">
      <c r="A874" t="s">
        <v>909</v>
      </c>
      <c r="B874" t="s">
        <v>47</v>
      </c>
      <c r="C874">
        <v>66</v>
      </c>
      <c r="D874" t="str">
        <f t="shared" si="39"/>
        <v>49-72 Months</v>
      </c>
      <c r="E874" t="s">
        <v>24</v>
      </c>
      <c r="F874" t="s">
        <v>40</v>
      </c>
      <c r="G874" t="s">
        <v>24</v>
      </c>
      <c r="H874">
        <f t="shared" si="40"/>
        <v>0</v>
      </c>
      <c r="I874" t="str">
        <f t="shared" si="41"/>
        <v>Low Risk</v>
      </c>
    </row>
    <row r="875" spans="1:9" x14ac:dyDescent="0.3">
      <c r="A875" t="s">
        <v>910</v>
      </c>
      <c r="B875" t="s">
        <v>27</v>
      </c>
      <c r="C875">
        <v>60</v>
      </c>
      <c r="D875" t="str">
        <f t="shared" si="39"/>
        <v>49-72 Months</v>
      </c>
      <c r="E875" t="s">
        <v>26</v>
      </c>
      <c r="F875" t="s">
        <v>28</v>
      </c>
      <c r="G875" t="s">
        <v>23</v>
      </c>
      <c r="H875">
        <f t="shared" si="40"/>
        <v>3</v>
      </c>
      <c r="I875" t="str">
        <f t="shared" si="41"/>
        <v>Medium Risk</v>
      </c>
    </row>
    <row r="876" spans="1:9" x14ac:dyDescent="0.3">
      <c r="A876" t="s">
        <v>911</v>
      </c>
      <c r="B876" t="s">
        <v>47</v>
      </c>
      <c r="C876">
        <v>45</v>
      </c>
      <c r="D876" t="str">
        <f t="shared" si="39"/>
        <v>25-48 Months</v>
      </c>
      <c r="E876" t="s">
        <v>37</v>
      </c>
      <c r="F876" t="s">
        <v>35</v>
      </c>
      <c r="G876" t="s">
        <v>24</v>
      </c>
      <c r="H876">
        <f t="shared" si="40"/>
        <v>2</v>
      </c>
      <c r="I876" t="str">
        <f t="shared" si="41"/>
        <v>Medium Risk</v>
      </c>
    </row>
    <row r="877" spans="1:9" x14ac:dyDescent="0.3">
      <c r="A877" t="s">
        <v>912</v>
      </c>
      <c r="B877" t="s">
        <v>27</v>
      </c>
      <c r="C877">
        <v>3</v>
      </c>
      <c r="D877" t="str">
        <f t="shared" si="39"/>
        <v>0-12 Months</v>
      </c>
      <c r="E877" t="s">
        <v>26</v>
      </c>
      <c r="F877" t="s">
        <v>40</v>
      </c>
      <c r="G877" t="s">
        <v>24</v>
      </c>
      <c r="H877">
        <f t="shared" si="40"/>
        <v>3</v>
      </c>
      <c r="I877" t="str">
        <f t="shared" si="41"/>
        <v>Medium Risk</v>
      </c>
    </row>
    <row r="878" spans="1:9" x14ac:dyDescent="0.3">
      <c r="A878" t="s">
        <v>913</v>
      </c>
      <c r="B878" t="s">
        <v>27</v>
      </c>
      <c r="C878">
        <v>15</v>
      </c>
      <c r="D878" t="str">
        <f t="shared" si="39"/>
        <v>13-24 Months</v>
      </c>
      <c r="E878" t="s">
        <v>37</v>
      </c>
      <c r="F878" t="s">
        <v>28</v>
      </c>
      <c r="G878" t="s">
        <v>23</v>
      </c>
      <c r="H878">
        <f t="shared" si="40"/>
        <v>5</v>
      </c>
      <c r="I878" t="str">
        <f t="shared" si="41"/>
        <v>High Risk</v>
      </c>
    </row>
    <row r="879" spans="1:9" x14ac:dyDescent="0.3">
      <c r="A879" t="s">
        <v>914</v>
      </c>
      <c r="B879" t="s">
        <v>31</v>
      </c>
      <c r="C879">
        <v>51</v>
      </c>
      <c r="D879" t="str">
        <f t="shared" si="39"/>
        <v>49-72 Months</v>
      </c>
      <c r="E879" t="s">
        <v>26</v>
      </c>
      <c r="F879" t="s">
        <v>35</v>
      </c>
      <c r="G879" t="s">
        <v>24</v>
      </c>
      <c r="H879">
        <f t="shared" si="40"/>
        <v>0</v>
      </c>
      <c r="I879" t="str">
        <f t="shared" si="41"/>
        <v>Low Risk</v>
      </c>
    </row>
    <row r="880" spans="1:9" x14ac:dyDescent="0.3">
      <c r="A880" t="s">
        <v>915</v>
      </c>
      <c r="B880" t="s">
        <v>31</v>
      </c>
      <c r="C880">
        <v>60</v>
      </c>
      <c r="D880" t="str">
        <f t="shared" si="39"/>
        <v>49-72 Months</v>
      </c>
      <c r="E880" t="s">
        <v>26</v>
      </c>
      <c r="F880" t="s">
        <v>28</v>
      </c>
      <c r="G880" t="s">
        <v>24</v>
      </c>
      <c r="H880">
        <f t="shared" si="40"/>
        <v>1</v>
      </c>
      <c r="I880" t="str">
        <f t="shared" si="41"/>
        <v>Low Risk</v>
      </c>
    </row>
    <row r="881" spans="1:9" x14ac:dyDescent="0.3">
      <c r="A881" t="s">
        <v>916</v>
      </c>
      <c r="B881" t="s">
        <v>27</v>
      </c>
      <c r="C881">
        <v>33</v>
      </c>
      <c r="D881" t="str">
        <f t="shared" si="39"/>
        <v>25-48 Months</v>
      </c>
      <c r="E881" t="s">
        <v>26</v>
      </c>
      <c r="F881" t="s">
        <v>35</v>
      </c>
      <c r="G881" t="s">
        <v>24</v>
      </c>
      <c r="H881">
        <f t="shared" si="40"/>
        <v>2</v>
      </c>
      <c r="I881" t="str">
        <f t="shared" si="41"/>
        <v>Medium Risk</v>
      </c>
    </row>
    <row r="882" spans="1:9" x14ac:dyDescent="0.3">
      <c r="A882" t="s">
        <v>917</v>
      </c>
      <c r="B882" t="s">
        <v>27</v>
      </c>
      <c r="C882">
        <v>10</v>
      </c>
      <c r="D882" t="str">
        <f t="shared" si="39"/>
        <v>0-12 Months</v>
      </c>
      <c r="E882" t="s">
        <v>37</v>
      </c>
      <c r="F882" t="s">
        <v>28</v>
      </c>
      <c r="G882" t="s">
        <v>23</v>
      </c>
      <c r="H882">
        <f t="shared" si="40"/>
        <v>6</v>
      </c>
      <c r="I882" t="str">
        <f t="shared" si="41"/>
        <v>High Risk</v>
      </c>
    </row>
    <row r="883" spans="1:9" x14ac:dyDescent="0.3">
      <c r="A883" t="s">
        <v>918</v>
      </c>
      <c r="B883" t="s">
        <v>31</v>
      </c>
      <c r="C883">
        <v>26</v>
      </c>
      <c r="D883" t="str">
        <f t="shared" si="39"/>
        <v>25-48 Months</v>
      </c>
      <c r="E883" t="s">
        <v>24</v>
      </c>
      <c r="F883" t="s">
        <v>40</v>
      </c>
      <c r="G883" t="s">
        <v>24</v>
      </c>
      <c r="H883">
        <f t="shared" si="40"/>
        <v>0</v>
      </c>
      <c r="I883" t="str">
        <f t="shared" si="41"/>
        <v>Low Risk</v>
      </c>
    </row>
    <row r="884" spans="1:9" x14ac:dyDescent="0.3">
      <c r="A884" t="s">
        <v>919</v>
      </c>
      <c r="B884" t="s">
        <v>27</v>
      </c>
      <c r="C884">
        <v>6</v>
      </c>
      <c r="D884" t="str">
        <f t="shared" si="39"/>
        <v>0-12 Months</v>
      </c>
      <c r="E884" t="s">
        <v>37</v>
      </c>
      <c r="F884" t="s">
        <v>28</v>
      </c>
      <c r="G884" t="s">
        <v>23</v>
      </c>
      <c r="H884">
        <f t="shared" si="40"/>
        <v>6</v>
      </c>
      <c r="I884" t="str">
        <f t="shared" si="41"/>
        <v>High Risk</v>
      </c>
    </row>
    <row r="885" spans="1:9" x14ac:dyDescent="0.3">
      <c r="A885" t="s">
        <v>920</v>
      </c>
      <c r="B885" t="s">
        <v>31</v>
      </c>
      <c r="C885">
        <v>67</v>
      </c>
      <c r="D885" t="str">
        <f t="shared" si="39"/>
        <v>49-72 Months</v>
      </c>
      <c r="E885" t="s">
        <v>37</v>
      </c>
      <c r="F885" t="s">
        <v>28</v>
      </c>
      <c r="G885" t="s">
        <v>24</v>
      </c>
      <c r="H885">
        <f t="shared" si="40"/>
        <v>3</v>
      </c>
      <c r="I885" t="str">
        <f t="shared" si="41"/>
        <v>Medium Risk</v>
      </c>
    </row>
    <row r="886" spans="1:9" x14ac:dyDescent="0.3">
      <c r="A886" t="s">
        <v>921</v>
      </c>
      <c r="B886" t="s">
        <v>31</v>
      </c>
      <c r="C886">
        <v>49</v>
      </c>
      <c r="D886" t="str">
        <f t="shared" si="39"/>
        <v>49-72 Months</v>
      </c>
      <c r="E886" t="s">
        <v>26</v>
      </c>
      <c r="F886" t="s">
        <v>40</v>
      </c>
      <c r="G886" t="s">
        <v>24</v>
      </c>
      <c r="H886">
        <f t="shared" si="40"/>
        <v>0</v>
      </c>
      <c r="I886" t="str">
        <f t="shared" si="41"/>
        <v>Low Risk</v>
      </c>
    </row>
    <row r="887" spans="1:9" x14ac:dyDescent="0.3">
      <c r="A887" t="s">
        <v>922</v>
      </c>
      <c r="B887" t="s">
        <v>27</v>
      </c>
      <c r="C887">
        <v>1</v>
      </c>
      <c r="D887" t="str">
        <f t="shared" si="39"/>
        <v>0-12 Months</v>
      </c>
      <c r="E887" t="s">
        <v>24</v>
      </c>
      <c r="F887" t="s">
        <v>32</v>
      </c>
      <c r="G887" t="s">
        <v>24</v>
      </c>
      <c r="H887">
        <f t="shared" si="40"/>
        <v>3</v>
      </c>
      <c r="I887" t="str">
        <f t="shared" si="41"/>
        <v>Medium Risk</v>
      </c>
    </row>
    <row r="888" spans="1:9" x14ac:dyDescent="0.3">
      <c r="A888" t="s">
        <v>923</v>
      </c>
      <c r="B888" t="s">
        <v>27</v>
      </c>
      <c r="C888">
        <v>7</v>
      </c>
      <c r="D888" t="str">
        <f t="shared" si="39"/>
        <v>0-12 Months</v>
      </c>
      <c r="E888" t="s">
        <v>37</v>
      </c>
      <c r="F888" t="s">
        <v>28</v>
      </c>
      <c r="G888" t="s">
        <v>24</v>
      </c>
      <c r="H888">
        <f t="shared" si="40"/>
        <v>6</v>
      </c>
      <c r="I888" t="str">
        <f t="shared" si="41"/>
        <v>High Risk</v>
      </c>
    </row>
    <row r="889" spans="1:9" x14ac:dyDescent="0.3">
      <c r="A889" t="s">
        <v>924</v>
      </c>
      <c r="B889" t="s">
        <v>31</v>
      </c>
      <c r="C889">
        <v>27</v>
      </c>
      <c r="D889" t="str">
        <f t="shared" si="39"/>
        <v>25-48 Months</v>
      </c>
      <c r="E889" t="s">
        <v>37</v>
      </c>
      <c r="F889" t="s">
        <v>35</v>
      </c>
      <c r="G889" t="s">
        <v>24</v>
      </c>
      <c r="H889">
        <f t="shared" si="40"/>
        <v>2</v>
      </c>
      <c r="I889" t="str">
        <f t="shared" si="41"/>
        <v>Medium Risk</v>
      </c>
    </row>
    <row r="890" spans="1:9" x14ac:dyDescent="0.3">
      <c r="A890" t="s">
        <v>925</v>
      </c>
      <c r="B890" t="s">
        <v>31</v>
      </c>
      <c r="C890">
        <v>37</v>
      </c>
      <c r="D890" t="str">
        <f t="shared" si="39"/>
        <v>25-48 Months</v>
      </c>
      <c r="E890" t="s">
        <v>37</v>
      </c>
      <c r="F890" t="s">
        <v>40</v>
      </c>
      <c r="G890" t="s">
        <v>24</v>
      </c>
      <c r="H890">
        <f t="shared" si="40"/>
        <v>2</v>
      </c>
      <c r="I890" t="str">
        <f t="shared" si="41"/>
        <v>Medium Risk</v>
      </c>
    </row>
    <row r="891" spans="1:9" x14ac:dyDescent="0.3">
      <c r="A891" t="s">
        <v>926</v>
      </c>
      <c r="B891" t="s">
        <v>27</v>
      </c>
      <c r="C891">
        <v>63</v>
      </c>
      <c r="D891" t="str">
        <f t="shared" si="39"/>
        <v>49-72 Months</v>
      </c>
      <c r="E891" t="s">
        <v>37</v>
      </c>
      <c r="F891" t="s">
        <v>28</v>
      </c>
      <c r="G891" t="s">
        <v>23</v>
      </c>
      <c r="H891">
        <f t="shared" si="40"/>
        <v>5</v>
      </c>
      <c r="I891" t="str">
        <f t="shared" si="41"/>
        <v>High Risk</v>
      </c>
    </row>
    <row r="892" spans="1:9" x14ac:dyDescent="0.3">
      <c r="A892" t="s">
        <v>927</v>
      </c>
      <c r="B892" t="s">
        <v>27</v>
      </c>
      <c r="C892">
        <v>31</v>
      </c>
      <c r="D892" t="str">
        <f t="shared" si="39"/>
        <v>25-48 Months</v>
      </c>
      <c r="E892" t="s">
        <v>37</v>
      </c>
      <c r="F892" t="s">
        <v>28</v>
      </c>
      <c r="G892" t="s">
        <v>24</v>
      </c>
      <c r="H892">
        <f t="shared" si="40"/>
        <v>5</v>
      </c>
      <c r="I892" t="str">
        <f t="shared" si="41"/>
        <v>High Risk</v>
      </c>
    </row>
    <row r="893" spans="1:9" x14ac:dyDescent="0.3">
      <c r="A893" t="s">
        <v>928</v>
      </c>
      <c r="B893" t="s">
        <v>27</v>
      </c>
      <c r="C893">
        <v>50</v>
      </c>
      <c r="D893" t="str">
        <f t="shared" si="39"/>
        <v>49-72 Months</v>
      </c>
      <c r="E893" t="s">
        <v>37</v>
      </c>
      <c r="F893" t="s">
        <v>35</v>
      </c>
      <c r="G893" t="s">
        <v>23</v>
      </c>
      <c r="H893">
        <f t="shared" si="40"/>
        <v>4</v>
      </c>
      <c r="I893" t="str">
        <f t="shared" si="41"/>
        <v>High Risk</v>
      </c>
    </row>
    <row r="894" spans="1:9" x14ac:dyDescent="0.3">
      <c r="A894" t="s">
        <v>929</v>
      </c>
      <c r="B894" t="s">
        <v>27</v>
      </c>
      <c r="C894">
        <v>32</v>
      </c>
      <c r="D894" t="str">
        <f t="shared" si="39"/>
        <v>25-48 Months</v>
      </c>
      <c r="E894" t="s">
        <v>37</v>
      </c>
      <c r="F894" t="s">
        <v>40</v>
      </c>
      <c r="G894" t="s">
        <v>24</v>
      </c>
      <c r="H894">
        <f t="shared" si="40"/>
        <v>4</v>
      </c>
      <c r="I894" t="str">
        <f t="shared" si="41"/>
        <v>High Risk</v>
      </c>
    </row>
    <row r="895" spans="1:9" x14ac:dyDescent="0.3">
      <c r="A895" t="s">
        <v>930</v>
      </c>
      <c r="B895" t="s">
        <v>27</v>
      </c>
      <c r="C895">
        <v>1</v>
      </c>
      <c r="D895" t="str">
        <f t="shared" si="39"/>
        <v>0-12 Months</v>
      </c>
      <c r="E895" t="s">
        <v>26</v>
      </c>
      <c r="F895" t="s">
        <v>28</v>
      </c>
      <c r="G895" t="s">
        <v>23</v>
      </c>
      <c r="H895">
        <f t="shared" si="40"/>
        <v>4</v>
      </c>
      <c r="I895" t="str">
        <f t="shared" si="41"/>
        <v>High Risk</v>
      </c>
    </row>
    <row r="896" spans="1:9" x14ac:dyDescent="0.3">
      <c r="A896" t="s">
        <v>931</v>
      </c>
      <c r="B896" t="s">
        <v>31</v>
      </c>
      <c r="C896">
        <v>63</v>
      </c>
      <c r="D896" t="str">
        <f t="shared" si="39"/>
        <v>49-72 Months</v>
      </c>
      <c r="E896" t="s">
        <v>37</v>
      </c>
      <c r="F896" t="s">
        <v>40</v>
      </c>
      <c r="G896" t="s">
        <v>24</v>
      </c>
      <c r="H896">
        <f t="shared" si="40"/>
        <v>2</v>
      </c>
      <c r="I896" t="str">
        <f t="shared" si="41"/>
        <v>Medium Risk</v>
      </c>
    </row>
    <row r="897" spans="1:9" x14ac:dyDescent="0.3">
      <c r="A897" t="s">
        <v>932</v>
      </c>
      <c r="B897" t="s">
        <v>27</v>
      </c>
      <c r="C897">
        <v>30</v>
      </c>
      <c r="D897" t="str">
        <f t="shared" si="39"/>
        <v>25-48 Months</v>
      </c>
      <c r="E897" t="s">
        <v>37</v>
      </c>
      <c r="F897" t="s">
        <v>40</v>
      </c>
      <c r="G897" t="s">
        <v>24</v>
      </c>
      <c r="H897">
        <f t="shared" si="40"/>
        <v>4</v>
      </c>
      <c r="I897" t="str">
        <f t="shared" si="41"/>
        <v>High Risk</v>
      </c>
    </row>
    <row r="898" spans="1:9" x14ac:dyDescent="0.3">
      <c r="A898" t="s">
        <v>933</v>
      </c>
      <c r="B898" t="s">
        <v>47</v>
      </c>
      <c r="C898">
        <v>71</v>
      </c>
      <c r="D898" t="str">
        <f t="shared" si="39"/>
        <v>49-72 Months</v>
      </c>
      <c r="E898" t="s">
        <v>37</v>
      </c>
      <c r="F898" t="s">
        <v>35</v>
      </c>
      <c r="G898" t="s">
        <v>24</v>
      </c>
      <c r="H898">
        <f t="shared" si="40"/>
        <v>2</v>
      </c>
      <c r="I898" t="str">
        <f t="shared" si="41"/>
        <v>Medium Risk</v>
      </c>
    </row>
    <row r="899" spans="1:9" x14ac:dyDescent="0.3">
      <c r="A899" t="s">
        <v>934</v>
      </c>
      <c r="B899" t="s">
        <v>47</v>
      </c>
      <c r="C899">
        <v>53</v>
      </c>
      <c r="D899" t="str">
        <f t="shared" ref="D899:D962" si="42">IF(C899&lt;=12,"0-12 Months",IF(C899&lt;=24,"13-24 Months",IF(C899&lt;=48,"25-48 Months","49-72 Months")))</f>
        <v>49-72 Months</v>
      </c>
      <c r="E899" t="s">
        <v>37</v>
      </c>
      <c r="F899" t="s">
        <v>28</v>
      </c>
      <c r="G899" t="s">
        <v>24</v>
      </c>
      <c r="H899">
        <f t="shared" ref="H899:H962" si="43">IF(B899="Month-to-month",2,0)+IF(E899="Fiber optic",2,0)+IF(F899="Electronic check",1,0)+IF(D899="0-12 Months",1,0)</f>
        <v>3</v>
      </c>
      <c r="I899" t="str">
        <f t="shared" ref="I899:I962" si="44">IF(H899&gt;=4,"High Risk",IF(H899&gt;=2,"Medium Risk","Low Risk"))</f>
        <v>Medium Risk</v>
      </c>
    </row>
    <row r="900" spans="1:9" x14ac:dyDescent="0.3">
      <c r="A900" t="s">
        <v>935</v>
      </c>
      <c r="B900" t="s">
        <v>27</v>
      </c>
      <c r="C900">
        <v>12</v>
      </c>
      <c r="D900" t="str">
        <f t="shared" si="42"/>
        <v>0-12 Months</v>
      </c>
      <c r="E900" t="s">
        <v>37</v>
      </c>
      <c r="F900" t="s">
        <v>35</v>
      </c>
      <c r="G900" t="s">
        <v>23</v>
      </c>
      <c r="H900">
        <f t="shared" si="43"/>
        <v>5</v>
      </c>
      <c r="I900" t="str">
        <f t="shared" si="44"/>
        <v>High Risk</v>
      </c>
    </row>
    <row r="901" spans="1:9" x14ac:dyDescent="0.3">
      <c r="A901" t="s">
        <v>936</v>
      </c>
      <c r="B901" t="s">
        <v>27</v>
      </c>
      <c r="C901">
        <v>50</v>
      </c>
      <c r="D901" t="str">
        <f t="shared" si="42"/>
        <v>49-72 Months</v>
      </c>
      <c r="E901" t="s">
        <v>37</v>
      </c>
      <c r="F901" t="s">
        <v>40</v>
      </c>
      <c r="G901" t="s">
        <v>24</v>
      </c>
      <c r="H901">
        <f t="shared" si="43"/>
        <v>4</v>
      </c>
      <c r="I901" t="str">
        <f t="shared" si="44"/>
        <v>High Risk</v>
      </c>
    </row>
    <row r="902" spans="1:9" x14ac:dyDescent="0.3">
      <c r="A902" t="s">
        <v>937</v>
      </c>
      <c r="B902" t="s">
        <v>27</v>
      </c>
      <c r="C902">
        <v>2</v>
      </c>
      <c r="D902" t="str">
        <f t="shared" si="42"/>
        <v>0-12 Months</v>
      </c>
      <c r="E902" t="s">
        <v>24</v>
      </c>
      <c r="F902" t="s">
        <v>32</v>
      </c>
      <c r="G902" t="s">
        <v>24</v>
      </c>
      <c r="H902">
        <f t="shared" si="43"/>
        <v>3</v>
      </c>
      <c r="I902" t="str">
        <f t="shared" si="44"/>
        <v>Medium Risk</v>
      </c>
    </row>
    <row r="903" spans="1:9" x14ac:dyDescent="0.3">
      <c r="A903" t="s">
        <v>938</v>
      </c>
      <c r="B903" t="s">
        <v>27</v>
      </c>
      <c r="C903">
        <v>9</v>
      </c>
      <c r="D903" t="str">
        <f t="shared" si="42"/>
        <v>0-12 Months</v>
      </c>
      <c r="E903" t="s">
        <v>37</v>
      </c>
      <c r="F903" t="s">
        <v>40</v>
      </c>
      <c r="G903" t="s">
        <v>23</v>
      </c>
      <c r="H903">
        <f t="shared" si="43"/>
        <v>5</v>
      </c>
      <c r="I903" t="str">
        <f t="shared" si="44"/>
        <v>High Risk</v>
      </c>
    </row>
    <row r="904" spans="1:9" x14ac:dyDescent="0.3">
      <c r="A904" t="s">
        <v>939</v>
      </c>
      <c r="B904" t="s">
        <v>27</v>
      </c>
      <c r="C904">
        <v>17</v>
      </c>
      <c r="D904" t="str">
        <f t="shared" si="42"/>
        <v>13-24 Months</v>
      </c>
      <c r="E904" t="s">
        <v>37</v>
      </c>
      <c r="F904" t="s">
        <v>28</v>
      </c>
      <c r="G904" t="s">
        <v>23</v>
      </c>
      <c r="H904">
        <f t="shared" si="43"/>
        <v>5</v>
      </c>
      <c r="I904" t="str">
        <f t="shared" si="44"/>
        <v>High Risk</v>
      </c>
    </row>
    <row r="905" spans="1:9" x14ac:dyDescent="0.3">
      <c r="A905" t="s">
        <v>940</v>
      </c>
      <c r="B905" t="s">
        <v>31</v>
      </c>
      <c r="C905">
        <v>56</v>
      </c>
      <c r="D905" t="str">
        <f t="shared" si="42"/>
        <v>49-72 Months</v>
      </c>
      <c r="E905" t="s">
        <v>37</v>
      </c>
      <c r="F905" t="s">
        <v>40</v>
      </c>
      <c r="G905" t="s">
        <v>24</v>
      </c>
      <c r="H905">
        <f t="shared" si="43"/>
        <v>2</v>
      </c>
      <c r="I905" t="str">
        <f t="shared" si="44"/>
        <v>Medium Risk</v>
      </c>
    </row>
    <row r="906" spans="1:9" x14ac:dyDescent="0.3">
      <c r="A906" t="s">
        <v>941</v>
      </c>
      <c r="B906" t="s">
        <v>47</v>
      </c>
      <c r="C906">
        <v>67</v>
      </c>
      <c r="D906" t="str">
        <f t="shared" si="42"/>
        <v>49-72 Months</v>
      </c>
      <c r="E906" t="s">
        <v>26</v>
      </c>
      <c r="F906" t="s">
        <v>40</v>
      </c>
      <c r="G906" t="s">
        <v>24</v>
      </c>
      <c r="H906">
        <f t="shared" si="43"/>
        <v>0</v>
      </c>
      <c r="I906" t="str">
        <f t="shared" si="44"/>
        <v>Low Risk</v>
      </c>
    </row>
    <row r="907" spans="1:9" x14ac:dyDescent="0.3">
      <c r="A907" t="s">
        <v>942</v>
      </c>
      <c r="B907" t="s">
        <v>27</v>
      </c>
      <c r="C907">
        <v>9</v>
      </c>
      <c r="D907" t="str">
        <f t="shared" si="42"/>
        <v>0-12 Months</v>
      </c>
      <c r="E907" t="s">
        <v>37</v>
      </c>
      <c r="F907" t="s">
        <v>28</v>
      </c>
      <c r="G907" t="s">
        <v>23</v>
      </c>
      <c r="H907">
        <f t="shared" si="43"/>
        <v>6</v>
      </c>
      <c r="I907" t="str">
        <f t="shared" si="44"/>
        <v>High Risk</v>
      </c>
    </row>
    <row r="908" spans="1:9" x14ac:dyDescent="0.3">
      <c r="A908" t="s">
        <v>943</v>
      </c>
      <c r="B908" t="s">
        <v>27</v>
      </c>
      <c r="C908">
        <v>4</v>
      </c>
      <c r="D908" t="str">
        <f t="shared" si="42"/>
        <v>0-12 Months</v>
      </c>
      <c r="E908" t="s">
        <v>26</v>
      </c>
      <c r="F908" t="s">
        <v>28</v>
      </c>
      <c r="G908" t="s">
        <v>24</v>
      </c>
      <c r="H908">
        <f t="shared" si="43"/>
        <v>4</v>
      </c>
      <c r="I908" t="str">
        <f t="shared" si="44"/>
        <v>High Risk</v>
      </c>
    </row>
    <row r="909" spans="1:9" x14ac:dyDescent="0.3">
      <c r="A909" t="s">
        <v>944</v>
      </c>
      <c r="B909" t="s">
        <v>31</v>
      </c>
      <c r="C909">
        <v>19</v>
      </c>
      <c r="D909" t="str">
        <f t="shared" si="42"/>
        <v>13-24 Months</v>
      </c>
      <c r="E909" t="s">
        <v>26</v>
      </c>
      <c r="F909" t="s">
        <v>35</v>
      </c>
      <c r="G909" t="s">
        <v>24</v>
      </c>
      <c r="H909">
        <f t="shared" si="43"/>
        <v>0</v>
      </c>
      <c r="I909" t="str">
        <f t="shared" si="44"/>
        <v>Low Risk</v>
      </c>
    </row>
    <row r="910" spans="1:9" x14ac:dyDescent="0.3">
      <c r="A910" t="s">
        <v>945</v>
      </c>
      <c r="B910" t="s">
        <v>27</v>
      </c>
      <c r="C910">
        <v>8</v>
      </c>
      <c r="D910" t="str">
        <f t="shared" si="42"/>
        <v>0-12 Months</v>
      </c>
      <c r="E910" t="s">
        <v>24</v>
      </c>
      <c r="F910" t="s">
        <v>32</v>
      </c>
      <c r="G910" t="s">
        <v>24</v>
      </c>
      <c r="H910">
        <f t="shared" si="43"/>
        <v>3</v>
      </c>
      <c r="I910" t="str">
        <f t="shared" si="44"/>
        <v>Medium Risk</v>
      </c>
    </row>
    <row r="911" spans="1:9" x14ac:dyDescent="0.3">
      <c r="A911" t="s">
        <v>946</v>
      </c>
      <c r="B911" t="s">
        <v>47</v>
      </c>
      <c r="C911">
        <v>71</v>
      </c>
      <c r="D911" t="str">
        <f t="shared" si="42"/>
        <v>49-72 Months</v>
      </c>
      <c r="E911" t="s">
        <v>37</v>
      </c>
      <c r="F911" t="s">
        <v>28</v>
      </c>
      <c r="G911" t="s">
        <v>24</v>
      </c>
      <c r="H911">
        <f t="shared" si="43"/>
        <v>3</v>
      </c>
      <c r="I911" t="str">
        <f t="shared" si="44"/>
        <v>Medium Risk</v>
      </c>
    </row>
    <row r="912" spans="1:9" x14ac:dyDescent="0.3">
      <c r="A912" t="s">
        <v>947</v>
      </c>
      <c r="B912" t="s">
        <v>27</v>
      </c>
      <c r="C912">
        <v>10</v>
      </c>
      <c r="D912" t="str">
        <f t="shared" si="42"/>
        <v>0-12 Months</v>
      </c>
      <c r="E912" t="s">
        <v>37</v>
      </c>
      <c r="F912" t="s">
        <v>28</v>
      </c>
      <c r="G912" t="s">
        <v>23</v>
      </c>
      <c r="H912">
        <f t="shared" si="43"/>
        <v>6</v>
      </c>
      <c r="I912" t="str">
        <f t="shared" si="44"/>
        <v>High Risk</v>
      </c>
    </row>
    <row r="913" spans="1:9" x14ac:dyDescent="0.3">
      <c r="A913" t="s">
        <v>948</v>
      </c>
      <c r="B913" t="s">
        <v>27</v>
      </c>
      <c r="C913">
        <v>15</v>
      </c>
      <c r="D913" t="str">
        <f t="shared" si="42"/>
        <v>13-24 Months</v>
      </c>
      <c r="E913" t="s">
        <v>37</v>
      </c>
      <c r="F913" t="s">
        <v>40</v>
      </c>
      <c r="G913" t="s">
        <v>24</v>
      </c>
      <c r="H913">
        <f t="shared" si="43"/>
        <v>4</v>
      </c>
      <c r="I913" t="str">
        <f t="shared" si="44"/>
        <v>High Risk</v>
      </c>
    </row>
    <row r="914" spans="1:9" x14ac:dyDescent="0.3">
      <c r="A914" t="s">
        <v>949</v>
      </c>
      <c r="B914" t="s">
        <v>31</v>
      </c>
      <c r="C914">
        <v>72</v>
      </c>
      <c r="D914" t="str">
        <f t="shared" si="42"/>
        <v>49-72 Months</v>
      </c>
      <c r="E914" t="s">
        <v>37</v>
      </c>
      <c r="F914" t="s">
        <v>35</v>
      </c>
      <c r="G914" t="s">
        <v>24</v>
      </c>
      <c r="H914">
        <f t="shared" si="43"/>
        <v>2</v>
      </c>
      <c r="I914" t="str">
        <f t="shared" si="44"/>
        <v>Medium Risk</v>
      </c>
    </row>
    <row r="915" spans="1:9" x14ac:dyDescent="0.3">
      <c r="A915" t="s">
        <v>950</v>
      </c>
      <c r="B915" t="s">
        <v>31</v>
      </c>
      <c r="C915">
        <v>12</v>
      </c>
      <c r="D915" t="str">
        <f t="shared" si="42"/>
        <v>0-12 Months</v>
      </c>
      <c r="E915" t="s">
        <v>24</v>
      </c>
      <c r="F915" t="s">
        <v>40</v>
      </c>
      <c r="G915" t="s">
        <v>24</v>
      </c>
      <c r="H915">
        <f t="shared" si="43"/>
        <v>1</v>
      </c>
      <c r="I915" t="str">
        <f t="shared" si="44"/>
        <v>Low Risk</v>
      </c>
    </row>
    <row r="916" spans="1:9" x14ac:dyDescent="0.3">
      <c r="A916" t="s">
        <v>951</v>
      </c>
      <c r="B916" t="s">
        <v>47</v>
      </c>
      <c r="C916">
        <v>72</v>
      </c>
      <c r="D916" t="str">
        <f t="shared" si="42"/>
        <v>49-72 Months</v>
      </c>
      <c r="E916" t="s">
        <v>24</v>
      </c>
      <c r="F916" t="s">
        <v>35</v>
      </c>
      <c r="G916" t="s">
        <v>24</v>
      </c>
      <c r="H916">
        <f t="shared" si="43"/>
        <v>0</v>
      </c>
      <c r="I916" t="str">
        <f t="shared" si="44"/>
        <v>Low Risk</v>
      </c>
    </row>
    <row r="917" spans="1:9" x14ac:dyDescent="0.3">
      <c r="A917" t="s">
        <v>952</v>
      </c>
      <c r="B917" t="s">
        <v>27</v>
      </c>
      <c r="C917">
        <v>1</v>
      </c>
      <c r="D917" t="str">
        <f t="shared" si="42"/>
        <v>0-12 Months</v>
      </c>
      <c r="E917" t="s">
        <v>37</v>
      </c>
      <c r="F917" t="s">
        <v>28</v>
      </c>
      <c r="G917" t="s">
        <v>23</v>
      </c>
      <c r="H917">
        <f t="shared" si="43"/>
        <v>6</v>
      </c>
      <c r="I917" t="str">
        <f t="shared" si="44"/>
        <v>High Risk</v>
      </c>
    </row>
    <row r="918" spans="1:9" x14ac:dyDescent="0.3">
      <c r="A918" t="s">
        <v>953</v>
      </c>
      <c r="B918" t="s">
        <v>27</v>
      </c>
      <c r="C918">
        <v>23</v>
      </c>
      <c r="D918" t="str">
        <f t="shared" si="42"/>
        <v>13-24 Months</v>
      </c>
      <c r="E918" t="s">
        <v>37</v>
      </c>
      <c r="F918" t="s">
        <v>35</v>
      </c>
      <c r="G918" t="s">
        <v>24</v>
      </c>
      <c r="H918">
        <f t="shared" si="43"/>
        <v>4</v>
      </c>
      <c r="I918" t="str">
        <f t="shared" si="44"/>
        <v>High Risk</v>
      </c>
    </row>
    <row r="919" spans="1:9" x14ac:dyDescent="0.3">
      <c r="A919" t="s">
        <v>954</v>
      </c>
      <c r="B919" t="s">
        <v>47</v>
      </c>
      <c r="C919">
        <v>72</v>
      </c>
      <c r="D919" t="str">
        <f t="shared" si="42"/>
        <v>49-72 Months</v>
      </c>
      <c r="E919" t="s">
        <v>26</v>
      </c>
      <c r="F919" t="s">
        <v>35</v>
      </c>
      <c r="G919" t="s">
        <v>24</v>
      </c>
      <c r="H919">
        <f t="shared" si="43"/>
        <v>0</v>
      </c>
      <c r="I919" t="str">
        <f t="shared" si="44"/>
        <v>Low Risk</v>
      </c>
    </row>
    <row r="920" spans="1:9" x14ac:dyDescent="0.3">
      <c r="A920" t="s">
        <v>955</v>
      </c>
      <c r="B920" t="s">
        <v>27</v>
      </c>
      <c r="C920">
        <v>26</v>
      </c>
      <c r="D920" t="str">
        <f t="shared" si="42"/>
        <v>25-48 Months</v>
      </c>
      <c r="E920" t="s">
        <v>37</v>
      </c>
      <c r="F920" t="s">
        <v>28</v>
      </c>
      <c r="G920" t="s">
        <v>24</v>
      </c>
      <c r="H920">
        <f t="shared" si="43"/>
        <v>5</v>
      </c>
      <c r="I920" t="str">
        <f t="shared" si="44"/>
        <v>High Risk</v>
      </c>
    </row>
    <row r="921" spans="1:9" x14ac:dyDescent="0.3">
      <c r="A921" t="s">
        <v>956</v>
      </c>
      <c r="B921" t="s">
        <v>31</v>
      </c>
      <c r="C921">
        <v>21</v>
      </c>
      <c r="D921" t="str">
        <f t="shared" si="42"/>
        <v>13-24 Months</v>
      </c>
      <c r="E921" t="s">
        <v>37</v>
      </c>
      <c r="F921" t="s">
        <v>32</v>
      </c>
      <c r="G921" t="s">
        <v>24</v>
      </c>
      <c r="H921">
        <f t="shared" si="43"/>
        <v>2</v>
      </c>
      <c r="I921" t="str">
        <f t="shared" si="44"/>
        <v>Medium Risk</v>
      </c>
    </row>
    <row r="922" spans="1:9" x14ac:dyDescent="0.3">
      <c r="A922" t="s">
        <v>957</v>
      </c>
      <c r="B922" t="s">
        <v>31</v>
      </c>
      <c r="C922">
        <v>60</v>
      </c>
      <c r="D922" t="str">
        <f t="shared" si="42"/>
        <v>49-72 Months</v>
      </c>
      <c r="E922" t="s">
        <v>24</v>
      </c>
      <c r="F922" t="s">
        <v>35</v>
      </c>
      <c r="G922" t="s">
        <v>24</v>
      </c>
      <c r="H922">
        <f t="shared" si="43"/>
        <v>0</v>
      </c>
      <c r="I922" t="str">
        <f t="shared" si="44"/>
        <v>Low Risk</v>
      </c>
    </row>
    <row r="923" spans="1:9" x14ac:dyDescent="0.3">
      <c r="A923" t="s">
        <v>958</v>
      </c>
      <c r="B923" t="s">
        <v>27</v>
      </c>
      <c r="C923">
        <v>12</v>
      </c>
      <c r="D923" t="str">
        <f t="shared" si="42"/>
        <v>0-12 Months</v>
      </c>
      <c r="E923" t="s">
        <v>24</v>
      </c>
      <c r="F923" t="s">
        <v>32</v>
      </c>
      <c r="G923" t="s">
        <v>24</v>
      </c>
      <c r="H923">
        <f t="shared" si="43"/>
        <v>3</v>
      </c>
      <c r="I923" t="str">
        <f t="shared" si="44"/>
        <v>Medium Risk</v>
      </c>
    </row>
    <row r="924" spans="1:9" x14ac:dyDescent="0.3">
      <c r="A924" t="s">
        <v>959</v>
      </c>
      <c r="B924" t="s">
        <v>27</v>
      </c>
      <c r="C924">
        <v>16</v>
      </c>
      <c r="D924" t="str">
        <f t="shared" si="42"/>
        <v>13-24 Months</v>
      </c>
      <c r="E924" t="s">
        <v>37</v>
      </c>
      <c r="F924" t="s">
        <v>28</v>
      </c>
      <c r="G924" t="s">
        <v>24</v>
      </c>
      <c r="H924">
        <f t="shared" si="43"/>
        <v>5</v>
      </c>
      <c r="I924" t="str">
        <f t="shared" si="44"/>
        <v>High Risk</v>
      </c>
    </row>
    <row r="925" spans="1:9" x14ac:dyDescent="0.3">
      <c r="A925" t="s">
        <v>960</v>
      </c>
      <c r="B925" t="s">
        <v>31</v>
      </c>
      <c r="C925">
        <v>63</v>
      </c>
      <c r="D925" t="str">
        <f t="shared" si="42"/>
        <v>49-72 Months</v>
      </c>
      <c r="E925" t="s">
        <v>26</v>
      </c>
      <c r="F925" t="s">
        <v>40</v>
      </c>
      <c r="G925" t="s">
        <v>24</v>
      </c>
      <c r="H925">
        <f t="shared" si="43"/>
        <v>0</v>
      </c>
      <c r="I925" t="str">
        <f t="shared" si="44"/>
        <v>Low Risk</v>
      </c>
    </row>
    <row r="926" spans="1:9" x14ac:dyDescent="0.3">
      <c r="A926" t="s">
        <v>961</v>
      </c>
      <c r="B926" t="s">
        <v>27</v>
      </c>
      <c r="C926">
        <v>22</v>
      </c>
      <c r="D926" t="str">
        <f t="shared" si="42"/>
        <v>13-24 Months</v>
      </c>
      <c r="E926" t="s">
        <v>37</v>
      </c>
      <c r="F926" t="s">
        <v>28</v>
      </c>
      <c r="G926" t="s">
        <v>24</v>
      </c>
      <c r="H926">
        <f t="shared" si="43"/>
        <v>5</v>
      </c>
      <c r="I926" t="str">
        <f t="shared" si="44"/>
        <v>High Risk</v>
      </c>
    </row>
    <row r="927" spans="1:9" x14ac:dyDescent="0.3">
      <c r="A927" t="s">
        <v>962</v>
      </c>
      <c r="B927" t="s">
        <v>27</v>
      </c>
      <c r="C927">
        <v>32</v>
      </c>
      <c r="D927" t="str">
        <f t="shared" si="42"/>
        <v>25-48 Months</v>
      </c>
      <c r="E927" t="s">
        <v>26</v>
      </c>
      <c r="F927" t="s">
        <v>35</v>
      </c>
      <c r="G927" t="s">
        <v>24</v>
      </c>
      <c r="H927">
        <f t="shared" si="43"/>
        <v>2</v>
      </c>
      <c r="I927" t="str">
        <f t="shared" si="44"/>
        <v>Medium Risk</v>
      </c>
    </row>
    <row r="928" spans="1:9" x14ac:dyDescent="0.3">
      <c r="A928" t="s">
        <v>963</v>
      </c>
      <c r="B928" t="s">
        <v>27</v>
      </c>
      <c r="C928">
        <v>3</v>
      </c>
      <c r="D928" t="str">
        <f t="shared" si="42"/>
        <v>0-12 Months</v>
      </c>
      <c r="E928" t="s">
        <v>37</v>
      </c>
      <c r="F928" t="s">
        <v>28</v>
      </c>
      <c r="G928" t="s">
        <v>23</v>
      </c>
      <c r="H928">
        <f t="shared" si="43"/>
        <v>6</v>
      </c>
      <c r="I928" t="str">
        <f t="shared" si="44"/>
        <v>High Risk</v>
      </c>
    </row>
    <row r="929" spans="1:9" x14ac:dyDescent="0.3">
      <c r="A929" t="s">
        <v>964</v>
      </c>
      <c r="B929" t="s">
        <v>27</v>
      </c>
      <c r="C929">
        <v>13</v>
      </c>
      <c r="D929" t="str">
        <f t="shared" si="42"/>
        <v>13-24 Months</v>
      </c>
      <c r="E929" t="s">
        <v>37</v>
      </c>
      <c r="F929" t="s">
        <v>28</v>
      </c>
      <c r="G929" t="s">
        <v>23</v>
      </c>
      <c r="H929">
        <f t="shared" si="43"/>
        <v>5</v>
      </c>
      <c r="I929" t="str">
        <f t="shared" si="44"/>
        <v>High Risk</v>
      </c>
    </row>
    <row r="930" spans="1:9" x14ac:dyDescent="0.3">
      <c r="A930" t="s">
        <v>965</v>
      </c>
      <c r="B930" t="s">
        <v>47</v>
      </c>
      <c r="C930">
        <v>68</v>
      </c>
      <c r="D930" t="str">
        <f t="shared" si="42"/>
        <v>49-72 Months</v>
      </c>
      <c r="E930" t="s">
        <v>37</v>
      </c>
      <c r="F930" t="s">
        <v>40</v>
      </c>
      <c r="G930" t="s">
        <v>24</v>
      </c>
      <c r="H930">
        <f t="shared" si="43"/>
        <v>2</v>
      </c>
      <c r="I930" t="str">
        <f t="shared" si="44"/>
        <v>Medium Risk</v>
      </c>
    </row>
    <row r="931" spans="1:9" x14ac:dyDescent="0.3">
      <c r="A931" t="s">
        <v>966</v>
      </c>
      <c r="B931" t="s">
        <v>31</v>
      </c>
      <c r="C931">
        <v>30</v>
      </c>
      <c r="D931" t="str">
        <f t="shared" si="42"/>
        <v>25-48 Months</v>
      </c>
      <c r="E931" t="s">
        <v>37</v>
      </c>
      <c r="F931" t="s">
        <v>28</v>
      </c>
      <c r="G931" t="s">
        <v>24</v>
      </c>
      <c r="H931">
        <f t="shared" si="43"/>
        <v>3</v>
      </c>
      <c r="I931" t="str">
        <f t="shared" si="44"/>
        <v>Medium Risk</v>
      </c>
    </row>
    <row r="932" spans="1:9" x14ac:dyDescent="0.3">
      <c r="A932" t="s">
        <v>967</v>
      </c>
      <c r="B932" t="s">
        <v>27</v>
      </c>
      <c r="C932">
        <v>16</v>
      </c>
      <c r="D932" t="str">
        <f t="shared" si="42"/>
        <v>13-24 Months</v>
      </c>
      <c r="E932" t="s">
        <v>37</v>
      </c>
      <c r="F932" t="s">
        <v>35</v>
      </c>
      <c r="G932" t="s">
        <v>24</v>
      </c>
      <c r="H932">
        <f t="shared" si="43"/>
        <v>4</v>
      </c>
      <c r="I932" t="str">
        <f t="shared" si="44"/>
        <v>High Risk</v>
      </c>
    </row>
    <row r="933" spans="1:9" x14ac:dyDescent="0.3">
      <c r="A933" t="s">
        <v>968</v>
      </c>
      <c r="B933" t="s">
        <v>47</v>
      </c>
      <c r="C933">
        <v>33</v>
      </c>
      <c r="D933" t="str">
        <f t="shared" si="42"/>
        <v>25-48 Months</v>
      </c>
      <c r="E933" t="s">
        <v>37</v>
      </c>
      <c r="F933" t="s">
        <v>35</v>
      </c>
      <c r="G933" t="s">
        <v>24</v>
      </c>
      <c r="H933">
        <f t="shared" si="43"/>
        <v>2</v>
      </c>
      <c r="I933" t="str">
        <f t="shared" si="44"/>
        <v>Medium Risk</v>
      </c>
    </row>
    <row r="934" spans="1:9" x14ac:dyDescent="0.3">
      <c r="A934" t="s">
        <v>969</v>
      </c>
      <c r="B934" t="s">
        <v>47</v>
      </c>
      <c r="C934">
        <v>72</v>
      </c>
      <c r="D934" t="str">
        <f t="shared" si="42"/>
        <v>49-72 Months</v>
      </c>
      <c r="E934" t="s">
        <v>24</v>
      </c>
      <c r="F934" t="s">
        <v>40</v>
      </c>
      <c r="G934" t="s">
        <v>24</v>
      </c>
      <c r="H934">
        <f t="shared" si="43"/>
        <v>0</v>
      </c>
      <c r="I934" t="str">
        <f t="shared" si="44"/>
        <v>Low Risk</v>
      </c>
    </row>
    <row r="935" spans="1:9" x14ac:dyDescent="0.3">
      <c r="A935" t="s">
        <v>970</v>
      </c>
      <c r="B935" t="s">
        <v>27</v>
      </c>
      <c r="C935">
        <v>4</v>
      </c>
      <c r="D935" t="str">
        <f t="shared" si="42"/>
        <v>0-12 Months</v>
      </c>
      <c r="E935" t="s">
        <v>37</v>
      </c>
      <c r="F935" t="s">
        <v>28</v>
      </c>
      <c r="G935" t="s">
        <v>23</v>
      </c>
      <c r="H935">
        <f t="shared" si="43"/>
        <v>6</v>
      </c>
      <c r="I935" t="str">
        <f t="shared" si="44"/>
        <v>High Risk</v>
      </c>
    </row>
    <row r="936" spans="1:9" x14ac:dyDescent="0.3">
      <c r="A936" t="s">
        <v>971</v>
      </c>
      <c r="B936" t="s">
        <v>31</v>
      </c>
      <c r="C936">
        <v>12</v>
      </c>
      <c r="D936" t="str">
        <f t="shared" si="42"/>
        <v>0-12 Months</v>
      </c>
      <c r="E936" t="s">
        <v>26</v>
      </c>
      <c r="F936" t="s">
        <v>32</v>
      </c>
      <c r="G936" t="s">
        <v>24</v>
      </c>
      <c r="H936">
        <f t="shared" si="43"/>
        <v>1</v>
      </c>
      <c r="I936" t="str">
        <f t="shared" si="44"/>
        <v>Low Risk</v>
      </c>
    </row>
    <row r="937" spans="1:9" x14ac:dyDescent="0.3">
      <c r="A937" t="s">
        <v>972</v>
      </c>
      <c r="B937" t="s">
        <v>27</v>
      </c>
      <c r="C937">
        <v>4</v>
      </c>
      <c r="D937" t="str">
        <f t="shared" si="42"/>
        <v>0-12 Months</v>
      </c>
      <c r="E937" t="s">
        <v>37</v>
      </c>
      <c r="F937" t="s">
        <v>28</v>
      </c>
      <c r="G937" t="s">
        <v>24</v>
      </c>
      <c r="H937">
        <f t="shared" si="43"/>
        <v>6</v>
      </c>
      <c r="I937" t="str">
        <f t="shared" si="44"/>
        <v>High Risk</v>
      </c>
    </row>
    <row r="938" spans="1:9" x14ac:dyDescent="0.3">
      <c r="A938" t="s">
        <v>973</v>
      </c>
      <c r="B938" t="s">
        <v>47</v>
      </c>
      <c r="C938">
        <v>0</v>
      </c>
      <c r="D938" t="str">
        <f t="shared" si="42"/>
        <v>0-12 Months</v>
      </c>
      <c r="E938" t="s">
        <v>26</v>
      </c>
      <c r="F938" t="s">
        <v>32</v>
      </c>
      <c r="G938" t="s">
        <v>24</v>
      </c>
      <c r="H938">
        <f t="shared" si="43"/>
        <v>1</v>
      </c>
      <c r="I938" t="str">
        <f t="shared" si="44"/>
        <v>Low Risk</v>
      </c>
    </row>
    <row r="939" spans="1:9" x14ac:dyDescent="0.3">
      <c r="A939" t="s">
        <v>974</v>
      </c>
      <c r="B939" t="s">
        <v>27</v>
      </c>
      <c r="C939">
        <v>6</v>
      </c>
      <c r="D939" t="str">
        <f t="shared" si="42"/>
        <v>0-12 Months</v>
      </c>
      <c r="E939" t="s">
        <v>37</v>
      </c>
      <c r="F939" t="s">
        <v>28</v>
      </c>
      <c r="G939" t="s">
        <v>23</v>
      </c>
      <c r="H939">
        <f t="shared" si="43"/>
        <v>6</v>
      </c>
      <c r="I939" t="str">
        <f t="shared" si="44"/>
        <v>High Risk</v>
      </c>
    </row>
    <row r="940" spans="1:9" x14ac:dyDescent="0.3">
      <c r="A940" t="s">
        <v>975</v>
      </c>
      <c r="B940" t="s">
        <v>31</v>
      </c>
      <c r="C940">
        <v>65</v>
      </c>
      <c r="D940" t="str">
        <f t="shared" si="42"/>
        <v>49-72 Months</v>
      </c>
      <c r="E940" t="s">
        <v>37</v>
      </c>
      <c r="F940" t="s">
        <v>40</v>
      </c>
      <c r="G940" t="s">
        <v>24</v>
      </c>
      <c r="H940">
        <f t="shared" si="43"/>
        <v>2</v>
      </c>
      <c r="I940" t="str">
        <f t="shared" si="44"/>
        <v>Medium Risk</v>
      </c>
    </row>
    <row r="941" spans="1:9" x14ac:dyDescent="0.3">
      <c r="A941" t="s">
        <v>976</v>
      </c>
      <c r="B941" t="s">
        <v>27</v>
      </c>
      <c r="C941">
        <v>15</v>
      </c>
      <c r="D941" t="str">
        <f t="shared" si="42"/>
        <v>13-24 Months</v>
      </c>
      <c r="E941" t="s">
        <v>24</v>
      </c>
      <c r="F941" t="s">
        <v>32</v>
      </c>
      <c r="G941" t="s">
        <v>24</v>
      </c>
      <c r="H941">
        <f t="shared" si="43"/>
        <v>2</v>
      </c>
      <c r="I941" t="str">
        <f t="shared" si="44"/>
        <v>Medium Risk</v>
      </c>
    </row>
    <row r="942" spans="1:9" x14ac:dyDescent="0.3">
      <c r="A942" t="s">
        <v>977</v>
      </c>
      <c r="B942" t="s">
        <v>31</v>
      </c>
      <c r="C942">
        <v>24</v>
      </c>
      <c r="D942" t="str">
        <f t="shared" si="42"/>
        <v>13-24 Months</v>
      </c>
      <c r="E942" t="s">
        <v>24</v>
      </c>
      <c r="F942" t="s">
        <v>35</v>
      </c>
      <c r="G942" t="s">
        <v>24</v>
      </c>
      <c r="H942">
        <f t="shared" si="43"/>
        <v>0</v>
      </c>
      <c r="I942" t="str">
        <f t="shared" si="44"/>
        <v>Low Risk</v>
      </c>
    </row>
    <row r="943" spans="1:9" x14ac:dyDescent="0.3">
      <c r="A943" t="s">
        <v>978</v>
      </c>
      <c r="B943" t="s">
        <v>27</v>
      </c>
      <c r="C943">
        <v>13</v>
      </c>
      <c r="D943" t="str">
        <f t="shared" si="42"/>
        <v>13-24 Months</v>
      </c>
      <c r="E943" t="s">
        <v>26</v>
      </c>
      <c r="F943" t="s">
        <v>28</v>
      </c>
      <c r="G943" t="s">
        <v>24</v>
      </c>
      <c r="H943">
        <f t="shared" si="43"/>
        <v>3</v>
      </c>
      <c r="I943" t="str">
        <f t="shared" si="44"/>
        <v>Medium Risk</v>
      </c>
    </row>
    <row r="944" spans="1:9" x14ac:dyDescent="0.3">
      <c r="A944" t="s">
        <v>979</v>
      </c>
      <c r="B944" t="s">
        <v>27</v>
      </c>
      <c r="C944">
        <v>24</v>
      </c>
      <c r="D944" t="str">
        <f t="shared" si="42"/>
        <v>13-24 Months</v>
      </c>
      <c r="E944" t="s">
        <v>37</v>
      </c>
      <c r="F944" t="s">
        <v>40</v>
      </c>
      <c r="G944" t="s">
        <v>24</v>
      </c>
      <c r="H944">
        <f t="shared" si="43"/>
        <v>4</v>
      </c>
      <c r="I944" t="str">
        <f t="shared" si="44"/>
        <v>High Risk</v>
      </c>
    </row>
    <row r="945" spans="1:9" x14ac:dyDescent="0.3">
      <c r="A945" t="s">
        <v>980</v>
      </c>
      <c r="B945" t="s">
        <v>47</v>
      </c>
      <c r="C945">
        <v>72</v>
      </c>
      <c r="D945" t="str">
        <f t="shared" si="42"/>
        <v>49-72 Months</v>
      </c>
      <c r="E945" t="s">
        <v>26</v>
      </c>
      <c r="F945" t="s">
        <v>35</v>
      </c>
      <c r="G945" t="s">
        <v>24</v>
      </c>
      <c r="H945">
        <f t="shared" si="43"/>
        <v>0</v>
      </c>
      <c r="I945" t="str">
        <f t="shared" si="44"/>
        <v>Low Risk</v>
      </c>
    </row>
    <row r="946" spans="1:9" x14ac:dyDescent="0.3">
      <c r="A946" t="s">
        <v>981</v>
      </c>
      <c r="B946" t="s">
        <v>27</v>
      </c>
      <c r="C946">
        <v>54</v>
      </c>
      <c r="D946" t="str">
        <f t="shared" si="42"/>
        <v>49-72 Months</v>
      </c>
      <c r="E946" t="s">
        <v>37</v>
      </c>
      <c r="F946" t="s">
        <v>35</v>
      </c>
      <c r="G946" t="s">
        <v>24</v>
      </c>
      <c r="H946">
        <f t="shared" si="43"/>
        <v>4</v>
      </c>
      <c r="I946" t="str">
        <f t="shared" si="44"/>
        <v>High Risk</v>
      </c>
    </row>
    <row r="947" spans="1:9" x14ac:dyDescent="0.3">
      <c r="A947" t="s">
        <v>982</v>
      </c>
      <c r="B947" t="s">
        <v>27</v>
      </c>
      <c r="C947">
        <v>3</v>
      </c>
      <c r="D947" t="str">
        <f t="shared" si="42"/>
        <v>0-12 Months</v>
      </c>
      <c r="E947" t="s">
        <v>37</v>
      </c>
      <c r="F947" t="s">
        <v>35</v>
      </c>
      <c r="G947" t="s">
        <v>23</v>
      </c>
      <c r="H947">
        <f t="shared" si="43"/>
        <v>5</v>
      </c>
      <c r="I947" t="str">
        <f t="shared" si="44"/>
        <v>High Risk</v>
      </c>
    </row>
    <row r="948" spans="1:9" x14ac:dyDescent="0.3">
      <c r="A948" t="s">
        <v>983</v>
      </c>
      <c r="B948" t="s">
        <v>27</v>
      </c>
      <c r="C948">
        <v>4</v>
      </c>
      <c r="D948" t="str">
        <f t="shared" si="42"/>
        <v>0-12 Months</v>
      </c>
      <c r="E948" t="s">
        <v>24</v>
      </c>
      <c r="F948" t="s">
        <v>32</v>
      </c>
      <c r="G948" t="s">
        <v>24</v>
      </c>
      <c r="H948">
        <f t="shared" si="43"/>
        <v>3</v>
      </c>
      <c r="I948" t="str">
        <f t="shared" si="44"/>
        <v>Medium Risk</v>
      </c>
    </row>
    <row r="949" spans="1:9" x14ac:dyDescent="0.3">
      <c r="A949" t="s">
        <v>984</v>
      </c>
      <c r="B949" t="s">
        <v>27</v>
      </c>
      <c r="C949">
        <v>32</v>
      </c>
      <c r="D949" t="str">
        <f t="shared" si="42"/>
        <v>25-48 Months</v>
      </c>
      <c r="E949" t="s">
        <v>37</v>
      </c>
      <c r="F949" t="s">
        <v>32</v>
      </c>
      <c r="G949" t="s">
        <v>24</v>
      </c>
      <c r="H949">
        <f t="shared" si="43"/>
        <v>4</v>
      </c>
      <c r="I949" t="str">
        <f t="shared" si="44"/>
        <v>High Risk</v>
      </c>
    </row>
    <row r="950" spans="1:9" x14ac:dyDescent="0.3">
      <c r="A950" t="s">
        <v>985</v>
      </c>
      <c r="B950" t="s">
        <v>27</v>
      </c>
      <c r="C950">
        <v>35</v>
      </c>
      <c r="D950" t="str">
        <f t="shared" si="42"/>
        <v>25-48 Months</v>
      </c>
      <c r="E950" t="s">
        <v>37</v>
      </c>
      <c r="F950" t="s">
        <v>28</v>
      </c>
      <c r="G950" t="s">
        <v>23</v>
      </c>
      <c r="H950">
        <f t="shared" si="43"/>
        <v>5</v>
      </c>
      <c r="I950" t="str">
        <f t="shared" si="44"/>
        <v>High Risk</v>
      </c>
    </row>
    <row r="951" spans="1:9" x14ac:dyDescent="0.3">
      <c r="A951" t="s">
        <v>986</v>
      </c>
      <c r="B951" t="s">
        <v>47</v>
      </c>
      <c r="C951">
        <v>35</v>
      </c>
      <c r="D951" t="str">
        <f t="shared" si="42"/>
        <v>25-48 Months</v>
      </c>
      <c r="E951" t="s">
        <v>24</v>
      </c>
      <c r="F951" t="s">
        <v>35</v>
      </c>
      <c r="G951" t="s">
        <v>24</v>
      </c>
      <c r="H951">
        <f t="shared" si="43"/>
        <v>0</v>
      </c>
      <c r="I951" t="str">
        <f t="shared" si="44"/>
        <v>Low Risk</v>
      </c>
    </row>
    <row r="952" spans="1:9" x14ac:dyDescent="0.3">
      <c r="A952" t="s">
        <v>987</v>
      </c>
      <c r="B952" t="s">
        <v>27</v>
      </c>
      <c r="C952">
        <v>2</v>
      </c>
      <c r="D952" t="str">
        <f t="shared" si="42"/>
        <v>0-12 Months</v>
      </c>
      <c r="E952" t="s">
        <v>26</v>
      </c>
      <c r="F952" t="s">
        <v>32</v>
      </c>
      <c r="G952" t="s">
        <v>23</v>
      </c>
      <c r="H952">
        <f t="shared" si="43"/>
        <v>3</v>
      </c>
      <c r="I952" t="str">
        <f t="shared" si="44"/>
        <v>Medium Risk</v>
      </c>
    </row>
    <row r="953" spans="1:9" x14ac:dyDescent="0.3">
      <c r="A953" t="s">
        <v>988</v>
      </c>
      <c r="B953" t="s">
        <v>27</v>
      </c>
      <c r="C953">
        <v>8</v>
      </c>
      <c r="D953" t="str">
        <f t="shared" si="42"/>
        <v>0-12 Months</v>
      </c>
      <c r="E953" t="s">
        <v>37</v>
      </c>
      <c r="F953" t="s">
        <v>28</v>
      </c>
      <c r="G953" t="s">
        <v>24</v>
      </c>
      <c r="H953">
        <f t="shared" si="43"/>
        <v>6</v>
      </c>
      <c r="I953" t="str">
        <f t="shared" si="44"/>
        <v>High Risk</v>
      </c>
    </row>
    <row r="954" spans="1:9" x14ac:dyDescent="0.3">
      <c r="A954" t="s">
        <v>989</v>
      </c>
      <c r="B954" t="s">
        <v>27</v>
      </c>
      <c r="C954">
        <v>22</v>
      </c>
      <c r="D954" t="str">
        <f t="shared" si="42"/>
        <v>13-24 Months</v>
      </c>
      <c r="E954" t="s">
        <v>26</v>
      </c>
      <c r="F954" t="s">
        <v>32</v>
      </c>
      <c r="G954" t="s">
        <v>24</v>
      </c>
      <c r="H954">
        <f t="shared" si="43"/>
        <v>2</v>
      </c>
      <c r="I954" t="str">
        <f t="shared" si="44"/>
        <v>Medium Risk</v>
      </c>
    </row>
    <row r="955" spans="1:9" x14ac:dyDescent="0.3">
      <c r="A955" t="s">
        <v>990</v>
      </c>
      <c r="B955" t="s">
        <v>27</v>
      </c>
      <c r="C955">
        <v>15</v>
      </c>
      <c r="D955" t="str">
        <f t="shared" si="42"/>
        <v>13-24 Months</v>
      </c>
      <c r="E955" t="s">
        <v>26</v>
      </c>
      <c r="F955" t="s">
        <v>28</v>
      </c>
      <c r="G955" t="s">
        <v>24</v>
      </c>
      <c r="H955">
        <f t="shared" si="43"/>
        <v>3</v>
      </c>
      <c r="I955" t="str">
        <f t="shared" si="44"/>
        <v>Medium Risk</v>
      </c>
    </row>
    <row r="956" spans="1:9" x14ac:dyDescent="0.3">
      <c r="A956" t="s">
        <v>991</v>
      </c>
      <c r="B956" t="s">
        <v>27</v>
      </c>
      <c r="C956">
        <v>22</v>
      </c>
      <c r="D956" t="str">
        <f t="shared" si="42"/>
        <v>13-24 Months</v>
      </c>
      <c r="E956" t="s">
        <v>37</v>
      </c>
      <c r="F956" t="s">
        <v>28</v>
      </c>
      <c r="G956" t="s">
        <v>24</v>
      </c>
      <c r="H956">
        <f t="shared" si="43"/>
        <v>5</v>
      </c>
      <c r="I956" t="str">
        <f t="shared" si="44"/>
        <v>High Risk</v>
      </c>
    </row>
    <row r="957" spans="1:9" x14ac:dyDescent="0.3">
      <c r="A957" t="s">
        <v>992</v>
      </c>
      <c r="B957" t="s">
        <v>27</v>
      </c>
      <c r="C957">
        <v>1</v>
      </c>
      <c r="D957" t="str">
        <f t="shared" si="42"/>
        <v>0-12 Months</v>
      </c>
      <c r="E957" t="s">
        <v>26</v>
      </c>
      <c r="F957" t="s">
        <v>40</v>
      </c>
      <c r="G957" t="s">
        <v>23</v>
      </c>
      <c r="H957">
        <f t="shared" si="43"/>
        <v>3</v>
      </c>
      <c r="I957" t="str">
        <f t="shared" si="44"/>
        <v>Medium Risk</v>
      </c>
    </row>
    <row r="958" spans="1:9" x14ac:dyDescent="0.3">
      <c r="A958" t="s">
        <v>993</v>
      </c>
      <c r="B958" t="s">
        <v>47</v>
      </c>
      <c r="C958">
        <v>71</v>
      </c>
      <c r="D958" t="str">
        <f t="shared" si="42"/>
        <v>49-72 Months</v>
      </c>
      <c r="E958" t="s">
        <v>24</v>
      </c>
      <c r="F958" t="s">
        <v>35</v>
      </c>
      <c r="G958" t="s">
        <v>24</v>
      </c>
      <c r="H958">
        <f t="shared" si="43"/>
        <v>0</v>
      </c>
      <c r="I958" t="str">
        <f t="shared" si="44"/>
        <v>Low Risk</v>
      </c>
    </row>
    <row r="959" spans="1:9" x14ac:dyDescent="0.3">
      <c r="A959" t="s">
        <v>994</v>
      </c>
      <c r="B959" t="s">
        <v>27</v>
      </c>
      <c r="C959">
        <v>4</v>
      </c>
      <c r="D959" t="str">
        <f t="shared" si="42"/>
        <v>0-12 Months</v>
      </c>
      <c r="E959" t="s">
        <v>26</v>
      </c>
      <c r="F959" t="s">
        <v>28</v>
      </c>
      <c r="G959" t="s">
        <v>24</v>
      </c>
      <c r="H959">
        <f t="shared" si="43"/>
        <v>4</v>
      </c>
      <c r="I959" t="str">
        <f t="shared" si="44"/>
        <v>High Risk</v>
      </c>
    </row>
    <row r="960" spans="1:9" x14ac:dyDescent="0.3">
      <c r="A960" t="s">
        <v>995</v>
      </c>
      <c r="B960" t="s">
        <v>27</v>
      </c>
      <c r="C960">
        <v>25</v>
      </c>
      <c r="D960" t="str">
        <f t="shared" si="42"/>
        <v>25-48 Months</v>
      </c>
      <c r="E960" t="s">
        <v>26</v>
      </c>
      <c r="F960" t="s">
        <v>35</v>
      </c>
      <c r="G960" t="s">
        <v>24</v>
      </c>
      <c r="H960">
        <f t="shared" si="43"/>
        <v>2</v>
      </c>
      <c r="I960" t="str">
        <f t="shared" si="44"/>
        <v>Medium Risk</v>
      </c>
    </row>
    <row r="961" spans="1:9" x14ac:dyDescent="0.3">
      <c r="A961" t="s">
        <v>996</v>
      </c>
      <c r="B961" t="s">
        <v>27</v>
      </c>
      <c r="C961">
        <v>32</v>
      </c>
      <c r="D961" t="str">
        <f t="shared" si="42"/>
        <v>25-48 Months</v>
      </c>
      <c r="E961" t="s">
        <v>37</v>
      </c>
      <c r="F961" t="s">
        <v>28</v>
      </c>
      <c r="G961" t="s">
        <v>24</v>
      </c>
      <c r="H961">
        <f t="shared" si="43"/>
        <v>5</v>
      </c>
      <c r="I961" t="str">
        <f t="shared" si="44"/>
        <v>High Risk</v>
      </c>
    </row>
    <row r="962" spans="1:9" x14ac:dyDescent="0.3">
      <c r="A962" t="s">
        <v>997</v>
      </c>
      <c r="B962" t="s">
        <v>27</v>
      </c>
      <c r="C962">
        <v>7</v>
      </c>
      <c r="D962" t="str">
        <f t="shared" si="42"/>
        <v>0-12 Months</v>
      </c>
      <c r="E962" t="s">
        <v>26</v>
      </c>
      <c r="F962" t="s">
        <v>35</v>
      </c>
      <c r="G962" t="s">
        <v>24</v>
      </c>
      <c r="H962">
        <f t="shared" si="43"/>
        <v>3</v>
      </c>
      <c r="I962" t="str">
        <f t="shared" si="44"/>
        <v>Medium Risk</v>
      </c>
    </row>
    <row r="963" spans="1:9" x14ac:dyDescent="0.3">
      <c r="A963" t="s">
        <v>998</v>
      </c>
      <c r="B963" t="s">
        <v>31</v>
      </c>
      <c r="C963">
        <v>17</v>
      </c>
      <c r="D963" t="str">
        <f t="shared" ref="D963:D1026" si="45">IF(C963&lt;=12,"0-12 Months",IF(C963&lt;=24,"13-24 Months",IF(C963&lt;=48,"25-48 Months","49-72 Months")))</f>
        <v>13-24 Months</v>
      </c>
      <c r="E963" t="s">
        <v>24</v>
      </c>
      <c r="F963" t="s">
        <v>32</v>
      </c>
      <c r="G963" t="s">
        <v>24</v>
      </c>
      <c r="H963">
        <f t="shared" ref="H963:H1026" si="46">IF(B963="Month-to-month",2,0)+IF(E963="Fiber optic",2,0)+IF(F963="Electronic check",1,0)+IF(D963="0-12 Months",1,0)</f>
        <v>0</v>
      </c>
      <c r="I963" t="str">
        <f t="shared" ref="I963:I1026" si="47">IF(H963&gt;=4,"High Risk",IF(H963&gt;=2,"Medium Risk","Low Risk"))</f>
        <v>Low Risk</v>
      </c>
    </row>
    <row r="964" spans="1:9" x14ac:dyDescent="0.3">
      <c r="A964" t="s">
        <v>999</v>
      </c>
      <c r="B964" t="s">
        <v>27</v>
      </c>
      <c r="C964">
        <v>8</v>
      </c>
      <c r="D964" t="str">
        <f t="shared" si="45"/>
        <v>0-12 Months</v>
      </c>
      <c r="E964" t="s">
        <v>26</v>
      </c>
      <c r="F964" t="s">
        <v>35</v>
      </c>
      <c r="G964" t="s">
        <v>24</v>
      </c>
      <c r="H964">
        <f t="shared" si="46"/>
        <v>3</v>
      </c>
      <c r="I964" t="str">
        <f t="shared" si="47"/>
        <v>Medium Risk</v>
      </c>
    </row>
    <row r="965" spans="1:9" x14ac:dyDescent="0.3">
      <c r="A965" t="s">
        <v>1000</v>
      </c>
      <c r="B965" t="s">
        <v>47</v>
      </c>
      <c r="C965">
        <v>56</v>
      </c>
      <c r="D965" t="str">
        <f t="shared" si="45"/>
        <v>49-72 Months</v>
      </c>
      <c r="E965" t="s">
        <v>26</v>
      </c>
      <c r="F965" t="s">
        <v>35</v>
      </c>
      <c r="G965" t="s">
        <v>24</v>
      </c>
      <c r="H965">
        <f t="shared" si="46"/>
        <v>0</v>
      </c>
      <c r="I965" t="str">
        <f t="shared" si="47"/>
        <v>Low Risk</v>
      </c>
    </row>
    <row r="966" spans="1:9" x14ac:dyDescent="0.3">
      <c r="A966" t="s">
        <v>1001</v>
      </c>
      <c r="B966" t="s">
        <v>27</v>
      </c>
      <c r="C966">
        <v>1</v>
      </c>
      <c r="D966" t="str">
        <f t="shared" si="45"/>
        <v>0-12 Months</v>
      </c>
      <c r="E966" t="s">
        <v>26</v>
      </c>
      <c r="F966" t="s">
        <v>32</v>
      </c>
      <c r="G966" t="s">
        <v>23</v>
      </c>
      <c r="H966">
        <f t="shared" si="46"/>
        <v>3</v>
      </c>
      <c r="I966" t="str">
        <f t="shared" si="47"/>
        <v>Medium Risk</v>
      </c>
    </row>
    <row r="967" spans="1:9" x14ac:dyDescent="0.3">
      <c r="A967" t="s">
        <v>1002</v>
      </c>
      <c r="B967" t="s">
        <v>27</v>
      </c>
      <c r="C967">
        <v>8</v>
      </c>
      <c r="D967" t="str">
        <f t="shared" si="45"/>
        <v>0-12 Months</v>
      </c>
      <c r="E967" t="s">
        <v>37</v>
      </c>
      <c r="F967" t="s">
        <v>40</v>
      </c>
      <c r="G967" t="s">
        <v>23</v>
      </c>
      <c r="H967">
        <f t="shared" si="46"/>
        <v>5</v>
      </c>
      <c r="I967" t="str">
        <f t="shared" si="47"/>
        <v>High Risk</v>
      </c>
    </row>
    <row r="968" spans="1:9" x14ac:dyDescent="0.3">
      <c r="A968" t="s">
        <v>1003</v>
      </c>
      <c r="B968" t="s">
        <v>27</v>
      </c>
      <c r="C968">
        <v>7</v>
      </c>
      <c r="D968" t="str">
        <f t="shared" si="45"/>
        <v>0-12 Months</v>
      </c>
      <c r="E968" t="s">
        <v>24</v>
      </c>
      <c r="F968" t="s">
        <v>28</v>
      </c>
      <c r="G968" t="s">
        <v>23</v>
      </c>
      <c r="H968">
        <f t="shared" si="46"/>
        <v>4</v>
      </c>
      <c r="I968" t="str">
        <f t="shared" si="47"/>
        <v>High Risk</v>
      </c>
    </row>
    <row r="969" spans="1:9" x14ac:dyDescent="0.3">
      <c r="A969" t="s">
        <v>1004</v>
      </c>
      <c r="B969" t="s">
        <v>27</v>
      </c>
      <c r="C969">
        <v>3</v>
      </c>
      <c r="D969" t="str">
        <f t="shared" si="45"/>
        <v>0-12 Months</v>
      </c>
      <c r="E969" t="s">
        <v>24</v>
      </c>
      <c r="F969" t="s">
        <v>32</v>
      </c>
      <c r="G969" t="s">
        <v>24</v>
      </c>
      <c r="H969">
        <f t="shared" si="46"/>
        <v>3</v>
      </c>
      <c r="I969" t="str">
        <f t="shared" si="47"/>
        <v>Medium Risk</v>
      </c>
    </row>
    <row r="970" spans="1:9" x14ac:dyDescent="0.3">
      <c r="A970" t="s">
        <v>1005</v>
      </c>
      <c r="B970" t="s">
        <v>47</v>
      </c>
      <c r="C970">
        <v>71</v>
      </c>
      <c r="D970" t="str">
        <f t="shared" si="45"/>
        <v>49-72 Months</v>
      </c>
      <c r="E970" t="s">
        <v>26</v>
      </c>
      <c r="F970" t="s">
        <v>40</v>
      </c>
      <c r="G970" t="s">
        <v>24</v>
      </c>
      <c r="H970">
        <f t="shared" si="46"/>
        <v>0</v>
      </c>
      <c r="I970" t="str">
        <f t="shared" si="47"/>
        <v>Low Risk</v>
      </c>
    </row>
    <row r="971" spans="1:9" x14ac:dyDescent="0.3">
      <c r="A971" t="s">
        <v>1006</v>
      </c>
      <c r="B971" t="s">
        <v>27</v>
      </c>
      <c r="C971">
        <v>2</v>
      </c>
      <c r="D971" t="str">
        <f t="shared" si="45"/>
        <v>0-12 Months</v>
      </c>
      <c r="E971" t="s">
        <v>37</v>
      </c>
      <c r="F971" t="s">
        <v>28</v>
      </c>
      <c r="G971" t="s">
        <v>23</v>
      </c>
      <c r="H971">
        <f t="shared" si="46"/>
        <v>6</v>
      </c>
      <c r="I971" t="str">
        <f t="shared" si="47"/>
        <v>High Risk</v>
      </c>
    </row>
    <row r="972" spans="1:9" x14ac:dyDescent="0.3">
      <c r="A972" t="s">
        <v>1007</v>
      </c>
      <c r="B972" t="s">
        <v>27</v>
      </c>
      <c r="C972">
        <v>1</v>
      </c>
      <c r="D972" t="str">
        <f t="shared" si="45"/>
        <v>0-12 Months</v>
      </c>
      <c r="E972" t="s">
        <v>37</v>
      </c>
      <c r="F972" t="s">
        <v>28</v>
      </c>
      <c r="G972" t="s">
        <v>23</v>
      </c>
      <c r="H972">
        <f t="shared" si="46"/>
        <v>6</v>
      </c>
      <c r="I972" t="str">
        <f t="shared" si="47"/>
        <v>High Risk</v>
      </c>
    </row>
    <row r="973" spans="1:9" x14ac:dyDescent="0.3">
      <c r="A973" t="s">
        <v>1008</v>
      </c>
      <c r="B973" t="s">
        <v>27</v>
      </c>
      <c r="C973">
        <v>49</v>
      </c>
      <c r="D973" t="str">
        <f t="shared" si="45"/>
        <v>49-72 Months</v>
      </c>
      <c r="E973" t="s">
        <v>37</v>
      </c>
      <c r="F973" t="s">
        <v>35</v>
      </c>
      <c r="G973" t="s">
        <v>24</v>
      </c>
      <c r="H973">
        <f t="shared" si="46"/>
        <v>4</v>
      </c>
      <c r="I973" t="str">
        <f t="shared" si="47"/>
        <v>High Risk</v>
      </c>
    </row>
    <row r="974" spans="1:9" x14ac:dyDescent="0.3">
      <c r="A974" t="s">
        <v>1009</v>
      </c>
      <c r="B974" t="s">
        <v>47</v>
      </c>
      <c r="C974">
        <v>58</v>
      </c>
      <c r="D974" t="str">
        <f t="shared" si="45"/>
        <v>49-72 Months</v>
      </c>
      <c r="E974" t="s">
        <v>26</v>
      </c>
      <c r="F974" t="s">
        <v>35</v>
      </c>
      <c r="G974" t="s">
        <v>24</v>
      </c>
      <c r="H974">
        <f t="shared" si="46"/>
        <v>0</v>
      </c>
      <c r="I974" t="str">
        <f t="shared" si="47"/>
        <v>Low Risk</v>
      </c>
    </row>
    <row r="975" spans="1:9" x14ac:dyDescent="0.3">
      <c r="A975" t="s">
        <v>1010</v>
      </c>
      <c r="B975" t="s">
        <v>27</v>
      </c>
      <c r="C975">
        <v>44</v>
      </c>
      <c r="D975" t="str">
        <f t="shared" si="45"/>
        <v>25-48 Months</v>
      </c>
      <c r="E975" t="s">
        <v>26</v>
      </c>
      <c r="F975" t="s">
        <v>28</v>
      </c>
      <c r="G975" t="s">
        <v>23</v>
      </c>
      <c r="H975">
        <f t="shared" si="46"/>
        <v>3</v>
      </c>
      <c r="I975" t="str">
        <f t="shared" si="47"/>
        <v>Medium Risk</v>
      </c>
    </row>
    <row r="976" spans="1:9" x14ac:dyDescent="0.3">
      <c r="A976" t="s">
        <v>1011</v>
      </c>
      <c r="B976" t="s">
        <v>47</v>
      </c>
      <c r="C976">
        <v>59</v>
      </c>
      <c r="D976" t="str">
        <f t="shared" si="45"/>
        <v>49-72 Months</v>
      </c>
      <c r="E976" t="s">
        <v>26</v>
      </c>
      <c r="F976" t="s">
        <v>40</v>
      </c>
      <c r="G976" t="s">
        <v>24</v>
      </c>
      <c r="H976">
        <f t="shared" si="46"/>
        <v>0</v>
      </c>
      <c r="I976" t="str">
        <f t="shared" si="47"/>
        <v>Low Risk</v>
      </c>
    </row>
    <row r="977" spans="1:9" x14ac:dyDescent="0.3">
      <c r="A977" t="s">
        <v>1012</v>
      </c>
      <c r="B977" t="s">
        <v>47</v>
      </c>
      <c r="C977">
        <v>71</v>
      </c>
      <c r="D977" t="str">
        <f t="shared" si="45"/>
        <v>49-72 Months</v>
      </c>
      <c r="E977" t="s">
        <v>37</v>
      </c>
      <c r="F977" t="s">
        <v>28</v>
      </c>
      <c r="G977" t="s">
        <v>23</v>
      </c>
      <c r="H977">
        <f t="shared" si="46"/>
        <v>3</v>
      </c>
      <c r="I977" t="str">
        <f t="shared" si="47"/>
        <v>Medium Risk</v>
      </c>
    </row>
    <row r="978" spans="1:9" x14ac:dyDescent="0.3">
      <c r="A978" t="s">
        <v>1013</v>
      </c>
      <c r="B978" t="s">
        <v>27</v>
      </c>
      <c r="C978">
        <v>1</v>
      </c>
      <c r="D978" t="str">
        <f t="shared" si="45"/>
        <v>0-12 Months</v>
      </c>
      <c r="E978" t="s">
        <v>37</v>
      </c>
      <c r="F978" t="s">
        <v>28</v>
      </c>
      <c r="G978" t="s">
        <v>23</v>
      </c>
      <c r="H978">
        <f t="shared" si="46"/>
        <v>6</v>
      </c>
      <c r="I978" t="str">
        <f t="shared" si="47"/>
        <v>High Risk</v>
      </c>
    </row>
    <row r="979" spans="1:9" x14ac:dyDescent="0.3">
      <c r="A979" t="s">
        <v>1014</v>
      </c>
      <c r="B979" t="s">
        <v>27</v>
      </c>
      <c r="C979">
        <v>11</v>
      </c>
      <c r="D979" t="str">
        <f t="shared" si="45"/>
        <v>0-12 Months</v>
      </c>
      <c r="E979" t="s">
        <v>37</v>
      </c>
      <c r="F979" t="s">
        <v>28</v>
      </c>
      <c r="G979" t="s">
        <v>24</v>
      </c>
      <c r="H979">
        <f t="shared" si="46"/>
        <v>6</v>
      </c>
      <c r="I979" t="str">
        <f t="shared" si="47"/>
        <v>High Risk</v>
      </c>
    </row>
    <row r="980" spans="1:9" x14ac:dyDescent="0.3">
      <c r="A980" t="s">
        <v>1015</v>
      </c>
      <c r="B980" t="s">
        <v>31</v>
      </c>
      <c r="C980">
        <v>62</v>
      </c>
      <c r="D980" t="str">
        <f t="shared" si="45"/>
        <v>49-72 Months</v>
      </c>
      <c r="E980" t="s">
        <v>37</v>
      </c>
      <c r="F980" t="s">
        <v>28</v>
      </c>
      <c r="G980" t="s">
        <v>23</v>
      </c>
      <c r="H980">
        <f t="shared" si="46"/>
        <v>3</v>
      </c>
      <c r="I980" t="str">
        <f t="shared" si="47"/>
        <v>Medium Risk</v>
      </c>
    </row>
    <row r="981" spans="1:9" x14ac:dyDescent="0.3">
      <c r="A981" t="s">
        <v>1016</v>
      </c>
      <c r="B981" t="s">
        <v>31</v>
      </c>
      <c r="C981">
        <v>35</v>
      </c>
      <c r="D981" t="str">
        <f t="shared" si="45"/>
        <v>25-48 Months</v>
      </c>
      <c r="E981" t="s">
        <v>26</v>
      </c>
      <c r="F981" t="s">
        <v>35</v>
      </c>
      <c r="G981" t="s">
        <v>24</v>
      </c>
      <c r="H981">
        <f t="shared" si="46"/>
        <v>0</v>
      </c>
      <c r="I981" t="str">
        <f t="shared" si="47"/>
        <v>Low Risk</v>
      </c>
    </row>
    <row r="982" spans="1:9" x14ac:dyDescent="0.3">
      <c r="A982" t="s">
        <v>1017</v>
      </c>
      <c r="B982" t="s">
        <v>27</v>
      </c>
      <c r="C982">
        <v>20</v>
      </c>
      <c r="D982" t="str">
        <f t="shared" si="45"/>
        <v>13-24 Months</v>
      </c>
      <c r="E982" t="s">
        <v>24</v>
      </c>
      <c r="F982" t="s">
        <v>35</v>
      </c>
      <c r="G982" t="s">
        <v>24</v>
      </c>
      <c r="H982">
        <f t="shared" si="46"/>
        <v>2</v>
      </c>
      <c r="I982" t="str">
        <f t="shared" si="47"/>
        <v>Medium Risk</v>
      </c>
    </row>
    <row r="983" spans="1:9" x14ac:dyDescent="0.3">
      <c r="A983" t="s">
        <v>1018</v>
      </c>
      <c r="B983" t="s">
        <v>47</v>
      </c>
      <c r="C983">
        <v>40</v>
      </c>
      <c r="D983" t="str">
        <f t="shared" si="45"/>
        <v>25-48 Months</v>
      </c>
      <c r="E983" t="s">
        <v>24</v>
      </c>
      <c r="F983" t="s">
        <v>32</v>
      </c>
      <c r="G983" t="s">
        <v>24</v>
      </c>
      <c r="H983">
        <f t="shared" si="46"/>
        <v>0</v>
      </c>
      <c r="I983" t="str">
        <f t="shared" si="47"/>
        <v>Low Risk</v>
      </c>
    </row>
    <row r="984" spans="1:9" x14ac:dyDescent="0.3">
      <c r="A984" t="s">
        <v>1019</v>
      </c>
      <c r="B984" t="s">
        <v>31</v>
      </c>
      <c r="C984">
        <v>39</v>
      </c>
      <c r="D984" t="str">
        <f t="shared" si="45"/>
        <v>25-48 Months</v>
      </c>
      <c r="E984" t="s">
        <v>26</v>
      </c>
      <c r="F984" t="s">
        <v>28</v>
      </c>
      <c r="G984" t="s">
        <v>24</v>
      </c>
      <c r="H984">
        <f t="shared" si="46"/>
        <v>1</v>
      </c>
      <c r="I984" t="str">
        <f t="shared" si="47"/>
        <v>Low Risk</v>
      </c>
    </row>
    <row r="985" spans="1:9" x14ac:dyDescent="0.3">
      <c r="A985" t="s">
        <v>1020</v>
      </c>
      <c r="B985" t="s">
        <v>27</v>
      </c>
      <c r="C985">
        <v>1</v>
      </c>
      <c r="D985" t="str">
        <f t="shared" si="45"/>
        <v>0-12 Months</v>
      </c>
      <c r="E985" t="s">
        <v>37</v>
      </c>
      <c r="F985" t="s">
        <v>28</v>
      </c>
      <c r="G985" t="s">
        <v>23</v>
      </c>
      <c r="H985">
        <f t="shared" si="46"/>
        <v>6</v>
      </c>
      <c r="I985" t="str">
        <f t="shared" si="47"/>
        <v>High Risk</v>
      </c>
    </row>
    <row r="986" spans="1:9" x14ac:dyDescent="0.3">
      <c r="A986" t="s">
        <v>1021</v>
      </c>
      <c r="B986" t="s">
        <v>47</v>
      </c>
      <c r="C986">
        <v>72</v>
      </c>
      <c r="D986" t="str">
        <f t="shared" si="45"/>
        <v>49-72 Months</v>
      </c>
      <c r="E986" t="s">
        <v>24</v>
      </c>
      <c r="F986" t="s">
        <v>35</v>
      </c>
      <c r="G986" t="s">
        <v>24</v>
      </c>
      <c r="H986">
        <f t="shared" si="46"/>
        <v>0</v>
      </c>
      <c r="I986" t="str">
        <f t="shared" si="47"/>
        <v>Low Risk</v>
      </c>
    </row>
    <row r="987" spans="1:9" x14ac:dyDescent="0.3">
      <c r="A987" t="s">
        <v>1022</v>
      </c>
      <c r="B987" t="s">
        <v>27</v>
      </c>
      <c r="C987">
        <v>33</v>
      </c>
      <c r="D987" t="str">
        <f t="shared" si="45"/>
        <v>25-48 Months</v>
      </c>
      <c r="E987" t="s">
        <v>37</v>
      </c>
      <c r="F987" t="s">
        <v>35</v>
      </c>
      <c r="G987" t="s">
        <v>23</v>
      </c>
      <c r="H987">
        <f t="shared" si="46"/>
        <v>4</v>
      </c>
      <c r="I987" t="str">
        <f t="shared" si="47"/>
        <v>High Risk</v>
      </c>
    </row>
    <row r="988" spans="1:9" x14ac:dyDescent="0.3">
      <c r="A988" t="s">
        <v>1023</v>
      </c>
      <c r="B988" t="s">
        <v>27</v>
      </c>
      <c r="C988">
        <v>12</v>
      </c>
      <c r="D988" t="str">
        <f t="shared" si="45"/>
        <v>0-12 Months</v>
      </c>
      <c r="E988" t="s">
        <v>26</v>
      </c>
      <c r="F988" t="s">
        <v>35</v>
      </c>
      <c r="G988" t="s">
        <v>24</v>
      </c>
      <c r="H988">
        <f t="shared" si="46"/>
        <v>3</v>
      </c>
      <c r="I988" t="str">
        <f t="shared" si="47"/>
        <v>Medium Risk</v>
      </c>
    </row>
    <row r="989" spans="1:9" x14ac:dyDescent="0.3">
      <c r="A989" t="s">
        <v>1024</v>
      </c>
      <c r="B989" t="s">
        <v>27</v>
      </c>
      <c r="C989">
        <v>1</v>
      </c>
      <c r="D989" t="str">
        <f t="shared" si="45"/>
        <v>0-12 Months</v>
      </c>
      <c r="E989" t="s">
        <v>24</v>
      </c>
      <c r="F989" t="s">
        <v>35</v>
      </c>
      <c r="G989" t="s">
        <v>24</v>
      </c>
      <c r="H989">
        <f t="shared" si="46"/>
        <v>3</v>
      </c>
      <c r="I989" t="str">
        <f t="shared" si="47"/>
        <v>Medium Risk</v>
      </c>
    </row>
    <row r="990" spans="1:9" x14ac:dyDescent="0.3">
      <c r="A990" t="s">
        <v>1025</v>
      </c>
      <c r="B990" t="s">
        <v>27</v>
      </c>
      <c r="C990">
        <v>27</v>
      </c>
      <c r="D990" t="str">
        <f t="shared" si="45"/>
        <v>25-48 Months</v>
      </c>
      <c r="E990" t="s">
        <v>24</v>
      </c>
      <c r="F990" t="s">
        <v>32</v>
      </c>
      <c r="G990" t="s">
        <v>24</v>
      </c>
      <c r="H990">
        <f t="shared" si="46"/>
        <v>2</v>
      </c>
      <c r="I990" t="str">
        <f t="shared" si="47"/>
        <v>Medium Risk</v>
      </c>
    </row>
    <row r="991" spans="1:9" x14ac:dyDescent="0.3">
      <c r="A991" t="s">
        <v>1026</v>
      </c>
      <c r="B991" t="s">
        <v>31</v>
      </c>
      <c r="C991">
        <v>34</v>
      </c>
      <c r="D991" t="str">
        <f t="shared" si="45"/>
        <v>25-48 Months</v>
      </c>
      <c r="E991" t="s">
        <v>24</v>
      </c>
      <c r="F991" t="s">
        <v>40</v>
      </c>
      <c r="G991" t="s">
        <v>24</v>
      </c>
      <c r="H991">
        <f t="shared" si="46"/>
        <v>0</v>
      </c>
      <c r="I991" t="str">
        <f t="shared" si="47"/>
        <v>Low Risk</v>
      </c>
    </row>
    <row r="992" spans="1:9" x14ac:dyDescent="0.3">
      <c r="A992" t="s">
        <v>1027</v>
      </c>
      <c r="B992" t="s">
        <v>47</v>
      </c>
      <c r="C992">
        <v>56</v>
      </c>
      <c r="D992" t="str">
        <f t="shared" si="45"/>
        <v>49-72 Months</v>
      </c>
      <c r="E992" t="s">
        <v>37</v>
      </c>
      <c r="F992" t="s">
        <v>35</v>
      </c>
      <c r="G992" t="s">
        <v>24</v>
      </c>
      <c r="H992">
        <f t="shared" si="46"/>
        <v>2</v>
      </c>
      <c r="I992" t="str">
        <f t="shared" si="47"/>
        <v>Medium Risk</v>
      </c>
    </row>
    <row r="993" spans="1:9" x14ac:dyDescent="0.3">
      <c r="A993" t="s">
        <v>1028</v>
      </c>
      <c r="B993" t="s">
        <v>47</v>
      </c>
      <c r="C993">
        <v>58</v>
      </c>
      <c r="D993" t="str">
        <f t="shared" si="45"/>
        <v>49-72 Months</v>
      </c>
      <c r="E993" t="s">
        <v>24</v>
      </c>
      <c r="F993" t="s">
        <v>40</v>
      </c>
      <c r="G993" t="s">
        <v>24</v>
      </c>
      <c r="H993">
        <f t="shared" si="46"/>
        <v>0</v>
      </c>
      <c r="I993" t="str">
        <f t="shared" si="47"/>
        <v>Low Risk</v>
      </c>
    </row>
    <row r="994" spans="1:9" x14ac:dyDescent="0.3">
      <c r="A994" t="s">
        <v>1029</v>
      </c>
      <c r="B994" t="s">
        <v>47</v>
      </c>
      <c r="C994">
        <v>22</v>
      </c>
      <c r="D994" t="str">
        <f t="shared" si="45"/>
        <v>13-24 Months</v>
      </c>
      <c r="E994" t="s">
        <v>24</v>
      </c>
      <c r="F994" t="s">
        <v>40</v>
      </c>
      <c r="G994" t="s">
        <v>24</v>
      </c>
      <c r="H994">
        <f t="shared" si="46"/>
        <v>0</v>
      </c>
      <c r="I994" t="str">
        <f t="shared" si="47"/>
        <v>Low Risk</v>
      </c>
    </row>
    <row r="995" spans="1:9" x14ac:dyDescent="0.3">
      <c r="A995" t="s">
        <v>1030</v>
      </c>
      <c r="B995" t="s">
        <v>47</v>
      </c>
      <c r="C995">
        <v>10</v>
      </c>
      <c r="D995" t="str">
        <f t="shared" si="45"/>
        <v>0-12 Months</v>
      </c>
      <c r="E995" t="s">
        <v>24</v>
      </c>
      <c r="F995" t="s">
        <v>40</v>
      </c>
      <c r="G995" t="s">
        <v>24</v>
      </c>
      <c r="H995">
        <f t="shared" si="46"/>
        <v>1</v>
      </c>
      <c r="I995" t="str">
        <f t="shared" si="47"/>
        <v>Low Risk</v>
      </c>
    </row>
    <row r="996" spans="1:9" x14ac:dyDescent="0.3">
      <c r="A996" t="s">
        <v>1031</v>
      </c>
      <c r="B996" t="s">
        <v>47</v>
      </c>
      <c r="C996">
        <v>13</v>
      </c>
      <c r="D996" t="str">
        <f t="shared" si="45"/>
        <v>13-24 Months</v>
      </c>
      <c r="E996" t="s">
        <v>24</v>
      </c>
      <c r="F996" t="s">
        <v>40</v>
      </c>
      <c r="G996" t="s">
        <v>24</v>
      </c>
      <c r="H996">
        <f t="shared" si="46"/>
        <v>0</v>
      </c>
      <c r="I996" t="str">
        <f t="shared" si="47"/>
        <v>Low Risk</v>
      </c>
    </row>
    <row r="997" spans="1:9" x14ac:dyDescent="0.3">
      <c r="A997" t="s">
        <v>1032</v>
      </c>
      <c r="B997" t="s">
        <v>27</v>
      </c>
      <c r="C997">
        <v>35</v>
      </c>
      <c r="D997" t="str">
        <f t="shared" si="45"/>
        <v>25-48 Months</v>
      </c>
      <c r="E997" t="s">
        <v>37</v>
      </c>
      <c r="F997" t="s">
        <v>40</v>
      </c>
      <c r="G997" t="s">
        <v>23</v>
      </c>
      <c r="H997">
        <f t="shared" si="46"/>
        <v>4</v>
      </c>
      <c r="I997" t="str">
        <f t="shared" si="47"/>
        <v>High Risk</v>
      </c>
    </row>
    <row r="998" spans="1:9" x14ac:dyDescent="0.3">
      <c r="A998" t="s">
        <v>1033</v>
      </c>
      <c r="B998" t="s">
        <v>27</v>
      </c>
      <c r="C998">
        <v>34</v>
      </c>
      <c r="D998" t="str">
        <f t="shared" si="45"/>
        <v>25-48 Months</v>
      </c>
      <c r="E998" t="s">
        <v>37</v>
      </c>
      <c r="F998" t="s">
        <v>40</v>
      </c>
      <c r="G998" t="s">
        <v>23</v>
      </c>
      <c r="H998">
        <f t="shared" si="46"/>
        <v>4</v>
      </c>
      <c r="I998" t="str">
        <f t="shared" si="47"/>
        <v>High Risk</v>
      </c>
    </row>
    <row r="999" spans="1:9" x14ac:dyDescent="0.3">
      <c r="A999" t="s">
        <v>1034</v>
      </c>
      <c r="B999" t="s">
        <v>27</v>
      </c>
      <c r="C999">
        <v>4</v>
      </c>
      <c r="D999" t="str">
        <f t="shared" si="45"/>
        <v>0-12 Months</v>
      </c>
      <c r="E999" t="s">
        <v>37</v>
      </c>
      <c r="F999" t="s">
        <v>28</v>
      </c>
      <c r="G999" t="s">
        <v>23</v>
      </c>
      <c r="H999">
        <f t="shared" si="46"/>
        <v>6</v>
      </c>
      <c r="I999" t="str">
        <f t="shared" si="47"/>
        <v>High Risk</v>
      </c>
    </row>
    <row r="1000" spans="1:9" x14ac:dyDescent="0.3">
      <c r="A1000" t="s">
        <v>1035</v>
      </c>
      <c r="B1000" t="s">
        <v>47</v>
      </c>
      <c r="C1000">
        <v>72</v>
      </c>
      <c r="D1000" t="str">
        <f t="shared" si="45"/>
        <v>49-72 Months</v>
      </c>
      <c r="E1000" t="s">
        <v>24</v>
      </c>
      <c r="F1000" t="s">
        <v>35</v>
      </c>
      <c r="G1000" t="s">
        <v>24</v>
      </c>
      <c r="H1000">
        <f t="shared" si="46"/>
        <v>0</v>
      </c>
      <c r="I1000" t="str">
        <f t="shared" si="47"/>
        <v>Low Risk</v>
      </c>
    </row>
    <row r="1001" spans="1:9" x14ac:dyDescent="0.3">
      <c r="A1001" t="s">
        <v>1036</v>
      </c>
      <c r="B1001" t="s">
        <v>27</v>
      </c>
      <c r="C1001">
        <v>2</v>
      </c>
      <c r="D1001" t="str">
        <f t="shared" si="45"/>
        <v>0-12 Months</v>
      </c>
      <c r="E1001" t="s">
        <v>26</v>
      </c>
      <c r="F1001" t="s">
        <v>28</v>
      </c>
      <c r="G1001" t="s">
        <v>24</v>
      </c>
      <c r="H1001">
        <f t="shared" si="46"/>
        <v>4</v>
      </c>
      <c r="I1001" t="str">
        <f t="shared" si="47"/>
        <v>High Risk</v>
      </c>
    </row>
    <row r="1002" spans="1:9" x14ac:dyDescent="0.3">
      <c r="A1002" t="s">
        <v>1037</v>
      </c>
      <c r="B1002" t="s">
        <v>27</v>
      </c>
      <c r="C1002">
        <v>7</v>
      </c>
      <c r="D1002" t="str">
        <f t="shared" si="45"/>
        <v>0-12 Months</v>
      </c>
      <c r="E1002" t="s">
        <v>37</v>
      </c>
      <c r="F1002" t="s">
        <v>28</v>
      </c>
      <c r="G1002" t="s">
        <v>23</v>
      </c>
      <c r="H1002">
        <f t="shared" si="46"/>
        <v>6</v>
      </c>
      <c r="I1002" t="str">
        <f t="shared" si="47"/>
        <v>High Risk</v>
      </c>
    </row>
    <row r="1003" spans="1:9" x14ac:dyDescent="0.3">
      <c r="A1003" t="s">
        <v>1038</v>
      </c>
      <c r="B1003" t="s">
        <v>27</v>
      </c>
      <c r="C1003">
        <v>27</v>
      </c>
      <c r="D1003" t="str">
        <f t="shared" si="45"/>
        <v>25-48 Months</v>
      </c>
      <c r="E1003" t="s">
        <v>37</v>
      </c>
      <c r="F1003" t="s">
        <v>28</v>
      </c>
      <c r="G1003" t="s">
        <v>23</v>
      </c>
      <c r="H1003">
        <f t="shared" si="46"/>
        <v>5</v>
      </c>
      <c r="I1003" t="str">
        <f t="shared" si="47"/>
        <v>High Risk</v>
      </c>
    </row>
    <row r="1004" spans="1:9" x14ac:dyDescent="0.3">
      <c r="A1004" t="s">
        <v>1039</v>
      </c>
      <c r="B1004" t="s">
        <v>27</v>
      </c>
      <c r="C1004">
        <v>4</v>
      </c>
      <c r="D1004" t="str">
        <f t="shared" si="45"/>
        <v>0-12 Months</v>
      </c>
      <c r="E1004" t="s">
        <v>37</v>
      </c>
      <c r="F1004" t="s">
        <v>32</v>
      </c>
      <c r="G1004" t="s">
        <v>24</v>
      </c>
      <c r="H1004">
        <f t="shared" si="46"/>
        <v>5</v>
      </c>
      <c r="I1004" t="str">
        <f t="shared" si="47"/>
        <v>High Risk</v>
      </c>
    </row>
    <row r="1005" spans="1:9" x14ac:dyDescent="0.3">
      <c r="A1005" t="s">
        <v>1040</v>
      </c>
      <c r="B1005" t="s">
        <v>47</v>
      </c>
      <c r="C1005">
        <v>37</v>
      </c>
      <c r="D1005" t="str">
        <f t="shared" si="45"/>
        <v>25-48 Months</v>
      </c>
      <c r="E1005" t="s">
        <v>24</v>
      </c>
      <c r="F1005" t="s">
        <v>32</v>
      </c>
      <c r="G1005" t="s">
        <v>24</v>
      </c>
      <c r="H1005">
        <f t="shared" si="46"/>
        <v>0</v>
      </c>
      <c r="I1005" t="str">
        <f t="shared" si="47"/>
        <v>Low Risk</v>
      </c>
    </row>
    <row r="1006" spans="1:9" x14ac:dyDescent="0.3">
      <c r="A1006" t="s">
        <v>1041</v>
      </c>
      <c r="B1006" t="s">
        <v>27</v>
      </c>
      <c r="C1006">
        <v>21</v>
      </c>
      <c r="D1006" t="str">
        <f t="shared" si="45"/>
        <v>13-24 Months</v>
      </c>
      <c r="E1006" t="s">
        <v>24</v>
      </c>
      <c r="F1006" t="s">
        <v>32</v>
      </c>
      <c r="G1006" t="s">
        <v>24</v>
      </c>
      <c r="H1006">
        <f t="shared" si="46"/>
        <v>2</v>
      </c>
      <c r="I1006" t="str">
        <f t="shared" si="47"/>
        <v>Medium Risk</v>
      </c>
    </row>
    <row r="1007" spans="1:9" x14ac:dyDescent="0.3">
      <c r="A1007" t="s">
        <v>1042</v>
      </c>
      <c r="B1007" t="s">
        <v>31</v>
      </c>
      <c r="C1007">
        <v>53</v>
      </c>
      <c r="D1007" t="str">
        <f t="shared" si="45"/>
        <v>49-72 Months</v>
      </c>
      <c r="E1007" t="s">
        <v>37</v>
      </c>
      <c r="F1007" t="s">
        <v>40</v>
      </c>
      <c r="G1007" t="s">
        <v>24</v>
      </c>
      <c r="H1007">
        <f t="shared" si="46"/>
        <v>2</v>
      </c>
      <c r="I1007" t="str">
        <f t="shared" si="47"/>
        <v>Medium Risk</v>
      </c>
    </row>
    <row r="1008" spans="1:9" x14ac:dyDescent="0.3">
      <c r="A1008" t="s">
        <v>1043</v>
      </c>
      <c r="B1008" t="s">
        <v>27</v>
      </c>
      <c r="C1008">
        <v>18</v>
      </c>
      <c r="D1008" t="str">
        <f t="shared" si="45"/>
        <v>13-24 Months</v>
      </c>
      <c r="E1008" t="s">
        <v>37</v>
      </c>
      <c r="F1008" t="s">
        <v>28</v>
      </c>
      <c r="G1008" t="s">
        <v>23</v>
      </c>
      <c r="H1008">
        <f t="shared" si="46"/>
        <v>5</v>
      </c>
      <c r="I1008" t="str">
        <f t="shared" si="47"/>
        <v>High Risk</v>
      </c>
    </row>
    <row r="1009" spans="1:9" x14ac:dyDescent="0.3">
      <c r="A1009" t="s">
        <v>1044</v>
      </c>
      <c r="B1009" t="s">
        <v>27</v>
      </c>
      <c r="C1009">
        <v>2</v>
      </c>
      <c r="D1009" t="str">
        <f t="shared" si="45"/>
        <v>0-12 Months</v>
      </c>
      <c r="E1009" t="s">
        <v>37</v>
      </c>
      <c r="F1009" t="s">
        <v>28</v>
      </c>
      <c r="G1009" t="s">
        <v>23</v>
      </c>
      <c r="H1009">
        <f t="shared" si="46"/>
        <v>6</v>
      </c>
      <c r="I1009" t="str">
        <f t="shared" si="47"/>
        <v>High Risk</v>
      </c>
    </row>
    <row r="1010" spans="1:9" x14ac:dyDescent="0.3">
      <c r="A1010" t="s">
        <v>1045</v>
      </c>
      <c r="B1010" t="s">
        <v>27</v>
      </c>
      <c r="C1010">
        <v>32</v>
      </c>
      <c r="D1010" t="str">
        <f t="shared" si="45"/>
        <v>25-48 Months</v>
      </c>
      <c r="E1010" t="s">
        <v>37</v>
      </c>
      <c r="F1010" t="s">
        <v>40</v>
      </c>
      <c r="G1010" t="s">
        <v>23</v>
      </c>
      <c r="H1010">
        <f t="shared" si="46"/>
        <v>4</v>
      </c>
      <c r="I1010" t="str">
        <f t="shared" si="47"/>
        <v>High Risk</v>
      </c>
    </row>
    <row r="1011" spans="1:9" x14ac:dyDescent="0.3">
      <c r="A1011" t="s">
        <v>1046</v>
      </c>
      <c r="B1011" t="s">
        <v>31</v>
      </c>
      <c r="C1011">
        <v>23</v>
      </c>
      <c r="D1011" t="str">
        <f t="shared" si="45"/>
        <v>13-24 Months</v>
      </c>
      <c r="E1011" t="s">
        <v>24</v>
      </c>
      <c r="F1011" t="s">
        <v>28</v>
      </c>
      <c r="G1011" t="s">
        <v>24</v>
      </c>
      <c r="H1011">
        <f t="shared" si="46"/>
        <v>1</v>
      </c>
      <c r="I1011" t="str">
        <f t="shared" si="47"/>
        <v>Low Risk</v>
      </c>
    </row>
    <row r="1012" spans="1:9" x14ac:dyDescent="0.3">
      <c r="A1012" t="s">
        <v>1047</v>
      </c>
      <c r="B1012" t="s">
        <v>27</v>
      </c>
      <c r="C1012">
        <v>3</v>
      </c>
      <c r="D1012" t="str">
        <f t="shared" si="45"/>
        <v>0-12 Months</v>
      </c>
      <c r="E1012" t="s">
        <v>26</v>
      </c>
      <c r="F1012" t="s">
        <v>32</v>
      </c>
      <c r="G1012" t="s">
        <v>24</v>
      </c>
      <c r="H1012">
        <f t="shared" si="46"/>
        <v>3</v>
      </c>
      <c r="I1012" t="str">
        <f t="shared" si="47"/>
        <v>Medium Risk</v>
      </c>
    </row>
    <row r="1013" spans="1:9" x14ac:dyDescent="0.3">
      <c r="A1013" t="s">
        <v>1048</v>
      </c>
      <c r="B1013" t="s">
        <v>47</v>
      </c>
      <c r="C1013">
        <v>71</v>
      </c>
      <c r="D1013" t="str">
        <f t="shared" si="45"/>
        <v>49-72 Months</v>
      </c>
      <c r="E1013" t="s">
        <v>26</v>
      </c>
      <c r="F1013" t="s">
        <v>32</v>
      </c>
      <c r="G1013" t="s">
        <v>24</v>
      </c>
      <c r="H1013">
        <f t="shared" si="46"/>
        <v>0</v>
      </c>
      <c r="I1013" t="str">
        <f t="shared" si="47"/>
        <v>Low Risk</v>
      </c>
    </row>
    <row r="1014" spans="1:9" x14ac:dyDescent="0.3">
      <c r="A1014" t="s">
        <v>1049</v>
      </c>
      <c r="B1014" t="s">
        <v>27</v>
      </c>
      <c r="C1014">
        <v>9</v>
      </c>
      <c r="D1014" t="str">
        <f t="shared" si="45"/>
        <v>0-12 Months</v>
      </c>
      <c r="E1014" t="s">
        <v>37</v>
      </c>
      <c r="F1014" t="s">
        <v>35</v>
      </c>
      <c r="G1014" t="s">
        <v>24</v>
      </c>
      <c r="H1014">
        <f t="shared" si="46"/>
        <v>5</v>
      </c>
      <c r="I1014" t="str">
        <f t="shared" si="47"/>
        <v>High Risk</v>
      </c>
    </row>
    <row r="1015" spans="1:9" x14ac:dyDescent="0.3">
      <c r="A1015" t="s">
        <v>1050</v>
      </c>
      <c r="B1015" t="s">
        <v>27</v>
      </c>
      <c r="C1015">
        <v>1</v>
      </c>
      <c r="D1015" t="str">
        <f t="shared" si="45"/>
        <v>0-12 Months</v>
      </c>
      <c r="E1015" t="s">
        <v>26</v>
      </c>
      <c r="F1015" t="s">
        <v>28</v>
      </c>
      <c r="G1015" t="s">
        <v>24</v>
      </c>
      <c r="H1015">
        <f t="shared" si="46"/>
        <v>4</v>
      </c>
      <c r="I1015" t="str">
        <f t="shared" si="47"/>
        <v>High Risk</v>
      </c>
    </row>
    <row r="1016" spans="1:9" x14ac:dyDescent="0.3">
      <c r="A1016" t="s">
        <v>1051</v>
      </c>
      <c r="B1016" t="s">
        <v>27</v>
      </c>
      <c r="C1016">
        <v>18</v>
      </c>
      <c r="D1016" t="str">
        <f t="shared" si="45"/>
        <v>13-24 Months</v>
      </c>
      <c r="E1016" t="s">
        <v>26</v>
      </c>
      <c r="F1016" t="s">
        <v>28</v>
      </c>
      <c r="G1016" t="s">
        <v>23</v>
      </c>
      <c r="H1016">
        <f t="shared" si="46"/>
        <v>3</v>
      </c>
      <c r="I1016" t="str">
        <f t="shared" si="47"/>
        <v>Medium Risk</v>
      </c>
    </row>
    <row r="1017" spans="1:9" x14ac:dyDescent="0.3">
      <c r="A1017" t="s">
        <v>1052</v>
      </c>
      <c r="B1017" t="s">
        <v>31</v>
      </c>
      <c r="C1017">
        <v>12</v>
      </c>
      <c r="D1017" t="str">
        <f t="shared" si="45"/>
        <v>0-12 Months</v>
      </c>
      <c r="E1017" t="s">
        <v>26</v>
      </c>
      <c r="F1017" t="s">
        <v>40</v>
      </c>
      <c r="G1017" t="s">
        <v>23</v>
      </c>
      <c r="H1017">
        <f t="shared" si="46"/>
        <v>1</v>
      </c>
      <c r="I1017" t="str">
        <f t="shared" si="47"/>
        <v>Low Risk</v>
      </c>
    </row>
    <row r="1018" spans="1:9" x14ac:dyDescent="0.3">
      <c r="A1018" t="s">
        <v>1053</v>
      </c>
      <c r="B1018" t="s">
        <v>47</v>
      </c>
      <c r="C1018">
        <v>71</v>
      </c>
      <c r="D1018" t="str">
        <f t="shared" si="45"/>
        <v>49-72 Months</v>
      </c>
      <c r="E1018" t="s">
        <v>26</v>
      </c>
      <c r="F1018" t="s">
        <v>32</v>
      </c>
      <c r="G1018" t="s">
        <v>24</v>
      </c>
      <c r="H1018">
        <f t="shared" si="46"/>
        <v>0</v>
      </c>
      <c r="I1018" t="str">
        <f t="shared" si="47"/>
        <v>Low Risk</v>
      </c>
    </row>
    <row r="1019" spans="1:9" x14ac:dyDescent="0.3">
      <c r="A1019" t="s">
        <v>1054</v>
      </c>
      <c r="B1019" t="s">
        <v>31</v>
      </c>
      <c r="C1019">
        <v>64</v>
      </c>
      <c r="D1019" t="str">
        <f t="shared" si="45"/>
        <v>49-72 Months</v>
      </c>
      <c r="E1019" t="s">
        <v>24</v>
      </c>
      <c r="F1019" t="s">
        <v>35</v>
      </c>
      <c r="G1019" t="s">
        <v>24</v>
      </c>
      <c r="H1019">
        <f t="shared" si="46"/>
        <v>0</v>
      </c>
      <c r="I1019" t="str">
        <f t="shared" si="47"/>
        <v>Low Risk</v>
      </c>
    </row>
    <row r="1020" spans="1:9" x14ac:dyDescent="0.3">
      <c r="A1020" t="s">
        <v>1055</v>
      </c>
      <c r="B1020" t="s">
        <v>27</v>
      </c>
      <c r="C1020">
        <v>4</v>
      </c>
      <c r="D1020" t="str">
        <f t="shared" si="45"/>
        <v>0-12 Months</v>
      </c>
      <c r="E1020" t="s">
        <v>26</v>
      </c>
      <c r="F1020" t="s">
        <v>28</v>
      </c>
      <c r="G1020" t="s">
        <v>24</v>
      </c>
      <c r="H1020">
        <f t="shared" si="46"/>
        <v>4</v>
      </c>
      <c r="I1020" t="str">
        <f t="shared" si="47"/>
        <v>High Risk</v>
      </c>
    </row>
    <row r="1021" spans="1:9" x14ac:dyDescent="0.3">
      <c r="A1021" t="s">
        <v>1056</v>
      </c>
      <c r="B1021" t="s">
        <v>27</v>
      </c>
      <c r="C1021">
        <v>23</v>
      </c>
      <c r="D1021" t="str">
        <f t="shared" si="45"/>
        <v>13-24 Months</v>
      </c>
      <c r="E1021" t="s">
        <v>24</v>
      </c>
      <c r="F1021" t="s">
        <v>32</v>
      </c>
      <c r="G1021" t="s">
        <v>24</v>
      </c>
      <c r="H1021">
        <f t="shared" si="46"/>
        <v>2</v>
      </c>
      <c r="I1021" t="str">
        <f t="shared" si="47"/>
        <v>Medium Risk</v>
      </c>
    </row>
    <row r="1022" spans="1:9" x14ac:dyDescent="0.3">
      <c r="A1022" t="s">
        <v>1057</v>
      </c>
      <c r="B1022" t="s">
        <v>27</v>
      </c>
      <c r="C1022">
        <v>39</v>
      </c>
      <c r="D1022" t="str">
        <f t="shared" si="45"/>
        <v>25-48 Months</v>
      </c>
      <c r="E1022" t="s">
        <v>26</v>
      </c>
      <c r="F1022" t="s">
        <v>40</v>
      </c>
      <c r="G1022" t="s">
        <v>24</v>
      </c>
      <c r="H1022">
        <f t="shared" si="46"/>
        <v>2</v>
      </c>
      <c r="I1022" t="str">
        <f t="shared" si="47"/>
        <v>Medium Risk</v>
      </c>
    </row>
    <row r="1023" spans="1:9" x14ac:dyDescent="0.3">
      <c r="A1023" t="s">
        <v>1058</v>
      </c>
      <c r="B1023" t="s">
        <v>31</v>
      </c>
      <c r="C1023">
        <v>28</v>
      </c>
      <c r="D1023" t="str">
        <f t="shared" si="45"/>
        <v>25-48 Months</v>
      </c>
      <c r="E1023" t="s">
        <v>26</v>
      </c>
      <c r="F1023" t="s">
        <v>32</v>
      </c>
      <c r="G1023" t="s">
        <v>24</v>
      </c>
      <c r="H1023">
        <f t="shared" si="46"/>
        <v>0</v>
      </c>
      <c r="I1023" t="str">
        <f t="shared" si="47"/>
        <v>Low Risk</v>
      </c>
    </row>
    <row r="1024" spans="1:9" x14ac:dyDescent="0.3">
      <c r="A1024" t="s">
        <v>1059</v>
      </c>
      <c r="B1024" t="s">
        <v>27</v>
      </c>
      <c r="C1024">
        <v>5</v>
      </c>
      <c r="D1024" t="str">
        <f t="shared" si="45"/>
        <v>0-12 Months</v>
      </c>
      <c r="E1024" t="s">
        <v>37</v>
      </c>
      <c r="F1024" t="s">
        <v>28</v>
      </c>
      <c r="G1024" t="s">
        <v>24</v>
      </c>
      <c r="H1024">
        <f t="shared" si="46"/>
        <v>6</v>
      </c>
      <c r="I1024" t="str">
        <f t="shared" si="47"/>
        <v>High Risk</v>
      </c>
    </row>
    <row r="1025" spans="1:9" x14ac:dyDescent="0.3">
      <c r="A1025" t="s">
        <v>1060</v>
      </c>
      <c r="B1025" t="s">
        <v>27</v>
      </c>
      <c r="C1025">
        <v>45</v>
      </c>
      <c r="D1025" t="str">
        <f t="shared" si="45"/>
        <v>25-48 Months</v>
      </c>
      <c r="E1025" t="s">
        <v>37</v>
      </c>
      <c r="F1025" t="s">
        <v>28</v>
      </c>
      <c r="G1025" t="s">
        <v>24</v>
      </c>
      <c r="H1025">
        <f t="shared" si="46"/>
        <v>5</v>
      </c>
      <c r="I1025" t="str">
        <f t="shared" si="47"/>
        <v>High Risk</v>
      </c>
    </row>
    <row r="1026" spans="1:9" x14ac:dyDescent="0.3">
      <c r="A1026" t="s">
        <v>1061</v>
      </c>
      <c r="B1026" t="s">
        <v>27</v>
      </c>
      <c r="C1026">
        <v>37</v>
      </c>
      <c r="D1026" t="str">
        <f t="shared" si="45"/>
        <v>25-48 Months</v>
      </c>
      <c r="E1026" t="s">
        <v>37</v>
      </c>
      <c r="F1026" t="s">
        <v>32</v>
      </c>
      <c r="G1026" t="s">
        <v>24</v>
      </c>
      <c r="H1026">
        <f t="shared" si="46"/>
        <v>4</v>
      </c>
      <c r="I1026" t="str">
        <f t="shared" si="47"/>
        <v>High Risk</v>
      </c>
    </row>
    <row r="1027" spans="1:9" x14ac:dyDescent="0.3">
      <c r="A1027" t="s">
        <v>1062</v>
      </c>
      <c r="B1027" t="s">
        <v>47</v>
      </c>
      <c r="C1027">
        <v>60</v>
      </c>
      <c r="D1027" t="str">
        <f t="shared" ref="D1027:D1090" si="48">IF(C1027&lt;=12,"0-12 Months",IF(C1027&lt;=24,"13-24 Months",IF(C1027&lt;=48,"25-48 Months","49-72 Months")))</f>
        <v>49-72 Months</v>
      </c>
      <c r="E1027" t="s">
        <v>37</v>
      </c>
      <c r="F1027" t="s">
        <v>35</v>
      </c>
      <c r="G1027" t="s">
        <v>24</v>
      </c>
      <c r="H1027">
        <f t="shared" ref="H1027:H1090" si="49">IF(B1027="Month-to-month",2,0)+IF(E1027="Fiber optic",2,0)+IF(F1027="Electronic check",1,0)+IF(D1027="0-12 Months",1,0)</f>
        <v>2</v>
      </c>
      <c r="I1027" t="str">
        <f t="shared" ref="I1027:I1090" si="50">IF(H1027&gt;=4,"High Risk",IF(H1027&gt;=2,"Medium Risk","Low Risk"))</f>
        <v>Medium Risk</v>
      </c>
    </row>
    <row r="1028" spans="1:9" x14ac:dyDescent="0.3">
      <c r="A1028" t="s">
        <v>1063</v>
      </c>
      <c r="B1028" t="s">
        <v>27</v>
      </c>
      <c r="C1028">
        <v>8</v>
      </c>
      <c r="D1028" t="str">
        <f t="shared" si="48"/>
        <v>0-12 Months</v>
      </c>
      <c r="E1028" t="s">
        <v>37</v>
      </c>
      <c r="F1028" t="s">
        <v>28</v>
      </c>
      <c r="G1028" t="s">
        <v>23</v>
      </c>
      <c r="H1028">
        <f t="shared" si="49"/>
        <v>6</v>
      </c>
      <c r="I1028" t="str">
        <f t="shared" si="50"/>
        <v>High Risk</v>
      </c>
    </row>
    <row r="1029" spans="1:9" x14ac:dyDescent="0.3">
      <c r="A1029" t="s">
        <v>1064</v>
      </c>
      <c r="B1029" t="s">
        <v>31</v>
      </c>
      <c r="C1029">
        <v>47</v>
      </c>
      <c r="D1029" t="str">
        <f t="shared" si="48"/>
        <v>25-48 Months</v>
      </c>
      <c r="E1029" t="s">
        <v>37</v>
      </c>
      <c r="F1029" t="s">
        <v>40</v>
      </c>
      <c r="G1029" t="s">
        <v>24</v>
      </c>
      <c r="H1029">
        <f t="shared" si="49"/>
        <v>2</v>
      </c>
      <c r="I1029" t="str">
        <f t="shared" si="50"/>
        <v>Medium Risk</v>
      </c>
    </row>
    <row r="1030" spans="1:9" x14ac:dyDescent="0.3">
      <c r="A1030" t="s">
        <v>1065</v>
      </c>
      <c r="B1030" t="s">
        <v>27</v>
      </c>
      <c r="C1030">
        <v>26</v>
      </c>
      <c r="D1030" t="str">
        <f t="shared" si="48"/>
        <v>25-48 Months</v>
      </c>
      <c r="E1030" t="s">
        <v>37</v>
      </c>
      <c r="F1030" t="s">
        <v>28</v>
      </c>
      <c r="G1030" t="s">
        <v>23</v>
      </c>
      <c r="H1030">
        <f t="shared" si="49"/>
        <v>5</v>
      </c>
      <c r="I1030" t="str">
        <f t="shared" si="50"/>
        <v>High Risk</v>
      </c>
    </row>
    <row r="1031" spans="1:9" x14ac:dyDescent="0.3">
      <c r="A1031" t="s">
        <v>1066</v>
      </c>
      <c r="B1031" t="s">
        <v>27</v>
      </c>
      <c r="C1031">
        <v>3</v>
      </c>
      <c r="D1031" t="str">
        <f t="shared" si="48"/>
        <v>0-12 Months</v>
      </c>
      <c r="E1031" t="s">
        <v>37</v>
      </c>
      <c r="F1031" t="s">
        <v>32</v>
      </c>
      <c r="G1031" t="s">
        <v>23</v>
      </c>
      <c r="H1031">
        <f t="shared" si="49"/>
        <v>5</v>
      </c>
      <c r="I1031" t="str">
        <f t="shared" si="50"/>
        <v>High Risk</v>
      </c>
    </row>
    <row r="1032" spans="1:9" x14ac:dyDescent="0.3">
      <c r="A1032" t="s">
        <v>1067</v>
      </c>
      <c r="B1032" t="s">
        <v>27</v>
      </c>
      <c r="C1032">
        <v>50</v>
      </c>
      <c r="D1032" t="str">
        <f t="shared" si="48"/>
        <v>49-72 Months</v>
      </c>
      <c r="E1032" t="s">
        <v>37</v>
      </c>
      <c r="F1032" t="s">
        <v>35</v>
      </c>
      <c r="G1032" t="s">
        <v>24</v>
      </c>
      <c r="H1032">
        <f t="shared" si="49"/>
        <v>4</v>
      </c>
      <c r="I1032" t="str">
        <f t="shared" si="50"/>
        <v>High Risk</v>
      </c>
    </row>
    <row r="1033" spans="1:9" x14ac:dyDescent="0.3">
      <c r="A1033" t="s">
        <v>1068</v>
      </c>
      <c r="B1033" t="s">
        <v>27</v>
      </c>
      <c r="C1033">
        <v>27</v>
      </c>
      <c r="D1033" t="str">
        <f t="shared" si="48"/>
        <v>25-48 Months</v>
      </c>
      <c r="E1033" t="s">
        <v>26</v>
      </c>
      <c r="F1033" t="s">
        <v>35</v>
      </c>
      <c r="G1033" t="s">
        <v>24</v>
      </c>
      <c r="H1033">
        <f t="shared" si="49"/>
        <v>2</v>
      </c>
      <c r="I1033" t="str">
        <f t="shared" si="50"/>
        <v>Medium Risk</v>
      </c>
    </row>
    <row r="1034" spans="1:9" x14ac:dyDescent="0.3">
      <c r="A1034" t="s">
        <v>1069</v>
      </c>
      <c r="B1034" t="s">
        <v>27</v>
      </c>
      <c r="C1034">
        <v>8</v>
      </c>
      <c r="D1034" t="str">
        <f t="shared" si="48"/>
        <v>0-12 Months</v>
      </c>
      <c r="E1034" t="s">
        <v>37</v>
      </c>
      <c r="F1034" t="s">
        <v>28</v>
      </c>
      <c r="G1034" t="s">
        <v>23</v>
      </c>
      <c r="H1034">
        <f t="shared" si="49"/>
        <v>6</v>
      </c>
      <c r="I1034" t="str">
        <f t="shared" si="50"/>
        <v>High Risk</v>
      </c>
    </row>
    <row r="1035" spans="1:9" x14ac:dyDescent="0.3">
      <c r="A1035" t="s">
        <v>1070</v>
      </c>
      <c r="B1035" t="s">
        <v>47</v>
      </c>
      <c r="C1035">
        <v>62</v>
      </c>
      <c r="D1035" t="str">
        <f t="shared" si="48"/>
        <v>49-72 Months</v>
      </c>
      <c r="E1035" t="s">
        <v>24</v>
      </c>
      <c r="F1035" t="s">
        <v>35</v>
      </c>
      <c r="G1035" t="s">
        <v>24</v>
      </c>
      <c r="H1035">
        <f t="shared" si="49"/>
        <v>0</v>
      </c>
      <c r="I1035" t="str">
        <f t="shared" si="50"/>
        <v>Low Risk</v>
      </c>
    </row>
    <row r="1036" spans="1:9" x14ac:dyDescent="0.3">
      <c r="A1036" t="s">
        <v>1071</v>
      </c>
      <c r="B1036" t="s">
        <v>47</v>
      </c>
      <c r="C1036">
        <v>71</v>
      </c>
      <c r="D1036" t="str">
        <f t="shared" si="48"/>
        <v>49-72 Months</v>
      </c>
      <c r="E1036" t="s">
        <v>26</v>
      </c>
      <c r="F1036" t="s">
        <v>35</v>
      </c>
      <c r="G1036" t="s">
        <v>24</v>
      </c>
      <c r="H1036">
        <f t="shared" si="49"/>
        <v>0</v>
      </c>
      <c r="I1036" t="str">
        <f t="shared" si="50"/>
        <v>Low Risk</v>
      </c>
    </row>
    <row r="1037" spans="1:9" x14ac:dyDescent="0.3">
      <c r="A1037" t="s">
        <v>1072</v>
      </c>
      <c r="B1037" t="s">
        <v>47</v>
      </c>
      <c r="C1037">
        <v>66</v>
      </c>
      <c r="D1037" t="str">
        <f t="shared" si="48"/>
        <v>49-72 Months</v>
      </c>
      <c r="E1037" t="s">
        <v>24</v>
      </c>
      <c r="F1037" t="s">
        <v>32</v>
      </c>
      <c r="G1037" t="s">
        <v>24</v>
      </c>
      <c r="H1037">
        <f t="shared" si="49"/>
        <v>0</v>
      </c>
      <c r="I1037" t="str">
        <f t="shared" si="50"/>
        <v>Low Risk</v>
      </c>
    </row>
    <row r="1038" spans="1:9" x14ac:dyDescent="0.3">
      <c r="A1038" t="s">
        <v>1073</v>
      </c>
      <c r="B1038" t="s">
        <v>47</v>
      </c>
      <c r="C1038">
        <v>68</v>
      </c>
      <c r="D1038" t="str">
        <f t="shared" si="48"/>
        <v>49-72 Months</v>
      </c>
      <c r="E1038" t="s">
        <v>37</v>
      </c>
      <c r="F1038" t="s">
        <v>35</v>
      </c>
      <c r="G1038" t="s">
        <v>24</v>
      </c>
      <c r="H1038">
        <f t="shared" si="49"/>
        <v>2</v>
      </c>
      <c r="I1038" t="str">
        <f t="shared" si="50"/>
        <v>Medium Risk</v>
      </c>
    </row>
    <row r="1039" spans="1:9" x14ac:dyDescent="0.3">
      <c r="A1039" t="s">
        <v>1074</v>
      </c>
      <c r="B1039" t="s">
        <v>27</v>
      </c>
      <c r="C1039">
        <v>13</v>
      </c>
      <c r="D1039" t="str">
        <f t="shared" si="48"/>
        <v>13-24 Months</v>
      </c>
      <c r="E1039" t="s">
        <v>26</v>
      </c>
      <c r="F1039" t="s">
        <v>28</v>
      </c>
      <c r="G1039" t="s">
        <v>24</v>
      </c>
      <c r="H1039">
        <f t="shared" si="49"/>
        <v>3</v>
      </c>
      <c r="I1039" t="str">
        <f t="shared" si="50"/>
        <v>Medium Risk</v>
      </c>
    </row>
    <row r="1040" spans="1:9" x14ac:dyDescent="0.3">
      <c r="A1040" t="s">
        <v>1075</v>
      </c>
      <c r="B1040" t="s">
        <v>31</v>
      </c>
      <c r="C1040">
        <v>56</v>
      </c>
      <c r="D1040" t="str">
        <f t="shared" si="48"/>
        <v>49-72 Months</v>
      </c>
      <c r="E1040" t="s">
        <v>37</v>
      </c>
      <c r="F1040" t="s">
        <v>28</v>
      </c>
      <c r="G1040" t="s">
        <v>24</v>
      </c>
      <c r="H1040">
        <f t="shared" si="49"/>
        <v>3</v>
      </c>
      <c r="I1040" t="str">
        <f t="shared" si="50"/>
        <v>Medium Risk</v>
      </c>
    </row>
    <row r="1041" spans="1:9" x14ac:dyDescent="0.3">
      <c r="A1041" t="s">
        <v>1076</v>
      </c>
      <c r="B1041" t="s">
        <v>27</v>
      </c>
      <c r="C1041">
        <v>38</v>
      </c>
      <c r="D1041" t="str">
        <f t="shared" si="48"/>
        <v>25-48 Months</v>
      </c>
      <c r="E1041" t="s">
        <v>37</v>
      </c>
      <c r="F1041" t="s">
        <v>28</v>
      </c>
      <c r="G1041" t="s">
        <v>23</v>
      </c>
      <c r="H1041">
        <f t="shared" si="49"/>
        <v>5</v>
      </c>
      <c r="I1041" t="str">
        <f t="shared" si="50"/>
        <v>High Risk</v>
      </c>
    </row>
    <row r="1042" spans="1:9" x14ac:dyDescent="0.3">
      <c r="A1042" t="s">
        <v>1077</v>
      </c>
      <c r="B1042" t="s">
        <v>27</v>
      </c>
      <c r="C1042">
        <v>14</v>
      </c>
      <c r="D1042" t="str">
        <f t="shared" si="48"/>
        <v>13-24 Months</v>
      </c>
      <c r="E1042" t="s">
        <v>37</v>
      </c>
      <c r="F1042" t="s">
        <v>40</v>
      </c>
      <c r="G1042" t="s">
        <v>23</v>
      </c>
      <c r="H1042">
        <f t="shared" si="49"/>
        <v>4</v>
      </c>
      <c r="I1042" t="str">
        <f t="shared" si="50"/>
        <v>High Risk</v>
      </c>
    </row>
    <row r="1043" spans="1:9" x14ac:dyDescent="0.3">
      <c r="A1043" t="s">
        <v>1078</v>
      </c>
      <c r="B1043" t="s">
        <v>31</v>
      </c>
      <c r="C1043">
        <v>16</v>
      </c>
      <c r="D1043" t="str">
        <f t="shared" si="48"/>
        <v>13-24 Months</v>
      </c>
      <c r="E1043" t="s">
        <v>24</v>
      </c>
      <c r="F1043" t="s">
        <v>35</v>
      </c>
      <c r="G1043" t="s">
        <v>24</v>
      </c>
      <c r="H1043">
        <f t="shared" si="49"/>
        <v>0</v>
      </c>
      <c r="I1043" t="str">
        <f t="shared" si="50"/>
        <v>Low Risk</v>
      </c>
    </row>
    <row r="1044" spans="1:9" x14ac:dyDescent="0.3">
      <c r="A1044" t="s">
        <v>1079</v>
      </c>
      <c r="B1044" t="s">
        <v>27</v>
      </c>
      <c r="C1044">
        <v>14</v>
      </c>
      <c r="D1044" t="str">
        <f t="shared" si="48"/>
        <v>13-24 Months</v>
      </c>
      <c r="E1044" t="s">
        <v>37</v>
      </c>
      <c r="F1044" t="s">
        <v>28</v>
      </c>
      <c r="G1044" t="s">
        <v>24</v>
      </c>
      <c r="H1044">
        <f t="shared" si="49"/>
        <v>5</v>
      </c>
      <c r="I1044" t="str">
        <f t="shared" si="50"/>
        <v>High Risk</v>
      </c>
    </row>
    <row r="1045" spans="1:9" x14ac:dyDescent="0.3">
      <c r="A1045" t="s">
        <v>1080</v>
      </c>
      <c r="B1045" t="s">
        <v>27</v>
      </c>
      <c r="C1045">
        <v>32</v>
      </c>
      <c r="D1045" t="str">
        <f t="shared" si="48"/>
        <v>25-48 Months</v>
      </c>
      <c r="E1045" t="s">
        <v>37</v>
      </c>
      <c r="F1045" t="s">
        <v>35</v>
      </c>
      <c r="G1045" t="s">
        <v>23</v>
      </c>
      <c r="H1045">
        <f t="shared" si="49"/>
        <v>4</v>
      </c>
      <c r="I1045" t="str">
        <f t="shared" si="50"/>
        <v>High Risk</v>
      </c>
    </row>
    <row r="1046" spans="1:9" x14ac:dyDescent="0.3">
      <c r="A1046" t="s">
        <v>1081</v>
      </c>
      <c r="B1046" t="s">
        <v>31</v>
      </c>
      <c r="C1046">
        <v>8</v>
      </c>
      <c r="D1046" t="str">
        <f t="shared" si="48"/>
        <v>0-12 Months</v>
      </c>
      <c r="E1046" t="s">
        <v>26</v>
      </c>
      <c r="F1046" t="s">
        <v>35</v>
      </c>
      <c r="G1046" t="s">
        <v>24</v>
      </c>
      <c r="H1046">
        <f t="shared" si="49"/>
        <v>1</v>
      </c>
      <c r="I1046" t="str">
        <f t="shared" si="50"/>
        <v>Low Risk</v>
      </c>
    </row>
    <row r="1047" spans="1:9" x14ac:dyDescent="0.3">
      <c r="A1047" t="s">
        <v>1082</v>
      </c>
      <c r="B1047" t="s">
        <v>27</v>
      </c>
      <c r="C1047">
        <v>43</v>
      </c>
      <c r="D1047" t="str">
        <f t="shared" si="48"/>
        <v>25-48 Months</v>
      </c>
      <c r="E1047" t="s">
        <v>37</v>
      </c>
      <c r="F1047" t="s">
        <v>35</v>
      </c>
      <c r="G1047" t="s">
        <v>24</v>
      </c>
      <c r="H1047">
        <f t="shared" si="49"/>
        <v>4</v>
      </c>
      <c r="I1047" t="str">
        <f t="shared" si="50"/>
        <v>High Risk</v>
      </c>
    </row>
    <row r="1048" spans="1:9" x14ac:dyDescent="0.3">
      <c r="A1048" t="s">
        <v>1083</v>
      </c>
      <c r="B1048" t="s">
        <v>31</v>
      </c>
      <c r="C1048">
        <v>52</v>
      </c>
      <c r="D1048" t="str">
        <f t="shared" si="48"/>
        <v>49-72 Months</v>
      </c>
      <c r="E1048" t="s">
        <v>26</v>
      </c>
      <c r="F1048" t="s">
        <v>40</v>
      </c>
      <c r="G1048" t="s">
        <v>24</v>
      </c>
      <c r="H1048">
        <f t="shared" si="49"/>
        <v>0</v>
      </c>
      <c r="I1048" t="str">
        <f t="shared" si="50"/>
        <v>Low Risk</v>
      </c>
    </row>
    <row r="1049" spans="1:9" x14ac:dyDescent="0.3">
      <c r="A1049" t="s">
        <v>1084</v>
      </c>
      <c r="B1049" t="s">
        <v>27</v>
      </c>
      <c r="C1049">
        <v>3</v>
      </c>
      <c r="D1049" t="str">
        <f t="shared" si="48"/>
        <v>0-12 Months</v>
      </c>
      <c r="E1049" t="s">
        <v>26</v>
      </c>
      <c r="F1049" t="s">
        <v>32</v>
      </c>
      <c r="G1049" t="s">
        <v>24</v>
      </c>
      <c r="H1049">
        <f t="shared" si="49"/>
        <v>3</v>
      </c>
      <c r="I1049" t="str">
        <f t="shared" si="50"/>
        <v>Medium Risk</v>
      </c>
    </row>
    <row r="1050" spans="1:9" x14ac:dyDescent="0.3">
      <c r="A1050" t="s">
        <v>1085</v>
      </c>
      <c r="B1050" t="s">
        <v>31</v>
      </c>
      <c r="C1050">
        <v>29</v>
      </c>
      <c r="D1050" t="str">
        <f t="shared" si="48"/>
        <v>25-48 Months</v>
      </c>
      <c r="E1050" t="s">
        <v>24</v>
      </c>
      <c r="F1050" t="s">
        <v>32</v>
      </c>
      <c r="G1050" t="s">
        <v>24</v>
      </c>
      <c r="H1050">
        <f t="shared" si="49"/>
        <v>0</v>
      </c>
      <c r="I1050" t="str">
        <f t="shared" si="50"/>
        <v>Low Risk</v>
      </c>
    </row>
    <row r="1051" spans="1:9" x14ac:dyDescent="0.3">
      <c r="A1051" t="s">
        <v>1086</v>
      </c>
      <c r="B1051" t="s">
        <v>27</v>
      </c>
      <c r="C1051">
        <v>1</v>
      </c>
      <c r="D1051" t="str">
        <f t="shared" si="48"/>
        <v>0-12 Months</v>
      </c>
      <c r="E1051" t="s">
        <v>24</v>
      </c>
      <c r="F1051" t="s">
        <v>32</v>
      </c>
      <c r="G1051" t="s">
        <v>23</v>
      </c>
      <c r="H1051">
        <f t="shared" si="49"/>
        <v>3</v>
      </c>
      <c r="I1051" t="str">
        <f t="shared" si="50"/>
        <v>Medium Risk</v>
      </c>
    </row>
    <row r="1052" spans="1:9" x14ac:dyDescent="0.3">
      <c r="A1052" t="s">
        <v>1087</v>
      </c>
      <c r="B1052" t="s">
        <v>27</v>
      </c>
      <c r="C1052">
        <v>12</v>
      </c>
      <c r="D1052" t="str">
        <f t="shared" si="48"/>
        <v>0-12 Months</v>
      </c>
      <c r="E1052" t="s">
        <v>26</v>
      </c>
      <c r="F1052" t="s">
        <v>28</v>
      </c>
      <c r="G1052" t="s">
        <v>23</v>
      </c>
      <c r="H1052">
        <f t="shared" si="49"/>
        <v>4</v>
      </c>
      <c r="I1052" t="str">
        <f t="shared" si="50"/>
        <v>High Risk</v>
      </c>
    </row>
    <row r="1053" spans="1:9" x14ac:dyDescent="0.3">
      <c r="A1053" t="s">
        <v>1088</v>
      </c>
      <c r="B1053" t="s">
        <v>27</v>
      </c>
      <c r="C1053">
        <v>16</v>
      </c>
      <c r="D1053" t="str">
        <f t="shared" si="48"/>
        <v>13-24 Months</v>
      </c>
      <c r="E1053" t="s">
        <v>26</v>
      </c>
      <c r="F1053" t="s">
        <v>40</v>
      </c>
      <c r="G1053" t="s">
        <v>24</v>
      </c>
      <c r="H1053">
        <f t="shared" si="49"/>
        <v>2</v>
      </c>
      <c r="I1053" t="str">
        <f t="shared" si="50"/>
        <v>Medium Risk</v>
      </c>
    </row>
    <row r="1054" spans="1:9" x14ac:dyDescent="0.3">
      <c r="A1054" t="s">
        <v>1089</v>
      </c>
      <c r="B1054" t="s">
        <v>31</v>
      </c>
      <c r="C1054">
        <v>40</v>
      </c>
      <c r="D1054" t="str">
        <f t="shared" si="48"/>
        <v>25-48 Months</v>
      </c>
      <c r="E1054" t="s">
        <v>26</v>
      </c>
      <c r="F1054" t="s">
        <v>32</v>
      </c>
      <c r="G1054" t="s">
        <v>24</v>
      </c>
      <c r="H1054">
        <f t="shared" si="49"/>
        <v>0</v>
      </c>
      <c r="I1054" t="str">
        <f t="shared" si="50"/>
        <v>Low Risk</v>
      </c>
    </row>
    <row r="1055" spans="1:9" x14ac:dyDescent="0.3">
      <c r="A1055" t="s">
        <v>1090</v>
      </c>
      <c r="B1055" t="s">
        <v>27</v>
      </c>
      <c r="C1055">
        <v>5</v>
      </c>
      <c r="D1055" t="str">
        <f t="shared" si="48"/>
        <v>0-12 Months</v>
      </c>
      <c r="E1055" t="s">
        <v>26</v>
      </c>
      <c r="F1055" t="s">
        <v>28</v>
      </c>
      <c r="G1055" t="s">
        <v>23</v>
      </c>
      <c r="H1055">
        <f t="shared" si="49"/>
        <v>4</v>
      </c>
      <c r="I1055" t="str">
        <f t="shared" si="50"/>
        <v>High Risk</v>
      </c>
    </row>
    <row r="1056" spans="1:9" x14ac:dyDescent="0.3">
      <c r="A1056" t="s">
        <v>1091</v>
      </c>
      <c r="B1056" t="s">
        <v>27</v>
      </c>
      <c r="C1056">
        <v>40</v>
      </c>
      <c r="D1056" t="str">
        <f t="shared" si="48"/>
        <v>25-48 Months</v>
      </c>
      <c r="E1056" t="s">
        <v>37</v>
      </c>
      <c r="F1056" t="s">
        <v>35</v>
      </c>
      <c r="G1056" t="s">
        <v>23</v>
      </c>
      <c r="H1056">
        <f t="shared" si="49"/>
        <v>4</v>
      </c>
      <c r="I1056" t="str">
        <f t="shared" si="50"/>
        <v>High Risk</v>
      </c>
    </row>
    <row r="1057" spans="1:9" x14ac:dyDescent="0.3">
      <c r="A1057" t="s">
        <v>1092</v>
      </c>
      <c r="B1057" t="s">
        <v>31</v>
      </c>
      <c r="C1057">
        <v>36</v>
      </c>
      <c r="D1057" t="str">
        <f t="shared" si="48"/>
        <v>25-48 Months</v>
      </c>
      <c r="E1057" t="s">
        <v>24</v>
      </c>
      <c r="F1057" t="s">
        <v>32</v>
      </c>
      <c r="G1057" t="s">
        <v>24</v>
      </c>
      <c r="H1057">
        <f t="shared" si="49"/>
        <v>0</v>
      </c>
      <c r="I1057" t="str">
        <f t="shared" si="50"/>
        <v>Low Risk</v>
      </c>
    </row>
    <row r="1058" spans="1:9" x14ac:dyDescent="0.3">
      <c r="A1058" t="s">
        <v>1093</v>
      </c>
      <c r="B1058" t="s">
        <v>27</v>
      </c>
      <c r="C1058">
        <v>5</v>
      </c>
      <c r="D1058" t="str">
        <f t="shared" si="48"/>
        <v>0-12 Months</v>
      </c>
      <c r="E1058" t="s">
        <v>37</v>
      </c>
      <c r="F1058" t="s">
        <v>28</v>
      </c>
      <c r="G1058" t="s">
        <v>23</v>
      </c>
      <c r="H1058">
        <f t="shared" si="49"/>
        <v>6</v>
      </c>
      <c r="I1058" t="str">
        <f t="shared" si="50"/>
        <v>High Risk</v>
      </c>
    </row>
    <row r="1059" spans="1:9" x14ac:dyDescent="0.3">
      <c r="A1059" t="s">
        <v>1094</v>
      </c>
      <c r="B1059" t="s">
        <v>27</v>
      </c>
      <c r="C1059">
        <v>10</v>
      </c>
      <c r="D1059" t="str">
        <f t="shared" si="48"/>
        <v>0-12 Months</v>
      </c>
      <c r="E1059" t="s">
        <v>37</v>
      </c>
      <c r="F1059" t="s">
        <v>32</v>
      </c>
      <c r="G1059" t="s">
        <v>23</v>
      </c>
      <c r="H1059">
        <f t="shared" si="49"/>
        <v>5</v>
      </c>
      <c r="I1059" t="str">
        <f t="shared" si="50"/>
        <v>High Risk</v>
      </c>
    </row>
    <row r="1060" spans="1:9" x14ac:dyDescent="0.3">
      <c r="A1060" t="s">
        <v>1095</v>
      </c>
      <c r="B1060" t="s">
        <v>27</v>
      </c>
      <c r="C1060">
        <v>2</v>
      </c>
      <c r="D1060" t="str">
        <f t="shared" si="48"/>
        <v>0-12 Months</v>
      </c>
      <c r="E1060" t="s">
        <v>37</v>
      </c>
      <c r="F1060" t="s">
        <v>35</v>
      </c>
      <c r="G1060" t="s">
        <v>23</v>
      </c>
      <c r="H1060">
        <f t="shared" si="49"/>
        <v>5</v>
      </c>
      <c r="I1060" t="str">
        <f t="shared" si="50"/>
        <v>High Risk</v>
      </c>
    </row>
    <row r="1061" spans="1:9" x14ac:dyDescent="0.3">
      <c r="A1061" t="s">
        <v>1096</v>
      </c>
      <c r="B1061" t="s">
        <v>27</v>
      </c>
      <c r="C1061">
        <v>23</v>
      </c>
      <c r="D1061" t="str">
        <f t="shared" si="48"/>
        <v>13-24 Months</v>
      </c>
      <c r="E1061" t="s">
        <v>37</v>
      </c>
      <c r="F1061" t="s">
        <v>28</v>
      </c>
      <c r="G1061" t="s">
        <v>23</v>
      </c>
      <c r="H1061">
        <f t="shared" si="49"/>
        <v>5</v>
      </c>
      <c r="I1061" t="str">
        <f t="shared" si="50"/>
        <v>High Risk</v>
      </c>
    </row>
    <row r="1062" spans="1:9" x14ac:dyDescent="0.3">
      <c r="A1062" t="s">
        <v>1097</v>
      </c>
      <c r="B1062" t="s">
        <v>31</v>
      </c>
      <c r="C1062">
        <v>26</v>
      </c>
      <c r="D1062" t="str">
        <f t="shared" si="48"/>
        <v>25-48 Months</v>
      </c>
      <c r="E1062" t="s">
        <v>24</v>
      </c>
      <c r="F1062" t="s">
        <v>35</v>
      </c>
      <c r="G1062" t="s">
        <v>24</v>
      </c>
      <c r="H1062">
        <f t="shared" si="49"/>
        <v>0</v>
      </c>
      <c r="I1062" t="str">
        <f t="shared" si="50"/>
        <v>Low Risk</v>
      </c>
    </row>
    <row r="1063" spans="1:9" x14ac:dyDescent="0.3">
      <c r="A1063" t="s">
        <v>1098</v>
      </c>
      <c r="B1063" t="s">
        <v>47</v>
      </c>
      <c r="C1063">
        <v>72</v>
      </c>
      <c r="D1063" t="str">
        <f t="shared" si="48"/>
        <v>49-72 Months</v>
      </c>
      <c r="E1063" t="s">
        <v>37</v>
      </c>
      <c r="F1063" t="s">
        <v>28</v>
      </c>
      <c r="G1063" t="s">
        <v>24</v>
      </c>
      <c r="H1063">
        <f t="shared" si="49"/>
        <v>3</v>
      </c>
      <c r="I1063" t="str">
        <f t="shared" si="50"/>
        <v>Medium Risk</v>
      </c>
    </row>
    <row r="1064" spans="1:9" x14ac:dyDescent="0.3">
      <c r="A1064" t="s">
        <v>1099</v>
      </c>
      <c r="B1064" t="s">
        <v>27</v>
      </c>
      <c r="C1064">
        <v>34</v>
      </c>
      <c r="D1064" t="str">
        <f t="shared" si="48"/>
        <v>25-48 Months</v>
      </c>
      <c r="E1064" t="s">
        <v>26</v>
      </c>
      <c r="F1064" t="s">
        <v>35</v>
      </c>
      <c r="G1064" t="s">
        <v>24</v>
      </c>
      <c r="H1064">
        <f t="shared" si="49"/>
        <v>2</v>
      </c>
      <c r="I1064" t="str">
        <f t="shared" si="50"/>
        <v>Medium Risk</v>
      </c>
    </row>
    <row r="1065" spans="1:9" x14ac:dyDescent="0.3">
      <c r="A1065" t="s">
        <v>1100</v>
      </c>
      <c r="B1065" t="s">
        <v>27</v>
      </c>
      <c r="C1065">
        <v>10</v>
      </c>
      <c r="D1065" t="str">
        <f t="shared" si="48"/>
        <v>0-12 Months</v>
      </c>
      <c r="E1065" t="s">
        <v>26</v>
      </c>
      <c r="F1065" t="s">
        <v>35</v>
      </c>
      <c r="G1065" t="s">
        <v>24</v>
      </c>
      <c r="H1065">
        <f t="shared" si="49"/>
        <v>3</v>
      </c>
      <c r="I1065" t="str">
        <f t="shared" si="50"/>
        <v>Medium Risk</v>
      </c>
    </row>
    <row r="1066" spans="1:9" x14ac:dyDescent="0.3">
      <c r="A1066" t="s">
        <v>1101</v>
      </c>
      <c r="B1066" t="s">
        <v>31</v>
      </c>
      <c r="C1066">
        <v>14</v>
      </c>
      <c r="D1066" t="str">
        <f t="shared" si="48"/>
        <v>13-24 Months</v>
      </c>
      <c r="E1066" t="s">
        <v>26</v>
      </c>
      <c r="F1066" t="s">
        <v>32</v>
      </c>
      <c r="G1066" t="s">
        <v>24</v>
      </c>
      <c r="H1066">
        <f t="shared" si="49"/>
        <v>0</v>
      </c>
      <c r="I1066" t="str">
        <f t="shared" si="50"/>
        <v>Low Risk</v>
      </c>
    </row>
    <row r="1067" spans="1:9" x14ac:dyDescent="0.3">
      <c r="A1067" t="s">
        <v>1102</v>
      </c>
      <c r="B1067" t="s">
        <v>27</v>
      </c>
      <c r="C1067">
        <v>23</v>
      </c>
      <c r="D1067" t="str">
        <f t="shared" si="48"/>
        <v>13-24 Months</v>
      </c>
      <c r="E1067" t="s">
        <v>37</v>
      </c>
      <c r="F1067" t="s">
        <v>35</v>
      </c>
      <c r="G1067" t="s">
        <v>23</v>
      </c>
      <c r="H1067">
        <f t="shared" si="49"/>
        <v>4</v>
      </c>
      <c r="I1067" t="str">
        <f t="shared" si="50"/>
        <v>High Risk</v>
      </c>
    </row>
    <row r="1068" spans="1:9" x14ac:dyDescent="0.3">
      <c r="A1068" t="s">
        <v>1103</v>
      </c>
      <c r="B1068" t="s">
        <v>47</v>
      </c>
      <c r="C1068">
        <v>47</v>
      </c>
      <c r="D1068" t="str">
        <f t="shared" si="48"/>
        <v>25-48 Months</v>
      </c>
      <c r="E1068" t="s">
        <v>24</v>
      </c>
      <c r="F1068" t="s">
        <v>32</v>
      </c>
      <c r="G1068" t="s">
        <v>24</v>
      </c>
      <c r="H1068">
        <f t="shared" si="49"/>
        <v>0</v>
      </c>
      <c r="I1068" t="str">
        <f t="shared" si="50"/>
        <v>Low Risk</v>
      </c>
    </row>
    <row r="1069" spans="1:9" x14ac:dyDescent="0.3">
      <c r="A1069" t="s">
        <v>1104</v>
      </c>
      <c r="B1069" t="s">
        <v>27</v>
      </c>
      <c r="C1069">
        <v>24</v>
      </c>
      <c r="D1069" t="str">
        <f t="shared" si="48"/>
        <v>13-24 Months</v>
      </c>
      <c r="E1069" t="s">
        <v>37</v>
      </c>
      <c r="F1069" t="s">
        <v>28</v>
      </c>
      <c r="G1069" t="s">
        <v>24</v>
      </c>
      <c r="H1069">
        <f t="shared" si="49"/>
        <v>5</v>
      </c>
      <c r="I1069" t="str">
        <f t="shared" si="50"/>
        <v>High Risk</v>
      </c>
    </row>
    <row r="1070" spans="1:9" x14ac:dyDescent="0.3">
      <c r="A1070" t="s">
        <v>1105</v>
      </c>
      <c r="B1070" t="s">
        <v>27</v>
      </c>
      <c r="C1070">
        <v>49</v>
      </c>
      <c r="D1070" t="str">
        <f t="shared" si="48"/>
        <v>49-72 Months</v>
      </c>
      <c r="E1070" t="s">
        <v>37</v>
      </c>
      <c r="F1070" t="s">
        <v>35</v>
      </c>
      <c r="G1070" t="s">
        <v>23</v>
      </c>
      <c r="H1070">
        <f t="shared" si="49"/>
        <v>4</v>
      </c>
      <c r="I1070" t="str">
        <f t="shared" si="50"/>
        <v>High Risk</v>
      </c>
    </row>
    <row r="1071" spans="1:9" x14ac:dyDescent="0.3">
      <c r="A1071" t="s">
        <v>1106</v>
      </c>
      <c r="B1071" t="s">
        <v>31</v>
      </c>
      <c r="C1071">
        <v>20</v>
      </c>
      <c r="D1071" t="str">
        <f t="shared" si="48"/>
        <v>13-24 Months</v>
      </c>
      <c r="E1071" t="s">
        <v>26</v>
      </c>
      <c r="F1071" t="s">
        <v>32</v>
      </c>
      <c r="G1071" t="s">
        <v>24</v>
      </c>
      <c r="H1071">
        <f t="shared" si="49"/>
        <v>0</v>
      </c>
      <c r="I1071" t="str">
        <f t="shared" si="50"/>
        <v>Low Risk</v>
      </c>
    </row>
    <row r="1072" spans="1:9" x14ac:dyDescent="0.3">
      <c r="A1072" t="s">
        <v>1107</v>
      </c>
      <c r="B1072" t="s">
        <v>27</v>
      </c>
      <c r="C1072">
        <v>2</v>
      </c>
      <c r="D1072" t="str">
        <f t="shared" si="48"/>
        <v>0-12 Months</v>
      </c>
      <c r="E1072" t="s">
        <v>37</v>
      </c>
      <c r="F1072" t="s">
        <v>35</v>
      </c>
      <c r="G1072" t="s">
        <v>23</v>
      </c>
      <c r="H1072">
        <f t="shared" si="49"/>
        <v>5</v>
      </c>
      <c r="I1072" t="str">
        <f t="shared" si="50"/>
        <v>High Risk</v>
      </c>
    </row>
    <row r="1073" spans="1:9" x14ac:dyDescent="0.3">
      <c r="A1073" t="s">
        <v>1108</v>
      </c>
      <c r="B1073" t="s">
        <v>27</v>
      </c>
      <c r="C1073">
        <v>2</v>
      </c>
      <c r="D1073" t="str">
        <f t="shared" si="48"/>
        <v>0-12 Months</v>
      </c>
      <c r="E1073" t="s">
        <v>26</v>
      </c>
      <c r="F1073" t="s">
        <v>40</v>
      </c>
      <c r="G1073" t="s">
        <v>23</v>
      </c>
      <c r="H1073">
        <f t="shared" si="49"/>
        <v>3</v>
      </c>
      <c r="I1073" t="str">
        <f t="shared" si="50"/>
        <v>Medium Risk</v>
      </c>
    </row>
    <row r="1074" spans="1:9" x14ac:dyDescent="0.3">
      <c r="A1074" t="s">
        <v>1109</v>
      </c>
      <c r="B1074" t="s">
        <v>47</v>
      </c>
      <c r="C1074">
        <v>22</v>
      </c>
      <c r="D1074" t="str">
        <f t="shared" si="48"/>
        <v>13-24 Months</v>
      </c>
      <c r="E1074" t="s">
        <v>26</v>
      </c>
      <c r="F1074" t="s">
        <v>35</v>
      </c>
      <c r="G1074" t="s">
        <v>24</v>
      </c>
      <c r="H1074">
        <f t="shared" si="49"/>
        <v>0</v>
      </c>
      <c r="I1074" t="str">
        <f t="shared" si="50"/>
        <v>Low Risk</v>
      </c>
    </row>
    <row r="1075" spans="1:9" x14ac:dyDescent="0.3">
      <c r="A1075" t="s">
        <v>1110</v>
      </c>
      <c r="B1075" t="s">
        <v>27</v>
      </c>
      <c r="C1075">
        <v>7</v>
      </c>
      <c r="D1075" t="str">
        <f t="shared" si="48"/>
        <v>0-12 Months</v>
      </c>
      <c r="E1075" t="s">
        <v>37</v>
      </c>
      <c r="F1075" t="s">
        <v>35</v>
      </c>
      <c r="G1075" t="s">
        <v>23</v>
      </c>
      <c r="H1075">
        <f t="shared" si="49"/>
        <v>5</v>
      </c>
      <c r="I1075" t="str">
        <f t="shared" si="50"/>
        <v>High Risk</v>
      </c>
    </row>
    <row r="1076" spans="1:9" x14ac:dyDescent="0.3">
      <c r="A1076" t="s">
        <v>1111</v>
      </c>
      <c r="B1076" t="s">
        <v>27</v>
      </c>
      <c r="C1076">
        <v>1</v>
      </c>
      <c r="D1076" t="str">
        <f t="shared" si="48"/>
        <v>0-12 Months</v>
      </c>
      <c r="E1076" t="s">
        <v>24</v>
      </c>
      <c r="F1076" t="s">
        <v>32</v>
      </c>
      <c r="G1076" t="s">
        <v>24</v>
      </c>
      <c r="H1076">
        <f t="shared" si="49"/>
        <v>3</v>
      </c>
      <c r="I1076" t="str">
        <f t="shared" si="50"/>
        <v>Medium Risk</v>
      </c>
    </row>
    <row r="1077" spans="1:9" x14ac:dyDescent="0.3">
      <c r="A1077" t="s">
        <v>1112</v>
      </c>
      <c r="B1077" t="s">
        <v>27</v>
      </c>
      <c r="C1077">
        <v>59</v>
      </c>
      <c r="D1077" t="str">
        <f t="shared" si="48"/>
        <v>49-72 Months</v>
      </c>
      <c r="E1077" t="s">
        <v>37</v>
      </c>
      <c r="F1077" t="s">
        <v>35</v>
      </c>
      <c r="G1077" t="s">
        <v>24</v>
      </c>
      <c r="H1077">
        <f t="shared" si="49"/>
        <v>4</v>
      </c>
      <c r="I1077" t="str">
        <f t="shared" si="50"/>
        <v>High Risk</v>
      </c>
    </row>
    <row r="1078" spans="1:9" x14ac:dyDescent="0.3">
      <c r="A1078" t="s">
        <v>1113</v>
      </c>
      <c r="B1078" t="s">
        <v>31</v>
      </c>
      <c r="C1078">
        <v>58</v>
      </c>
      <c r="D1078" t="str">
        <f t="shared" si="48"/>
        <v>49-72 Months</v>
      </c>
      <c r="E1078" t="s">
        <v>24</v>
      </c>
      <c r="F1078" t="s">
        <v>40</v>
      </c>
      <c r="G1078" t="s">
        <v>24</v>
      </c>
      <c r="H1078">
        <f t="shared" si="49"/>
        <v>0</v>
      </c>
      <c r="I1078" t="str">
        <f t="shared" si="50"/>
        <v>Low Risk</v>
      </c>
    </row>
    <row r="1079" spans="1:9" x14ac:dyDescent="0.3">
      <c r="A1079" t="s">
        <v>1114</v>
      </c>
      <c r="B1079" t="s">
        <v>27</v>
      </c>
      <c r="C1079">
        <v>41</v>
      </c>
      <c r="D1079" t="str">
        <f t="shared" si="48"/>
        <v>25-48 Months</v>
      </c>
      <c r="E1079" t="s">
        <v>37</v>
      </c>
      <c r="F1079" t="s">
        <v>35</v>
      </c>
      <c r="G1079" t="s">
        <v>23</v>
      </c>
      <c r="H1079">
        <f t="shared" si="49"/>
        <v>4</v>
      </c>
      <c r="I1079" t="str">
        <f t="shared" si="50"/>
        <v>High Risk</v>
      </c>
    </row>
    <row r="1080" spans="1:9" x14ac:dyDescent="0.3">
      <c r="A1080" t="s">
        <v>1115</v>
      </c>
      <c r="B1080" t="s">
        <v>47</v>
      </c>
      <c r="C1080">
        <v>59</v>
      </c>
      <c r="D1080" t="str">
        <f t="shared" si="48"/>
        <v>49-72 Months</v>
      </c>
      <c r="E1080" t="s">
        <v>37</v>
      </c>
      <c r="F1080" t="s">
        <v>40</v>
      </c>
      <c r="G1080" t="s">
        <v>24</v>
      </c>
      <c r="H1080">
        <f t="shared" si="49"/>
        <v>2</v>
      </c>
      <c r="I1080" t="str">
        <f t="shared" si="50"/>
        <v>Medium Risk</v>
      </c>
    </row>
    <row r="1081" spans="1:9" x14ac:dyDescent="0.3">
      <c r="A1081" t="s">
        <v>1116</v>
      </c>
      <c r="B1081" t="s">
        <v>27</v>
      </c>
      <c r="C1081">
        <v>3</v>
      </c>
      <c r="D1081" t="str">
        <f t="shared" si="48"/>
        <v>0-12 Months</v>
      </c>
      <c r="E1081" t="s">
        <v>37</v>
      </c>
      <c r="F1081" t="s">
        <v>28</v>
      </c>
      <c r="G1081" t="s">
        <v>24</v>
      </c>
      <c r="H1081">
        <f t="shared" si="49"/>
        <v>6</v>
      </c>
      <c r="I1081" t="str">
        <f t="shared" si="50"/>
        <v>High Risk</v>
      </c>
    </row>
    <row r="1082" spans="1:9" x14ac:dyDescent="0.3">
      <c r="A1082" t="s">
        <v>1117</v>
      </c>
      <c r="B1082" t="s">
        <v>47</v>
      </c>
      <c r="C1082">
        <v>32</v>
      </c>
      <c r="D1082" t="str">
        <f t="shared" si="48"/>
        <v>25-48 Months</v>
      </c>
      <c r="E1082" t="s">
        <v>24</v>
      </c>
      <c r="F1082" t="s">
        <v>35</v>
      </c>
      <c r="G1082" t="s">
        <v>24</v>
      </c>
      <c r="H1082">
        <f t="shared" si="49"/>
        <v>0</v>
      </c>
      <c r="I1082" t="str">
        <f t="shared" si="50"/>
        <v>Low Risk</v>
      </c>
    </row>
    <row r="1083" spans="1:9" x14ac:dyDescent="0.3">
      <c r="A1083" t="s">
        <v>1118</v>
      </c>
      <c r="B1083" t="s">
        <v>27</v>
      </c>
      <c r="C1083">
        <v>46</v>
      </c>
      <c r="D1083" t="str">
        <f t="shared" si="48"/>
        <v>25-48 Months</v>
      </c>
      <c r="E1083" t="s">
        <v>37</v>
      </c>
      <c r="F1083" t="s">
        <v>28</v>
      </c>
      <c r="G1083" t="s">
        <v>24</v>
      </c>
      <c r="H1083">
        <f t="shared" si="49"/>
        <v>5</v>
      </c>
      <c r="I1083" t="str">
        <f t="shared" si="50"/>
        <v>High Risk</v>
      </c>
    </row>
    <row r="1084" spans="1:9" x14ac:dyDescent="0.3">
      <c r="A1084" t="s">
        <v>1119</v>
      </c>
      <c r="B1084" t="s">
        <v>47</v>
      </c>
      <c r="C1084">
        <v>0</v>
      </c>
      <c r="D1084" t="str">
        <f t="shared" si="48"/>
        <v>0-12 Months</v>
      </c>
      <c r="E1084" t="s">
        <v>24</v>
      </c>
      <c r="F1084" t="s">
        <v>32</v>
      </c>
      <c r="G1084" t="s">
        <v>24</v>
      </c>
      <c r="H1084">
        <f t="shared" si="49"/>
        <v>1</v>
      </c>
      <c r="I1084" t="str">
        <f t="shared" si="50"/>
        <v>Low Risk</v>
      </c>
    </row>
    <row r="1085" spans="1:9" x14ac:dyDescent="0.3">
      <c r="A1085" t="s">
        <v>1120</v>
      </c>
      <c r="B1085" t="s">
        <v>27</v>
      </c>
      <c r="C1085">
        <v>2</v>
      </c>
      <c r="D1085" t="str">
        <f t="shared" si="48"/>
        <v>0-12 Months</v>
      </c>
      <c r="E1085" t="s">
        <v>37</v>
      </c>
      <c r="F1085" t="s">
        <v>28</v>
      </c>
      <c r="G1085" t="s">
        <v>23</v>
      </c>
      <c r="H1085">
        <f t="shared" si="49"/>
        <v>6</v>
      </c>
      <c r="I1085" t="str">
        <f t="shared" si="50"/>
        <v>High Risk</v>
      </c>
    </row>
    <row r="1086" spans="1:9" x14ac:dyDescent="0.3">
      <c r="A1086" t="s">
        <v>1121</v>
      </c>
      <c r="B1086" t="s">
        <v>31</v>
      </c>
      <c r="C1086">
        <v>52</v>
      </c>
      <c r="D1086" t="str">
        <f t="shared" si="48"/>
        <v>49-72 Months</v>
      </c>
      <c r="E1086" t="s">
        <v>24</v>
      </c>
      <c r="F1086" t="s">
        <v>40</v>
      </c>
      <c r="G1086" t="s">
        <v>24</v>
      </c>
      <c r="H1086">
        <f t="shared" si="49"/>
        <v>0</v>
      </c>
      <c r="I1086" t="str">
        <f t="shared" si="50"/>
        <v>Low Risk</v>
      </c>
    </row>
    <row r="1087" spans="1:9" x14ac:dyDescent="0.3">
      <c r="A1087" t="s">
        <v>1122</v>
      </c>
      <c r="B1087" t="s">
        <v>27</v>
      </c>
      <c r="C1087">
        <v>13</v>
      </c>
      <c r="D1087" t="str">
        <f t="shared" si="48"/>
        <v>13-24 Months</v>
      </c>
      <c r="E1087" t="s">
        <v>37</v>
      </c>
      <c r="F1087" t="s">
        <v>28</v>
      </c>
      <c r="G1087" t="s">
        <v>23</v>
      </c>
      <c r="H1087">
        <f t="shared" si="49"/>
        <v>5</v>
      </c>
      <c r="I1087" t="str">
        <f t="shared" si="50"/>
        <v>High Risk</v>
      </c>
    </row>
    <row r="1088" spans="1:9" x14ac:dyDescent="0.3">
      <c r="A1088" t="s">
        <v>1123</v>
      </c>
      <c r="B1088" t="s">
        <v>27</v>
      </c>
      <c r="C1088">
        <v>11</v>
      </c>
      <c r="D1088" t="str">
        <f t="shared" si="48"/>
        <v>0-12 Months</v>
      </c>
      <c r="E1088" t="s">
        <v>37</v>
      </c>
      <c r="F1088" t="s">
        <v>35</v>
      </c>
      <c r="G1088" t="s">
        <v>23</v>
      </c>
      <c r="H1088">
        <f t="shared" si="49"/>
        <v>5</v>
      </c>
      <c r="I1088" t="str">
        <f t="shared" si="50"/>
        <v>High Risk</v>
      </c>
    </row>
    <row r="1089" spans="1:9" x14ac:dyDescent="0.3">
      <c r="A1089" t="s">
        <v>1124</v>
      </c>
      <c r="B1089" t="s">
        <v>27</v>
      </c>
      <c r="C1089">
        <v>32</v>
      </c>
      <c r="D1089" t="str">
        <f t="shared" si="48"/>
        <v>25-48 Months</v>
      </c>
      <c r="E1089" t="s">
        <v>37</v>
      </c>
      <c r="F1089" t="s">
        <v>35</v>
      </c>
      <c r="G1089" t="s">
        <v>24</v>
      </c>
      <c r="H1089">
        <f t="shared" si="49"/>
        <v>4</v>
      </c>
      <c r="I1089" t="str">
        <f t="shared" si="50"/>
        <v>High Risk</v>
      </c>
    </row>
    <row r="1090" spans="1:9" x14ac:dyDescent="0.3">
      <c r="A1090" t="s">
        <v>1125</v>
      </c>
      <c r="B1090" t="s">
        <v>27</v>
      </c>
      <c r="C1090">
        <v>17</v>
      </c>
      <c r="D1090" t="str">
        <f t="shared" si="48"/>
        <v>13-24 Months</v>
      </c>
      <c r="E1090" t="s">
        <v>37</v>
      </c>
      <c r="F1090" t="s">
        <v>40</v>
      </c>
      <c r="G1090" t="s">
        <v>23</v>
      </c>
      <c r="H1090">
        <f t="shared" si="49"/>
        <v>4</v>
      </c>
      <c r="I1090" t="str">
        <f t="shared" si="50"/>
        <v>High Risk</v>
      </c>
    </row>
    <row r="1091" spans="1:9" x14ac:dyDescent="0.3">
      <c r="A1091" t="s">
        <v>1126</v>
      </c>
      <c r="B1091" t="s">
        <v>27</v>
      </c>
      <c r="C1091">
        <v>16</v>
      </c>
      <c r="D1091" t="str">
        <f t="shared" ref="D1091:D1154" si="51">IF(C1091&lt;=12,"0-12 Months",IF(C1091&lt;=24,"13-24 Months",IF(C1091&lt;=48,"25-48 Months","49-72 Months")))</f>
        <v>13-24 Months</v>
      </c>
      <c r="E1091" t="s">
        <v>37</v>
      </c>
      <c r="F1091" t="s">
        <v>40</v>
      </c>
      <c r="G1091" t="s">
        <v>24</v>
      </c>
      <c r="H1091">
        <f t="shared" ref="H1091:H1154" si="52">IF(B1091="Month-to-month",2,0)+IF(E1091="Fiber optic",2,0)+IF(F1091="Electronic check",1,0)+IF(D1091="0-12 Months",1,0)</f>
        <v>4</v>
      </c>
      <c r="I1091" t="str">
        <f t="shared" ref="I1091:I1154" si="53">IF(H1091&gt;=4,"High Risk",IF(H1091&gt;=2,"Medium Risk","Low Risk"))</f>
        <v>High Risk</v>
      </c>
    </row>
    <row r="1092" spans="1:9" x14ac:dyDescent="0.3">
      <c r="A1092" t="s">
        <v>1127</v>
      </c>
      <c r="B1092" t="s">
        <v>31</v>
      </c>
      <c r="C1092">
        <v>51</v>
      </c>
      <c r="D1092" t="str">
        <f t="shared" si="51"/>
        <v>49-72 Months</v>
      </c>
      <c r="E1092" t="s">
        <v>37</v>
      </c>
      <c r="F1092" t="s">
        <v>35</v>
      </c>
      <c r="G1092" t="s">
        <v>24</v>
      </c>
      <c r="H1092">
        <f t="shared" si="52"/>
        <v>2</v>
      </c>
      <c r="I1092" t="str">
        <f t="shared" si="53"/>
        <v>Medium Risk</v>
      </c>
    </row>
    <row r="1093" spans="1:9" x14ac:dyDescent="0.3">
      <c r="A1093" t="s">
        <v>1128</v>
      </c>
      <c r="B1093" t="s">
        <v>31</v>
      </c>
      <c r="C1093">
        <v>29</v>
      </c>
      <c r="D1093" t="str">
        <f t="shared" si="51"/>
        <v>25-48 Months</v>
      </c>
      <c r="E1093" t="s">
        <v>26</v>
      </c>
      <c r="F1093" t="s">
        <v>35</v>
      </c>
      <c r="G1093" t="s">
        <v>24</v>
      </c>
      <c r="H1093">
        <f t="shared" si="52"/>
        <v>0</v>
      </c>
      <c r="I1093" t="str">
        <f t="shared" si="53"/>
        <v>Low Risk</v>
      </c>
    </row>
    <row r="1094" spans="1:9" x14ac:dyDescent="0.3">
      <c r="A1094" t="s">
        <v>1129</v>
      </c>
      <c r="B1094" t="s">
        <v>47</v>
      </c>
      <c r="C1094">
        <v>70</v>
      </c>
      <c r="D1094" t="str">
        <f t="shared" si="51"/>
        <v>49-72 Months</v>
      </c>
      <c r="E1094" t="s">
        <v>26</v>
      </c>
      <c r="F1094" t="s">
        <v>40</v>
      </c>
      <c r="G1094" t="s">
        <v>24</v>
      </c>
      <c r="H1094">
        <f t="shared" si="52"/>
        <v>0</v>
      </c>
      <c r="I1094" t="str">
        <f t="shared" si="53"/>
        <v>Low Risk</v>
      </c>
    </row>
    <row r="1095" spans="1:9" x14ac:dyDescent="0.3">
      <c r="A1095" t="s">
        <v>1130</v>
      </c>
      <c r="B1095" t="s">
        <v>47</v>
      </c>
      <c r="C1095">
        <v>71</v>
      </c>
      <c r="D1095" t="str">
        <f t="shared" si="51"/>
        <v>49-72 Months</v>
      </c>
      <c r="E1095" t="s">
        <v>37</v>
      </c>
      <c r="F1095" t="s">
        <v>28</v>
      </c>
      <c r="G1095" t="s">
        <v>24</v>
      </c>
      <c r="H1095">
        <f t="shared" si="52"/>
        <v>3</v>
      </c>
      <c r="I1095" t="str">
        <f t="shared" si="53"/>
        <v>Medium Risk</v>
      </c>
    </row>
    <row r="1096" spans="1:9" x14ac:dyDescent="0.3">
      <c r="A1096" t="s">
        <v>1131</v>
      </c>
      <c r="B1096" t="s">
        <v>31</v>
      </c>
      <c r="C1096">
        <v>41</v>
      </c>
      <c r="D1096" t="str">
        <f t="shared" si="51"/>
        <v>25-48 Months</v>
      </c>
      <c r="E1096" t="s">
        <v>26</v>
      </c>
      <c r="F1096" t="s">
        <v>35</v>
      </c>
      <c r="G1096" t="s">
        <v>24</v>
      </c>
      <c r="H1096">
        <f t="shared" si="52"/>
        <v>0</v>
      </c>
      <c r="I1096" t="str">
        <f t="shared" si="53"/>
        <v>Low Risk</v>
      </c>
    </row>
    <row r="1097" spans="1:9" x14ac:dyDescent="0.3">
      <c r="A1097" t="s">
        <v>1132</v>
      </c>
      <c r="B1097" t="s">
        <v>27</v>
      </c>
      <c r="C1097">
        <v>1</v>
      </c>
      <c r="D1097" t="str">
        <f t="shared" si="51"/>
        <v>0-12 Months</v>
      </c>
      <c r="E1097" t="s">
        <v>37</v>
      </c>
      <c r="F1097" t="s">
        <v>28</v>
      </c>
      <c r="G1097" t="s">
        <v>24</v>
      </c>
      <c r="H1097">
        <f t="shared" si="52"/>
        <v>6</v>
      </c>
      <c r="I1097" t="str">
        <f t="shared" si="53"/>
        <v>High Risk</v>
      </c>
    </row>
    <row r="1098" spans="1:9" x14ac:dyDescent="0.3">
      <c r="A1098" t="s">
        <v>1133</v>
      </c>
      <c r="B1098" t="s">
        <v>27</v>
      </c>
      <c r="C1098">
        <v>7</v>
      </c>
      <c r="D1098" t="str">
        <f t="shared" si="51"/>
        <v>0-12 Months</v>
      </c>
      <c r="E1098" t="s">
        <v>26</v>
      </c>
      <c r="F1098" t="s">
        <v>35</v>
      </c>
      <c r="G1098" t="s">
        <v>24</v>
      </c>
      <c r="H1098">
        <f t="shared" si="52"/>
        <v>3</v>
      </c>
      <c r="I1098" t="str">
        <f t="shared" si="53"/>
        <v>Medium Risk</v>
      </c>
    </row>
    <row r="1099" spans="1:9" x14ac:dyDescent="0.3">
      <c r="A1099" t="s">
        <v>1134</v>
      </c>
      <c r="B1099" t="s">
        <v>31</v>
      </c>
      <c r="C1099">
        <v>25</v>
      </c>
      <c r="D1099" t="str">
        <f t="shared" si="51"/>
        <v>25-48 Months</v>
      </c>
      <c r="E1099" t="s">
        <v>37</v>
      </c>
      <c r="F1099" t="s">
        <v>28</v>
      </c>
      <c r="G1099" t="s">
        <v>23</v>
      </c>
      <c r="H1099">
        <f t="shared" si="52"/>
        <v>3</v>
      </c>
      <c r="I1099" t="str">
        <f t="shared" si="53"/>
        <v>Medium Risk</v>
      </c>
    </row>
    <row r="1100" spans="1:9" x14ac:dyDescent="0.3">
      <c r="A1100" t="s">
        <v>1135</v>
      </c>
      <c r="B1100" t="s">
        <v>31</v>
      </c>
      <c r="C1100">
        <v>67</v>
      </c>
      <c r="D1100" t="str">
        <f t="shared" si="51"/>
        <v>49-72 Months</v>
      </c>
      <c r="E1100" t="s">
        <v>37</v>
      </c>
      <c r="F1100" t="s">
        <v>28</v>
      </c>
      <c r="G1100" t="s">
        <v>24</v>
      </c>
      <c r="H1100">
        <f t="shared" si="52"/>
        <v>3</v>
      </c>
      <c r="I1100" t="str">
        <f t="shared" si="53"/>
        <v>Medium Risk</v>
      </c>
    </row>
    <row r="1101" spans="1:9" x14ac:dyDescent="0.3">
      <c r="A1101" t="s">
        <v>1136</v>
      </c>
      <c r="B1101" t="s">
        <v>27</v>
      </c>
      <c r="C1101">
        <v>5</v>
      </c>
      <c r="D1101" t="str">
        <f t="shared" si="51"/>
        <v>0-12 Months</v>
      </c>
      <c r="E1101" t="s">
        <v>26</v>
      </c>
      <c r="F1101" t="s">
        <v>32</v>
      </c>
      <c r="G1101" t="s">
        <v>24</v>
      </c>
      <c r="H1101">
        <f t="shared" si="52"/>
        <v>3</v>
      </c>
      <c r="I1101" t="str">
        <f t="shared" si="53"/>
        <v>Medium Risk</v>
      </c>
    </row>
    <row r="1102" spans="1:9" x14ac:dyDescent="0.3">
      <c r="A1102" t="s">
        <v>1137</v>
      </c>
      <c r="B1102" t="s">
        <v>27</v>
      </c>
      <c r="C1102">
        <v>15</v>
      </c>
      <c r="D1102" t="str">
        <f t="shared" si="51"/>
        <v>13-24 Months</v>
      </c>
      <c r="E1102" t="s">
        <v>24</v>
      </c>
      <c r="F1102" t="s">
        <v>28</v>
      </c>
      <c r="G1102" t="s">
        <v>24</v>
      </c>
      <c r="H1102">
        <f t="shared" si="52"/>
        <v>3</v>
      </c>
      <c r="I1102" t="str">
        <f t="shared" si="53"/>
        <v>Medium Risk</v>
      </c>
    </row>
    <row r="1103" spans="1:9" x14ac:dyDescent="0.3">
      <c r="A1103" t="s">
        <v>1138</v>
      </c>
      <c r="B1103" t="s">
        <v>27</v>
      </c>
      <c r="C1103">
        <v>20</v>
      </c>
      <c r="D1103" t="str">
        <f t="shared" si="51"/>
        <v>13-24 Months</v>
      </c>
      <c r="E1103" t="s">
        <v>24</v>
      </c>
      <c r="F1103" t="s">
        <v>28</v>
      </c>
      <c r="G1103" t="s">
        <v>24</v>
      </c>
      <c r="H1103">
        <f t="shared" si="52"/>
        <v>3</v>
      </c>
      <c r="I1103" t="str">
        <f t="shared" si="53"/>
        <v>Medium Risk</v>
      </c>
    </row>
    <row r="1104" spans="1:9" x14ac:dyDescent="0.3">
      <c r="A1104" t="s">
        <v>1139</v>
      </c>
      <c r="B1104" t="s">
        <v>27</v>
      </c>
      <c r="C1104">
        <v>3</v>
      </c>
      <c r="D1104" t="str">
        <f t="shared" si="51"/>
        <v>0-12 Months</v>
      </c>
      <c r="E1104" t="s">
        <v>26</v>
      </c>
      <c r="F1104" t="s">
        <v>32</v>
      </c>
      <c r="G1104" t="s">
        <v>23</v>
      </c>
      <c r="H1104">
        <f t="shared" si="52"/>
        <v>3</v>
      </c>
      <c r="I1104" t="str">
        <f t="shared" si="53"/>
        <v>Medium Risk</v>
      </c>
    </row>
    <row r="1105" spans="1:9" x14ac:dyDescent="0.3">
      <c r="A1105" t="s">
        <v>1140</v>
      </c>
      <c r="B1105" t="s">
        <v>31</v>
      </c>
      <c r="C1105">
        <v>54</v>
      </c>
      <c r="D1105" t="str">
        <f t="shared" si="51"/>
        <v>49-72 Months</v>
      </c>
      <c r="E1105" t="s">
        <v>37</v>
      </c>
      <c r="F1105" t="s">
        <v>28</v>
      </c>
      <c r="G1105" t="s">
        <v>24</v>
      </c>
      <c r="H1105">
        <f t="shared" si="52"/>
        <v>3</v>
      </c>
      <c r="I1105" t="str">
        <f t="shared" si="53"/>
        <v>Medium Risk</v>
      </c>
    </row>
    <row r="1106" spans="1:9" x14ac:dyDescent="0.3">
      <c r="A1106" t="s">
        <v>1141</v>
      </c>
      <c r="B1106" t="s">
        <v>31</v>
      </c>
      <c r="C1106">
        <v>42</v>
      </c>
      <c r="D1106" t="str">
        <f t="shared" si="51"/>
        <v>25-48 Months</v>
      </c>
      <c r="E1106" t="s">
        <v>24</v>
      </c>
      <c r="F1106" t="s">
        <v>32</v>
      </c>
      <c r="G1106" t="s">
        <v>24</v>
      </c>
      <c r="H1106">
        <f t="shared" si="52"/>
        <v>0</v>
      </c>
      <c r="I1106" t="str">
        <f t="shared" si="53"/>
        <v>Low Risk</v>
      </c>
    </row>
    <row r="1107" spans="1:9" x14ac:dyDescent="0.3">
      <c r="A1107" t="s">
        <v>1142</v>
      </c>
      <c r="B1107" t="s">
        <v>27</v>
      </c>
      <c r="C1107">
        <v>9</v>
      </c>
      <c r="D1107" t="str">
        <f t="shared" si="51"/>
        <v>0-12 Months</v>
      </c>
      <c r="E1107" t="s">
        <v>37</v>
      </c>
      <c r="F1107" t="s">
        <v>28</v>
      </c>
      <c r="G1107" t="s">
        <v>24</v>
      </c>
      <c r="H1107">
        <f t="shared" si="52"/>
        <v>6</v>
      </c>
      <c r="I1107" t="str">
        <f t="shared" si="53"/>
        <v>High Risk</v>
      </c>
    </row>
    <row r="1108" spans="1:9" x14ac:dyDescent="0.3">
      <c r="A1108" t="s">
        <v>1143</v>
      </c>
      <c r="B1108" t="s">
        <v>47</v>
      </c>
      <c r="C1108">
        <v>63</v>
      </c>
      <c r="D1108" t="str">
        <f t="shared" si="51"/>
        <v>49-72 Months</v>
      </c>
      <c r="E1108" t="s">
        <v>37</v>
      </c>
      <c r="F1108" t="s">
        <v>35</v>
      </c>
      <c r="G1108" t="s">
        <v>24</v>
      </c>
      <c r="H1108">
        <f t="shared" si="52"/>
        <v>2</v>
      </c>
      <c r="I1108" t="str">
        <f t="shared" si="53"/>
        <v>Medium Risk</v>
      </c>
    </row>
    <row r="1109" spans="1:9" x14ac:dyDescent="0.3">
      <c r="A1109" t="s">
        <v>1144</v>
      </c>
      <c r="B1109" t="s">
        <v>47</v>
      </c>
      <c r="C1109">
        <v>69</v>
      </c>
      <c r="D1109" t="str">
        <f t="shared" si="51"/>
        <v>49-72 Months</v>
      </c>
      <c r="E1109" t="s">
        <v>24</v>
      </c>
      <c r="F1109" t="s">
        <v>35</v>
      </c>
      <c r="G1109" t="s">
        <v>24</v>
      </c>
      <c r="H1109">
        <f t="shared" si="52"/>
        <v>0</v>
      </c>
      <c r="I1109" t="str">
        <f t="shared" si="53"/>
        <v>Low Risk</v>
      </c>
    </row>
    <row r="1110" spans="1:9" x14ac:dyDescent="0.3">
      <c r="A1110" t="s">
        <v>1145</v>
      </c>
      <c r="B1110" t="s">
        <v>47</v>
      </c>
      <c r="C1110">
        <v>69</v>
      </c>
      <c r="D1110" t="str">
        <f t="shared" si="51"/>
        <v>49-72 Months</v>
      </c>
      <c r="E1110" t="s">
        <v>24</v>
      </c>
      <c r="F1110" t="s">
        <v>40</v>
      </c>
      <c r="G1110" t="s">
        <v>24</v>
      </c>
      <c r="H1110">
        <f t="shared" si="52"/>
        <v>0</v>
      </c>
      <c r="I1110" t="str">
        <f t="shared" si="53"/>
        <v>Low Risk</v>
      </c>
    </row>
    <row r="1111" spans="1:9" x14ac:dyDescent="0.3">
      <c r="A1111" t="s">
        <v>1146</v>
      </c>
      <c r="B1111" t="s">
        <v>27</v>
      </c>
      <c r="C1111">
        <v>40</v>
      </c>
      <c r="D1111" t="str">
        <f t="shared" si="51"/>
        <v>25-48 Months</v>
      </c>
      <c r="E1111" t="s">
        <v>26</v>
      </c>
      <c r="F1111" t="s">
        <v>32</v>
      </c>
      <c r="G1111" t="s">
        <v>24</v>
      </c>
      <c r="H1111">
        <f t="shared" si="52"/>
        <v>2</v>
      </c>
      <c r="I1111" t="str">
        <f t="shared" si="53"/>
        <v>Medium Risk</v>
      </c>
    </row>
    <row r="1112" spans="1:9" x14ac:dyDescent="0.3">
      <c r="A1112" t="s">
        <v>1147</v>
      </c>
      <c r="B1112" t="s">
        <v>47</v>
      </c>
      <c r="C1112">
        <v>60</v>
      </c>
      <c r="D1112" t="str">
        <f t="shared" si="51"/>
        <v>49-72 Months</v>
      </c>
      <c r="E1112" t="s">
        <v>26</v>
      </c>
      <c r="F1112" t="s">
        <v>35</v>
      </c>
      <c r="G1112" t="s">
        <v>24</v>
      </c>
      <c r="H1112">
        <f t="shared" si="52"/>
        <v>0</v>
      </c>
      <c r="I1112" t="str">
        <f t="shared" si="53"/>
        <v>Low Risk</v>
      </c>
    </row>
    <row r="1113" spans="1:9" x14ac:dyDescent="0.3">
      <c r="A1113" t="s">
        <v>1148</v>
      </c>
      <c r="B1113" t="s">
        <v>27</v>
      </c>
      <c r="C1113">
        <v>4</v>
      </c>
      <c r="D1113" t="str">
        <f t="shared" si="51"/>
        <v>0-12 Months</v>
      </c>
      <c r="E1113" t="s">
        <v>37</v>
      </c>
      <c r="F1113" t="s">
        <v>35</v>
      </c>
      <c r="G1113" t="s">
        <v>23</v>
      </c>
      <c r="H1113">
        <f t="shared" si="52"/>
        <v>5</v>
      </c>
      <c r="I1113" t="str">
        <f t="shared" si="53"/>
        <v>High Risk</v>
      </c>
    </row>
    <row r="1114" spans="1:9" x14ac:dyDescent="0.3">
      <c r="A1114" t="s">
        <v>1149</v>
      </c>
      <c r="B1114" t="s">
        <v>47</v>
      </c>
      <c r="C1114">
        <v>71</v>
      </c>
      <c r="D1114" t="str">
        <f t="shared" si="51"/>
        <v>49-72 Months</v>
      </c>
      <c r="E1114" t="s">
        <v>26</v>
      </c>
      <c r="F1114" t="s">
        <v>32</v>
      </c>
      <c r="G1114" t="s">
        <v>24</v>
      </c>
      <c r="H1114">
        <f t="shared" si="52"/>
        <v>0</v>
      </c>
      <c r="I1114" t="str">
        <f t="shared" si="53"/>
        <v>Low Risk</v>
      </c>
    </row>
    <row r="1115" spans="1:9" x14ac:dyDescent="0.3">
      <c r="A1115" t="s">
        <v>1150</v>
      </c>
      <c r="B1115" t="s">
        <v>27</v>
      </c>
      <c r="C1115">
        <v>37</v>
      </c>
      <c r="D1115" t="str">
        <f t="shared" si="51"/>
        <v>25-48 Months</v>
      </c>
      <c r="E1115" t="s">
        <v>37</v>
      </c>
      <c r="F1115" t="s">
        <v>40</v>
      </c>
      <c r="G1115" t="s">
        <v>23</v>
      </c>
      <c r="H1115">
        <f t="shared" si="52"/>
        <v>4</v>
      </c>
      <c r="I1115" t="str">
        <f t="shared" si="53"/>
        <v>High Risk</v>
      </c>
    </row>
    <row r="1116" spans="1:9" x14ac:dyDescent="0.3">
      <c r="A1116" t="s">
        <v>1151</v>
      </c>
      <c r="B1116" t="s">
        <v>27</v>
      </c>
      <c r="C1116">
        <v>32</v>
      </c>
      <c r="D1116" t="str">
        <f t="shared" si="51"/>
        <v>25-48 Months</v>
      </c>
      <c r="E1116" t="s">
        <v>37</v>
      </c>
      <c r="F1116" t="s">
        <v>40</v>
      </c>
      <c r="G1116" t="s">
        <v>24</v>
      </c>
      <c r="H1116">
        <f t="shared" si="52"/>
        <v>4</v>
      </c>
      <c r="I1116" t="str">
        <f t="shared" si="53"/>
        <v>High Risk</v>
      </c>
    </row>
    <row r="1117" spans="1:9" x14ac:dyDescent="0.3">
      <c r="A1117" t="s">
        <v>1152</v>
      </c>
      <c r="B1117" t="s">
        <v>47</v>
      </c>
      <c r="C1117">
        <v>39</v>
      </c>
      <c r="D1117" t="str">
        <f t="shared" si="51"/>
        <v>25-48 Months</v>
      </c>
      <c r="E1117" t="s">
        <v>26</v>
      </c>
      <c r="F1117" t="s">
        <v>40</v>
      </c>
      <c r="G1117" t="s">
        <v>24</v>
      </c>
      <c r="H1117">
        <f t="shared" si="52"/>
        <v>0</v>
      </c>
      <c r="I1117" t="str">
        <f t="shared" si="53"/>
        <v>Low Risk</v>
      </c>
    </row>
    <row r="1118" spans="1:9" x14ac:dyDescent="0.3">
      <c r="A1118" t="s">
        <v>1153</v>
      </c>
      <c r="B1118" t="s">
        <v>31</v>
      </c>
      <c r="C1118">
        <v>38</v>
      </c>
      <c r="D1118" t="str">
        <f t="shared" si="51"/>
        <v>25-48 Months</v>
      </c>
      <c r="E1118" t="s">
        <v>24</v>
      </c>
      <c r="F1118" t="s">
        <v>28</v>
      </c>
      <c r="G1118" t="s">
        <v>24</v>
      </c>
      <c r="H1118">
        <f t="shared" si="52"/>
        <v>1</v>
      </c>
      <c r="I1118" t="str">
        <f t="shared" si="53"/>
        <v>Low Risk</v>
      </c>
    </row>
    <row r="1119" spans="1:9" x14ac:dyDescent="0.3">
      <c r="A1119" t="s">
        <v>1154</v>
      </c>
      <c r="B1119" t="s">
        <v>47</v>
      </c>
      <c r="C1119">
        <v>52</v>
      </c>
      <c r="D1119" t="str">
        <f t="shared" si="51"/>
        <v>49-72 Months</v>
      </c>
      <c r="E1119" t="s">
        <v>37</v>
      </c>
      <c r="F1119" t="s">
        <v>40</v>
      </c>
      <c r="G1119" t="s">
        <v>24</v>
      </c>
      <c r="H1119">
        <f t="shared" si="52"/>
        <v>2</v>
      </c>
      <c r="I1119" t="str">
        <f t="shared" si="53"/>
        <v>Medium Risk</v>
      </c>
    </row>
    <row r="1120" spans="1:9" x14ac:dyDescent="0.3">
      <c r="A1120" t="s">
        <v>1155</v>
      </c>
      <c r="B1120" t="s">
        <v>27</v>
      </c>
      <c r="C1120">
        <v>48</v>
      </c>
      <c r="D1120" t="str">
        <f t="shared" si="51"/>
        <v>25-48 Months</v>
      </c>
      <c r="E1120" t="s">
        <v>37</v>
      </c>
      <c r="F1120" t="s">
        <v>40</v>
      </c>
      <c r="G1120" t="s">
        <v>24</v>
      </c>
      <c r="H1120">
        <f t="shared" si="52"/>
        <v>4</v>
      </c>
      <c r="I1120" t="str">
        <f t="shared" si="53"/>
        <v>High Risk</v>
      </c>
    </row>
    <row r="1121" spans="1:9" x14ac:dyDescent="0.3">
      <c r="A1121" t="s">
        <v>1156</v>
      </c>
      <c r="B1121" t="s">
        <v>47</v>
      </c>
      <c r="C1121">
        <v>70</v>
      </c>
      <c r="D1121" t="str">
        <f t="shared" si="51"/>
        <v>49-72 Months</v>
      </c>
      <c r="E1121" t="s">
        <v>26</v>
      </c>
      <c r="F1121" t="s">
        <v>35</v>
      </c>
      <c r="G1121" t="s">
        <v>24</v>
      </c>
      <c r="H1121">
        <f t="shared" si="52"/>
        <v>0</v>
      </c>
      <c r="I1121" t="str">
        <f t="shared" si="53"/>
        <v>Low Risk</v>
      </c>
    </row>
    <row r="1122" spans="1:9" x14ac:dyDescent="0.3">
      <c r="A1122" t="s">
        <v>1157</v>
      </c>
      <c r="B1122" t="s">
        <v>27</v>
      </c>
      <c r="C1122">
        <v>20</v>
      </c>
      <c r="D1122" t="str">
        <f t="shared" si="51"/>
        <v>13-24 Months</v>
      </c>
      <c r="E1122" t="s">
        <v>37</v>
      </c>
      <c r="F1122" t="s">
        <v>40</v>
      </c>
      <c r="G1122" t="s">
        <v>24</v>
      </c>
      <c r="H1122">
        <f t="shared" si="52"/>
        <v>4</v>
      </c>
      <c r="I1122" t="str">
        <f t="shared" si="53"/>
        <v>High Risk</v>
      </c>
    </row>
    <row r="1123" spans="1:9" x14ac:dyDescent="0.3">
      <c r="A1123" t="s">
        <v>1158</v>
      </c>
      <c r="B1123" t="s">
        <v>31</v>
      </c>
      <c r="C1123">
        <v>50</v>
      </c>
      <c r="D1123" t="str">
        <f t="shared" si="51"/>
        <v>49-72 Months</v>
      </c>
      <c r="E1123" t="s">
        <v>26</v>
      </c>
      <c r="F1123" t="s">
        <v>40</v>
      </c>
      <c r="G1123" t="s">
        <v>24</v>
      </c>
      <c r="H1123">
        <f t="shared" si="52"/>
        <v>0</v>
      </c>
      <c r="I1123" t="str">
        <f t="shared" si="53"/>
        <v>Low Risk</v>
      </c>
    </row>
    <row r="1124" spans="1:9" x14ac:dyDescent="0.3">
      <c r="A1124" t="s">
        <v>1159</v>
      </c>
      <c r="B1124" t="s">
        <v>31</v>
      </c>
      <c r="C1124">
        <v>19</v>
      </c>
      <c r="D1124" t="str">
        <f t="shared" si="51"/>
        <v>13-24 Months</v>
      </c>
      <c r="E1124" t="s">
        <v>26</v>
      </c>
      <c r="F1124" t="s">
        <v>40</v>
      </c>
      <c r="G1124" t="s">
        <v>23</v>
      </c>
      <c r="H1124">
        <f t="shared" si="52"/>
        <v>0</v>
      </c>
      <c r="I1124" t="str">
        <f t="shared" si="53"/>
        <v>Low Risk</v>
      </c>
    </row>
    <row r="1125" spans="1:9" x14ac:dyDescent="0.3">
      <c r="A1125" t="s">
        <v>1160</v>
      </c>
      <c r="B1125" t="s">
        <v>31</v>
      </c>
      <c r="C1125">
        <v>25</v>
      </c>
      <c r="D1125" t="str">
        <f t="shared" si="51"/>
        <v>25-48 Months</v>
      </c>
      <c r="E1125" t="s">
        <v>26</v>
      </c>
      <c r="F1125" t="s">
        <v>35</v>
      </c>
      <c r="G1125" t="s">
        <v>24</v>
      </c>
      <c r="H1125">
        <f t="shared" si="52"/>
        <v>0</v>
      </c>
      <c r="I1125" t="str">
        <f t="shared" si="53"/>
        <v>Low Risk</v>
      </c>
    </row>
    <row r="1126" spans="1:9" x14ac:dyDescent="0.3">
      <c r="A1126" t="s">
        <v>1161</v>
      </c>
      <c r="B1126" t="s">
        <v>27</v>
      </c>
      <c r="C1126">
        <v>12</v>
      </c>
      <c r="D1126" t="str">
        <f t="shared" si="51"/>
        <v>0-12 Months</v>
      </c>
      <c r="E1126" t="s">
        <v>26</v>
      </c>
      <c r="F1126" t="s">
        <v>35</v>
      </c>
      <c r="G1126" t="s">
        <v>24</v>
      </c>
      <c r="H1126">
        <f t="shared" si="52"/>
        <v>3</v>
      </c>
      <c r="I1126" t="str">
        <f t="shared" si="53"/>
        <v>Medium Risk</v>
      </c>
    </row>
    <row r="1127" spans="1:9" x14ac:dyDescent="0.3">
      <c r="A1127" t="s">
        <v>1162</v>
      </c>
      <c r="B1127" t="s">
        <v>27</v>
      </c>
      <c r="C1127">
        <v>39</v>
      </c>
      <c r="D1127" t="str">
        <f t="shared" si="51"/>
        <v>25-48 Months</v>
      </c>
      <c r="E1127" t="s">
        <v>37</v>
      </c>
      <c r="F1127" t="s">
        <v>28</v>
      </c>
      <c r="G1127" t="s">
        <v>23</v>
      </c>
      <c r="H1127">
        <f t="shared" si="52"/>
        <v>5</v>
      </c>
      <c r="I1127" t="str">
        <f t="shared" si="53"/>
        <v>High Risk</v>
      </c>
    </row>
    <row r="1128" spans="1:9" x14ac:dyDescent="0.3">
      <c r="A1128" t="s">
        <v>1163</v>
      </c>
      <c r="B1128" t="s">
        <v>27</v>
      </c>
      <c r="C1128">
        <v>7</v>
      </c>
      <c r="D1128" t="str">
        <f t="shared" si="51"/>
        <v>0-12 Months</v>
      </c>
      <c r="E1128" t="s">
        <v>37</v>
      </c>
      <c r="F1128" t="s">
        <v>32</v>
      </c>
      <c r="G1128" t="s">
        <v>23</v>
      </c>
      <c r="H1128">
        <f t="shared" si="52"/>
        <v>5</v>
      </c>
      <c r="I1128" t="str">
        <f t="shared" si="53"/>
        <v>High Risk</v>
      </c>
    </row>
    <row r="1129" spans="1:9" x14ac:dyDescent="0.3">
      <c r="A1129" t="s">
        <v>1164</v>
      </c>
      <c r="B1129" t="s">
        <v>31</v>
      </c>
      <c r="C1129">
        <v>23</v>
      </c>
      <c r="D1129" t="str">
        <f t="shared" si="51"/>
        <v>13-24 Months</v>
      </c>
      <c r="E1129" t="s">
        <v>26</v>
      </c>
      <c r="F1129" t="s">
        <v>32</v>
      </c>
      <c r="G1129" t="s">
        <v>24</v>
      </c>
      <c r="H1129">
        <f t="shared" si="52"/>
        <v>0</v>
      </c>
      <c r="I1129" t="str">
        <f t="shared" si="53"/>
        <v>Low Risk</v>
      </c>
    </row>
    <row r="1130" spans="1:9" x14ac:dyDescent="0.3">
      <c r="A1130" t="s">
        <v>1165</v>
      </c>
      <c r="B1130" t="s">
        <v>27</v>
      </c>
      <c r="C1130">
        <v>27</v>
      </c>
      <c r="D1130" t="str">
        <f t="shared" si="51"/>
        <v>25-48 Months</v>
      </c>
      <c r="E1130" t="s">
        <v>24</v>
      </c>
      <c r="F1130" t="s">
        <v>28</v>
      </c>
      <c r="G1130" t="s">
        <v>24</v>
      </c>
      <c r="H1130">
        <f t="shared" si="52"/>
        <v>3</v>
      </c>
      <c r="I1130" t="str">
        <f t="shared" si="53"/>
        <v>Medium Risk</v>
      </c>
    </row>
    <row r="1131" spans="1:9" x14ac:dyDescent="0.3">
      <c r="A1131" t="s">
        <v>1166</v>
      </c>
      <c r="B1131" t="s">
        <v>27</v>
      </c>
      <c r="C1131">
        <v>47</v>
      </c>
      <c r="D1131" t="str">
        <f t="shared" si="51"/>
        <v>25-48 Months</v>
      </c>
      <c r="E1131" t="s">
        <v>37</v>
      </c>
      <c r="F1131" t="s">
        <v>40</v>
      </c>
      <c r="G1131" t="s">
        <v>24</v>
      </c>
      <c r="H1131">
        <f t="shared" si="52"/>
        <v>4</v>
      </c>
      <c r="I1131" t="str">
        <f t="shared" si="53"/>
        <v>High Risk</v>
      </c>
    </row>
    <row r="1132" spans="1:9" x14ac:dyDescent="0.3">
      <c r="A1132" t="s">
        <v>1167</v>
      </c>
      <c r="B1132" t="s">
        <v>47</v>
      </c>
      <c r="C1132">
        <v>26</v>
      </c>
      <c r="D1132" t="str">
        <f t="shared" si="51"/>
        <v>25-48 Months</v>
      </c>
      <c r="E1132" t="s">
        <v>24</v>
      </c>
      <c r="F1132" t="s">
        <v>40</v>
      </c>
      <c r="G1132" t="s">
        <v>24</v>
      </c>
      <c r="H1132">
        <f t="shared" si="52"/>
        <v>0</v>
      </c>
      <c r="I1132" t="str">
        <f t="shared" si="53"/>
        <v>Low Risk</v>
      </c>
    </row>
    <row r="1133" spans="1:9" x14ac:dyDescent="0.3">
      <c r="A1133" t="s">
        <v>1168</v>
      </c>
      <c r="B1133" t="s">
        <v>27</v>
      </c>
      <c r="C1133">
        <v>14</v>
      </c>
      <c r="D1133" t="str">
        <f t="shared" si="51"/>
        <v>13-24 Months</v>
      </c>
      <c r="E1133" t="s">
        <v>26</v>
      </c>
      <c r="F1133" t="s">
        <v>35</v>
      </c>
      <c r="G1133" t="s">
        <v>23</v>
      </c>
      <c r="H1133">
        <f t="shared" si="52"/>
        <v>2</v>
      </c>
      <c r="I1133" t="str">
        <f t="shared" si="53"/>
        <v>Medium Risk</v>
      </c>
    </row>
    <row r="1134" spans="1:9" x14ac:dyDescent="0.3">
      <c r="A1134" t="s">
        <v>1169</v>
      </c>
      <c r="B1134" t="s">
        <v>27</v>
      </c>
      <c r="C1134">
        <v>11</v>
      </c>
      <c r="D1134" t="str">
        <f t="shared" si="51"/>
        <v>0-12 Months</v>
      </c>
      <c r="E1134" t="s">
        <v>37</v>
      </c>
      <c r="F1134" t="s">
        <v>35</v>
      </c>
      <c r="G1134" t="s">
        <v>23</v>
      </c>
      <c r="H1134">
        <f t="shared" si="52"/>
        <v>5</v>
      </c>
      <c r="I1134" t="str">
        <f t="shared" si="53"/>
        <v>High Risk</v>
      </c>
    </row>
    <row r="1135" spans="1:9" x14ac:dyDescent="0.3">
      <c r="A1135" t="s">
        <v>1170</v>
      </c>
      <c r="B1135" t="s">
        <v>27</v>
      </c>
      <c r="C1135">
        <v>2</v>
      </c>
      <c r="D1135" t="str">
        <f t="shared" si="51"/>
        <v>0-12 Months</v>
      </c>
      <c r="E1135" t="s">
        <v>24</v>
      </c>
      <c r="F1135" t="s">
        <v>32</v>
      </c>
      <c r="G1135" t="s">
        <v>24</v>
      </c>
      <c r="H1135">
        <f t="shared" si="52"/>
        <v>3</v>
      </c>
      <c r="I1135" t="str">
        <f t="shared" si="53"/>
        <v>Medium Risk</v>
      </c>
    </row>
    <row r="1136" spans="1:9" x14ac:dyDescent="0.3">
      <c r="A1136" t="s">
        <v>1171</v>
      </c>
      <c r="B1136" t="s">
        <v>27</v>
      </c>
      <c r="C1136">
        <v>26</v>
      </c>
      <c r="D1136" t="str">
        <f t="shared" si="51"/>
        <v>25-48 Months</v>
      </c>
      <c r="E1136" t="s">
        <v>37</v>
      </c>
      <c r="F1136" t="s">
        <v>28</v>
      </c>
      <c r="G1136" t="s">
        <v>24</v>
      </c>
      <c r="H1136">
        <f t="shared" si="52"/>
        <v>5</v>
      </c>
      <c r="I1136" t="str">
        <f t="shared" si="53"/>
        <v>High Risk</v>
      </c>
    </row>
    <row r="1137" spans="1:9" x14ac:dyDescent="0.3">
      <c r="A1137" t="s">
        <v>1172</v>
      </c>
      <c r="B1137" t="s">
        <v>47</v>
      </c>
      <c r="C1137">
        <v>72</v>
      </c>
      <c r="D1137" t="str">
        <f t="shared" si="51"/>
        <v>49-72 Months</v>
      </c>
      <c r="E1137" t="s">
        <v>37</v>
      </c>
      <c r="F1137" t="s">
        <v>35</v>
      </c>
      <c r="G1137" t="s">
        <v>24</v>
      </c>
      <c r="H1137">
        <f t="shared" si="52"/>
        <v>2</v>
      </c>
      <c r="I1137" t="str">
        <f t="shared" si="53"/>
        <v>Medium Risk</v>
      </c>
    </row>
    <row r="1138" spans="1:9" x14ac:dyDescent="0.3">
      <c r="A1138" t="s">
        <v>1173</v>
      </c>
      <c r="B1138" t="s">
        <v>47</v>
      </c>
      <c r="C1138">
        <v>63</v>
      </c>
      <c r="D1138" t="str">
        <f t="shared" si="51"/>
        <v>49-72 Months</v>
      </c>
      <c r="E1138" t="s">
        <v>24</v>
      </c>
      <c r="F1138" t="s">
        <v>40</v>
      </c>
      <c r="G1138" t="s">
        <v>24</v>
      </c>
      <c r="H1138">
        <f t="shared" si="52"/>
        <v>0</v>
      </c>
      <c r="I1138" t="str">
        <f t="shared" si="53"/>
        <v>Low Risk</v>
      </c>
    </row>
    <row r="1139" spans="1:9" x14ac:dyDescent="0.3">
      <c r="A1139" t="s">
        <v>1174</v>
      </c>
      <c r="B1139" t="s">
        <v>47</v>
      </c>
      <c r="C1139">
        <v>71</v>
      </c>
      <c r="D1139" t="str">
        <f t="shared" si="51"/>
        <v>49-72 Months</v>
      </c>
      <c r="E1139" t="s">
        <v>24</v>
      </c>
      <c r="F1139" t="s">
        <v>32</v>
      </c>
      <c r="G1139" t="s">
        <v>24</v>
      </c>
      <c r="H1139">
        <f t="shared" si="52"/>
        <v>0</v>
      </c>
      <c r="I1139" t="str">
        <f t="shared" si="53"/>
        <v>Low Risk</v>
      </c>
    </row>
    <row r="1140" spans="1:9" x14ac:dyDescent="0.3">
      <c r="A1140" t="s">
        <v>1175</v>
      </c>
      <c r="B1140" t="s">
        <v>27</v>
      </c>
      <c r="C1140">
        <v>11</v>
      </c>
      <c r="D1140" t="str">
        <f t="shared" si="51"/>
        <v>0-12 Months</v>
      </c>
      <c r="E1140" t="s">
        <v>26</v>
      </c>
      <c r="F1140" t="s">
        <v>35</v>
      </c>
      <c r="G1140" t="s">
        <v>24</v>
      </c>
      <c r="H1140">
        <f t="shared" si="52"/>
        <v>3</v>
      </c>
      <c r="I1140" t="str">
        <f t="shared" si="53"/>
        <v>Medium Risk</v>
      </c>
    </row>
    <row r="1141" spans="1:9" x14ac:dyDescent="0.3">
      <c r="A1141" t="s">
        <v>1176</v>
      </c>
      <c r="B1141" t="s">
        <v>31</v>
      </c>
      <c r="C1141">
        <v>14</v>
      </c>
      <c r="D1141" t="str">
        <f t="shared" si="51"/>
        <v>13-24 Months</v>
      </c>
      <c r="E1141" t="s">
        <v>24</v>
      </c>
      <c r="F1141" t="s">
        <v>32</v>
      </c>
      <c r="G1141" t="s">
        <v>24</v>
      </c>
      <c r="H1141">
        <f t="shared" si="52"/>
        <v>0</v>
      </c>
      <c r="I1141" t="str">
        <f t="shared" si="53"/>
        <v>Low Risk</v>
      </c>
    </row>
    <row r="1142" spans="1:9" x14ac:dyDescent="0.3">
      <c r="A1142" t="s">
        <v>1177</v>
      </c>
      <c r="B1142" t="s">
        <v>47</v>
      </c>
      <c r="C1142">
        <v>13</v>
      </c>
      <c r="D1142" t="str">
        <f t="shared" si="51"/>
        <v>13-24 Months</v>
      </c>
      <c r="E1142" t="s">
        <v>26</v>
      </c>
      <c r="F1142" t="s">
        <v>40</v>
      </c>
      <c r="G1142" t="s">
        <v>24</v>
      </c>
      <c r="H1142">
        <f t="shared" si="52"/>
        <v>0</v>
      </c>
      <c r="I1142" t="str">
        <f t="shared" si="53"/>
        <v>Low Risk</v>
      </c>
    </row>
    <row r="1143" spans="1:9" x14ac:dyDescent="0.3">
      <c r="A1143" t="s">
        <v>1178</v>
      </c>
      <c r="B1143" t="s">
        <v>27</v>
      </c>
      <c r="C1143">
        <v>6</v>
      </c>
      <c r="D1143" t="str">
        <f t="shared" si="51"/>
        <v>0-12 Months</v>
      </c>
      <c r="E1143" t="s">
        <v>24</v>
      </c>
      <c r="F1143" t="s">
        <v>32</v>
      </c>
      <c r="G1143" t="s">
        <v>24</v>
      </c>
      <c r="H1143">
        <f t="shared" si="52"/>
        <v>3</v>
      </c>
      <c r="I1143" t="str">
        <f t="shared" si="53"/>
        <v>Medium Risk</v>
      </c>
    </row>
    <row r="1144" spans="1:9" x14ac:dyDescent="0.3">
      <c r="A1144" t="s">
        <v>1179</v>
      </c>
      <c r="B1144" t="s">
        <v>27</v>
      </c>
      <c r="C1144">
        <v>11</v>
      </c>
      <c r="D1144" t="str">
        <f t="shared" si="51"/>
        <v>0-12 Months</v>
      </c>
      <c r="E1144" t="s">
        <v>37</v>
      </c>
      <c r="F1144" t="s">
        <v>40</v>
      </c>
      <c r="G1144" t="s">
        <v>24</v>
      </c>
      <c r="H1144">
        <f t="shared" si="52"/>
        <v>5</v>
      </c>
      <c r="I1144" t="str">
        <f t="shared" si="53"/>
        <v>High Risk</v>
      </c>
    </row>
    <row r="1145" spans="1:9" x14ac:dyDescent="0.3">
      <c r="A1145" t="s">
        <v>1180</v>
      </c>
      <c r="B1145" t="s">
        <v>27</v>
      </c>
      <c r="C1145">
        <v>18</v>
      </c>
      <c r="D1145" t="str">
        <f t="shared" si="51"/>
        <v>13-24 Months</v>
      </c>
      <c r="E1145" t="s">
        <v>26</v>
      </c>
      <c r="F1145" t="s">
        <v>40</v>
      </c>
      <c r="G1145" t="s">
        <v>24</v>
      </c>
      <c r="H1145">
        <f t="shared" si="52"/>
        <v>2</v>
      </c>
      <c r="I1145" t="str">
        <f t="shared" si="53"/>
        <v>Medium Risk</v>
      </c>
    </row>
    <row r="1146" spans="1:9" x14ac:dyDescent="0.3">
      <c r="A1146" t="s">
        <v>1181</v>
      </c>
      <c r="B1146" t="s">
        <v>27</v>
      </c>
      <c r="C1146">
        <v>1</v>
      </c>
      <c r="D1146" t="str">
        <f t="shared" si="51"/>
        <v>0-12 Months</v>
      </c>
      <c r="E1146" t="s">
        <v>26</v>
      </c>
      <c r="F1146" t="s">
        <v>28</v>
      </c>
      <c r="G1146" t="s">
        <v>23</v>
      </c>
      <c r="H1146">
        <f t="shared" si="52"/>
        <v>4</v>
      </c>
      <c r="I1146" t="str">
        <f t="shared" si="53"/>
        <v>High Risk</v>
      </c>
    </row>
    <row r="1147" spans="1:9" x14ac:dyDescent="0.3">
      <c r="A1147" t="s">
        <v>1182</v>
      </c>
      <c r="B1147" t="s">
        <v>27</v>
      </c>
      <c r="C1147">
        <v>32</v>
      </c>
      <c r="D1147" t="str">
        <f t="shared" si="51"/>
        <v>25-48 Months</v>
      </c>
      <c r="E1147" t="s">
        <v>37</v>
      </c>
      <c r="F1147" t="s">
        <v>35</v>
      </c>
      <c r="G1147" t="s">
        <v>24</v>
      </c>
      <c r="H1147">
        <f t="shared" si="52"/>
        <v>4</v>
      </c>
      <c r="I1147" t="str">
        <f t="shared" si="53"/>
        <v>High Risk</v>
      </c>
    </row>
    <row r="1148" spans="1:9" x14ac:dyDescent="0.3">
      <c r="A1148" t="s">
        <v>1183</v>
      </c>
      <c r="B1148" t="s">
        <v>31</v>
      </c>
      <c r="C1148">
        <v>29</v>
      </c>
      <c r="D1148" t="str">
        <f t="shared" si="51"/>
        <v>25-48 Months</v>
      </c>
      <c r="E1148" t="s">
        <v>26</v>
      </c>
      <c r="F1148" t="s">
        <v>32</v>
      </c>
      <c r="G1148" t="s">
        <v>24</v>
      </c>
      <c r="H1148">
        <f t="shared" si="52"/>
        <v>0</v>
      </c>
      <c r="I1148" t="str">
        <f t="shared" si="53"/>
        <v>Low Risk</v>
      </c>
    </row>
    <row r="1149" spans="1:9" x14ac:dyDescent="0.3">
      <c r="A1149" t="s">
        <v>1184</v>
      </c>
      <c r="B1149" t="s">
        <v>27</v>
      </c>
      <c r="C1149">
        <v>3</v>
      </c>
      <c r="D1149" t="str">
        <f t="shared" si="51"/>
        <v>0-12 Months</v>
      </c>
      <c r="E1149" t="s">
        <v>26</v>
      </c>
      <c r="F1149" t="s">
        <v>28</v>
      </c>
      <c r="G1149" t="s">
        <v>24</v>
      </c>
      <c r="H1149">
        <f t="shared" si="52"/>
        <v>4</v>
      </c>
      <c r="I1149" t="str">
        <f t="shared" si="53"/>
        <v>High Risk</v>
      </c>
    </row>
    <row r="1150" spans="1:9" x14ac:dyDescent="0.3">
      <c r="A1150" t="s">
        <v>1185</v>
      </c>
      <c r="B1150" t="s">
        <v>27</v>
      </c>
      <c r="C1150">
        <v>2</v>
      </c>
      <c r="D1150" t="str">
        <f t="shared" si="51"/>
        <v>0-12 Months</v>
      </c>
      <c r="E1150" t="s">
        <v>37</v>
      </c>
      <c r="F1150" t="s">
        <v>28</v>
      </c>
      <c r="G1150" t="s">
        <v>23</v>
      </c>
      <c r="H1150">
        <f t="shared" si="52"/>
        <v>6</v>
      </c>
      <c r="I1150" t="str">
        <f t="shared" si="53"/>
        <v>High Risk</v>
      </c>
    </row>
    <row r="1151" spans="1:9" x14ac:dyDescent="0.3">
      <c r="A1151" t="s">
        <v>1186</v>
      </c>
      <c r="B1151" t="s">
        <v>27</v>
      </c>
      <c r="C1151">
        <v>13</v>
      </c>
      <c r="D1151" t="str">
        <f t="shared" si="51"/>
        <v>13-24 Months</v>
      </c>
      <c r="E1151" t="s">
        <v>37</v>
      </c>
      <c r="F1151" t="s">
        <v>32</v>
      </c>
      <c r="G1151" t="s">
        <v>23</v>
      </c>
      <c r="H1151">
        <f t="shared" si="52"/>
        <v>4</v>
      </c>
      <c r="I1151" t="str">
        <f t="shared" si="53"/>
        <v>High Risk</v>
      </c>
    </row>
    <row r="1152" spans="1:9" x14ac:dyDescent="0.3">
      <c r="A1152" t="s">
        <v>1187</v>
      </c>
      <c r="B1152" t="s">
        <v>27</v>
      </c>
      <c r="C1152">
        <v>41</v>
      </c>
      <c r="D1152" t="str">
        <f t="shared" si="51"/>
        <v>25-48 Months</v>
      </c>
      <c r="E1152" t="s">
        <v>26</v>
      </c>
      <c r="F1152" t="s">
        <v>28</v>
      </c>
      <c r="G1152" t="s">
        <v>24</v>
      </c>
      <c r="H1152">
        <f t="shared" si="52"/>
        <v>3</v>
      </c>
      <c r="I1152" t="str">
        <f t="shared" si="53"/>
        <v>Medium Risk</v>
      </c>
    </row>
    <row r="1153" spans="1:9" x14ac:dyDescent="0.3">
      <c r="A1153" t="s">
        <v>1188</v>
      </c>
      <c r="B1153" t="s">
        <v>27</v>
      </c>
      <c r="C1153">
        <v>1</v>
      </c>
      <c r="D1153" t="str">
        <f t="shared" si="51"/>
        <v>0-12 Months</v>
      </c>
      <c r="E1153" t="s">
        <v>24</v>
      </c>
      <c r="F1153" t="s">
        <v>28</v>
      </c>
      <c r="G1153" t="s">
        <v>24</v>
      </c>
      <c r="H1153">
        <f t="shared" si="52"/>
        <v>4</v>
      </c>
      <c r="I1153" t="str">
        <f t="shared" si="53"/>
        <v>High Risk</v>
      </c>
    </row>
    <row r="1154" spans="1:9" x14ac:dyDescent="0.3">
      <c r="A1154" t="s">
        <v>1189</v>
      </c>
      <c r="B1154" t="s">
        <v>27</v>
      </c>
      <c r="C1154">
        <v>7</v>
      </c>
      <c r="D1154" t="str">
        <f t="shared" si="51"/>
        <v>0-12 Months</v>
      </c>
      <c r="E1154" t="s">
        <v>26</v>
      </c>
      <c r="F1154" t="s">
        <v>32</v>
      </c>
      <c r="G1154" t="s">
        <v>24</v>
      </c>
      <c r="H1154">
        <f t="shared" si="52"/>
        <v>3</v>
      </c>
      <c r="I1154" t="str">
        <f t="shared" si="53"/>
        <v>Medium Risk</v>
      </c>
    </row>
    <row r="1155" spans="1:9" x14ac:dyDescent="0.3">
      <c r="A1155" t="s">
        <v>1190</v>
      </c>
      <c r="B1155" t="s">
        <v>31</v>
      </c>
      <c r="C1155">
        <v>52</v>
      </c>
      <c r="D1155" t="str">
        <f t="shared" ref="D1155:D1218" si="54">IF(C1155&lt;=12,"0-12 Months",IF(C1155&lt;=24,"13-24 Months",IF(C1155&lt;=48,"25-48 Months","49-72 Months")))</f>
        <v>49-72 Months</v>
      </c>
      <c r="E1155" t="s">
        <v>26</v>
      </c>
      <c r="F1155" t="s">
        <v>32</v>
      </c>
      <c r="G1155" t="s">
        <v>24</v>
      </c>
      <c r="H1155">
        <f t="shared" ref="H1155:H1218" si="55">IF(B1155="Month-to-month",2,0)+IF(E1155="Fiber optic",2,0)+IF(F1155="Electronic check",1,0)+IF(D1155="0-12 Months",1,0)</f>
        <v>0</v>
      </c>
      <c r="I1155" t="str">
        <f t="shared" ref="I1155:I1218" si="56">IF(H1155&gt;=4,"High Risk",IF(H1155&gt;=2,"Medium Risk","Low Risk"))</f>
        <v>Low Risk</v>
      </c>
    </row>
    <row r="1156" spans="1:9" x14ac:dyDescent="0.3">
      <c r="A1156" t="s">
        <v>1191</v>
      </c>
      <c r="B1156" t="s">
        <v>47</v>
      </c>
      <c r="C1156">
        <v>45</v>
      </c>
      <c r="D1156" t="str">
        <f t="shared" si="54"/>
        <v>25-48 Months</v>
      </c>
      <c r="E1156" t="s">
        <v>24</v>
      </c>
      <c r="F1156" t="s">
        <v>35</v>
      </c>
      <c r="G1156" t="s">
        <v>24</v>
      </c>
      <c r="H1156">
        <f t="shared" si="55"/>
        <v>0</v>
      </c>
      <c r="I1156" t="str">
        <f t="shared" si="56"/>
        <v>Low Risk</v>
      </c>
    </row>
    <row r="1157" spans="1:9" x14ac:dyDescent="0.3">
      <c r="A1157" t="s">
        <v>1192</v>
      </c>
      <c r="B1157" t="s">
        <v>47</v>
      </c>
      <c r="C1157">
        <v>70</v>
      </c>
      <c r="D1157" t="str">
        <f t="shared" si="54"/>
        <v>49-72 Months</v>
      </c>
      <c r="E1157" t="s">
        <v>26</v>
      </c>
      <c r="F1157" t="s">
        <v>40</v>
      </c>
      <c r="G1157" t="s">
        <v>24</v>
      </c>
      <c r="H1157">
        <f t="shared" si="55"/>
        <v>0</v>
      </c>
      <c r="I1157" t="str">
        <f t="shared" si="56"/>
        <v>Low Risk</v>
      </c>
    </row>
    <row r="1158" spans="1:9" x14ac:dyDescent="0.3">
      <c r="A1158" t="s">
        <v>1193</v>
      </c>
      <c r="B1158" t="s">
        <v>47</v>
      </c>
      <c r="C1158">
        <v>53</v>
      </c>
      <c r="D1158" t="str">
        <f t="shared" si="54"/>
        <v>49-72 Months</v>
      </c>
      <c r="E1158" t="s">
        <v>24</v>
      </c>
      <c r="F1158" t="s">
        <v>32</v>
      </c>
      <c r="G1158" t="s">
        <v>24</v>
      </c>
      <c r="H1158">
        <f t="shared" si="55"/>
        <v>0</v>
      </c>
      <c r="I1158" t="str">
        <f t="shared" si="56"/>
        <v>Low Risk</v>
      </c>
    </row>
    <row r="1159" spans="1:9" x14ac:dyDescent="0.3">
      <c r="A1159" t="s">
        <v>1194</v>
      </c>
      <c r="B1159" t="s">
        <v>31</v>
      </c>
      <c r="C1159">
        <v>62</v>
      </c>
      <c r="D1159" t="str">
        <f t="shared" si="54"/>
        <v>49-72 Months</v>
      </c>
      <c r="E1159" t="s">
        <v>37</v>
      </c>
      <c r="F1159" t="s">
        <v>40</v>
      </c>
      <c r="G1159" t="s">
        <v>24</v>
      </c>
      <c r="H1159">
        <f t="shared" si="55"/>
        <v>2</v>
      </c>
      <c r="I1159" t="str">
        <f t="shared" si="56"/>
        <v>Medium Risk</v>
      </c>
    </row>
    <row r="1160" spans="1:9" x14ac:dyDescent="0.3">
      <c r="A1160" t="s">
        <v>1195</v>
      </c>
      <c r="B1160" t="s">
        <v>27</v>
      </c>
      <c r="C1160">
        <v>60</v>
      </c>
      <c r="D1160" t="str">
        <f t="shared" si="54"/>
        <v>49-72 Months</v>
      </c>
      <c r="E1160" t="s">
        <v>37</v>
      </c>
      <c r="F1160" t="s">
        <v>40</v>
      </c>
      <c r="G1160" t="s">
        <v>24</v>
      </c>
      <c r="H1160">
        <f t="shared" si="55"/>
        <v>4</v>
      </c>
      <c r="I1160" t="str">
        <f t="shared" si="56"/>
        <v>High Risk</v>
      </c>
    </row>
    <row r="1161" spans="1:9" x14ac:dyDescent="0.3">
      <c r="A1161" t="s">
        <v>1196</v>
      </c>
      <c r="B1161" t="s">
        <v>27</v>
      </c>
      <c r="C1161">
        <v>3</v>
      </c>
      <c r="D1161" t="str">
        <f t="shared" si="54"/>
        <v>0-12 Months</v>
      </c>
      <c r="E1161" t="s">
        <v>37</v>
      </c>
      <c r="F1161" t="s">
        <v>28</v>
      </c>
      <c r="G1161" t="s">
        <v>23</v>
      </c>
      <c r="H1161">
        <f t="shared" si="55"/>
        <v>6</v>
      </c>
      <c r="I1161" t="str">
        <f t="shared" si="56"/>
        <v>High Risk</v>
      </c>
    </row>
    <row r="1162" spans="1:9" x14ac:dyDescent="0.3">
      <c r="A1162" t="s">
        <v>1197</v>
      </c>
      <c r="B1162" t="s">
        <v>27</v>
      </c>
      <c r="C1162">
        <v>23</v>
      </c>
      <c r="D1162" t="str">
        <f t="shared" si="54"/>
        <v>13-24 Months</v>
      </c>
      <c r="E1162" t="s">
        <v>37</v>
      </c>
      <c r="F1162" t="s">
        <v>28</v>
      </c>
      <c r="G1162" t="s">
        <v>24</v>
      </c>
      <c r="H1162">
        <f t="shared" si="55"/>
        <v>5</v>
      </c>
      <c r="I1162" t="str">
        <f t="shared" si="56"/>
        <v>High Risk</v>
      </c>
    </row>
    <row r="1163" spans="1:9" x14ac:dyDescent="0.3">
      <c r="A1163" t="s">
        <v>1198</v>
      </c>
      <c r="B1163" t="s">
        <v>27</v>
      </c>
      <c r="C1163">
        <v>1</v>
      </c>
      <c r="D1163" t="str">
        <f t="shared" si="54"/>
        <v>0-12 Months</v>
      </c>
      <c r="E1163" t="s">
        <v>26</v>
      </c>
      <c r="F1163" t="s">
        <v>32</v>
      </c>
      <c r="G1163" t="s">
        <v>23</v>
      </c>
      <c r="H1163">
        <f t="shared" si="55"/>
        <v>3</v>
      </c>
      <c r="I1163" t="str">
        <f t="shared" si="56"/>
        <v>Medium Risk</v>
      </c>
    </row>
    <row r="1164" spans="1:9" x14ac:dyDescent="0.3">
      <c r="A1164" t="s">
        <v>1199</v>
      </c>
      <c r="B1164" t="s">
        <v>31</v>
      </c>
      <c r="C1164">
        <v>67</v>
      </c>
      <c r="D1164" t="str">
        <f t="shared" si="54"/>
        <v>49-72 Months</v>
      </c>
      <c r="E1164" t="s">
        <v>26</v>
      </c>
      <c r="F1164" t="s">
        <v>35</v>
      </c>
      <c r="G1164" t="s">
        <v>24</v>
      </c>
      <c r="H1164">
        <f t="shared" si="55"/>
        <v>0</v>
      </c>
      <c r="I1164" t="str">
        <f t="shared" si="56"/>
        <v>Low Risk</v>
      </c>
    </row>
    <row r="1165" spans="1:9" x14ac:dyDescent="0.3">
      <c r="A1165" t="s">
        <v>1200</v>
      </c>
      <c r="B1165" t="s">
        <v>27</v>
      </c>
      <c r="C1165">
        <v>12</v>
      </c>
      <c r="D1165" t="str">
        <f t="shared" si="54"/>
        <v>0-12 Months</v>
      </c>
      <c r="E1165" t="s">
        <v>37</v>
      </c>
      <c r="F1165" t="s">
        <v>35</v>
      </c>
      <c r="G1165" t="s">
        <v>23</v>
      </c>
      <c r="H1165">
        <f t="shared" si="55"/>
        <v>5</v>
      </c>
      <c r="I1165" t="str">
        <f t="shared" si="56"/>
        <v>High Risk</v>
      </c>
    </row>
    <row r="1166" spans="1:9" x14ac:dyDescent="0.3">
      <c r="A1166" t="s">
        <v>1201</v>
      </c>
      <c r="B1166" t="s">
        <v>47</v>
      </c>
      <c r="C1166">
        <v>71</v>
      </c>
      <c r="D1166" t="str">
        <f t="shared" si="54"/>
        <v>49-72 Months</v>
      </c>
      <c r="E1166" t="s">
        <v>26</v>
      </c>
      <c r="F1166" t="s">
        <v>35</v>
      </c>
      <c r="G1166" t="s">
        <v>24</v>
      </c>
      <c r="H1166">
        <f t="shared" si="55"/>
        <v>0</v>
      </c>
      <c r="I1166" t="str">
        <f t="shared" si="56"/>
        <v>Low Risk</v>
      </c>
    </row>
    <row r="1167" spans="1:9" x14ac:dyDescent="0.3">
      <c r="A1167" t="s">
        <v>1202</v>
      </c>
      <c r="B1167" t="s">
        <v>31</v>
      </c>
      <c r="C1167">
        <v>25</v>
      </c>
      <c r="D1167" t="str">
        <f t="shared" si="54"/>
        <v>25-48 Months</v>
      </c>
      <c r="E1167" t="s">
        <v>24</v>
      </c>
      <c r="F1167" t="s">
        <v>40</v>
      </c>
      <c r="G1167" t="s">
        <v>24</v>
      </c>
      <c r="H1167">
        <f t="shared" si="55"/>
        <v>0</v>
      </c>
      <c r="I1167" t="str">
        <f t="shared" si="56"/>
        <v>Low Risk</v>
      </c>
    </row>
    <row r="1168" spans="1:9" x14ac:dyDescent="0.3">
      <c r="A1168" t="s">
        <v>1203</v>
      </c>
      <c r="B1168" t="s">
        <v>27</v>
      </c>
      <c r="C1168">
        <v>5</v>
      </c>
      <c r="D1168" t="str">
        <f t="shared" si="54"/>
        <v>0-12 Months</v>
      </c>
      <c r="E1168" t="s">
        <v>26</v>
      </c>
      <c r="F1168" t="s">
        <v>28</v>
      </c>
      <c r="G1168" t="s">
        <v>24</v>
      </c>
      <c r="H1168">
        <f t="shared" si="55"/>
        <v>4</v>
      </c>
      <c r="I1168" t="str">
        <f t="shared" si="56"/>
        <v>High Risk</v>
      </c>
    </row>
    <row r="1169" spans="1:9" x14ac:dyDescent="0.3">
      <c r="A1169" t="s">
        <v>1204</v>
      </c>
      <c r="B1169" t="s">
        <v>31</v>
      </c>
      <c r="C1169">
        <v>26</v>
      </c>
      <c r="D1169" t="str">
        <f t="shared" si="54"/>
        <v>25-48 Months</v>
      </c>
      <c r="E1169" t="s">
        <v>26</v>
      </c>
      <c r="F1169" t="s">
        <v>40</v>
      </c>
      <c r="G1169" t="s">
        <v>24</v>
      </c>
      <c r="H1169">
        <f t="shared" si="55"/>
        <v>0</v>
      </c>
      <c r="I1169" t="str">
        <f t="shared" si="56"/>
        <v>Low Risk</v>
      </c>
    </row>
    <row r="1170" spans="1:9" x14ac:dyDescent="0.3">
      <c r="A1170" t="s">
        <v>1205</v>
      </c>
      <c r="B1170" t="s">
        <v>31</v>
      </c>
      <c r="C1170">
        <v>1</v>
      </c>
      <c r="D1170" t="str">
        <f t="shared" si="54"/>
        <v>0-12 Months</v>
      </c>
      <c r="E1170" t="s">
        <v>24</v>
      </c>
      <c r="F1170" t="s">
        <v>32</v>
      </c>
      <c r="G1170" t="s">
        <v>24</v>
      </c>
      <c r="H1170">
        <f t="shared" si="55"/>
        <v>1</v>
      </c>
      <c r="I1170" t="str">
        <f t="shared" si="56"/>
        <v>Low Risk</v>
      </c>
    </row>
    <row r="1171" spans="1:9" x14ac:dyDescent="0.3">
      <c r="A1171" t="s">
        <v>1206</v>
      </c>
      <c r="B1171" t="s">
        <v>31</v>
      </c>
      <c r="C1171">
        <v>70</v>
      </c>
      <c r="D1171" t="str">
        <f t="shared" si="54"/>
        <v>49-72 Months</v>
      </c>
      <c r="E1171" t="s">
        <v>26</v>
      </c>
      <c r="F1171" t="s">
        <v>40</v>
      </c>
      <c r="G1171" t="s">
        <v>24</v>
      </c>
      <c r="H1171">
        <f t="shared" si="55"/>
        <v>0</v>
      </c>
      <c r="I1171" t="str">
        <f t="shared" si="56"/>
        <v>Low Risk</v>
      </c>
    </row>
    <row r="1172" spans="1:9" x14ac:dyDescent="0.3">
      <c r="A1172" t="s">
        <v>1207</v>
      </c>
      <c r="B1172" t="s">
        <v>47</v>
      </c>
      <c r="C1172">
        <v>72</v>
      </c>
      <c r="D1172" t="str">
        <f t="shared" si="54"/>
        <v>49-72 Months</v>
      </c>
      <c r="E1172" t="s">
        <v>37</v>
      </c>
      <c r="F1172" t="s">
        <v>28</v>
      </c>
      <c r="G1172" t="s">
        <v>24</v>
      </c>
      <c r="H1172">
        <f t="shared" si="55"/>
        <v>3</v>
      </c>
      <c r="I1172" t="str">
        <f t="shared" si="56"/>
        <v>Medium Risk</v>
      </c>
    </row>
    <row r="1173" spans="1:9" x14ac:dyDescent="0.3">
      <c r="A1173" t="s">
        <v>1208</v>
      </c>
      <c r="B1173" t="s">
        <v>31</v>
      </c>
      <c r="C1173">
        <v>60</v>
      </c>
      <c r="D1173" t="str">
        <f t="shared" si="54"/>
        <v>49-72 Months</v>
      </c>
      <c r="E1173" t="s">
        <v>37</v>
      </c>
      <c r="F1173" t="s">
        <v>28</v>
      </c>
      <c r="G1173" t="s">
        <v>23</v>
      </c>
      <c r="H1173">
        <f t="shared" si="55"/>
        <v>3</v>
      </c>
      <c r="I1173" t="str">
        <f t="shared" si="56"/>
        <v>Medium Risk</v>
      </c>
    </row>
    <row r="1174" spans="1:9" x14ac:dyDescent="0.3">
      <c r="A1174" t="s">
        <v>1209</v>
      </c>
      <c r="B1174" t="s">
        <v>27</v>
      </c>
      <c r="C1174">
        <v>32</v>
      </c>
      <c r="D1174" t="str">
        <f t="shared" si="54"/>
        <v>25-48 Months</v>
      </c>
      <c r="E1174" t="s">
        <v>37</v>
      </c>
      <c r="F1174" t="s">
        <v>28</v>
      </c>
      <c r="G1174" t="s">
        <v>24</v>
      </c>
      <c r="H1174">
        <f t="shared" si="55"/>
        <v>5</v>
      </c>
      <c r="I1174" t="str">
        <f t="shared" si="56"/>
        <v>High Risk</v>
      </c>
    </row>
    <row r="1175" spans="1:9" x14ac:dyDescent="0.3">
      <c r="A1175" t="s">
        <v>1210</v>
      </c>
      <c r="B1175" t="s">
        <v>27</v>
      </c>
      <c r="C1175">
        <v>1</v>
      </c>
      <c r="D1175" t="str">
        <f t="shared" si="54"/>
        <v>0-12 Months</v>
      </c>
      <c r="E1175" t="s">
        <v>24</v>
      </c>
      <c r="F1175" t="s">
        <v>28</v>
      </c>
      <c r="G1175" t="s">
        <v>23</v>
      </c>
      <c r="H1175">
        <f t="shared" si="55"/>
        <v>4</v>
      </c>
      <c r="I1175" t="str">
        <f t="shared" si="56"/>
        <v>High Risk</v>
      </c>
    </row>
    <row r="1176" spans="1:9" x14ac:dyDescent="0.3">
      <c r="A1176" t="s">
        <v>1211</v>
      </c>
      <c r="B1176" t="s">
        <v>31</v>
      </c>
      <c r="C1176">
        <v>14</v>
      </c>
      <c r="D1176" t="str">
        <f t="shared" si="54"/>
        <v>13-24 Months</v>
      </c>
      <c r="E1176" t="s">
        <v>26</v>
      </c>
      <c r="F1176" t="s">
        <v>32</v>
      </c>
      <c r="G1176" t="s">
        <v>24</v>
      </c>
      <c r="H1176">
        <f t="shared" si="55"/>
        <v>0</v>
      </c>
      <c r="I1176" t="str">
        <f t="shared" si="56"/>
        <v>Low Risk</v>
      </c>
    </row>
    <row r="1177" spans="1:9" x14ac:dyDescent="0.3">
      <c r="A1177" t="s">
        <v>1212</v>
      </c>
      <c r="B1177" t="s">
        <v>27</v>
      </c>
      <c r="C1177">
        <v>13</v>
      </c>
      <c r="D1177" t="str">
        <f t="shared" si="54"/>
        <v>13-24 Months</v>
      </c>
      <c r="E1177" t="s">
        <v>37</v>
      </c>
      <c r="F1177" t="s">
        <v>40</v>
      </c>
      <c r="G1177" t="s">
        <v>24</v>
      </c>
      <c r="H1177">
        <f t="shared" si="55"/>
        <v>4</v>
      </c>
      <c r="I1177" t="str">
        <f t="shared" si="56"/>
        <v>High Risk</v>
      </c>
    </row>
    <row r="1178" spans="1:9" x14ac:dyDescent="0.3">
      <c r="A1178" t="s">
        <v>1213</v>
      </c>
      <c r="B1178" t="s">
        <v>27</v>
      </c>
      <c r="C1178">
        <v>6</v>
      </c>
      <c r="D1178" t="str">
        <f t="shared" si="54"/>
        <v>0-12 Months</v>
      </c>
      <c r="E1178" t="s">
        <v>37</v>
      </c>
      <c r="F1178" t="s">
        <v>40</v>
      </c>
      <c r="G1178" t="s">
        <v>23</v>
      </c>
      <c r="H1178">
        <f t="shared" si="55"/>
        <v>5</v>
      </c>
      <c r="I1178" t="str">
        <f t="shared" si="56"/>
        <v>High Risk</v>
      </c>
    </row>
    <row r="1179" spans="1:9" x14ac:dyDescent="0.3">
      <c r="A1179" t="s">
        <v>1214</v>
      </c>
      <c r="B1179" t="s">
        <v>47</v>
      </c>
      <c r="C1179">
        <v>46</v>
      </c>
      <c r="D1179" t="str">
        <f t="shared" si="54"/>
        <v>25-48 Months</v>
      </c>
      <c r="E1179" t="s">
        <v>26</v>
      </c>
      <c r="F1179" t="s">
        <v>32</v>
      </c>
      <c r="G1179" t="s">
        <v>24</v>
      </c>
      <c r="H1179">
        <f t="shared" si="55"/>
        <v>0</v>
      </c>
      <c r="I1179" t="str">
        <f t="shared" si="56"/>
        <v>Low Risk</v>
      </c>
    </row>
    <row r="1180" spans="1:9" x14ac:dyDescent="0.3">
      <c r="A1180" t="s">
        <v>1215</v>
      </c>
      <c r="B1180" t="s">
        <v>27</v>
      </c>
      <c r="C1180">
        <v>15</v>
      </c>
      <c r="D1180" t="str">
        <f t="shared" si="54"/>
        <v>13-24 Months</v>
      </c>
      <c r="E1180" t="s">
        <v>37</v>
      </c>
      <c r="F1180" t="s">
        <v>28</v>
      </c>
      <c r="G1180" t="s">
        <v>23</v>
      </c>
      <c r="H1180">
        <f t="shared" si="55"/>
        <v>5</v>
      </c>
      <c r="I1180" t="str">
        <f t="shared" si="56"/>
        <v>High Risk</v>
      </c>
    </row>
    <row r="1181" spans="1:9" x14ac:dyDescent="0.3">
      <c r="A1181" t="s">
        <v>1216</v>
      </c>
      <c r="B1181" t="s">
        <v>27</v>
      </c>
      <c r="C1181">
        <v>43</v>
      </c>
      <c r="D1181" t="str">
        <f t="shared" si="54"/>
        <v>25-48 Months</v>
      </c>
      <c r="E1181" t="s">
        <v>37</v>
      </c>
      <c r="F1181" t="s">
        <v>28</v>
      </c>
      <c r="G1181" t="s">
        <v>24</v>
      </c>
      <c r="H1181">
        <f t="shared" si="55"/>
        <v>5</v>
      </c>
      <c r="I1181" t="str">
        <f t="shared" si="56"/>
        <v>High Risk</v>
      </c>
    </row>
    <row r="1182" spans="1:9" x14ac:dyDescent="0.3">
      <c r="A1182" t="s">
        <v>1217</v>
      </c>
      <c r="B1182" t="s">
        <v>47</v>
      </c>
      <c r="C1182">
        <v>39</v>
      </c>
      <c r="D1182" t="str">
        <f t="shared" si="54"/>
        <v>25-48 Months</v>
      </c>
      <c r="E1182" t="s">
        <v>26</v>
      </c>
      <c r="F1182" t="s">
        <v>35</v>
      </c>
      <c r="G1182" t="s">
        <v>24</v>
      </c>
      <c r="H1182">
        <f t="shared" si="55"/>
        <v>0</v>
      </c>
      <c r="I1182" t="str">
        <f t="shared" si="56"/>
        <v>Low Risk</v>
      </c>
    </row>
    <row r="1183" spans="1:9" x14ac:dyDescent="0.3">
      <c r="A1183" t="s">
        <v>1218</v>
      </c>
      <c r="B1183" t="s">
        <v>27</v>
      </c>
      <c r="C1183">
        <v>21</v>
      </c>
      <c r="D1183" t="str">
        <f t="shared" si="54"/>
        <v>13-24 Months</v>
      </c>
      <c r="E1183" t="s">
        <v>26</v>
      </c>
      <c r="F1183" t="s">
        <v>35</v>
      </c>
      <c r="G1183" t="s">
        <v>23</v>
      </c>
      <c r="H1183">
        <f t="shared" si="55"/>
        <v>2</v>
      </c>
      <c r="I1183" t="str">
        <f t="shared" si="56"/>
        <v>Medium Risk</v>
      </c>
    </row>
    <row r="1184" spans="1:9" x14ac:dyDescent="0.3">
      <c r="A1184" t="s">
        <v>1219</v>
      </c>
      <c r="B1184" t="s">
        <v>27</v>
      </c>
      <c r="C1184">
        <v>57</v>
      </c>
      <c r="D1184" t="str">
        <f t="shared" si="54"/>
        <v>49-72 Months</v>
      </c>
      <c r="E1184" t="s">
        <v>26</v>
      </c>
      <c r="F1184" t="s">
        <v>28</v>
      </c>
      <c r="G1184" t="s">
        <v>24</v>
      </c>
      <c r="H1184">
        <f t="shared" si="55"/>
        <v>3</v>
      </c>
      <c r="I1184" t="str">
        <f t="shared" si="56"/>
        <v>Medium Risk</v>
      </c>
    </row>
    <row r="1185" spans="1:9" x14ac:dyDescent="0.3">
      <c r="A1185" t="s">
        <v>1220</v>
      </c>
      <c r="B1185" t="s">
        <v>31</v>
      </c>
      <c r="C1185">
        <v>53</v>
      </c>
      <c r="D1185" t="str">
        <f t="shared" si="54"/>
        <v>49-72 Months</v>
      </c>
      <c r="E1185" t="s">
        <v>37</v>
      </c>
      <c r="F1185" t="s">
        <v>28</v>
      </c>
      <c r="G1185" t="s">
        <v>24</v>
      </c>
      <c r="H1185">
        <f t="shared" si="55"/>
        <v>3</v>
      </c>
      <c r="I1185" t="str">
        <f t="shared" si="56"/>
        <v>Medium Risk</v>
      </c>
    </row>
    <row r="1186" spans="1:9" x14ac:dyDescent="0.3">
      <c r="A1186" t="s">
        <v>1221</v>
      </c>
      <c r="B1186" t="s">
        <v>27</v>
      </c>
      <c r="C1186">
        <v>18</v>
      </c>
      <c r="D1186" t="str">
        <f t="shared" si="54"/>
        <v>13-24 Months</v>
      </c>
      <c r="E1186" t="s">
        <v>37</v>
      </c>
      <c r="F1186" t="s">
        <v>32</v>
      </c>
      <c r="G1186" t="s">
        <v>24</v>
      </c>
      <c r="H1186">
        <f t="shared" si="55"/>
        <v>4</v>
      </c>
      <c r="I1186" t="str">
        <f t="shared" si="56"/>
        <v>High Risk</v>
      </c>
    </row>
    <row r="1187" spans="1:9" x14ac:dyDescent="0.3">
      <c r="A1187" t="s">
        <v>1222</v>
      </c>
      <c r="B1187" t="s">
        <v>27</v>
      </c>
      <c r="C1187">
        <v>1</v>
      </c>
      <c r="D1187" t="str">
        <f t="shared" si="54"/>
        <v>0-12 Months</v>
      </c>
      <c r="E1187" t="s">
        <v>26</v>
      </c>
      <c r="F1187" t="s">
        <v>28</v>
      </c>
      <c r="G1187" t="s">
        <v>23</v>
      </c>
      <c r="H1187">
        <f t="shared" si="55"/>
        <v>4</v>
      </c>
      <c r="I1187" t="str">
        <f t="shared" si="56"/>
        <v>High Risk</v>
      </c>
    </row>
    <row r="1188" spans="1:9" x14ac:dyDescent="0.3">
      <c r="A1188" t="s">
        <v>1223</v>
      </c>
      <c r="B1188" t="s">
        <v>31</v>
      </c>
      <c r="C1188">
        <v>58</v>
      </c>
      <c r="D1188" t="str">
        <f t="shared" si="54"/>
        <v>49-72 Months</v>
      </c>
      <c r="E1188" t="s">
        <v>26</v>
      </c>
      <c r="F1188" t="s">
        <v>35</v>
      </c>
      <c r="G1188" t="s">
        <v>24</v>
      </c>
      <c r="H1188">
        <f t="shared" si="55"/>
        <v>0</v>
      </c>
      <c r="I1188" t="str">
        <f t="shared" si="56"/>
        <v>Low Risk</v>
      </c>
    </row>
    <row r="1189" spans="1:9" x14ac:dyDescent="0.3">
      <c r="A1189" t="s">
        <v>1224</v>
      </c>
      <c r="B1189" t="s">
        <v>47</v>
      </c>
      <c r="C1189">
        <v>71</v>
      </c>
      <c r="D1189" t="str">
        <f t="shared" si="54"/>
        <v>49-72 Months</v>
      </c>
      <c r="E1189" t="s">
        <v>37</v>
      </c>
      <c r="F1189" t="s">
        <v>35</v>
      </c>
      <c r="G1189" t="s">
        <v>24</v>
      </c>
      <c r="H1189">
        <f t="shared" si="55"/>
        <v>2</v>
      </c>
      <c r="I1189" t="str">
        <f t="shared" si="56"/>
        <v>Medium Risk</v>
      </c>
    </row>
    <row r="1190" spans="1:9" x14ac:dyDescent="0.3">
      <c r="A1190" t="s">
        <v>1225</v>
      </c>
      <c r="B1190" t="s">
        <v>31</v>
      </c>
      <c r="C1190">
        <v>35</v>
      </c>
      <c r="D1190" t="str">
        <f t="shared" si="54"/>
        <v>25-48 Months</v>
      </c>
      <c r="E1190" t="s">
        <v>37</v>
      </c>
      <c r="F1190" t="s">
        <v>28</v>
      </c>
      <c r="G1190" t="s">
        <v>24</v>
      </c>
      <c r="H1190">
        <f t="shared" si="55"/>
        <v>3</v>
      </c>
      <c r="I1190" t="str">
        <f t="shared" si="56"/>
        <v>Medium Risk</v>
      </c>
    </row>
    <row r="1191" spans="1:9" x14ac:dyDescent="0.3">
      <c r="A1191" t="s">
        <v>1226</v>
      </c>
      <c r="B1191" t="s">
        <v>27</v>
      </c>
      <c r="C1191">
        <v>3</v>
      </c>
      <c r="D1191" t="str">
        <f t="shared" si="54"/>
        <v>0-12 Months</v>
      </c>
      <c r="E1191" t="s">
        <v>37</v>
      </c>
      <c r="F1191" t="s">
        <v>40</v>
      </c>
      <c r="G1191" t="s">
        <v>24</v>
      </c>
      <c r="H1191">
        <f t="shared" si="55"/>
        <v>5</v>
      </c>
      <c r="I1191" t="str">
        <f t="shared" si="56"/>
        <v>High Risk</v>
      </c>
    </row>
    <row r="1192" spans="1:9" x14ac:dyDescent="0.3">
      <c r="A1192" t="s">
        <v>1227</v>
      </c>
      <c r="B1192" t="s">
        <v>31</v>
      </c>
      <c r="C1192">
        <v>38</v>
      </c>
      <c r="D1192" t="str">
        <f t="shared" si="54"/>
        <v>25-48 Months</v>
      </c>
      <c r="E1192" t="s">
        <v>37</v>
      </c>
      <c r="F1192" t="s">
        <v>28</v>
      </c>
      <c r="G1192" t="s">
        <v>24</v>
      </c>
      <c r="H1192">
        <f t="shared" si="55"/>
        <v>3</v>
      </c>
      <c r="I1192" t="str">
        <f t="shared" si="56"/>
        <v>Medium Risk</v>
      </c>
    </row>
    <row r="1193" spans="1:9" x14ac:dyDescent="0.3">
      <c r="A1193" t="s">
        <v>1228</v>
      </c>
      <c r="B1193" t="s">
        <v>47</v>
      </c>
      <c r="C1193">
        <v>35</v>
      </c>
      <c r="D1193" t="str">
        <f t="shared" si="54"/>
        <v>25-48 Months</v>
      </c>
      <c r="E1193" t="s">
        <v>26</v>
      </c>
      <c r="F1193" t="s">
        <v>40</v>
      </c>
      <c r="G1193" t="s">
        <v>24</v>
      </c>
      <c r="H1193">
        <f t="shared" si="55"/>
        <v>0</v>
      </c>
      <c r="I1193" t="str">
        <f t="shared" si="56"/>
        <v>Low Risk</v>
      </c>
    </row>
    <row r="1194" spans="1:9" x14ac:dyDescent="0.3">
      <c r="A1194" t="s">
        <v>1229</v>
      </c>
      <c r="B1194" t="s">
        <v>27</v>
      </c>
      <c r="C1194">
        <v>7</v>
      </c>
      <c r="D1194" t="str">
        <f t="shared" si="54"/>
        <v>0-12 Months</v>
      </c>
      <c r="E1194" t="s">
        <v>37</v>
      </c>
      <c r="F1194" t="s">
        <v>28</v>
      </c>
      <c r="G1194" t="s">
        <v>23</v>
      </c>
      <c r="H1194">
        <f t="shared" si="55"/>
        <v>6</v>
      </c>
      <c r="I1194" t="str">
        <f t="shared" si="56"/>
        <v>High Risk</v>
      </c>
    </row>
    <row r="1195" spans="1:9" x14ac:dyDescent="0.3">
      <c r="A1195" t="s">
        <v>1230</v>
      </c>
      <c r="B1195" t="s">
        <v>47</v>
      </c>
      <c r="C1195">
        <v>47</v>
      </c>
      <c r="D1195" t="str">
        <f t="shared" si="54"/>
        <v>25-48 Months</v>
      </c>
      <c r="E1195" t="s">
        <v>26</v>
      </c>
      <c r="F1195" t="s">
        <v>32</v>
      </c>
      <c r="G1195" t="s">
        <v>24</v>
      </c>
      <c r="H1195">
        <f t="shared" si="55"/>
        <v>0</v>
      </c>
      <c r="I1195" t="str">
        <f t="shared" si="56"/>
        <v>Low Risk</v>
      </c>
    </row>
    <row r="1196" spans="1:9" x14ac:dyDescent="0.3">
      <c r="A1196" t="s">
        <v>1231</v>
      </c>
      <c r="B1196" t="s">
        <v>27</v>
      </c>
      <c r="C1196">
        <v>14</v>
      </c>
      <c r="D1196" t="str">
        <f t="shared" si="54"/>
        <v>13-24 Months</v>
      </c>
      <c r="E1196" t="s">
        <v>26</v>
      </c>
      <c r="F1196" t="s">
        <v>28</v>
      </c>
      <c r="G1196" t="s">
        <v>24</v>
      </c>
      <c r="H1196">
        <f t="shared" si="55"/>
        <v>3</v>
      </c>
      <c r="I1196" t="str">
        <f t="shared" si="56"/>
        <v>Medium Risk</v>
      </c>
    </row>
    <row r="1197" spans="1:9" x14ac:dyDescent="0.3">
      <c r="A1197" t="s">
        <v>1232</v>
      </c>
      <c r="B1197" t="s">
        <v>27</v>
      </c>
      <c r="C1197">
        <v>20</v>
      </c>
      <c r="D1197" t="str">
        <f t="shared" si="54"/>
        <v>13-24 Months</v>
      </c>
      <c r="E1197" t="s">
        <v>26</v>
      </c>
      <c r="F1197" t="s">
        <v>28</v>
      </c>
      <c r="G1197" t="s">
        <v>24</v>
      </c>
      <c r="H1197">
        <f t="shared" si="55"/>
        <v>3</v>
      </c>
      <c r="I1197" t="str">
        <f t="shared" si="56"/>
        <v>Medium Risk</v>
      </c>
    </row>
    <row r="1198" spans="1:9" x14ac:dyDescent="0.3">
      <c r="A1198" t="s">
        <v>1233</v>
      </c>
      <c r="B1198" t="s">
        <v>47</v>
      </c>
      <c r="C1198">
        <v>66</v>
      </c>
      <c r="D1198" t="str">
        <f t="shared" si="54"/>
        <v>49-72 Months</v>
      </c>
      <c r="E1198" t="s">
        <v>26</v>
      </c>
      <c r="F1198" t="s">
        <v>28</v>
      </c>
      <c r="G1198" t="s">
        <v>24</v>
      </c>
      <c r="H1198">
        <f t="shared" si="55"/>
        <v>1</v>
      </c>
      <c r="I1198" t="str">
        <f t="shared" si="56"/>
        <v>Low Risk</v>
      </c>
    </row>
    <row r="1199" spans="1:9" x14ac:dyDescent="0.3">
      <c r="A1199" t="s">
        <v>1234</v>
      </c>
      <c r="B1199" t="s">
        <v>27</v>
      </c>
      <c r="C1199">
        <v>15</v>
      </c>
      <c r="D1199" t="str">
        <f t="shared" si="54"/>
        <v>13-24 Months</v>
      </c>
      <c r="E1199" t="s">
        <v>24</v>
      </c>
      <c r="F1199" t="s">
        <v>40</v>
      </c>
      <c r="G1199" t="s">
        <v>24</v>
      </c>
      <c r="H1199">
        <f t="shared" si="55"/>
        <v>2</v>
      </c>
      <c r="I1199" t="str">
        <f t="shared" si="56"/>
        <v>Medium Risk</v>
      </c>
    </row>
    <row r="1200" spans="1:9" x14ac:dyDescent="0.3">
      <c r="A1200" t="s">
        <v>1235</v>
      </c>
      <c r="B1200" t="s">
        <v>47</v>
      </c>
      <c r="C1200">
        <v>42</v>
      </c>
      <c r="D1200" t="str">
        <f t="shared" si="54"/>
        <v>25-48 Months</v>
      </c>
      <c r="E1200" t="s">
        <v>24</v>
      </c>
      <c r="F1200" t="s">
        <v>35</v>
      </c>
      <c r="G1200" t="s">
        <v>24</v>
      </c>
      <c r="H1200">
        <f t="shared" si="55"/>
        <v>0</v>
      </c>
      <c r="I1200" t="str">
        <f t="shared" si="56"/>
        <v>Low Risk</v>
      </c>
    </row>
    <row r="1201" spans="1:9" x14ac:dyDescent="0.3">
      <c r="A1201" t="s">
        <v>1236</v>
      </c>
      <c r="B1201" t="s">
        <v>27</v>
      </c>
      <c r="C1201">
        <v>17</v>
      </c>
      <c r="D1201" t="str">
        <f t="shared" si="54"/>
        <v>13-24 Months</v>
      </c>
      <c r="E1201" t="s">
        <v>37</v>
      </c>
      <c r="F1201" t="s">
        <v>28</v>
      </c>
      <c r="G1201" t="s">
        <v>24</v>
      </c>
      <c r="H1201">
        <f t="shared" si="55"/>
        <v>5</v>
      </c>
      <c r="I1201" t="str">
        <f t="shared" si="56"/>
        <v>High Risk</v>
      </c>
    </row>
    <row r="1202" spans="1:9" x14ac:dyDescent="0.3">
      <c r="A1202" t="s">
        <v>1237</v>
      </c>
      <c r="B1202" t="s">
        <v>31</v>
      </c>
      <c r="C1202">
        <v>37</v>
      </c>
      <c r="D1202" t="str">
        <f t="shared" si="54"/>
        <v>25-48 Months</v>
      </c>
      <c r="E1202" t="s">
        <v>37</v>
      </c>
      <c r="F1202" t="s">
        <v>40</v>
      </c>
      <c r="G1202" t="s">
        <v>24</v>
      </c>
      <c r="H1202">
        <f t="shared" si="55"/>
        <v>2</v>
      </c>
      <c r="I1202" t="str">
        <f t="shared" si="56"/>
        <v>Medium Risk</v>
      </c>
    </row>
    <row r="1203" spans="1:9" x14ac:dyDescent="0.3">
      <c r="A1203" t="s">
        <v>1238</v>
      </c>
      <c r="B1203" t="s">
        <v>27</v>
      </c>
      <c r="C1203">
        <v>12</v>
      </c>
      <c r="D1203" t="str">
        <f t="shared" si="54"/>
        <v>0-12 Months</v>
      </c>
      <c r="E1203" t="s">
        <v>26</v>
      </c>
      <c r="F1203" t="s">
        <v>28</v>
      </c>
      <c r="G1203" t="s">
        <v>24</v>
      </c>
      <c r="H1203">
        <f t="shared" si="55"/>
        <v>4</v>
      </c>
      <c r="I1203" t="str">
        <f t="shared" si="56"/>
        <v>High Risk</v>
      </c>
    </row>
    <row r="1204" spans="1:9" x14ac:dyDescent="0.3">
      <c r="A1204" t="s">
        <v>1239</v>
      </c>
      <c r="B1204" t="s">
        <v>31</v>
      </c>
      <c r="C1204">
        <v>53</v>
      </c>
      <c r="D1204" t="str">
        <f t="shared" si="54"/>
        <v>49-72 Months</v>
      </c>
      <c r="E1204" t="s">
        <v>37</v>
      </c>
      <c r="F1204" t="s">
        <v>35</v>
      </c>
      <c r="G1204" t="s">
        <v>23</v>
      </c>
      <c r="H1204">
        <f t="shared" si="55"/>
        <v>2</v>
      </c>
      <c r="I1204" t="str">
        <f t="shared" si="56"/>
        <v>Medium Risk</v>
      </c>
    </row>
    <row r="1205" spans="1:9" x14ac:dyDescent="0.3">
      <c r="A1205" t="s">
        <v>1240</v>
      </c>
      <c r="B1205" t="s">
        <v>47</v>
      </c>
      <c r="C1205">
        <v>60</v>
      </c>
      <c r="D1205" t="str">
        <f t="shared" si="54"/>
        <v>49-72 Months</v>
      </c>
      <c r="E1205" t="s">
        <v>24</v>
      </c>
      <c r="F1205" t="s">
        <v>32</v>
      </c>
      <c r="G1205" t="s">
        <v>24</v>
      </c>
      <c r="H1205">
        <f t="shared" si="55"/>
        <v>0</v>
      </c>
      <c r="I1205" t="str">
        <f t="shared" si="56"/>
        <v>Low Risk</v>
      </c>
    </row>
    <row r="1206" spans="1:9" x14ac:dyDescent="0.3">
      <c r="A1206" t="s">
        <v>1241</v>
      </c>
      <c r="B1206" t="s">
        <v>27</v>
      </c>
      <c r="C1206">
        <v>18</v>
      </c>
      <c r="D1206" t="str">
        <f t="shared" si="54"/>
        <v>13-24 Months</v>
      </c>
      <c r="E1206" t="s">
        <v>26</v>
      </c>
      <c r="F1206" t="s">
        <v>40</v>
      </c>
      <c r="G1206" t="s">
        <v>24</v>
      </c>
      <c r="H1206">
        <f t="shared" si="55"/>
        <v>2</v>
      </c>
      <c r="I1206" t="str">
        <f t="shared" si="56"/>
        <v>Medium Risk</v>
      </c>
    </row>
    <row r="1207" spans="1:9" x14ac:dyDescent="0.3">
      <c r="A1207" t="s">
        <v>1242</v>
      </c>
      <c r="B1207" t="s">
        <v>27</v>
      </c>
      <c r="C1207">
        <v>1</v>
      </c>
      <c r="D1207" t="str">
        <f t="shared" si="54"/>
        <v>0-12 Months</v>
      </c>
      <c r="E1207" t="s">
        <v>37</v>
      </c>
      <c r="F1207" t="s">
        <v>28</v>
      </c>
      <c r="G1207" t="s">
        <v>23</v>
      </c>
      <c r="H1207">
        <f t="shared" si="55"/>
        <v>6</v>
      </c>
      <c r="I1207" t="str">
        <f t="shared" si="56"/>
        <v>High Risk</v>
      </c>
    </row>
    <row r="1208" spans="1:9" x14ac:dyDescent="0.3">
      <c r="A1208" t="s">
        <v>1243</v>
      </c>
      <c r="B1208" t="s">
        <v>27</v>
      </c>
      <c r="C1208">
        <v>3</v>
      </c>
      <c r="D1208" t="str">
        <f t="shared" si="54"/>
        <v>0-12 Months</v>
      </c>
      <c r="E1208" t="s">
        <v>37</v>
      </c>
      <c r="F1208" t="s">
        <v>28</v>
      </c>
      <c r="G1208" t="s">
        <v>24</v>
      </c>
      <c r="H1208">
        <f t="shared" si="55"/>
        <v>6</v>
      </c>
      <c r="I1208" t="str">
        <f t="shared" si="56"/>
        <v>High Risk</v>
      </c>
    </row>
    <row r="1209" spans="1:9" x14ac:dyDescent="0.3">
      <c r="A1209" t="s">
        <v>1244</v>
      </c>
      <c r="B1209" t="s">
        <v>27</v>
      </c>
      <c r="C1209">
        <v>9</v>
      </c>
      <c r="D1209" t="str">
        <f t="shared" si="54"/>
        <v>0-12 Months</v>
      </c>
      <c r="E1209" t="s">
        <v>26</v>
      </c>
      <c r="F1209" t="s">
        <v>40</v>
      </c>
      <c r="G1209" t="s">
        <v>24</v>
      </c>
      <c r="H1209">
        <f t="shared" si="55"/>
        <v>3</v>
      </c>
      <c r="I1209" t="str">
        <f t="shared" si="56"/>
        <v>Medium Risk</v>
      </c>
    </row>
    <row r="1210" spans="1:9" x14ac:dyDescent="0.3">
      <c r="A1210" t="s">
        <v>1245</v>
      </c>
      <c r="B1210" t="s">
        <v>27</v>
      </c>
      <c r="C1210">
        <v>1</v>
      </c>
      <c r="D1210" t="str">
        <f t="shared" si="54"/>
        <v>0-12 Months</v>
      </c>
      <c r="E1210" t="s">
        <v>37</v>
      </c>
      <c r="F1210" t="s">
        <v>28</v>
      </c>
      <c r="G1210" t="s">
        <v>23</v>
      </c>
      <c r="H1210">
        <f t="shared" si="55"/>
        <v>6</v>
      </c>
      <c r="I1210" t="str">
        <f t="shared" si="56"/>
        <v>High Risk</v>
      </c>
    </row>
    <row r="1211" spans="1:9" x14ac:dyDescent="0.3">
      <c r="A1211" t="s">
        <v>1246</v>
      </c>
      <c r="B1211" t="s">
        <v>31</v>
      </c>
      <c r="C1211">
        <v>56</v>
      </c>
      <c r="D1211" t="str">
        <f t="shared" si="54"/>
        <v>49-72 Months</v>
      </c>
      <c r="E1211" t="s">
        <v>37</v>
      </c>
      <c r="F1211" t="s">
        <v>28</v>
      </c>
      <c r="G1211" t="s">
        <v>24</v>
      </c>
      <c r="H1211">
        <f t="shared" si="55"/>
        <v>3</v>
      </c>
      <c r="I1211" t="str">
        <f t="shared" si="56"/>
        <v>Medium Risk</v>
      </c>
    </row>
    <row r="1212" spans="1:9" x14ac:dyDescent="0.3">
      <c r="A1212" t="s">
        <v>1247</v>
      </c>
      <c r="B1212" t="s">
        <v>27</v>
      </c>
      <c r="C1212">
        <v>17</v>
      </c>
      <c r="D1212" t="str">
        <f t="shared" si="54"/>
        <v>13-24 Months</v>
      </c>
      <c r="E1212" t="s">
        <v>37</v>
      </c>
      <c r="F1212" t="s">
        <v>28</v>
      </c>
      <c r="G1212" t="s">
        <v>23</v>
      </c>
      <c r="H1212">
        <f t="shared" si="55"/>
        <v>5</v>
      </c>
      <c r="I1212" t="str">
        <f t="shared" si="56"/>
        <v>High Risk</v>
      </c>
    </row>
    <row r="1213" spans="1:9" x14ac:dyDescent="0.3">
      <c r="A1213" t="s">
        <v>1248</v>
      </c>
      <c r="B1213" t="s">
        <v>27</v>
      </c>
      <c r="C1213">
        <v>11</v>
      </c>
      <c r="D1213" t="str">
        <f t="shared" si="54"/>
        <v>0-12 Months</v>
      </c>
      <c r="E1213" t="s">
        <v>26</v>
      </c>
      <c r="F1213" t="s">
        <v>28</v>
      </c>
      <c r="G1213" t="s">
        <v>23</v>
      </c>
      <c r="H1213">
        <f t="shared" si="55"/>
        <v>4</v>
      </c>
      <c r="I1213" t="str">
        <f t="shared" si="56"/>
        <v>High Risk</v>
      </c>
    </row>
    <row r="1214" spans="1:9" x14ac:dyDescent="0.3">
      <c r="A1214" t="s">
        <v>1249</v>
      </c>
      <c r="B1214" t="s">
        <v>27</v>
      </c>
      <c r="C1214">
        <v>7</v>
      </c>
      <c r="D1214" t="str">
        <f t="shared" si="54"/>
        <v>0-12 Months</v>
      </c>
      <c r="E1214" t="s">
        <v>37</v>
      </c>
      <c r="F1214" t="s">
        <v>28</v>
      </c>
      <c r="G1214" t="s">
        <v>24</v>
      </c>
      <c r="H1214">
        <f t="shared" si="55"/>
        <v>6</v>
      </c>
      <c r="I1214" t="str">
        <f t="shared" si="56"/>
        <v>High Risk</v>
      </c>
    </row>
    <row r="1215" spans="1:9" x14ac:dyDescent="0.3">
      <c r="A1215" t="s">
        <v>1250</v>
      </c>
      <c r="B1215" t="s">
        <v>47</v>
      </c>
      <c r="C1215">
        <v>69</v>
      </c>
      <c r="D1215" t="str">
        <f t="shared" si="54"/>
        <v>49-72 Months</v>
      </c>
      <c r="E1215" t="s">
        <v>24</v>
      </c>
      <c r="F1215" t="s">
        <v>35</v>
      </c>
      <c r="G1215" t="s">
        <v>24</v>
      </c>
      <c r="H1215">
        <f t="shared" si="55"/>
        <v>0</v>
      </c>
      <c r="I1215" t="str">
        <f t="shared" si="56"/>
        <v>Low Risk</v>
      </c>
    </row>
    <row r="1216" spans="1:9" x14ac:dyDescent="0.3">
      <c r="A1216" t="s">
        <v>1251</v>
      </c>
      <c r="B1216" t="s">
        <v>27</v>
      </c>
      <c r="C1216">
        <v>19</v>
      </c>
      <c r="D1216" t="str">
        <f t="shared" si="54"/>
        <v>13-24 Months</v>
      </c>
      <c r="E1216" t="s">
        <v>37</v>
      </c>
      <c r="F1216" t="s">
        <v>35</v>
      </c>
      <c r="G1216" t="s">
        <v>23</v>
      </c>
      <c r="H1216">
        <f t="shared" si="55"/>
        <v>4</v>
      </c>
      <c r="I1216" t="str">
        <f t="shared" si="56"/>
        <v>High Risk</v>
      </c>
    </row>
    <row r="1217" spans="1:9" x14ac:dyDescent="0.3">
      <c r="A1217" t="s">
        <v>1252</v>
      </c>
      <c r="B1217" t="s">
        <v>27</v>
      </c>
      <c r="C1217">
        <v>3</v>
      </c>
      <c r="D1217" t="str">
        <f t="shared" si="54"/>
        <v>0-12 Months</v>
      </c>
      <c r="E1217" t="s">
        <v>37</v>
      </c>
      <c r="F1217" t="s">
        <v>28</v>
      </c>
      <c r="G1217" t="s">
        <v>23</v>
      </c>
      <c r="H1217">
        <f t="shared" si="55"/>
        <v>6</v>
      </c>
      <c r="I1217" t="str">
        <f t="shared" si="56"/>
        <v>High Risk</v>
      </c>
    </row>
    <row r="1218" spans="1:9" x14ac:dyDescent="0.3">
      <c r="A1218" t="s">
        <v>1253</v>
      </c>
      <c r="B1218" t="s">
        <v>47</v>
      </c>
      <c r="C1218">
        <v>54</v>
      </c>
      <c r="D1218" t="str">
        <f t="shared" si="54"/>
        <v>49-72 Months</v>
      </c>
      <c r="E1218" t="s">
        <v>24</v>
      </c>
      <c r="F1218" t="s">
        <v>40</v>
      </c>
      <c r="G1218" t="s">
        <v>24</v>
      </c>
      <c r="H1218">
        <f t="shared" si="55"/>
        <v>0</v>
      </c>
      <c r="I1218" t="str">
        <f t="shared" si="56"/>
        <v>Low Risk</v>
      </c>
    </row>
    <row r="1219" spans="1:9" x14ac:dyDescent="0.3">
      <c r="A1219" t="s">
        <v>1254</v>
      </c>
      <c r="B1219" t="s">
        <v>31</v>
      </c>
      <c r="C1219">
        <v>62</v>
      </c>
      <c r="D1219" t="str">
        <f t="shared" ref="D1219:D1282" si="57">IF(C1219&lt;=12,"0-12 Months",IF(C1219&lt;=24,"13-24 Months",IF(C1219&lt;=48,"25-48 Months","49-72 Months")))</f>
        <v>49-72 Months</v>
      </c>
      <c r="E1219" t="s">
        <v>24</v>
      </c>
      <c r="F1219" t="s">
        <v>40</v>
      </c>
      <c r="G1219" t="s">
        <v>24</v>
      </c>
      <c r="H1219">
        <f t="shared" ref="H1219:H1282" si="58">IF(B1219="Month-to-month",2,0)+IF(E1219="Fiber optic",2,0)+IF(F1219="Electronic check",1,0)+IF(D1219="0-12 Months",1,0)</f>
        <v>0</v>
      </c>
      <c r="I1219" t="str">
        <f t="shared" ref="I1219:I1282" si="59">IF(H1219&gt;=4,"High Risk",IF(H1219&gt;=2,"Medium Risk","Low Risk"))</f>
        <v>Low Risk</v>
      </c>
    </row>
    <row r="1220" spans="1:9" x14ac:dyDescent="0.3">
      <c r="A1220" t="s">
        <v>1255</v>
      </c>
      <c r="B1220" t="s">
        <v>27</v>
      </c>
      <c r="C1220">
        <v>24</v>
      </c>
      <c r="D1220" t="str">
        <f t="shared" si="57"/>
        <v>13-24 Months</v>
      </c>
      <c r="E1220" t="s">
        <v>37</v>
      </c>
      <c r="F1220" t="s">
        <v>40</v>
      </c>
      <c r="G1220" t="s">
        <v>23</v>
      </c>
      <c r="H1220">
        <f t="shared" si="58"/>
        <v>4</v>
      </c>
      <c r="I1220" t="str">
        <f t="shared" si="59"/>
        <v>High Risk</v>
      </c>
    </row>
    <row r="1221" spans="1:9" x14ac:dyDescent="0.3">
      <c r="A1221" t="s">
        <v>1256</v>
      </c>
      <c r="B1221" t="s">
        <v>27</v>
      </c>
      <c r="C1221">
        <v>62</v>
      </c>
      <c r="D1221" t="str">
        <f t="shared" si="57"/>
        <v>49-72 Months</v>
      </c>
      <c r="E1221" t="s">
        <v>26</v>
      </c>
      <c r="F1221" t="s">
        <v>40</v>
      </c>
      <c r="G1221" t="s">
        <v>24</v>
      </c>
      <c r="H1221">
        <f t="shared" si="58"/>
        <v>2</v>
      </c>
      <c r="I1221" t="str">
        <f t="shared" si="59"/>
        <v>Medium Risk</v>
      </c>
    </row>
    <row r="1222" spans="1:9" x14ac:dyDescent="0.3">
      <c r="A1222" t="s">
        <v>1257</v>
      </c>
      <c r="B1222" t="s">
        <v>27</v>
      </c>
      <c r="C1222">
        <v>17</v>
      </c>
      <c r="D1222" t="str">
        <f t="shared" si="57"/>
        <v>13-24 Months</v>
      </c>
      <c r="E1222" t="s">
        <v>26</v>
      </c>
      <c r="F1222" t="s">
        <v>35</v>
      </c>
      <c r="G1222" t="s">
        <v>24</v>
      </c>
      <c r="H1222">
        <f t="shared" si="58"/>
        <v>2</v>
      </c>
      <c r="I1222" t="str">
        <f t="shared" si="59"/>
        <v>Medium Risk</v>
      </c>
    </row>
    <row r="1223" spans="1:9" x14ac:dyDescent="0.3">
      <c r="A1223" t="s">
        <v>1258</v>
      </c>
      <c r="B1223" t="s">
        <v>27</v>
      </c>
      <c r="C1223">
        <v>9</v>
      </c>
      <c r="D1223" t="str">
        <f t="shared" si="57"/>
        <v>0-12 Months</v>
      </c>
      <c r="E1223" t="s">
        <v>26</v>
      </c>
      <c r="F1223" t="s">
        <v>32</v>
      </c>
      <c r="G1223" t="s">
        <v>24</v>
      </c>
      <c r="H1223">
        <f t="shared" si="58"/>
        <v>3</v>
      </c>
      <c r="I1223" t="str">
        <f t="shared" si="59"/>
        <v>Medium Risk</v>
      </c>
    </row>
    <row r="1224" spans="1:9" x14ac:dyDescent="0.3">
      <c r="A1224" t="s">
        <v>1259</v>
      </c>
      <c r="B1224" t="s">
        <v>47</v>
      </c>
      <c r="C1224">
        <v>64</v>
      </c>
      <c r="D1224" t="str">
        <f t="shared" si="57"/>
        <v>49-72 Months</v>
      </c>
      <c r="E1224" t="s">
        <v>26</v>
      </c>
      <c r="F1224" t="s">
        <v>32</v>
      </c>
      <c r="G1224" t="s">
        <v>24</v>
      </c>
      <c r="H1224">
        <f t="shared" si="58"/>
        <v>0</v>
      </c>
      <c r="I1224" t="str">
        <f t="shared" si="59"/>
        <v>Low Risk</v>
      </c>
    </row>
    <row r="1225" spans="1:9" x14ac:dyDescent="0.3">
      <c r="A1225" t="s">
        <v>1260</v>
      </c>
      <c r="B1225" t="s">
        <v>27</v>
      </c>
      <c r="C1225">
        <v>2</v>
      </c>
      <c r="D1225" t="str">
        <f t="shared" si="57"/>
        <v>0-12 Months</v>
      </c>
      <c r="E1225" t="s">
        <v>37</v>
      </c>
      <c r="F1225" t="s">
        <v>28</v>
      </c>
      <c r="G1225" t="s">
        <v>23</v>
      </c>
      <c r="H1225">
        <f t="shared" si="58"/>
        <v>6</v>
      </c>
      <c r="I1225" t="str">
        <f t="shared" si="59"/>
        <v>High Risk</v>
      </c>
    </row>
    <row r="1226" spans="1:9" x14ac:dyDescent="0.3">
      <c r="A1226" t="s">
        <v>1261</v>
      </c>
      <c r="B1226" t="s">
        <v>27</v>
      </c>
      <c r="C1226">
        <v>1</v>
      </c>
      <c r="D1226" t="str">
        <f t="shared" si="57"/>
        <v>0-12 Months</v>
      </c>
      <c r="E1226" t="s">
        <v>26</v>
      </c>
      <c r="F1226" t="s">
        <v>32</v>
      </c>
      <c r="G1226" t="s">
        <v>23</v>
      </c>
      <c r="H1226">
        <f t="shared" si="58"/>
        <v>3</v>
      </c>
      <c r="I1226" t="str">
        <f t="shared" si="59"/>
        <v>Medium Risk</v>
      </c>
    </row>
    <row r="1227" spans="1:9" x14ac:dyDescent="0.3">
      <c r="A1227" t="s">
        <v>1262</v>
      </c>
      <c r="B1227" t="s">
        <v>27</v>
      </c>
      <c r="C1227">
        <v>16</v>
      </c>
      <c r="D1227" t="str">
        <f t="shared" si="57"/>
        <v>13-24 Months</v>
      </c>
      <c r="E1227" t="s">
        <v>26</v>
      </c>
      <c r="F1227" t="s">
        <v>28</v>
      </c>
      <c r="G1227" t="s">
        <v>23</v>
      </c>
      <c r="H1227">
        <f t="shared" si="58"/>
        <v>3</v>
      </c>
      <c r="I1227" t="str">
        <f t="shared" si="59"/>
        <v>Medium Risk</v>
      </c>
    </row>
    <row r="1228" spans="1:9" x14ac:dyDescent="0.3">
      <c r="A1228" t="s">
        <v>1263</v>
      </c>
      <c r="B1228" t="s">
        <v>47</v>
      </c>
      <c r="C1228">
        <v>72</v>
      </c>
      <c r="D1228" t="str">
        <f t="shared" si="57"/>
        <v>49-72 Months</v>
      </c>
      <c r="E1228" t="s">
        <v>24</v>
      </c>
      <c r="F1228" t="s">
        <v>35</v>
      </c>
      <c r="G1228" t="s">
        <v>24</v>
      </c>
      <c r="H1228">
        <f t="shared" si="58"/>
        <v>0</v>
      </c>
      <c r="I1228" t="str">
        <f t="shared" si="59"/>
        <v>Low Risk</v>
      </c>
    </row>
    <row r="1229" spans="1:9" x14ac:dyDescent="0.3">
      <c r="A1229" t="s">
        <v>1264</v>
      </c>
      <c r="B1229" t="s">
        <v>31</v>
      </c>
      <c r="C1229">
        <v>30</v>
      </c>
      <c r="D1229" t="str">
        <f t="shared" si="57"/>
        <v>25-48 Months</v>
      </c>
      <c r="E1229" t="s">
        <v>37</v>
      </c>
      <c r="F1229" t="s">
        <v>35</v>
      </c>
      <c r="G1229" t="s">
        <v>24</v>
      </c>
      <c r="H1229">
        <f t="shared" si="58"/>
        <v>2</v>
      </c>
      <c r="I1229" t="str">
        <f t="shared" si="59"/>
        <v>Medium Risk</v>
      </c>
    </row>
    <row r="1230" spans="1:9" x14ac:dyDescent="0.3">
      <c r="A1230" t="s">
        <v>1265</v>
      </c>
      <c r="B1230" t="s">
        <v>27</v>
      </c>
      <c r="C1230">
        <v>49</v>
      </c>
      <c r="D1230" t="str">
        <f t="shared" si="57"/>
        <v>49-72 Months</v>
      </c>
      <c r="E1230" t="s">
        <v>37</v>
      </c>
      <c r="F1230" t="s">
        <v>32</v>
      </c>
      <c r="G1230" t="s">
        <v>24</v>
      </c>
      <c r="H1230">
        <f t="shared" si="58"/>
        <v>4</v>
      </c>
      <c r="I1230" t="str">
        <f t="shared" si="59"/>
        <v>High Risk</v>
      </c>
    </row>
    <row r="1231" spans="1:9" x14ac:dyDescent="0.3">
      <c r="A1231" t="s">
        <v>1266</v>
      </c>
      <c r="B1231" t="s">
        <v>47</v>
      </c>
      <c r="C1231">
        <v>61</v>
      </c>
      <c r="D1231" t="str">
        <f t="shared" si="57"/>
        <v>49-72 Months</v>
      </c>
      <c r="E1231" t="s">
        <v>26</v>
      </c>
      <c r="F1231" t="s">
        <v>40</v>
      </c>
      <c r="G1231" t="s">
        <v>24</v>
      </c>
      <c r="H1231">
        <f t="shared" si="58"/>
        <v>0</v>
      </c>
      <c r="I1231" t="str">
        <f t="shared" si="59"/>
        <v>Low Risk</v>
      </c>
    </row>
    <row r="1232" spans="1:9" x14ac:dyDescent="0.3">
      <c r="A1232" t="s">
        <v>1267</v>
      </c>
      <c r="B1232" t="s">
        <v>27</v>
      </c>
      <c r="C1232">
        <v>47</v>
      </c>
      <c r="D1232" t="str">
        <f t="shared" si="57"/>
        <v>25-48 Months</v>
      </c>
      <c r="E1232" t="s">
        <v>37</v>
      </c>
      <c r="F1232" t="s">
        <v>28</v>
      </c>
      <c r="G1232" t="s">
        <v>24</v>
      </c>
      <c r="H1232">
        <f t="shared" si="58"/>
        <v>5</v>
      </c>
      <c r="I1232" t="str">
        <f t="shared" si="59"/>
        <v>High Risk</v>
      </c>
    </row>
    <row r="1233" spans="1:9" x14ac:dyDescent="0.3">
      <c r="A1233" t="s">
        <v>1268</v>
      </c>
      <c r="B1233" t="s">
        <v>27</v>
      </c>
      <c r="C1233">
        <v>20</v>
      </c>
      <c r="D1233" t="str">
        <f t="shared" si="57"/>
        <v>13-24 Months</v>
      </c>
      <c r="E1233" t="s">
        <v>26</v>
      </c>
      <c r="F1233" t="s">
        <v>40</v>
      </c>
      <c r="G1233" t="s">
        <v>24</v>
      </c>
      <c r="H1233">
        <f t="shared" si="58"/>
        <v>2</v>
      </c>
      <c r="I1233" t="str">
        <f t="shared" si="59"/>
        <v>Medium Risk</v>
      </c>
    </row>
    <row r="1234" spans="1:9" x14ac:dyDescent="0.3">
      <c r="A1234" t="s">
        <v>1269</v>
      </c>
      <c r="B1234" t="s">
        <v>27</v>
      </c>
      <c r="C1234">
        <v>34</v>
      </c>
      <c r="D1234" t="str">
        <f t="shared" si="57"/>
        <v>25-48 Months</v>
      </c>
      <c r="E1234" t="s">
        <v>37</v>
      </c>
      <c r="F1234" t="s">
        <v>28</v>
      </c>
      <c r="G1234" t="s">
        <v>23</v>
      </c>
      <c r="H1234">
        <f t="shared" si="58"/>
        <v>5</v>
      </c>
      <c r="I1234" t="str">
        <f t="shared" si="59"/>
        <v>High Risk</v>
      </c>
    </row>
    <row r="1235" spans="1:9" x14ac:dyDescent="0.3">
      <c r="A1235" t="s">
        <v>1270</v>
      </c>
      <c r="B1235" t="s">
        <v>47</v>
      </c>
      <c r="C1235">
        <v>70</v>
      </c>
      <c r="D1235" t="str">
        <f t="shared" si="57"/>
        <v>49-72 Months</v>
      </c>
      <c r="E1235" t="s">
        <v>24</v>
      </c>
      <c r="F1235" t="s">
        <v>35</v>
      </c>
      <c r="G1235" t="s">
        <v>24</v>
      </c>
      <c r="H1235">
        <f t="shared" si="58"/>
        <v>0</v>
      </c>
      <c r="I1235" t="str">
        <f t="shared" si="59"/>
        <v>Low Risk</v>
      </c>
    </row>
    <row r="1236" spans="1:9" x14ac:dyDescent="0.3">
      <c r="A1236" t="s">
        <v>1271</v>
      </c>
      <c r="B1236" t="s">
        <v>31</v>
      </c>
      <c r="C1236">
        <v>54</v>
      </c>
      <c r="D1236" t="str">
        <f t="shared" si="57"/>
        <v>49-72 Months</v>
      </c>
      <c r="E1236" t="s">
        <v>37</v>
      </c>
      <c r="F1236" t="s">
        <v>28</v>
      </c>
      <c r="G1236" t="s">
        <v>24</v>
      </c>
      <c r="H1236">
        <f t="shared" si="58"/>
        <v>3</v>
      </c>
      <c r="I1236" t="str">
        <f t="shared" si="59"/>
        <v>Medium Risk</v>
      </c>
    </row>
    <row r="1237" spans="1:9" x14ac:dyDescent="0.3">
      <c r="A1237" t="s">
        <v>1272</v>
      </c>
      <c r="B1237" t="s">
        <v>31</v>
      </c>
      <c r="C1237">
        <v>61</v>
      </c>
      <c r="D1237" t="str">
        <f t="shared" si="57"/>
        <v>49-72 Months</v>
      </c>
      <c r="E1237" t="s">
        <v>37</v>
      </c>
      <c r="F1237" t="s">
        <v>32</v>
      </c>
      <c r="G1237" t="s">
        <v>24</v>
      </c>
      <c r="H1237">
        <f t="shared" si="58"/>
        <v>2</v>
      </c>
      <c r="I1237" t="str">
        <f t="shared" si="59"/>
        <v>Medium Risk</v>
      </c>
    </row>
    <row r="1238" spans="1:9" x14ac:dyDescent="0.3">
      <c r="A1238" t="s">
        <v>1273</v>
      </c>
      <c r="B1238" t="s">
        <v>27</v>
      </c>
      <c r="C1238">
        <v>3</v>
      </c>
      <c r="D1238" t="str">
        <f t="shared" si="57"/>
        <v>0-12 Months</v>
      </c>
      <c r="E1238" t="s">
        <v>37</v>
      </c>
      <c r="F1238" t="s">
        <v>28</v>
      </c>
      <c r="G1238" t="s">
        <v>23</v>
      </c>
      <c r="H1238">
        <f t="shared" si="58"/>
        <v>6</v>
      </c>
      <c r="I1238" t="str">
        <f t="shared" si="59"/>
        <v>High Risk</v>
      </c>
    </row>
    <row r="1239" spans="1:9" x14ac:dyDescent="0.3">
      <c r="A1239" t="s">
        <v>1274</v>
      </c>
      <c r="B1239" t="s">
        <v>31</v>
      </c>
      <c r="C1239">
        <v>13</v>
      </c>
      <c r="D1239" t="str">
        <f t="shared" si="57"/>
        <v>13-24 Months</v>
      </c>
      <c r="E1239" t="s">
        <v>24</v>
      </c>
      <c r="F1239" t="s">
        <v>32</v>
      </c>
      <c r="G1239" t="s">
        <v>24</v>
      </c>
      <c r="H1239">
        <f t="shared" si="58"/>
        <v>0</v>
      </c>
      <c r="I1239" t="str">
        <f t="shared" si="59"/>
        <v>Low Risk</v>
      </c>
    </row>
    <row r="1240" spans="1:9" x14ac:dyDescent="0.3">
      <c r="A1240" t="s">
        <v>1275</v>
      </c>
      <c r="B1240" t="s">
        <v>27</v>
      </c>
      <c r="C1240">
        <v>16</v>
      </c>
      <c r="D1240" t="str">
        <f t="shared" si="57"/>
        <v>13-24 Months</v>
      </c>
      <c r="E1240" t="s">
        <v>37</v>
      </c>
      <c r="F1240" t="s">
        <v>28</v>
      </c>
      <c r="G1240" t="s">
        <v>23</v>
      </c>
      <c r="H1240">
        <f t="shared" si="58"/>
        <v>5</v>
      </c>
      <c r="I1240" t="str">
        <f t="shared" si="59"/>
        <v>High Risk</v>
      </c>
    </row>
    <row r="1241" spans="1:9" x14ac:dyDescent="0.3">
      <c r="A1241" t="s">
        <v>1276</v>
      </c>
      <c r="B1241" t="s">
        <v>27</v>
      </c>
      <c r="C1241">
        <v>3</v>
      </c>
      <c r="D1241" t="str">
        <f t="shared" si="57"/>
        <v>0-12 Months</v>
      </c>
      <c r="E1241" t="s">
        <v>26</v>
      </c>
      <c r="F1241" t="s">
        <v>40</v>
      </c>
      <c r="G1241" t="s">
        <v>24</v>
      </c>
      <c r="H1241">
        <f t="shared" si="58"/>
        <v>3</v>
      </c>
      <c r="I1241" t="str">
        <f t="shared" si="59"/>
        <v>Medium Risk</v>
      </c>
    </row>
    <row r="1242" spans="1:9" x14ac:dyDescent="0.3">
      <c r="A1242" t="s">
        <v>1277</v>
      </c>
      <c r="B1242" t="s">
        <v>27</v>
      </c>
      <c r="C1242">
        <v>25</v>
      </c>
      <c r="D1242" t="str">
        <f t="shared" si="57"/>
        <v>25-48 Months</v>
      </c>
      <c r="E1242" t="s">
        <v>24</v>
      </c>
      <c r="F1242" t="s">
        <v>32</v>
      </c>
      <c r="G1242" t="s">
        <v>24</v>
      </c>
      <c r="H1242">
        <f t="shared" si="58"/>
        <v>2</v>
      </c>
      <c r="I1242" t="str">
        <f t="shared" si="59"/>
        <v>Medium Risk</v>
      </c>
    </row>
    <row r="1243" spans="1:9" x14ac:dyDescent="0.3">
      <c r="A1243" t="s">
        <v>1278</v>
      </c>
      <c r="B1243" t="s">
        <v>27</v>
      </c>
      <c r="C1243">
        <v>30</v>
      </c>
      <c r="D1243" t="str">
        <f t="shared" si="57"/>
        <v>25-48 Months</v>
      </c>
      <c r="E1243" t="s">
        <v>26</v>
      </c>
      <c r="F1243" t="s">
        <v>32</v>
      </c>
      <c r="G1243" t="s">
        <v>24</v>
      </c>
      <c r="H1243">
        <f t="shared" si="58"/>
        <v>2</v>
      </c>
      <c r="I1243" t="str">
        <f t="shared" si="59"/>
        <v>Medium Risk</v>
      </c>
    </row>
    <row r="1244" spans="1:9" x14ac:dyDescent="0.3">
      <c r="A1244" t="s">
        <v>1279</v>
      </c>
      <c r="B1244" t="s">
        <v>27</v>
      </c>
      <c r="C1244">
        <v>21</v>
      </c>
      <c r="D1244" t="str">
        <f t="shared" si="57"/>
        <v>13-24 Months</v>
      </c>
      <c r="E1244" t="s">
        <v>26</v>
      </c>
      <c r="F1244" t="s">
        <v>28</v>
      </c>
      <c r="G1244" t="s">
        <v>24</v>
      </c>
      <c r="H1244">
        <f t="shared" si="58"/>
        <v>3</v>
      </c>
      <c r="I1244" t="str">
        <f t="shared" si="59"/>
        <v>Medium Risk</v>
      </c>
    </row>
    <row r="1245" spans="1:9" x14ac:dyDescent="0.3">
      <c r="A1245" t="s">
        <v>1280</v>
      </c>
      <c r="B1245" t="s">
        <v>27</v>
      </c>
      <c r="C1245">
        <v>1</v>
      </c>
      <c r="D1245" t="str">
        <f t="shared" si="57"/>
        <v>0-12 Months</v>
      </c>
      <c r="E1245" t="s">
        <v>26</v>
      </c>
      <c r="F1245" t="s">
        <v>28</v>
      </c>
      <c r="G1245" t="s">
        <v>23</v>
      </c>
      <c r="H1245">
        <f t="shared" si="58"/>
        <v>4</v>
      </c>
      <c r="I1245" t="str">
        <f t="shared" si="59"/>
        <v>High Risk</v>
      </c>
    </row>
    <row r="1246" spans="1:9" x14ac:dyDescent="0.3">
      <c r="A1246" t="s">
        <v>1281</v>
      </c>
      <c r="B1246" t="s">
        <v>27</v>
      </c>
      <c r="C1246">
        <v>15</v>
      </c>
      <c r="D1246" t="str">
        <f t="shared" si="57"/>
        <v>13-24 Months</v>
      </c>
      <c r="E1246" t="s">
        <v>24</v>
      </c>
      <c r="F1246" t="s">
        <v>35</v>
      </c>
      <c r="G1246" t="s">
        <v>23</v>
      </c>
      <c r="H1246">
        <f t="shared" si="58"/>
        <v>2</v>
      </c>
      <c r="I1246" t="str">
        <f t="shared" si="59"/>
        <v>Medium Risk</v>
      </c>
    </row>
    <row r="1247" spans="1:9" x14ac:dyDescent="0.3">
      <c r="A1247" t="s">
        <v>1282</v>
      </c>
      <c r="B1247" t="s">
        <v>27</v>
      </c>
      <c r="C1247">
        <v>23</v>
      </c>
      <c r="D1247" t="str">
        <f t="shared" si="57"/>
        <v>13-24 Months</v>
      </c>
      <c r="E1247" t="s">
        <v>37</v>
      </c>
      <c r="F1247" t="s">
        <v>28</v>
      </c>
      <c r="G1247" t="s">
        <v>24</v>
      </c>
      <c r="H1247">
        <f t="shared" si="58"/>
        <v>5</v>
      </c>
      <c r="I1247" t="str">
        <f t="shared" si="59"/>
        <v>High Risk</v>
      </c>
    </row>
    <row r="1248" spans="1:9" x14ac:dyDescent="0.3">
      <c r="A1248" t="s">
        <v>1283</v>
      </c>
      <c r="B1248" t="s">
        <v>27</v>
      </c>
      <c r="C1248">
        <v>45</v>
      </c>
      <c r="D1248" t="str">
        <f t="shared" si="57"/>
        <v>25-48 Months</v>
      </c>
      <c r="E1248" t="s">
        <v>37</v>
      </c>
      <c r="F1248" t="s">
        <v>28</v>
      </c>
      <c r="G1248" t="s">
        <v>24</v>
      </c>
      <c r="H1248">
        <f t="shared" si="58"/>
        <v>5</v>
      </c>
      <c r="I1248" t="str">
        <f t="shared" si="59"/>
        <v>High Risk</v>
      </c>
    </row>
    <row r="1249" spans="1:9" x14ac:dyDescent="0.3">
      <c r="A1249" t="s">
        <v>1284</v>
      </c>
      <c r="B1249" t="s">
        <v>31</v>
      </c>
      <c r="C1249">
        <v>24</v>
      </c>
      <c r="D1249" t="str">
        <f t="shared" si="57"/>
        <v>13-24 Months</v>
      </c>
      <c r="E1249" t="s">
        <v>37</v>
      </c>
      <c r="F1249" t="s">
        <v>35</v>
      </c>
      <c r="G1249" t="s">
        <v>24</v>
      </c>
      <c r="H1249">
        <f t="shared" si="58"/>
        <v>2</v>
      </c>
      <c r="I1249" t="str">
        <f t="shared" si="59"/>
        <v>Medium Risk</v>
      </c>
    </row>
    <row r="1250" spans="1:9" x14ac:dyDescent="0.3">
      <c r="A1250" t="s">
        <v>1285</v>
      </c>
      <c r="B1250" t="s">
        <v>27</v>
      </c>
      <c r="C1250">
        <v>11</v>
      </c>
      <c r="D1250" t="str">
        <f t="shared" si="57"/>
        <v>0-12 Months</v>
      </c>
      <c r="E1250" t="s">
        <v>37</v>
      </c>
      <c r="F1250" t="s">
        <v>28</v>
      </c>
      <c r="G1250" t="s">
        <v>23</v>
      </c>
      <c r="H1250">
        <f t="shared" si="58"/>
        <v>6</v>
      </c>
      <c r="I1250" t="str">
        <f t="shared" si="59"/>
        <v>High Risk</v>
      </c>
    </row>
    <row r="1251" spans="1:9" x14ac:dyDescent="0.3">
      <c r="A1251" t="s">
        <v>1286</v>
      </c>
      <c r="B1251" t="s">
        <v>27</v>
      </c>
      <c r="C1251">
        <v>1</v>
      </c>
      <c r="D1251" t="str">
        <f t="shared" si="57"/>
        <v>0-12 Months</v>
      </c>
      <c r="E1251" t="s">
        <v>26</v>
      </c>
      <c r="F1251" t="s">
        <v>32</v>
      </c>
      <c r="G1251" t="s">
        <v>23</v>
      </c>
      <c r="H1251">
        <f t="shared" si="58"/>
        <v>3</v>
      </c>
      <c r="I1251" t="str">
        <f t="shared" si="59"/>
        <v>Medium Risk</v>
      </c>
    </row>
    <row r="1252" spans="1:9" x14ac:dyDescent="0.3">
      <c r="A1252" t="s">
        <v>1287</v>
      </c>
      <c r="B1252" t="s">
        <v>47</v>
      </c>
      <c r="C1252">
        <v>56</v>
      </c>
      <c r="D1252" t="str">
        <f t="shared" si="57"/>
        <v>49-72 Months</v>
      </c>
      <c r="E1252" t="s">
        <v>37</v>
      </c>
      <c r="F1252" t="s">
        <v>35</v>
      </c>
      <c r="G1252" t="s">
        <v>24</v>
      </c>
      <c r="H1252">
        <f t="shared" si="58"/>
        <v>2</v>
      </c>
      <c r="I1252" t="str">
        <f t="shared" si="59"/>
        <v>Medium Risk</v>
      </c>
    </row>
    <row r="1253" spans="1:9" x14ac:dyDescent="0.3">
      <c r="A1253" t="s">
        <v>1288</v>
      </c>
      <c r="B1253" t="s">
        <v>27</v>
      </c>
      <c r="C1253">
        <v>1</v>
      </c>
      <c r="D1253" t="str">
        <f t="shared" si="57"/>
        <v>0-12 Months</v>
      </c>
      <c r="E1253" t="s">
        <v>37</v>
      </c>
      <c r="F1253" t="s">
        <v>28</v>
      </c>
      <c r="G1253" t="s">
        <v>23</v>
      </c>
      <c r="H1253">
        <f t="shared" si="58"/>
        <v>6</v>
      </c>
      <c r="I1253" t="str">
        <f t="shared" si="59"/>
        <v>High Risk</v>
      </c>
    </row>
    <row r="1254" spans="1:9" x14ac:dyDescent="0.3">
      <c r="A1254" t="s">
        <v>1289</v>
      </c>
      <c r="B1254" t="s">
        <v>27</v>
      </c>
      <c r="C1254">
        <v>1</v>
      </c>
      <c r="D1254" t="str">
        <f t="shared" si="57"/>
        <v>0-12 Months</v>
      </c>
      <c r="E1254" t="s">
        <v>24</v>
      </c>
      <c r="F1254" t="s">
        <v>28</v>
      </c>
      <c r="G1254" t="s">
        <v>24</v>
      </c>
      <c r="H1254">
        <f t="shared" si="58"/>
        <v>4</v>
      </c>
      <c r="I1254" t="str">
        <f t="shared" si="59"/>
        <v>High Risk</v>
      </c>
    </row>
    <row r="1255" spans="1:9" x14ac:dyDescent="0.3">
      <c r="A1255" t="s">
        <v>1290</v>
      </c>
      <c r="B1255" t="s">
        <v>27</v>
      </c>
      <c r="C1255">
        <v>7</v>
      </c>
      <c r="D1255" t="str">
        <f t="shared" si="57"/>
        <v>0-12 Months</v>
      </c>
      <c r="E1255" t="s">
        <v>37</v>
      </c>
      <c r="F1255" t="s">
        <v>28</v>
      </c>
      <c r="G1255" t="s">
        <v>23</v>
      </c>
      <c r="H1255">
        <f t="shared" si="58"/>
        <v>6</v>
      </c>
      <c r="I1255" t="str">
        <f t="shared" si="59"/>
        <v>High Risk</v>
      </c>
    </row>
    <row r="1256" spans="1:9" x14ac:dyDescent="0.3">
      <c r="A1256" t="s">
        <v>1291</v>
      </c>
      <c r="B1256" t="s">
        <v>47</v>
      </c>
      <c r="C1256">
        <v>55</v>
      </c>
      <c r="D1256" t="str">
        <f t="shared" si="57"/>
        <v>49-72 Months</v>
      </c>
      <c r="E1256" t="s">
        <v>37</v>
      </c>
      <c r="F1256" t="s">
        <v>40</v>
      </c>
      <c r="G1256" t="s">
        <v>24</v>
      </c>
      <c r="H1256">
        <f t="shared" si="58"/>
        <v>2</v>
      </c>
      <c r="I1256" t="str">
        <f t="shared" si="59"/>
        <v>Medium Risk</v>
      </c>
    </row>
    <row r="1257" spans="1:9" x14ac:dyDescent="0.3">
      <c r="A1257" t="s">
        <v>1292</v>
      </c>
      <c r="B1257" t="s">
        <v>27</v>
      </c>
      <c r="C1257">
        <v>2</v>
      </c>
      <c r="D1257" t="str">
        <f t="shared" si="57"/>
        <v>0-12 Months</v>
      </c>
      <c r="E1257" t="s">
        <v>26</v>
      </c>
      <c r="F1257" t="s">
        <v>28</v>
      </c>
      <c r="G1257" t="s">
        <v>23</v>
      </c>
      <c r="H1257">
        <f t="shared" si="58"/>
        <v>4</v>
      </c>
      <c r="I1257" t="str">
        <f t="shared" si="59"/>
        <v>High Risk</v>
      </c>
    </row>
    <row r="1258" spans="1:9" x14ac:dyDescent="0.3">
      <c r="A1258" t="s">
        <v>1293</v>
      </c>
      <c r="B1258" t="s">
        <v>47</v>
      </c>
      <c r="C1258">
        <v>72</v>
      </c>
      <c r="D1258" t="str">
        <f t="shared" si="57"/>
        <v>49-72 Months</v>
      </c>
      <c r="E1258" t="s">
        <v>26</v>
      </c>
      <c r="F1258" t="s">
        <v>40</v>
      </c>
      <c r="G1258" t="s">
        <v>24</v>
      </c>
      <c r="H1258">
        <f t="shared" si="58"/>
        <v>0</v>
      </c>
      <c r="I1258" t="str">
        <f t="shared" si="59"/>
        <v>Low Risk</v>
      </c>
    </row>
    <row r="1259" spans="1:9" x14ac:dyDescent="0.3">
      <c r="A1259" t="s">
        <v>1294</v>
      </c>
      <c r="B1259" t="s">
        <v>31</v>
      </c>
      <c r="C1259">
        <v>45</v>
      </c>
      <c r="D1259" t="str">
        <f t="shared" si="57"/>
        <v>25-48 Months</v>
      </c>
      <c r="E1259" t="s">
        <v>26</v>
      </c>
      <c r="F1259" t="s">
        <v>28</v>
      </c>
      <c r="G1259" t="s">
        <v>24</v>
      </c>
      <c r="H1259">
        <f t="shared" si="58"/>
        <v>1</v>
      </c>
      <c r="I1259" t="str">
        <f t="shared" si="59"/>
        <v>Low Risk</v>
      </c>
    </row>
    <row r="1260" spans="1:9" x14ac:dyDescent="0.3">
      <c r="A1260" t="s">
        <v>1295</v>
      </c>
      <c r="B1260" t="s">
        <v>47</v>
      </c>
      <c r="C1260">
        <v>47</v>
      </c>
      <c r="D1260" t="str">
        <f t="shared" si="57"/>
        <v>25-48 Months</v>
      </c>
      <c r="E1260" t="s">
        <v>24</v>
      </c>
      <c r="F1260" t="s">
        <v>32</v>
      </c>
      <c r="G1260" t="s">
        <v>24</v>
      </c>
      <c r="H1260">
        <f t="shared" si="58"/>
        <v>0</v>
      </c>
      <c r="I1260" t="str">
        <f t="shared" si="59"/>
        <v>Low Risk</v>
      </c>
    </row>
    <row r="1261" spans="1:9" x14ac:dyDescent="0.3">
      <c r="A1261" t="s">
        <v>1296</v>
      </c>
      <c r="B1261" t="s">
        <v>31</v>
      </c>
      <c r="C1261">
        <v>46</v>
      </c>
      <c r="D1261" t="str">
        <f t="shared" si="57"/>
        <v>25-48 Months</v>
      </c>
      <c r="E1261" t="s">
        <v>37</v>
      </c>
      <c r="F1261" t="s">
        <v>40</v>
      </c>
      <c r="G1261" t="s">
        <v>23</v>
      </c>
      <c r="H1261">
        <f t="shared" si="58"/>
        <v>2</v>
      </c>
      <c r="I1261" t="str">
        <f t="shared" si="59"/>
        <v>Medium Risk</v>
      </c>
    </row>
    <row r="1262" spans="1:9" x14ac:dyDescent="0.3">
      <c r="A1262" t="s">
        <v>1297</v>
      </c>
      <c r="B1262" t="s">
        <v>27</v>
      </c>
      <c r="C1262">
        <v>2</v>
      </c>
      <c r="D1262" t="str">
        <f t="shared" si="57"/>
        <v>0-12 Months</v>
      </c>
      <c r="E1262" t="s">
        <v>26</v>
      </c>
      <c r="F1262" t="s">
        <v>32</v>
      </c>
      <c r="G1262" t="s">
        <v>24</v>
      </c>
      <c r="H1262">
        <f t="shared" si="58"/>
        <v>3</v>
      </c>
      <c r="I1262" t="str">
        <f t="shared" si="59"/>
        <v>Medium Risk</v>
      </c>
    </row>
    <row r="1263" spans="1:9" x14ac:dyDescent="0.3">
      <c r="A1263" t="s">
        <v>1298</v>
      </c>
      <c r="B1263" t="s">
        <v>27</v>
      </c>
      <c r="C1263">
        <v>2</v>
      </c>
      <c r="D1263" t="str">
        <f t="shared" si="57"/>
        <v>0-12 Months</v>
      </c>
      <c r="E1263" t="s">
        <v>37</v>
      </c>
      <c r="F1263" t="s">
        <v>28</v>
      </c>
      <c r="G1263" t="s">
        <v>24</v>
      </c>
      <c r="H1263">
        <f t="shared" si="58"/>
        <v>6</v>
      </c>
      <c r="I1263" t="str">
        <f t="shared" si="59"/>
        <v>High Risk</v>
      </c>
    </row>
    <row r="1264" spans="1:9" x14ac:dyDescent="0.3">
      <c r="A1264" t="s">
        <v>1299</v>
      </c>
      <c r="B1264" t="s">
        <v>27</v>
      </c>
      <c r="C1264">
        <v>12</v>
      </c>
      <c r="D1264" t="str">
        <f t="shared" si="57"/>
        <v>0-12 Months</v>
      </c>
      <c r="E1264" t="s">
        <v>26</v>
      </c>
      <c r="F1264" t="s">
        <v>28</v>
      </c>
      <c r="G1264" t="s">
        <v>24</v>
      </c>
      <c r="H1264">
        <f t="shared" si="58"/>
        <v>4</v>
      </c>
      <c r="I1264" t="str">
        <f t="shared" si="59"/>
        <v>High Risk</v>
      </c>
    </row>
    <row r="1265" spans="1:9" x14ac:dyDescent="0.3">
      <c r="A1265" t="s">
        <v>1300</v>
      </c>
      <c r="B1265" t="s">
        <v>27</v>
      </c>
      <c r="C1265">
        <v>68</v>
      </c>
      <c r="D1265" t="str">
        <f t="shared" si="57"/>
        <v>49-72 Months</v>
      </c>
      <c r="E1265" t="s">
        <v>37</v>
      </c>
      <c r="F1265" t="s">
        <v>35</v>
      </c>
      <c r="G1265" t="s">
        <v>23</v>
      </c>
      <c r="H1265">
        <f t="shared" si="58"/>
        <v>4</v>
      </c>
      <c r="I1265" t="str">
        <f t="shared" si="59"/>
        <v>High Risk</v>
      </c>
    </row>
    <row r="1266" spans="1:9" x14ac:dyDescent="0.3">
      <c r="A1266" t="s">
        <v>1301</v>
      </c>
      <c r="B1266" t="s">
        <v>47</v>
      </c>
      <c r="C1266">
        <v>69</v>
      </c>
      <c r="D1266" t="str">
        <f t="shared" si="57"/>
        <v>49-72 Months</v>
      </c>
      <c r="E1266" t="s">
        <v>37</v>
      </c>
      <c r="F1266" t="s">
        <v>40</v>
      </c>
      <c r="G1266" t="s">
        <v>24</v>
      </c>
      <c r="H1266">
        <f t="shared" si="58"/>
        <v>2</v>
      </c>
      <c r="I1266" t="str">
        <f t="shared" si="59"/>
        <v>Medium Risk</v>
      </c>
    </row>
    <row r="1267" spans="1:9" x14ac:dyDescent="0.3">
      <c r="A1267" t="s">
        <v>1302</v>
      </c>
      <c r="B1267" t="s">
        <v>31</v>
      </c>
      <c r="C1267">
        <v>56</v>
      </c>
      <c r="D1267" t="str">
        <f t="shared" si="57"/>
        <v>49-72 Months</v>
      </c>
      <c r="E1267" t="s">
        <v>37</v>
      </c>
      <c r="F1267" t="s">
        <v>40</v>
      </c>
      <c r="G1267" t="s">
        <v>24</v>
      </c>
      <c r="H1267">
        <f t="shared" si="58"/>
        <v>2</v>
      </c>
      <c r="I1267" t="str">
        <f t="shared" si="59"/>
        <v>Medium Risk</v>
      </c>
    </row>
    <row r="1268" spans="1:9" x14ac:dyDescent="0.3">
      <c r="A1268" t="s">
        <v>1303</v>
      </c>
      <c r="B1268" t="s">
        <v>27</v>
      </c>
      <c r="C1268">
        <v>4</v>
      </c>
      <c r="D1268" t="str">
        <f t="shared" si="57"/>
        <v>0-12 Months</v>
      </c>
      <c r="E1268" t="s">
        <v>37</v>
      </c>
      <c r="F1268" t="s">
        <v>28</v>
      </c>
      <c r="G1268" t="s">
        <v>24</v>
      </c>
      <c r="H1268">
        <f t="shared" si="58"/>
        <v>6</v>
      </c>
      <c r="I1268" t="str">
        <f t="shared" si="59"/>
        <v>High Risk</v>
      </c>
    </row>
    <row r="1269" spans="1:9" x14ac:dyDescent="0.3">
      <c r="A1269" t="s">
        <v>1304</v>
      </c>
      <c r="B1269" t="s">
        <v>47</v>
      </c>
      <c r="C1269">
        <v>64</v>
      </c>
      <c r="D1269" t="str">
        <f t="shared" si="57"/>
        <v>49-72 Months</v>
      </c>
      <c r="E1269" t="s">
        <v>26</v>
      </c>
      <c r="F1269" t="s">
        <v>35</v>
      </c>
      <c r="G1269" t="s">
        <v>24</v>
      </c>
      <c r="H1269">
        <f t="shared" si="58"/>
        <v>0</v>
      </c>
      <c r="I1269" t="str">
        <f t="shared" si="59"/>
        <v>Low Risk</v>
      </c>
    </row>
    <row r="1270" spans="1:9" x14ac:dyDescent="0.3">
      <c r="A1270" t="s">
        <v>1305</v>
      </c>
      <c r="B1270" t="s">
        <v>31</v>
      </c>
      <c r="C1270">
        <v>59</v>
      </c>
      <c r="D1270" t="str">
        <f t="shared" si="57"/>
        <v>49-72 Months</v>
      </c>
      <c r="E1270" t="s">
        <v>37</v>
      </c>
      <c r="F1270" t="s">
        <v>28</v>
      </c>
      <c r="G1270" t="s">
        <v>23</v>
      </c>
      <c r="H1270">
        <f t="shared" si="58"/>
        <v>3</v>
      </c>
      <c r="I1270" t="str">
        <f t="shared" si="59"/>
        <v>Medium Risk</v>
      </c>
    </row>
    <row r="1271" spans="1:9" x14ac:dyDescent="0.3">
      <c r="A1271" t="s">
        <v>1306</v>
      </c>
      <c r="B1271" t="s">
        <v>47</v>
      </c>
      <c r="C1271">
        <v>62</v>
      </c>
      <c r="D1271" t="str">
        <f t="shared" si="57"/>
        <v>49-72 Months</v>
      </c>
      <c r="E1271" t="s">
        <v>37</v>
      </c>
      <c r="F1271" t="s">
        <v>35</v>
      </c>
      <c r="G1271" t="s">
        <v>24</v>
      </c>
      <c r="H1271">
        <f t="shared" si="58"/>
        <v>2</v>
      </c>
      <c r="I1271" t="str">
        <f t="shared" si="59"/>
        <v>Medium Risk</v>
      </c>
    </row>
    <row r="1272" spans="1:9" x14ac:dyDescent="0.3">
      <c r="A1272" t="s">
        <v>1307</v>
      </c>
      <c r="B1272" t="s">
        <v>47</v>
      </c>
      <c r="C1272">
        <v>63</v>
      </c>
      <c r="D1272" t="str">
        <f t="shared" si="57"/>
        <v>49-72 Months</v>
      </c>
      <c r="E1272" t="s">
        <v>24</v>
      </c>
      <c r="F1272" t="s">
        <v>40</v>
      </c>
      <c r="G1272" t="s">
        <v>24</v>
      </c>
      <c r="H1272">
        <f t="shared" si="58"/>
        <v>0</v>
      </c>
      <c r="I1272" t="str">
        <f t="shared" si="59"/>
        <v>Low Risk</v>
      </c>
    </row>
    <row r="1273" spans="1:9" x14ac:dyDescent="0.3">
      <c r="A1273" t="s">
        <v>1308</v>
      </c>
      <c r="B1273" t="s">
        <v>31</v>
      </c>
      <c r="C1273">
        <v>53</v>
      </c>
      <c r="D1273" t="str">
        <f t="shared" si="57"/>
        <v>49-72 Months</v>
      </c>
      <c r="E1273" t="s">
        <v>26</v>
      </c>
      <c r="F1273" t="s">
        <v>28</v>
      </c>
      <c r="G1273" t="s">
        <v>24</v>
      </c>
      <c r="H1273">
        <f t="shared" si="58"/>
        <v>1</v>
      </c>
      <c r="I1273" t="str">
        <f t="shared" si="59"/>
        <v>Low Risk</v>
      </c>
    </row>
    <row r="1274" spans="1:9" x14ac:dyDescent="0.3">
      <c r="A1274" t="s">
        <v>1309</v>
      </c>
      <c r="B1274" t="s">
        <v>27</v>
      </c>
      <c r="C1274">
        <v>5</v>
      </c>
      <c r="D1274" t="str">
        <f t="shared" si="57"/>
        <v>0-12 Months</v>
      </c>
      <c r="E1274" t="s">
        <v>24</v>
      </c>
      <c r="F1274" t="s">
        <v>32</v>
      </c>
      <c r="G1274" t="s">
        <v>24</v>
      </c>
      <c r="H1274">
        <f t="shared" si="58"/>
        <v>3</v>
      </c>
      <c r="I1274" t="str">
        <f t="shared" si="59"/>
        <v>Medium Risk</v>
      </c>
    </row>
    <row r="1275" spans="1:9" x14ac:dyDescent="0.3">
      <c r="A1275" t="s">
        <v>1310</v>
      </c>
      <c r="B1275" t="s">
        <v>27</v>
      </c>
      <c r="C1275">
        <v>49</v>
      </c>
      <c r="D1275" t="str">
        <f t="shared" si="57"/>
        <v>49-72 Months</v>
      </c>
      <c r="E1275" t="s">
        <v>37</v>
      </c>
      <c r="F1275" t="s">
        <v>28</v>
      </c>
      <c r="G1275" t="s">
        <v>24</v>
      </c>
      <c r="H1275">
        <f t="shared" si="58"/>
        <v>5</v>
      </c>
      <c r="I1275" t="str">
        <f t="shared" si="59"/>
        <v>High Risk</v>
      </c>
    </row>
    <row r="1276" spans="1:9" x14ac:dyDescent="0.3">
      <c r="A1276" t="s">
        <v>1311</v>
      </c>
      <c r="B1276" t="s">
        <v>47</v>
      </c>
      <c r="C1276">
        <v>62</v>
      </c>
      <c r="D1276" t="str">
        <f t="shared" si="57"/>
        <v>49-72 Months</v>
      </c>
      <c r="E1276" t="s">
        <v>37</v>
      </c>
      <c r="F1276" t="s">
        <v>35</v>
      </c>
      <c r="G1276" t="s">
        <v>24</v>
      </c>
      <c r="H1276">
        <f t="shared" si="58"/>
        <v>2</v>
      </c>
      <c r="I1276" t="str">
        <f t="shared" si="59"/>
        <v>Medium Risk</v>
      </c>
    </row>
    <row r="1277" spans="1:9" x14ac:dyDescent="0.3">
      <c r="A1277" t="s">
        <v>1312</v>
      </c>
      <c r="B1277" t="s">
        <v>47</v>
      </c>
      <c r="C1277">
        <v>55</v>
      </c>
      <c r="D1277" t="str">
        <f t="shared" si="57"/>
        <v>49-72 Months</v>
      </c>
      <c r="E1277" t="s">
        <v>26</v>
      </c>
      <c r="F1277" t="s">
        <v>32</v>
      </c>
      <c r="G1277" t="s">
        <v>24</v>
      </c>
      <c r="H1277">
        <f t="shared" si="58"/>
        <v>0</v>
      </c>
      <c r="I1277" t="str">
        <f t="shared" si="59"/>
        <v>Low Risk</v>
      </c>
    </row>
    <row r="1278" spans="1:9" x14ac:dyDescent="0.3">
      <c r="A1278" t="s">
        <v>1313</v>
      </c>
      <c r="B1278" t="s">
        <v>47</v>
      </c>
      <c r="C1278">
        <v>71</v>
      </c>
      <c r="D1278" t="str">
        <f t="shared" si="57"/>
        <v>49-72 Months</v>
      </c>
      <c r="E1278" t="s">
        <v>37</v>
      </c>
      <c r="F1278" t="s">
        <v>28</v>
      </c>
      <c r="G1278" t="s">
        <v>24</v>
      </c>
      <c r="H1278">
        <f t="shared" si="58"/>
        <v>3</v>
      </c>
      <c r="I1278" t="str">
        <f t="shared" si="59"/>
        <v>Medium Risk</v>
      </c>
    </row>
    <row r="1279" spans="1:9" x14ac:dyDescent="0.3">
      <c r="A1279" t="s">
        <v>1314</v>
      </c>
      <c r="B1279" t="s">
        <v>47</v>
      </c>
      <c r="C1279">
        <v>72</v>
      </c>
      <c r="D1279" t="str">
        <f t="shared" si="57"/>
        <v>49-72 Months</v>
      </c>
      <c r="E1279" t="s">
        <v>24</v>
      </c>
      <c r="F1279" t="s">
        <v>40</v>
      </c>
      <c r="G1279" t="s">
        <v>24</v>
      </c>
      <c r="H1279">
        <f t="shared" si="58"/>
        <v>0</v>
      </c>
      <c r="I1279" t="str">
        <f t="shared" si="59"/>
        <v>Low Risk</v>
      </c>
    </row>
    <row r="1280" spans="1:9" x14ac:dyDescent="0.3">
      <c r="A1280" t="s">
        <v>1315</v>
      </c>
      <c r="B1280" t="s">
        <v>31</v>
      </c>
      <c r="C1280">
        <v>36</v>
      </c>
      <c r="D1280" t="str">
        <f t="shared" si="57"/>
        <v>25-48 Months</v>
      </c>
      <c r="E1280" t="s">
        <v>26</v>
      </c>
      <c r="F1280" t="s">
        <v>40</v>
      </c>
      <c r="G1280" t="s">
        <v>24</v>
      </c>
      <c r="H1280">
        <f t="shared" si="58"/>
        <v>0</v>
      </c>
      <c r="I1280" t="str">
        <f t="shared" si="59"/>
        <v>Low Risk</v>
      </c>
    </row>
    <row r="1281" spans="1:9" x14ac:dyDescent="0.3">
      <c r="A1281" t="s">
        <v>1316</v>
      </c>
      <c r="B1281" t="s">
        <v>31</v>
      </c>
      <c r="C1281">
        <v>25</v>
      </c>
      <c r="D1281" t="str">
        <f t="shared" si="57"/>
        <v>25-48 Months</v>
      </c>
      <c r="E1281" t="s">
        <v>24</v>
      </c>
      <c r="F1281" t="s">
        <v>35</v>
      </c>
      <c r="G1281" t="s">
        <v>24</v>
      </c>
      <c r="H1281">
        <f t="shared" si="58"/>
        <v>0</v>
      </c>
      <c r="I1281" t="str">
        <f t="shared" si="59"/>
        <v>Low Risk</v>
      </c>
    </row>
    <row r="1282" spans="1:9" x14ac:dyDescent="0.3">
      <c r="A1282" t="s">
        <v>1317</v>
      </c>
      <c r="B1282" t="s">
        <v>47</v>
      </c>
      <c r="C1282">
        <v>72</v>
      </c>
      <c r="D1282" t="str">
        <f t="shared" si="57"/>
        <v>49-72 Months</v>
      </c>
      <c r="E1282" t="s">
        <v>37</v>
      </c>
      <c r="F1282" t="s">
        <v>35</v>
      </c>
      <c r="G1282" t="s">
        <v>24</v>
      </c>
      <c r="H1282">
        <f t="shared" si="58"/>
        <v>2</v>
      </c>
      <c r="I1282" t="str">
        <f t="shared" si="59"/>
        <v>Medium Risk</v>
      </c>
    </row>
    <row r="1283" spans="1:9" x14ac:dyDescent="0.3">
      <c r="A1283" t="s">
        <v>1318</v>
      </c>
      <c r="B1283" t="s">
        <v>31</v>
      </c>
      <c r="C1283">
        <v>36</v>
      </c>
      <c r="D1283" t="str">
        <f t="shared" ref="D1283:D1346" si="60">IF(C1283&lt;=12,"0-12 Months",IF(C1283&lt;=24,"13-24 Months",IF(C1283&lt;=48,"25-48 Months","49-72 Months")))</f>
        <v>25-48 Months</v>
      </c>
      <c r="E1283" t="s">
        <v>24</v>
      </c>
      <c r="F1283" t="s">
        <v>35</v>
      </c>
      <c r="G1283" t="s">
        <v>24</v>
      </c>
      <c r="H1283">
        <f t="shared" ref="H1283:H1346" si="61">IF(B1283="Month-to-month",2,0)+IF(E1283="Fiber optic",2,0)+IF(F1283="Electronic check",1,0)+IF(D1283="0-12 Months",1,0)</f>
        <v>0</v>
      </c>
      <c r="I1283" t="str">
        <f t="shared" ref="I1283:I1346" si="62">IF(H1283&gt;=4,"High Risk",IF(H1283&gt;=2,"Medium Risk","Low Risk"))</f>
        <v>Low Risk</v>
      </c>
    </row>
    <row r="1284" spans="1:9" x14ac:dyDescent="0.3">
      <c r="A1284" t="s">
        <v>1319</v>
      </c>
      <c r="B1284" t="s">
        <v>27</v>
      </c>
      <c r="C1284">
        <v>1</v>
      </c>
      <c r="D1284" t="str">
        <f t="shared" si="60"/>
        <v>0-12 Months</v>
      </c>
      <c r="E1284" t="s">
        <v>26</v>
      </c>
      <c r="F1284" t="s">
        <v>32</v>
      </c>
      <c r="G1284" t="s">
        <v>24</v>
      </c>
      <c r="H1284">
        <f t="shared" si="61"/>
        <v>3</v>
      </c>
      <c r="I1284" t="str">
        <f t="shared" si="62"/>
        <v>Medium Risk</v>
      </c>
    </row>
    <row r="1285" spans="1:9" x14ac:dyDescent="0.3">
      <c r="A1285" t="s">
        <v>1320</v>
      </c>
      <c r="B1285" t="s">
        <v>47</v>
      </c>
      <c r="C1285">
        <v>72</v>
      </c>
      <c r="D1285" t="str">
        <f t="shared" si="60"/>
        <v>49-72 Months</v>
      </c>
      <c r="E1285" t="s">
        <v>37</v>
      </c>
      <c r="F1285" t="s">
        <v>28</v>
      </c>
      <c r="G1285" t="s">
        <v>24</v>
      </c>
      <c r="H1285">
        <f t="shared" si="61"/>
        <v>3</v>
      </c>
      <c r="I1285" t="str">
        <f t="shared" si="62"/>
        <v>Medium Risk</v>
      </c>
    </row>
    <row r="1286" spans="1:9" x14ac:dyDescent="0.3">
      <c r="A1286" t="s">
        <v>1321</v>
      </c>
      <c r="B1286" t="s">
        <v>47</v>
      </c>
      <c r="C1286">
        <v>59</v>
      </c>
      <c r="D1286" t="str">
        <f t="shared" si="60"/>
        <v>49-72 Months</v>
      </c>
      <c r="E1286" t="s">
        <v>24</v>
      </c>
      <c r="F1286" t="s">
        <v>32</v>
      </c>
      <c r="G1286" t="s">
        <v>24</v>
      </c>
      <c r="H1286">
        <f t="shared" si="61"/>
        <v>0</v>
      </c>
      <c r="I1286" t="str">
        <f t="shared" si="62"/>
        <v>Low Risk</v>
      </c>
    </row>
    <row r="1287" spans="1:9" x14ac:dyDescent="0.3">
      <c r="A1287" t="s">
        <v>1322</v>
      </c>
      <c r="B1287" t="s">
        <v>27</v>
      </c>
      <c r="C1287">
        <v>7</v>
      </c>
      <c r="D1287" t="str">
        <f t="shared" si="60"/>
        <v>0-12 Months</v>
      </c>
      <c r="E1287" t="s">
        <v>37</v>
      </c>
      <c r="F1287" t="s">
        <v>28</v>
      </c>
      <c r="G1287" t="s">
        <v>23</v>
      </c>
      <c r="H1287">
        <f t="shared" si="61"/>
        <v>6</v>
      </c>
      <c r="I1287" t="str">
        <f t="shared" si="62"/>
        <v>High Risk</v>
      </c>
    </row>
    <row r="1288" spans="1:9" x14ac:dyDescent="0.3">
      <c r="A1288" t="s">
        <v>1323</v>
      </c>
      <c r="B1288" t="s">
        <v>31</v>
      </c>
      <c r="C1288">
        <v>1</v>
      </c>
      <c r="D1288" t="str">
        <f t="shared" si="60"/>
        <v>0-12 Months</v>
      </c>
      <c r="E1288" t="s">
        <v>26</v>
      </c>
      <c r="F1288" t="s">
        <v>40</v>
      </c>
      <c r="G1288" t="s">
        <v>24</v>
      </c>
      <c r="H1288">
        <f t="shared" si="61"/>
        <v>1</v>
      </c>
      <c r="I1288" t="str">
        <f t="shared" si="62"/>
        <v>Low Risk</v>
      </c>
    </row>
    <row r="1289" spans="1:9" x14ac:dyDescent="0.3">
      <c r="A1289" t="s">
        <v>1324</v>
      </c>
      <c r="B1289" t="s">
        <v>27</v>
      </c>
      <c r="C1289">
        <v>30</v>
      </c>
      <c r="D1289" t="str">
        <f t="shared" si="60"/>
        <v>25-48 Months</v>
      </c>
      <c r="E1289" t="s">
        <v>37</v>
      </c>
      <c r="F1289" t="s">
        <v>28</v>
      </c>
      <c r="G1289" t="s">
        <v>24</v>
      </c>
      <c r="H1289">
        <f t="shared" si="61"/>
        <v>5</v>
      </c>
      <c r="I1289" t="str">
        <f t="shared" si="62"/>
        <v>High Risk</v>
      </c>
    </row>
    <row r="1290" spans="1:9" x14ac:dyDescent="0.3">
      <c r="A1290" t="s">
        <v>1325</v>
      </c>
      <c r="B1290" t="s">
        <v>47</v>
      </c>
      <c r="C1290">
        <v>64</v>
      </c>
      <c r="D1290" t="str">
        <f t="shared" si="60"/>
        <v>49-72 Months</v>
      </c>
      <c r="E1290" t="s">
        <v>24</v>
      </c>
      <c r="F1290" t="s">
        <v>32</v>
      </c>
      <c r="G1290" t="s">
        <v>24</v>
      </c>
      <c r="H1290">
        <f t="shared" si="61"/>
        <v>0</v>
      </c>
      <c r="I1290" t="str">
        <f t="shared" si="62"/>
        <v>Low Risk</v>
      </c>
    </row>
    <row r="1291" spans="1:9" x14ac:dyDescent="0.3">
      <c r="A1291" t="s">
        <v>1326</v>
      </c>
      <c r="B1291" t="s">
        <v>31</v>
      </c>
      <c r="C1291">
        <v>63</v>
      </c>
      <c r="D1291" t="str">
        <f t="shared" si="60"/>
        <v>49-72 Months</v>
      </c>
      <c r="E1291" t="s">
        <v>26</v>
      </c>
      <c r="F1291" t="s">
        <v>35</v>
      </c>
      <c r="G1291" t="s">
        <v>24</v>
      </c>
      <c r="H1291">
        <f t="shared" si="61"/>
        <v>0</v>
      </c>
      <c r="I1291" t="str">
        <f t="shared" si="62"/>
        <v>Low Risk</v>
      </c>
    </row>
    <row r="1292" spans="1:9" x14ac:dyDescent="0.3">
      <c r="A1292" t="s">
        <v>1327</v>
      </c>
      <c r="B1292" t="s">
        <v>47</v>
      </c>
      <c r="C1292">
        <v>72</v>
      </c>
      <c r="D1292" t="str">
        <f t="shared" si="60"/>
        <v>49-72 Months</v>
      </c>
      <c r="E1292" t="s">
        <v>26</v>
      </c>
      <c r="F1292" t="s">
        <v>40</v>
      </c>
      <c r="G1292" t="s">
        <v>24</v>
      </c>
      <c r="H1292">
        <f t="shared" si="61"/>
        <v>0</v>
      </c>
      <c r="I1292" t="str">
        <f t="shared" si="62"/>
        <v>Low Risk</v>
      </c>
    </row>
    <row r="1293" spans="1:9" x14ac:dyDescent="0.3">
      <c r="A1293" t="s">
        <v>1328</v>
      </c>
      <c r="B1293" t="s">
        <v>27</v>
      </c>
      <c r="C1293">
        <v>8</v>
      </c>
      <c r="D1293" t="str">
        <f t="shared" si="60"/>
        <v>0-12 Months</v>
      </c>
      <c r="E1293" t="s">
        <v>37</v>
      </c>
      <c r="F1293" t="s">
        <v>28</v>
      </c>
      <c r="G1293" t="s">
        <v>23</v>
      </c>
      <c r="H1293">
        <f t="shared" si="61"/>
        <v>6</v>
      </c>
      <c r="I1293" t="str">
        <f t="shared" si="62"/>
        <v>High Risk</v>
      </c>
    </row>
    <row r="1294" spans="1:9" x14ac:dyDescent="0.3">
      <c r="A1294" t="s">
        <v>1329</v>
      </c>
      <c r="B1294" t="s">
        <v>47</v>
      </c>
      <c r="C1294">
        <v>62</v>
      </c>
      <c r="D1294" t="str">
        <f t="shared" si="60"/>
        <v>49-72 Months</v>
      </c>
      <c r="E1294" t="s">
        <v>26</v>
      </c>
      <c r="F1294" t="s">
        <v>35</v>
      </c>
      <c r="G1294" t="s">
        <v>24</v>
      </c>
      <c r="H1294">
        <f t="shared" si="61"/>
        <v>0</v>
      </c>
      <c r="I1294" t="str">
        <f t="shared" si="62"/>
        <v>Low Risk</v>
      </c>
    </row>
    <row r="1295" spans="1:9" x14ac:dyDescent="0.3">
      <c r="A1295" t="s">
        <v>1330</v>
      </c>
      <c r="B1295" t="s">
        <v>47</v>
      </c>
      <c r="C1295">
        <v>67</v>
      </c>
      <c r="D1295" t="str">
        <f t="shared" si="60"/>
        <v>49-72 Months</v>
      </c>
      <c r="E1295" t="s">
        <v>37</v>
      </c>
      <c r="F1295" t="s">
        <v>35</v>
      </c>
      <c r="G1295" t="s">
        <v>24</v>
      </c>
      <c r="H1295">
        <f t="shared" si="61"/>
        <v>2</v>
      </c>
      <c r="I1295" t="str">
        <f t="shared" si="62"/>
        <v>Medium Risk</v>
      </c>
    </row>
    <row r="1296" spans="1:9" x14ac:dyDescent="0.3">
      <c r="A1296" t="s">
        <v>1331</v>
      </c>
      <c r="B1296" t="s">
        <v>27</v>
      </c>
      <c r="C1296">
        <v>6</v>
      </c>
      <c r="D1296" t="str">
        <f t="shared" si="60"/>
        <v>0-12 Months</v>
      </c>
      <c r="E1296" t="s">
        <v>26</v>
      </c>
      <c r="F1296" t="s">
        <v>28</v>
      </c>
      <c r="G1296" t="s">
        <v>23</v>
      </c>
      <c r="H1296">
        <f t="shared" si="61"/>
        <v>4</v>
      </c>
      <c r="I1296" t="str">
        <f t="shared" si="62"/>
        <v>High Risk</v>
      </c>
    </row>
    <row r="1297" spans="1:9" x14ac:dyDescent="0.3">
      <c r="A1297" t="s">
        <v>1332</v>
      </c>
      <c r="B1297" t="s">
        <v>47</v>
      </c>
      <c r="C1297">
        <v>70</v>
      </c>
      <c r="D1297" t="str">
        <f t="shared" si="60"/>
        <v>49-72 Months</v>
      </c>
      <c r="E1297" t="s">
        <v>26</v>
      </c>
      <c r="F1297" t="s">
        <v>35</v>
      </c>
      <c r="G1297" t="s">
        <v>24</v>
      </c>
      <c r="H1297">
        <f t="shared" si="61"/>
        <v>0</v>
      </c>
      <c r="I1297" t="str">
        <f t="shared" si="62"/>
        <v>Low Risk</v>
      </c>
    </row>
    <row r="1298" spans="1:9" x14ac:dyDescent="0.3">
      <c r="A1298" t="s">
        <v>1333</v>
      </c>
      <c r="B1298" t="s">
        <v>27</v>
      </c>
      <c r="C1298">
        <v>20</v>
      </c>
      <c r="D1298" t="str">
        <f t="shared" si="60"/>
        <v>13-24 Months</v>
      </c>
      <c r="E1298" t="s">
        <v>37</v>
      </c>
      <c r="F1298" t="s">
        <v>35</v>
      </c>
      <c r="G1298" t="s">
        <v>24</v>
      </c>
      <c r="H1298">
        <f t="shared" si="61"/>
        <v>4</v>
      </c>
      <c r="I1298" t="str">
        <f t="shared" si="62"/>
        <v>High Risk</v>
      </c>
    </row>
    <row r="1299" spans="1:9" x14ac:dyDescent="0.3">
      <c r="A1299" t="s">
        <v>1334</v>
      </c>
      <c r="B1299" t="s">
        <v>27</v>
      </c>
      <c r="C1299">
        <v>5</v>
      </c>
      <c r="D1299" t="str">
        <f t="shared" si="60"/>
        <v>0-12 Months</v>
      </c>
      <c r="E1299" t="s">
        <v>37</v>
      </c>
      <c r="F1299" t="s">
        <v>28</v>
      </c>
      <c r="G1299" t="s">
        <v>24</v>
      </c>
      <c r="H1299">
        <f t="shared" si="61"/>
        <v>6</v>
      </c>
      <c r="I1299" t="str">
        <f t="shared" si="62"/>
        <v>High Risk</v>
      </c>
    </row>
    <row r="1300" spans="1:9" x14ac:dyDescent="0.3">
      <c r="A1300" t="s">
        <v>1335</v>
      </c>
      <c r="B1300" t="s">
        <v>31</v>
      </c>
      <c r="C1300">
        <v>24</v>
      </c>
      <c r="D1300" t="str">
        <f t="shared" si="60"/>
        <v>13-24 Months</v>
      </c>
      <c r="E1300" t="s">
        <v>26</v>
      </c>
      <c r="F1300" t="s">
        <v>28</v>
      </c>
      <c r="G1300" t="s">
        <v>24</v>
      </c>
      <c r="H1300">
        <f t="shared" si="61"/>
        <v>1</v>
      </c>
      <c r="I1300" t="str">
        <f t="shared" si="62"/>
        <v>Low Risk</v>
      </c>
    </row>
    <row r="1301" spans="1:9" x14ac:dyDescent="0.3">
      <c r="A1301" t="s">
        <v>1336</v>
      </c>
      <c r="B1301" t="s">
        <v>27</v>
      </c>
      <c r="C1301">
        <v>11</v>
      </c>
      <c r="D1301" t="str">
        <f t="shared" si="60"/>
        <v>0-12 Months</v>
      </c>
      <c r="E1301" t="s">
        <v>26</v>
      </c>
      <c r="F1301" t="s">
        <v>28</v>
      </c>
      <c r="G1301" t="s">
        <v>23</v>
      </c>
      <c r="H1301">
        <f t="shared" si="61"/>
        <v>4</v>
      </c>
      <c r="I1301" t="str">
        <f t="shared" si="62"/>
        <v>High Risk</v>
      </c>
    </row>
    <row r="1302" spans="1:9" x14ac:dyDescent="0.3">
      <c r="A1302" t="s">
        <v>1337</v>
      </c>
      <c r="B1302" t="s">
        <v>47</v>
      </c>
      <c r="C1302">
        <v>72</v>
      </c>
      <c r="D1302" t="str">
        <f t="shared" si="60"/>
        <v>49-72 Months</v>
      </c>
      <c r="E1302" t="s">
        <v>37</v>
      </c>
      <c r="F1302" t="s">
        <v>40</v>
      </c>
      <c r="G1302" t="s">
        <v>24</v>
      </c>
      <c r="H1302">
        <f t="shared" si="61"/>
        <v>2</v>
      </c>
      <c r="I1302" t="str">
        <f t="shared" si="62"/>
        <v>Medium Risk</v>
      </c>
    </row>
    <row r="1303" spans="1:9" x14ac:dyDescent="0.3">
      <c r="A1303" t="s">
        <v>1338</v>
      </c>
      <c r="B1303" t="s">
        <v>47</v>
      </c>
      <c r="C1303">
        <v>66</v>
      </c>
      <c r="D1303" t="str">
        <f t="shared" si="60"/>
        <v>49-72 Months</v>
      </c>
      <c r="E1303" t="s">
        <v>26</v>
      </c>
      <c r="F1303" t="s">
        <v>40</v>
      </c>
      <c r="G1303" t="s">
        <v>24</v>
      </c>
      <c r="H1303">
        <f t="shared" si="61"/>
        <v>0</v>
      </c>
      <c r="I1303" t="str">
        <f t="shared" si="62"/>
        <v>Low Risk</v>
      </c>
    </row>
    <row r="1304" spans="1:9" x14ac:dyDescent="0.3">
      <c r="A1304" t="s">
        <v>1339</v>
      </c>
      <c r="B1304" t="s">
        <v>47</v>
      </c>
      <c r="C1304">
        <v>45</v>
      </c>
      <c r="D1304" t="str">
        <f t="shared" si="60"/>
        <v>25-48 Months</v>
      </c>
      <c r="E1304" t="s">
        <v>26</v>
      </c>
      <c r="F1304" t="s">
        <v>32</v>
      </c>
      <c r="G1304" t="s">
        <v>24</v>
      </c>
      <c r="H1304">
        <f t="shared" si="61"/>
        <v>0</v>
      </c>
      <c r="I1304" t="str">
        <f t="shared" si="62"/>
        <v>Low Risk</v>
      </c>
    </row>
    <row r="1305" spans="1:9" x14ac:dyDescent="0.3">
      <c r="A1305" t="s">
        <v>1340</v>
      </c>
      <c r="B1305" t="s">
        <v>47</v>
      </c>
      <c r="C1305">
        <v>69</v>
      </c>
      <c r="D1305" t="str">
        <f t="shared" si="60"/>
        <v>49-72 Months</v>
      </c>
      <c r="E1305" t="s">
        <v>24</v>
      </c>
      <c r="F1305" t="s">
        <v>35</v>
      </c>
      <c r="G1305" t="s">
        <v>24</v>
      </c>
      <c r="H1305">
        <f t="shared" si="61"/>
        <v>0</v>
      </c>
      <c r="I1305" t="str">
        <f t="shared" si="62"/>
        <v>Low Risk</v>
      </c>
    </row>
    <row r="1306" spans="1:9" x14ac:dyDescent="0.3">
      <c r="A1306" t="s">
        <v>1341</v>
      </c>
      <c r="B1306" t="s">
        <v>27</v>
      </c>
      <c r="C1306">
        <v>15</v>
      </c>
      <c r="D1306" t="str">
        <f t="shared" si="60"/>
        <v>13-24 Months</v>
      </c>
      <c r="E1306" t="s">
        <v>37</v>
      </c>
      <c r="F1306" t="s">
        <v>35</v>
      </c>
      <c r="G1306" t="s">
        <v>23</v>
      </c>
      <c r="H1306">
        <f t="shared" si="61"/>
        <v>4</v>
      </c>
      <c r="I1306" t="str">
        <f t="shared" si="62"/>
        <v>High Risk</v>
      </c>
    </row>
    <row r="1307" spans="1:9" x14ac:dyDescent="0.3">
      <c r="A1307" t="s">
        <v>1342</v>
      </c>
      <c r="B1307" t="s">
        <v>27</v>
      </c>
      <c r="C1307">
        <v>28</v>
      </c>
      <c r="D1307" t="str">
        <f t="shared" si="60"/>
        <v>25-48 Months</v>
      </c>
      <c r="E1307" t="s">
        <v>26</v>
      </c>
      <c r="F1307" t="s">
        <v>35</v>
      </c>
      <c r="G1307" t="s">
        <v>24</v>
      </c>
      <c r="H1307">
        <f t="shared" si="61"/>
        <v>2</v>
      </c>
      <c r="I1307" t="str">
        <f t="shared" si="62"/>
        <v>Medium Risk</v>
      </c>
    </row>
    <row r="1308" spans="1:9" x14ac:dyDescent="0.3">
      <c r="A1308" t="s">
        <v>1343</v>
      </c>
      <c r="B1308" t="s">
        <v>31</v>
      </c>
      <c r="C1308">
        <v>70</v>
      </c>
      <c r="D1308" t="str">
        <f t="shared" si="60"/>
        <v>49-72 Months</v>
      </c>
      <c r="E1308" t="s">
        <v>37</v>
      </c>
      <c r="F1308" t="s">
        <v>40</v>
      </c>
      <c r="G1308" t="s">
        <v>23</v>
      </c>
      <c r="H1308">
        <f t="shared" si="61"/>
        <v>2</v>
      </c>
      <c r="I1308" t="str">
        <f t="shared" si="62"/>
        <v>Medium Risk</v>
      </c>
    </row>
    <row r="1309" spans="1:9" x14ac:dyDescent="0.3">
      <c r="A1309" t="s">
        <v>1344</v>
      </c>
      <c r="B1309" t="s">
        <v>31</v>
      </c>
      <c r="C1309">
        <v>36</v>
      </c>
      <c r="D1309" t="str">
        <f t="shared" si="60"/>
        <v>25-48 Months</v>
      </c>
      <c r="E1309" t="s">
        <v>26</v>
      </c>
      <c r="F1309" t="s">
        <v>32</v>
      </c>
      <c r="G1309" t="s">
        <v>24</v>
      </c>
      <c r="H1309">
        <f t="shared" si="61"/>
        <v>0</v>
      </c>
      <c r="I1309" t="str">
        <f t="shared" si="62"/>
        <v>Low Risk</v>
      </c>
    </row>
    <row r="1310" spans="1:9" x14ac:dyDescent="0.3">
      <c r="A1310" t="s">
        <v>1345</v>
      </c>
      <c r="B1310" t="s">
        <v>27</v>
      </c>
      <c r="C1310">
        <v>16</v>
      </c>
      <c r="D1310" t="str">
        <f t="shared" si="60"/>
        <v>13-24 Months</v>
      </c>
      <c r="E1310" t="s">
        <v>37</v>
      </c>
      <c r="F1310" t="s">
        <v>28</v>
      </c>
      <c r="G1310" t="s">
        <v>23</v>
      </c>
      <c r="H1310">
        <f t="shared" si="61"/>
        <v>5</v>
      </c>
      <c r="I1310" t="str">
        <f t="shared" si="62"/>
        <v>High Risk</v>
      </c>
    </row>
    <row r="1311" spans="1:9" x14ac:dyDescent="0.3">
      <c r="A1311" t="s">
        <v>1346</v>
      </c>
      <c r="B1311" t="s">
        <v>27</v>
      </c>
      <c r="C1311">
        <v>18</v>
      </c>
      <c r="D1311" t="str">
        <f t="shared" si="60"/>
        <v>13-24 Months</v>
      </c>
      <c r="E1311" t="s">
        <v>37</v>
      </c>
      <c r="F1311" t="s">
        <v>28</v>
      </c>
      <c r="G1311" t="s">
        <v>23</v>
      </c>
      <c r="H1311">
        <f t="shared" si="61"/>
        <v>5</v>
      </c>
      <c r="I1311" t="str">
        <f t="shared" si="62"/>
        <v>High Risk</v>
      </c>
    </row>
    <row r="1312" spans="1:9" x14ac:dyDescent="0.3">
      <c r="A1312" t="s">
        <v>1347</v>
      </c>
      <c r="B1312" t="s">
        <v>27</v>
      </c>
      <c r="C1312">
        <v>34</v>
      </c>
      <c r="D1312" t="str">
        <f t="shared" si="60"/>
        <v>25-48 Months</v>
      </c>
      <c r="E1312" t="s">
        <v>37</v>
      </c>
      <c r="F1312" t="s">
        <v>28</v>
      </c>
      <c r="G1312" t="s">
        <v>23</v>
      </c>
      <c r="H1312">
        <f t="shared" si="61"/>
        <v>5</v>
      </c>
      <c r="I1312" t="str">
        <f t="shared" si="62"/>
        <v>High Risk</v>
      </c>
    </row>
    <row r="1313" spans="1:9" x14ac:dyDescent="0.3">
      <c r="A1313" t="s">
        <v>1348</v>
      </c>
      <c r="B1313" t="s">
        <v>31</v>
      </c>
      <c r="C1313">
        <v>42</v>
      </c>
      <c r="D1313" t="str">
        <f t="shared" si="60"/>
        <v>25-48 Months</v>
      </c>
      <c r="E1313" t="s">
        <v>26</v>
      </c>
      <c r="F1313" t="s">
        <v>40</v>
      </c>
      <c r="G1313" t="s">
        <v>24</v>
      </c>
      <c r="H1313">
        <f t="shared" si="61"/>
        <v>0</v>
      </c>
      <c r="I1313" t="str">
        <f t="shared" si="62"/>
        <v>Low Risk</v>
      </c>
    </row>
    <row r="1314" spans="1:9" x14ac:dyDescent="0.3">
      <c r="A1314" t="s">
        <v>1349</v>
      </c>
      <c r="B1314" t="s">
        <v>31</v>
      </c>
      <c r="C1314">
        <v>48</v>
      </c>
      <c r="D1314" t="str">
        <f t="shared" si="60"/>
        <v>25-48 Months</v>
      </c>
      <c r="E1314" t="s">
        <v>26</v>
      </c>
      <c r="F1314" t="s">
        <v>35</v>
      </c>
      <c r="G1314" t="s">
        <v>24</v>
      </c>
      <c r="H1314">
        <f t="shared" si="61"/>
        <v>0</v>
      </c>
      <c r="I1314" t="str">
        <f t="shared" si="62"/>
        <v>Low Risk</v>
      </c>
    </row>
    <row r="1315" spans="1:9" x14ac:dyDescent="0.3">
      <c r="A1315" t="s">
        <v>1350</v>
      </c>
      <c r="B1315" t="s">
        <v>27</v>
      </c>
      <c r="C1315">
        <v>47</v>
      </c>
      <c r="D1315" t="str">
        <f t="shared" si="60"/>
        <v>25-48 Months</v>
      </c>
      <c r="E1315" t="s">
        <v>37</v>
      </c>
      <c r="F1315" t="s">
        <v>28</v>
      </c>
      <c r="G1315" t="s">
        <v>23</v>
      </c>
      <c r="H1315">
        <f t="shared" si="61"/>
        <v>5</v>
      </c>
      <c r="I1315" t="str">
        <f t="shared" si="62"/>
        <v>High Risk</v>
      </c>
    </row>
    <row r="1316" spans="1:9" x14ac:dyDescent="0.3">
      <c r="A1316" t="s">
        <v>1351</v>
      </c>
      <c r="B1316" t="s">
        <v>31</v>
      </c>
      <c r="C1316">
        <v>39</v>
      </c>
      <c r="D1316" t="str">
        <f t="shared" si="60"/>
        <v>25-48 Months</v>
      </c>
      <c r="E1316" t="s">
        <v>37</v>
      </c>
      <c r="F1316" t="s">
        <v>28</v>
      </c>
      <c r="G1316" t="s">
        <v>23</v>
      </c>
      <c r="H1316">
        <f t="shared" si="61"/>
        <v>3</v>
      </c>
      <c r="I1316" t="str">
        <f t="shared" si="62"/>
        <v>Medium Risk</v>
      </c>
    </row>
    <row r="1317" spans="1:9" x14ac:dyDescent="0.3">
      <c r="A1317" t="s">
        <v>1352</v>
      </c>
      <c r="B1317" t="s">
        <v>47</v>
      </c>
      <c r="C1317">
        <v>11</v>
      </c>
      <c r="D1317" t="str">
        <f t="shared" si="60"/>
        <v>0-12 Months</v>
      </c>
      <c r="E1317" t="s">
        <v>24</v>
      </c>
      <c r="F1317" t="s">
        <v>40</v>
      </c>
      <c r="G1317" t="s">
        <v>24</v>
      </c>
      <c r="H1317">
        <f t="shared" si="61"/>
        <v>1</v>
      </c>
      <c r="I1317" t="str">
        <f t="shared" si="62"/>
        <v>Low Risk</v>
      </c>
    </row>
    <row r="1318" spans="1:9" x14ac:dyDescent="0.3">
      <c r="A1318" t="s">
        <v>1353</v>
      </c>
      <c r="B1318" t="s">
        <v>27</v>
      </c>
      <c r="C1318">
        <v>7</v>
      </c>
      <c r="D1318" t="str">
        <f t="shared" si="60"/>
        <v>0-12 Months</v>
      </c>
      <c r="E1318" t="s">
        <v>24</v>
      </c>
      <c r="F1318" t="s">
        <v>32</v>
      </c>
      <c r="G1318" t="s">
        <v>24</v>
      </c>
      <c r="H1318">
        <f t="shared" si="61"/>
        <v>3</v>
      </c>
      <c r="I1318" t="str">
        <f t="shared" si="62"/>
        <v>Medium Risk</v>
      </c>
    </row>
    <row r="1319" spans="1:9" x14ac:dyDescent="0.3">
      <c r="A1319" t="s">
        <v>1354</v>
      </c>
      <c r="B1319" t="s">
        <v>27</v>
      </c>
      <c r="C1319">
        <v>3</v>
      </c>
      <c r="D1319" t="str">
        <f t="shared" si="60"/>
        <v>0-12 Months</v>
      </c>
      <c r="E1319" t="s">
        <v>24</v>
      </c>
      <c r="F1319" t="s">
        <v>32</v>
      </c>
      <c r="G1319" t="s">
        <v>24</v>
      </c>
      <c r="H1319">
        <f t="shared" si="61"/>
        <v>3</v>
      </c>
      <c r="I1319" t="str">
        <f t="shared" si="62"/>
        <v>Medium Risk</v>
      </c>
    </row>
    <row r="1320" spans="1:9" x14ac:dyDescent="0.3">
      <c r="A1320" t="s">
        <v>1355</v>
      </c>
      <c r="B1320" t="s">
        <v>27</v>
      </c>
      <c r="C1320">
        <v>8</v>
      </c>
      <c r="D1320" t="str">
        <f t="shared" si="60"/>
        <v>0-12 Months</v>
      </c>
      <c r="E1320" t="s">
        <v>26</v>
      </c>
      <c r="F1320" t="s">
        <v>28</v>
      </c>
      <c r="G1320" t="s">
        <v>24</v>
      </c>
      <c r="H1320">
        <f t="shared" si="61"/>
        <v>4</v>
      </c>
      <c r="I1320" t="str">
        <f t="shared" si="62"/>
        <v>High Risk</v>
      </c>
    </row>
    <row r="1321" spans="1:9" x14ac:dyDescent="0.3">
      <c r="A1321" t="s">
        <v>1356</v>
      </c>
      <c r="B1321" t="s">
        <v>27</v>
      </c>
      <c r="C1321">
        <v>1</v>
      </c>
      <c r="D1321" t="str">
        <f t="shared" si="60"/>
        <v>0-12 Months</v>
      </c>
      <c r="E1321" t="s">
        <v>24</v>
      </c>
      <c r="F1321" t="s">
        <v>32</v>
      </c>
      <c r="G1321" t="s">
        <v>23</v>
      </c>
      <c r="H1321">
        <f t="shared" si="61"/>
        <v>3</v>
      </c>
      <c r="I1321" t="str">
        <f t="shared" si="62"/>
        <v>Medium Risk</v>
      </c>
    </row>
    <row r="1322" spans="1:9" x14ac:dyDescent="0.3">
      <c r="A1322" t="s">
        <v>1357</v>
      </c>
      <c r="B1322" t="s">
        <v>31</v>
      </c>
      <c r="C1322">
        <v>32</v>
      </c>
      <c r="D1322" t="str">
        <f t="shared" si="60"/>
        <v>25-48 Months</v>
      </c>
      <c r="E1322" t="s">
        <v>37</v>
      </c>
      <c r="F1322" t="s">
        <v>32</v>
      </c>
      <c r="G1322" t="s">
        <v>24</v>
      </c>
      <c r="H1322">
        <f t="shared" si="61"/>
        <v>2</v>
      </c>
      <c r="I1322" t="str">
        <f t="shared" si="62"/>
        <v>Medium Risk</v>
      </c>
    </row>
    <row r="1323" spans="1:9" x14ac:dyDescent="0.3">
      <c r="A1323" t="s">
        <v>1358</v>
      </c>
      <c r="B1323" t="s">
        <v>31</v>
      </c>
      <c r="C1323">
        <v>60</v>
      </c>
      <c r="D1323" t="str">
        <f t="shared" si="60"/>
        <v>49-72 Months</v>
      </c>
      <c r="E1323" t="s">
        <v>26</v>
      </c>
      <c r="F1323" t="s">
        <v>35</v>
      </c>
      <c r="G1323" t="s">
        <v>24</v>
      </c>
      <c r="H1323">
        <f t="shared" si="61"/>
        <v>0</v>
      </c>
      <c r="I1323" t="str">
        <f t="shared" si="62"/>
        <v>Low Risk</v>
      </c>
    </row>
    <row r="1324" spans="1:9" x14ac:dyDescent="0.3">
      <c r="A1324" t="s">
        <v>1359</v>
      </c>
      <c r="B1324" t="s">
        <v>27</v>
      </c>
      <c r="C1324">
        <v>10</v>
      </c>
      <c r="D1324" t="str">
        <f t="shared" si="60"/>
        <v>0-12 Months</v>
      </c>
      <c r="E1324" t="s">
        <v>24</v>
      </c>
      <c r="F1324" t="s">
        <v>35</v>
      </c>
      <c r="G1324" t="s">
        <v>24</v>
      </c>
      <c r="H1324">
        <f t="shared" si="61"/>
        <v>3</v>
      </c>
      <c r="I1324" t="str">
        <f t="shared" si="62"/>
        <v>Medium Risk</v>
      </c>
    </row>
    <row r="1325" spans="1:9" x14ac:dyDescent="0.3">
      <c r="A1325" t="s">
        <v>1360</v>
      </c>
      <c r="B1325" t="s">
        <v>47</v>
      </c>
      <c r="C1325">
        <v>71</v>
      </c>
      <c r="D1325" t="str">
        <f t="shared" si="60"/>
        <v>49-72 Months</v>
      </c>
      <c r="E1325" t="s">
        <v>24</v>
      </c>
      <c r="F1325" t="s">
        <v>35</v>
      </c>
      <c r="G1325" t="s">
        <v>24</v>
      </c>
      <c r="H1325">
        <f t="shared" si="61"/>
        <v>0</v>
      </c>
      <c r="I1325" t="str">
        <f t="shared" si="62"/>
        <v>Low Risk</v>
      </c>
    </row>
    <row r="1326" spans="1:9" x14ac:dyDescent="0.3">
      <c r="A1326" t="s">
        <v>1361</v>
      </c>
      <c r="B1326" t="s">
        <v>27</v>
      </c>
      <c r="C1326">
        <v>4</v>
      </c>
      <c r="D1326" t="str">
        <f t="shared" si="60"/>
        <v>0-12 Months</v>
      </c>
      <c r="E1326" t="s">
        <v>24</v>
      </c>
      <c r="F1326" t="s">
        <v>32</v>
      </c>
      <c r="G1326" t="s">
        <v>23</v>
      </c>
      <c r="H1326">
        <f t="shared" si="61"/>
        <v>3</v>
      </c>
      <c r="I1326" t="str">
        <f t="shared" si="62"/>
        <v>Medium Risk</v>
      </c>
    </row>
    <row r="1327" spans="1:9" x14ac:dyDescent="0.3">
      <c r="A1327" t="s">
        <v>1362</v>
      </c>
      <c r="B1327" t="s">
        <v>27</v>
      </c>
      <c r="C1327">
        <v>1</v>
      </c>
      <c r="D1327" t="str">
        <f t="shared" si="60"/>
        <v>0-12 Months</v>
      </c>
      <c r="E1327" t="s">
        <v>37</v>
      </c>
      <c r="F1327" t="s">
        <v>28</v>
      </c>
      <c r="G1327" t="s">
        <v>23</v>
      </c>
      <c r="H1327">
        <f t="shared" si="61"/>
        <v>6</v>
      </c>
      <c r="I1327" t="str">
        <f t="shared" si="62"/>
        <v>High Risk</v>
      </c>
    </row>
    <row r="1328" spans="1:9" x14ac:dyDescent="0.3">
      <c r="A1328" t="s">
        <v>1363</v>
      </c>
      <c r="B1328" t="s">
        <v>31</v>
      </c>
      <c r="C1328">
        <v>43</v>
      </c>
      <c r="D1328" t="str">
        <f t="shared" si="60"/>
        <v>25-48 Months</v>
      </c>
      <c r="E1328" t="s">
        <v>26</v>
      </c>
      <c r="F1328" t="s">
        <v>35</v>
      </c>
      <c r="G1328" t="s">
        <v>24</v>
      </c>
      <c r="H1328">
        <f t="shared" si="61"/>
        <v>0</v>
      </c>
      <c r="I1328" t="str">
        <f t="shared" si="62"/>
        <v>Low Risk</v>
      </c>
    </row>
    <row r="1329" spans="1:9" x14ac:dyDescent="0.3">
      <c r="A1329" t="s">
        <v>1364</v>
      </c>
      <c r="B1329" t="s">
        <v>31</v>
      </c>
      <c r="C1329">
        <v>59</v>
      </c>
      <c r="D1329" t="str">
        <f t="shared" si="60"/>
        <v>49-72 Months</v>
      </c>
      <c r="E1329" t="s">
        <v>37</v>
      </c>
      <c r="F1329" t="s">
        <v>35</v>
      </c>
      <c r="G1329" t="s">
        <v>23</v>
      </c>
      <c r="H1329">
        <f t="shared" si="61"/>
        <v>2</v>
      </c>
      <c r="I1329" t="str">
        <f t="shared" si="62"/>
        <v>Medium Risk</v>
      </c>
    </row>
    <row r="1330" spans="1:9" x14ac:dyDescent="0.3">
      <c r="A1330" t="s">
        <v>1365</v>
      </c>
      <c r="B1330" t="s">
        <v>27</v>
      </c>
      <c r="C1330">
        <v>23</v>
      </c>
      <c r="D1330" t="str">
        <f t="shared" si="60"/>
        <v>13-24 Months</v>
      </c>
      <c r="E1330" t="s">
        <v>26</v>
      </c>
      <c r="F1330" t="s">
        <v>28</v>
      </c>
      <c r="G1330" t="s">
        <v>24</v>
      </c>
      <c r="H1330">
        <f t="shared" si="61"/>
        <v>3</v>
      </c>
      <c r="I1330" t="str">
        <f t="shared" si="62"/>
        <v>Medium Risk</v>
      </c>
    </row>
    <row r="1331" spans="1:9" x14ac:dyDescent="0.3">
      <c r="A1331" t="s">
        <v>1366</v>
      </c>
      <c r="B1331" t="s">
        <v>47</v>
      </c>
      <c r="C1331">
        <v>72</v>
      </c>
      <c r="D1331" t="str">
        <f t="shared" si="60"/>
        <v>49-72 Months</v>
      </c>
      <c r="E1331" t="s">
        <v>24</v>
      </c>
      <c r="F1331" t="s">
        <v>35</v>
      </c>
      <c r="G1331" t="s">
        <v>24</v>
      </c>
      <c r="H1331">
        <f t="shared" si="61"/>
        <v>0</v>
      </c>
      <c r="I1331" t="str">
        <f t="shared" si="62"/>
        <v>Low Risk</v>
      </c>
    </row>
    <row r="1332" spans="1:9" x14ac:dyDescent="0.3">
      <c r="A1332" t="s">
        <v>1367</v>
      </c>
      <c r="B1332" t="s">
        <v>31</v>
      </c>
      <c r="C1332">
        <v>22</v>
      </c>
      <c r="D1332" t="str">
        <f t="shared" si="60"/>
        <v>13-24 Months</v>
      </c>
      <c r="E1332" t="s">
        <v>26</v>
      </c>
      <c r="F1332" t="s">
        <v>40</v>
      </c>
      <c r="G1332" t="s">
        <v>24</v>
      </c>
      <c r="H1332">
        <f t="shared" si="61"/>
        <v>0</v>
      </c>
      <c r="I1332" t="str">
        <f t="shared" si="62"/>
        <v>Low Risk</v>
      </c>
    </row>
    <row r="1333" spans="1:9" x14ac:dyDescent="0.3">
      <c r="A1333" t="s">
        <v>1368</v>
      </c>
      <c r="B1333" t="s">
        <v>27</v>
      </c>
      <c r="C1333">
        <v>1</v>
      </c>
      <c r="D1333" t="str">
        <f t="shared" si="60"/>
        <v>0-12 Months</v>
      </c>
      <c r="E1333" t="s">
        <v>26</v>
      </c>
      <c r="F1333" t="s">
        <v>32</v>
      </c>
      <c r="G1333" t="s">
        <v>24</v>
      </c>
      <c r="H1333">
        <f t="shared" si="61"/>
        <v>3</v>
      </c>
      <c r="I1333" t="str">
        <f t="shared" si="62"/>
        <v>Medium Risk</v>
      </c>
    </row>
    <row r="1334" spans="1:9" x14ac:dyDescent="0.3">
      <c r="A1334" t="s">
        <v>1369</v>
      </c>
      <c r="B1334" t="s">
        <v>47</v>
      </c>
      <c r="C1334">
        <v>69</v>
      </c>
      <c r="D1334" t="str">
        <f t="shared" si="60"/>
        <v>49-72 Months</v>
      </c>
      <c r="E1334" t="s">
        <v>24</v>
      </c>
      <c r="F1334" t="s">
        <v>35</v>
      </c>
      <c r="G1334" t="s">
        <v>24</v>
      </c>
      <c r="H1334">
        <f t="shared" si="61"/>
        <v>0</v>
      </c>
      <c r="I1334" t="str">
        <f t="shared" si="62"/>
        <v>Low Risk</v>
      </c>
    </row>
    <row r="1335" spans="1:9" x14ac:dyDescent="0.3">
      <c r="A1335" t="s">
        <v>1370</v>
      </c>
      <c r="B1335" t="s">
        <v>31</v>
      </c>
      <c r="C1335">
        <v>50</v>
      </c>
      <c r="D1335" t="str">
        <f t="shared" si="60"/>
        <v>49-72 Months</v>
      </c>
      <c r="E1335" t="s">
        <v>26</v>
      </c>
      <c r="F1335" t="s">
        <v>32</v>
      </c>
      <c r="G1335" t="s">
        <v>24</v>
      </c>
      <c r="H1335">
        <f t="shared" si="61"/>
        <v>0</v>
      </c>
      <c r="I1335" t="str">
        <f t="shared" si="62"/>
        <v>Low Risk</v>
      </c>
    </row>
    <row r="1336" spans="1:9" x14ac:dyDescent="0.3">
      <c r="A1336" t="s">
        <v>1371</v>
      </c>
      <c r="B1336" t="s">
        <v>27</v>
      </c>
      <c r="C1336">
        <v>1</v>
      </c>
      <c r="D1336" t="str">
        <f t="shared" si="60"/>
        <v>0-12 Months</v>
      </c>
      <c r="E1336" t="s">
        <v>26</v>
      </c>
      <c r="F1336" t="s">
        <v>28</v>
      </c>
      <c r="G1336" t="s">
        <v>23</v>
      </c>
      <c r="H1336">
        <f t="shared" si="61"/>
        <v>4</v>
      </c>
      <c r="I1336" t="str">
        <f t="shared" si="62"/>
        <v>High Risk</v>
      </c>
    </row>
    <row r="1337" spans="1:9" x14ac:dyDescent="0.3">
      <c r="A1337" t="s">
        <v>1372</v>
      </c>
      <c r="B1337" t="s">
        <v>27</v>
      </c>
      <c r="C1337">
        <v>2</v>
      </c>
      <c r="D1337" t="str">
        <f t="shared" si="60"/>
        <v>0-12 Months</v>
      </c>
      <c r="E1337" t="s">
        <v>26</v>
      </c>
      <c r="F1337" t="s">
        <v>32</v>
      </c>
      <c r="G1337" t="s">
        <v>23</v>
      </c>
      <c r="H1337">
        <f t="shared" si="61"/>
        <v>3</v>
      </c>
      <c r="I1337" t="str">
        <f t="shared" si="62"/>
        <v>Medium Risk</v>
      </c>
    </row>
    <row r="1338" spans="1:9" x14ac:dyDescent="0.3">
      <c r="A1338" t="s">
        <v>1373</v>
      </c>
      <c r="B1338" t="s">
        <v>27</v>
      </c>
      <c r="C1338">
        <v>15</v>
      </c>
      <c r="D1338" t="str">
        <f t="shared" si="60"/>
        <v>13-24 Months</v>
      </c>
      <c r="E1338" t="s">
        <v>37</v>
      </c>
      <c r="F1338" t="s">
        <v>35</v>
      </c>
      <c r="G1338" t="s">
        <v>24</v>
      </c>
      <c r="H1338">
        <f t="shared" si="61"/>
        <v>4</v>
      </c>
      <c r="I1338" t="str">
        <f t="shared" si="62"/>
        <v>High Risk</v>
      </c>
    </row>
    <row r="1339" spans="1:9" x14ac:dyDescent="0.3">
      <c r="A1339" t="s">
        <v>1374</v>
      </c>
      <c r="B1339" t="s">
        <v>47</v>
      </c>
      <c r="C1339">
        <v>31</v>
      </c>
      <c r="D1339" t="str">
        <f t="shared" si="60"/>
        <v>25-48 Months</v>
      </c>
      <c r="E1339" t="s">
        <v>24</v>
      </c>
      <c r="F1339" t="s">
        <v>35</v>
      </c>
      <c r="G1339" t="s">
        <v>24</v>
      </c>
      <c r="H1339">
        <f t="shared" si="61"/>
        <v>0</v>
      </c>
      <c r="I1339" t="str">
        <f t="shared" si="62"/>
        <v>Low Risk</v>
      </c>
    </row>
    <row r="1340" spans="1:9" x14ac:dyDescent="0.3">
      <c r="A1340" t="s">
        <v>1375</v>
      </c>
      <c r="B1340" t="s">
        <v>27</v>
      </c>
      <c r="C1340">
        <v>1</v>
      </c>
      <c r="D1340" t="str">
        <f t="shared" si="60"/>
        <v>0-12 Months</v>
      </c>
      <c r="E1340" t="s">
        <v>24</v>
      </c>
      <c r="F1340" t="s">
        <v>32</v>
      </c>
      <c r="G1340" t="s">
        <v>23</v>
      </c>
      <c r="H1340">
        <f t="shared" si="61"/>
        <v>3</v>
      </c>
      <c r="I1340" t="str">
        <f t="shared" si="62"/>
        <v>Medium Risk</v>
      </c>
    </row>
    <row r="1341" spans="1:9" x14ac:dyDescent="0.3">
      <c r="A1341" t="s">
        <v>1376</v>
      </c>
      <c r="B1341" t="s">
        <v>27</v>
      </c>
      <c r="C1341">
        <v>66</v>
      </c>
      <c r="D1341" t="str">
        <f t="shared" si="60"/>
        <v>49-72 Months</v>
      </c>
      <c r="E1341" t="s">
        <v>37</v>
      </c>
      <c r="F1341" t="s">
        <v>40</v>
      </c>
      <c r="G1341" t="s">
        <v>23</v>
      </c>
      <c r="H1341">
        <f t="shared" si="61"/>
        <v>4</v>
      </c>
      <c r="I1341" t="str">
        <f t="shared" si="62"/>
        <v>High Risk</v>
      </c>
    </row>
    <row r="1342" spans="1:9" x14ac:dyDescent="0.3">
      <c r="A1342" t="s">
        <v>1377</v>
      </c>
      <c r="B1342" t="s">
        <v>47</v>
      </c>
      <c r="C1342">
        <v>0</v>
      </c>
      <c r="D1342" t="str">
        <f t="shared" si="60"/>
        <v>0-12 Months</v>
      </c>
      <c r="E1342" t="s">
        <v>26</v>
      </c>
      <c r="F1342" t="s">
        <v>40</v>
      </c>
      <c r="G1342" t="s">
        <v>24</v>
      </c>
      <c r="H1342">
        <f t="shared" si="61"/>
        <v>1</v>
      </c>
      <c r="I1342" t="str">
        <f t="shared" si="62"/>
        <v>Low Risk</v>
      </c>
    </row>
    <row r="1343" spans="1:9" x14ac:dyDescent="0.3">
      <c r="A1343" t="s">
        <v>1378</v>
      </c>
      <c r="B1343" t="s">
        <v>27</v>
      </c>
      <c r="C1343">
        <v>3</v>
      </c>
      <c r="D1343" t="str">
        <f t="shared" si="60"/>
        <v>0-12 Months</v>
      </c>
      <c r="E1343" t="s">
        <v>26</v>
      </c>
      <c r="F1343" t="s">
        <v>40</v>
      </c>
      <c r="G1343" t="s">
        <v>23</v>
      </c>
      <c r="H1343">
        <f t="shared" si="61"/>
        <v>3</v>
      </c>
      <c r="I1343" t="str">
        <f t="shared" si="62"/>
        <v>Medium Risk</v>
      </c>
    </row>
    <row r="1344" spans="1:9" x14ac:dyDescent="0.3">
      <c r="A1344" t="s">
        <v>1379</v>
      </c>
      <c r="B1344" t="s">
        <v>47</v>
      </c>
      <c r="C1344">
        <v>8</v>
      </c>
      <c r="D1344" t="str">
        <f t="shared" si="60"/>
        <v>0-12 Months</v>
      </c>
      <c r="E1344" t="s">
        <v>24</v>
      </c>
      <c r="F1344" t="s">
        <v>32</v>
      </c>
      <c r="G1344" t="s">
        <v>24</v>
      </c>
      <c r="H1344">
        <f t="shared" si="61"/>
        <v>1</v>
      </c>
      <c r="I1344" t="str">
        <f t="shared" si="62"/>
        <v>Low Risk</v>
      </c>
    </row>
    <row r="1345" spans="1:9" x14ac:dyDescent="0.3">
      <c r="A1345" t="s">
        <v>1380</v>
      </c>
      <c r="B1345" t="s">
        <v>31</v>
      </c>
      <c r="C1345">
        <v>64</v>
      </c>
      <c r="D1345" t="str">
        <f t="shared" si="60"/>
        <v>49-72 Months</v>
      </c>
      <c r="E1345" t="s">
        <v>26</v>
      </c>
      <c r="F1345" t="s">
        <v>40</v>
      </c>
      <c r="G1345" t="s">
        <v>24</v>
      </c>
      <c r="H1345">
        <f t="shared" si="61"/>
        <v>0</v>
      </c>
      <c r="I1345" t="str">
        <f t="shared" si="62"/>
        <v>Low Risk</v>
      </c>
    </row>
    <row r="1346" spans="1:9" x14ac:dyDescent="0.3">
      <c r="A1346" t="s">
        <v>1381</v>
      </c>
      <c r="B1346" t="s">
        <v>27</v>
      </c>
      <c r="C1346">
        <v>28</v>
      </c>
      <c r="D1346" t="str">
        <f t="shared" si="60"/>
        <v>25-48 Months</v>
      </c>
      <c r="E1346" t="s">
        <v>24</v>
      </c>
      <c r="F1346" t="s">
        <v>32</v>
      </c>
      <c r="G1346" t="s">
        <v>24</v>
      </c>
      <c r="H1346">
        <f t="shared" si="61"/>
        <v>2</v>
      </c>
      <c r="I1346" t="str">
        <f t="shared" si="62"/>
        <v>Medium Risk</v>
      </c>
    </row>
    <row r="1347" spans="1:9" x14ac:dyDescent="0.3">
      <c r="A1347" t="s">
        <v>1382</v>
      </c>
      <c r="B1347" t="s">
        <v>31</v>
      </c>
      <c r="C1347">
        <v>57</v>
      </c>
      <c r="D1347" t="str">
        <f t="shared" ref="D1347:D1410" si="63">IF(C1347&lt;=12,"0-12 Months",IF(C1347&lt;=24,"13-24 Months",IF(C1347&lt;=48,"25-48 Months","49-72 Months")))</f>
        <v>49-72 Months</v>
      </c>
      <c r="E1347" t="s">
        <v>37</v>
      </c>
      <c r="F1347" t="s">
        <v>40</v>
      </c>
      <c r="G1347" t="s">
        <v>24</v>
      </c>
      <c r="H1347">
        <f t="shared" ref="H1347:H1410" si="64">IF(B1347="Month-to-month",2,0)+IF(E1347="Fiber optic",2,0)+IF(F1347="Electronic check",1,0)+IF(D1347="0-12 Months",1,0)</f>
        <v>2</v>
      </c>
      <c r="I1347" t="str">
        <f t="shared" ref="I1347:I1410" si="65">IF(H1347&gt;=4,"High Risk",IF(H1347&gt;=2,"Medium Risk","Low Risk"))</f>
        <v>Medium Risk</v>
      </c>
    </row>
    <row r="1348" spans="1:9" x14ac:dyDescent="0.3">
      <c r="A1348" t="s">
        <v>1383</v>
      </c>
      <c r="B1348" t="s">
        <v>27</v>
      </c>
      <c r="C1348">
        <v>14</v>
      </c>
      <c r="D1348" t="str">
        <f t="shared" si="63"/>
        <v>13-24 Months</v>
      </c>
      <c r="E1348" t="s">
        <v>37</v>
      </c>
      <c r="F1348" t="s">
        <v>28</v>
      </c>
      <c r="G1348" t="s">
        <v>23</v>
      </c>
      <c r="H1348">
        <f t="shared" si="64"/>
        <v>5</v>
      </c>
      <c r="I1348" t="str">
        <f t="shared" si="65"/>
        <v>High Risk</v>
      </c>
    </row>
    <row r="1349" spans="1:9" x14ac:dyDescent="0.3">
      <c r="A1349" t="s">
        <v>1384</v>
      </c>
      <c r="B1349" t="s">
        <v>47</v>
      </c>
      <c r="C1349">
        <v>19</v>
      </c>
      <c r="D1349" t="str">
        <f t="shared" si="63"/>
        <v>13-24 Months</v>
      </c>
      <c r="E1349" t="s">
        <v>24</v>
      </c>
      <c r="F1349" t="s">
        <v>32</v>
      </c>
      <c r="G1349" t="s">
        <v>24</v>
      </c>
      <c r="H1349">
        <f t="shared" si="64"/>
        <v>0</v>
      </c>
      <c r="I1349" t="str">
        <f t="shared" si="65"/>
        <v>Low Risk</v>
      </c>
    </row>
    <row r="1350" spans="1:9" x14ac:dyDescent="0.3">
      <c r="A1350" t="s">
        <v>1385</v>
      </c>
      <c r="B1350" t="s">
        <v>27</v>
      </c>
      <c r="C1350">
        <v>10</v>
      </c>
      <c r="D1350" t="str">
        <f t="shared" si="63"/>
        <v>0-12 Months</v>
      </c>
      <c r="E1350" t="s">
        <v>37</v>
      </c>
      <c r="F1350" t="s">
        <v>28</v>
      </c>
      <c r="G1350" t="s">
        <v>23</v>
      </c>
      <c r="H1350">
        <f t="shared" si="64"/>
        <v>6</v>
      </c>
      <c r="I1350" t="str">
        <f t="shared" si="65"/>
        <v>High Risk</v>
      </c>
    </row>
    <row r="1351" spans="1:9" x14ac:dyDescent="0.3">
      <c r="A1351" t="s">
        <v>1386</v>
      </c>
      <c r="B1351" t="s">
        <v>27</v>
      </c>
      <c r="C1351">
        <v>51</v>
      </c>
      <c r="D1351" t="str">
        <f t="shared" si="63"/>
        <v>49-72 Months</v>
      </c>
      <c r="E1351" t="s">
        <v>26</v>
      </c>
      <c r="F1351" t="s">
        <v>28</v>
      </c>
      <c r="G1351" t="s">
        <v>24</v>
      </c>
      <c r="H1351">
        <f t="shared" si="64"/>
        <v>3</v>
      </c>
      <c r="I1351" t="str">
        <f t="shared" si="65"/>
        <v>Medium Risk</v>
      </c>
    </row>
    <row r="1352" spans="1:9" x14ac:dyDescent="0.3">
      <c r="A1352" t="s">
        <v>1387</v>
      </c>
      <c r="B1352" t="s">
        <v>47</v>
      </c>
      <c r="C1352">
        <v>67</v>
      </c>
      <c r="D1352" t="str">
        <f t="shared" si="63"/>
        <v>49-72 Months</v>
      </c>
      <c r="E1352" t="s">
        <v>26</v>
      </c>
      <c r="F1352" t="s">
        <v>32</v>
      </c>
      <c r="G1352" t="s">
        <v>24</v>
      </c>
      <c r="H1352">
        <f t="shared" si="64"/>
        <v>0</v>
      </c>
      <c r="I1352" t="str">
        <f t="shared" si="65"/>
        <v>Low Risk</v>
      </c>
    </row>
    <row r="1353" spans="1:9" x14ac:dyDescent="0.3">
      <c r="A1353" t="s">
        <v>1388</v>
      </c>
      <c r="B1353" t="s">
        <v>27</v>
      </c>
      <c r="C1353">
        <v>11</v>
      </c>
      <c r="D1353" t="str">
        <f t="shared" si="63"/>
        <v>0-12 Months</v>
      </c>
      <c r="E1353" t="s">
        <v>24</v>
      </c>
      <c r="F1353" t="s">
        <v>28</v>
      </c>
      <c r="G1353" t="s">
        <v>24</v>
      </c>
      <c r="H1353">
        <f t="shared" si="64"/>
        <v>4</v>
      </c>
      <c r="I1353" t="str">
        <f t="shared" si="65"/>
        <v>High Risk</v>
      </c>
    </row>
    <row r="1354" spans="1:9" x14ac:dyDescent="0.3">
      <c r="A1354" t="s">
        <v>1389</v>
      </c>
      <c r="B1354" t="s">
        <v>47</v>
      </c>
      <c r="C1354">
        <v>72</v>
      </c>
      <c r="D1354" t="str">
        <f t="shared" si="63"/>
        <v>49-72 Months</v>
      </c>
      <c r="E1354" t="s">
        <v>26</v>
      </c>
      <c r="F1354" t="s">
        <v>35</v>
      </c>
      <c r="G1354" t="s">
        <v>24</v>
      </c>
      <c r="H1354">
        <f t="shared" si="64"/>
        <v>0</v>
      </c>
      <c r="I1354" t="str">
        <f t="shared" si="65"/>
        <v>Low Risk</v>
      </c>
    </row>
    <row r="1355" spans="1:9" x14ac:dyDescent="0.3">
      <c r="A1355" t="s">
        <v>1390</v>
      </c>
      <c r="B1355" t="s">
        <v>31</v>
      </c>
      <c r="C1355">
        <v>66</v>
      </c>
      <c r="D1355" t="str">
        <f t="shared" si="63"/>
        <v>49-72 Months</v>
      </c>
      <c r="E1355" t="s">
        <v>24</v>
      </c>
      <c r="F1355" t="s">
        <v>28</v>
      </c>
      <c r="G1355" t="s">
        <v>24</v>
      </c>
      <c r="H1355">
        <f t="shared" si="64"/>
        <v>1</v>
      </c>
      <c r="I1355" t="str">
        <f t="shared" si="65"/>
        <v>Low Risk</v>
      </c>
    </row>
    <row r="1356" spans="1:9" x14ac:dyDescent="0.3">
      <c r="A1356" t="s">
        <v>1391</v>
      </c>
      <c r="B1356" t="s">
        <v>27</v>
      </c>
      <c r="C1356">
        <v>18</v>
      </c>
      <c r="D1356" t="str">
        <f t="shared" si="63"/>
        <v>13-24 Months</v>
      </c>
      <c r="E1356" t="s">
        <v>37</v>
      </c>
      <c r="F1356" t="s">
        <v>28</v>
      </c>
      <c r="G1356" t="s">
        <v>23</v>
      </c>
      <c r="H1356">
        <f t="shared" si="64"/>
        <v>5</v>
      </c>
      <c r="I1356" t="str">
        <f t="shared" si="65"/>
        <v>High Risk</v>
      </c>
    </row>
    <row r="1357" spans="1:9" x14ac:dyDescent="0.3">
      <c r="A1357" t="s">
        <v>1392</v>
      </c>
      <c r="B1357" t="s">
        <v>27</v>
      </c>
      <c r="C1357">
        <v>9</v>
      </c>
      <c r="D1357" t="str">
        <f t="shared" si="63"/>
        <v>0-12 Months</v>
      </c>
      <c r="E1357" t="s">
        <v>24</v>
      </c>
      <c r="F1357" t="s">
        <v>28</v>
      </c>
      <c r="G1357" t="s">
        <v>24</v>
      </c>
      <c r="H1357">
        <f t="shared" si="64"/>
        <v>4</v>
      </c>
      <c r="I1357" t="str">
        <f t="shared" si="65"/>
        <v>High Risk</v>
      </c>
    </row>
    <row r="1358" spans="1:9" x14ac:dyDescent="0.3">
      <c r="A1358" t="s">
        <v>1393</v>
      </c>
      <c r="B1358" t="s">
        <v>27</v>
      </c>
      <c r="C1358">
        <v>9</v>
      </c>
      <c r="D1358" t="str">
        <f t="shared" si="63"/>
        <v>0-12 Months</v>
      </c>
      <c r="E1358" t="s">
        <v>37</v>
      </c>
      <c r="F1358" t="s">
        <v>40</v>
      </c>
      <c r="G1358" t="s">
        <v>24</v>
      </c>
      <c r="H1358">
        <f t="shared" si="64"/>
        <v>5</v>
      </c>
      <c r="I1358" t="str">
        <f t="shared" si="65"/>
        <v>High Risk</v>
      </c>
    </row>
    <row r="1359" spans="1:9" x14ac:dyDescent="0.3">
      <c r="A1359" t="s">
        <v>1394</v>
      </c>
      <c r="B1359" t="s">
        <v>27</v>
      </c>
      <c r="C1359">
        <v>48</v>
      </c>
      <c r="D1359" t="str">
        <f t="shared" si="63"/>
        <v>25-48 Months</v>
      </c>
      <c r="E1359" t="s">
        <v>37</v>
      </c>
      <c r="F1359" t="s">
        <v>35</v>
      </c>
      <c r="G1359" t="s">
        <v>24</v>
      </c>
      <c r="H1359">
        <f t="shared" si="64"/>
        <v>4</v>
      </c>
      <c r="I1359" t="str">
        <f t="shared" si="65"/>
        <v>High Risk</v>
      </c>
    </row>
    <row r="1360" spans="1:9" x14ac:dyDescent="0.3">
      <c r="A1360" t="s">
        <v>1395</v>
      </c>
      <c r="B1360" t="s">
        <v>27</v>
      </c>
      <c r="C1360">
        <v>10</v>
      </c>
      <c r="D1360" t="str">
        <f t="shared" si="63"/>
        <v>0-12 Months</v>
      </c>
      <c r="E1360" t="s">
        <v>37</v>
      </c>
      <c r="F1360" t="s">
        <v>32</v>
      </c>
      <c r="G1360" t="s">
        <v>24</v>
      </c>
      <c r="H1360">
        <f t="shared" si="64"/>
        <v>5</v>
      </c>
      <c r="I1360" t="str">
        <f t="shared" si="65"/>
        <v>High Risk</v>
      </c>
    </row>
    <row r="1361" spans="1:9" x14ac:dyDescent="0.3">
      <c r="A1361" t="s">
        <v>1396</v>
      </c>
      <c r="B1361" t="s">
        <v>27</v>
      </c>
      <c r="C1361">
        <v>9</v>
      </c>
      <c r="D1361" t="str">
        <f t="shared" si="63"/>
        <v>0-12 Months</v>
      </c>
      <c r="E1361" t="s">
        <v>37</v>
      </c>
      <c r="F1361" t="s">
        <v>28</v>
      </c>
      <c r="G1361" t="s">
        <v>23</v>
      </c>
      <c r="H1361">
        <f t="shared" si="64"/>
        <v>6</v>
      </c>
      <c r="I1361" t="str">
        <f t="shared" si="65"/>
        <v>High Risk</v>
      </c>
    </row>
    <row r="1362" spans="1:9" x14ac:dyDescent="0.3">
      <c r="A1362" t="s">
        <v>1397</v>
      </c>
      <c r="B1362" t="s">
        <v>27</v>
      </c>
      <c r="C1362">
        <v>13</v>
      </c>
      <c r="D1362" t="str">
        <f t="shared" si="63"/>
        <v>13-24 Months</v>
      </c>
      <c r="E1362" t="s">
        <v>37</v>
      </c>
      <c r="F1362" t="s">
        <v>28</v>
      </c>
      <c r="G1362" t="s">
        <v>23</v>
      </c>
      <c r="H1362">
        <f t="shared" si="64"/>
        <v>5</v>
      </c>
      <c r="I1362" t="str">
        <f t="shared" si="65"/>
        <v>High Risk</v>
      </c>
    </row>
    <row r="1363" spans="1:9" x14ac:dyDescent="0.3">
      <c r="A1363" t="s">
        <v>1398</v>
      </c>
      <c r="B1363" t="s">
        <v>27</v>
      </c>
      <c r="C1363">
        <v>4</v>
      </c>
      <c r="D1363" t="str">
        <f t="shared" si="63"/>
        <v>0-12 Months</v>
      </c>
      <c r="E1363" t="s">
        <v>37</v>
      </c>
      <c r="F1363" t="s">
        <v>28</v>
      </c>
      <c r="G1363" t="s">
        <v>23</v>
      </c>
      <c r="H1363">
        <f t="shared" si="64"/>
        <v>6</v>
      </c>
      <c r="I1363" t="str">
        <f t="shared" si="65"/>
        <v>High Risk</v>
      </c>
    </row>
    <row r="1364" spans="1:9" x14ac:dyDescent="0.3">
      <c r="A1364" t="s">
        <v>1399</v>
      </c>
      <c r="B1364" t="s">
        <v>27</v>
      </c>
      <c r="C1364">
        <v>4</v>
      </c>
      <c r="D1364" t="str">
        <f t="shared" si="63"/>
        <v>0-12 Months</v>
      </c>
      <c r="E1364" t="s">
        <v>37</v>
      </c>
      <c r="F1364" t="s">
        <v>28</v>
      </c>
      <c r="G1364" t="s">
        <v>23</v>
      </c>
      <c r="H1364">
        <f t="shared" si="64"/>
        <v>6</v>
      </c>
      <c r="I1364" t="str">
        <f t="shared" si="65"/>
        <v>High Risk</v>
      </c>
    </row>
    <row r="1365" spans="1:9" x14ac:dyDescent="0.3">
      <c r="A1365" t="s">
        <v>1400</v>
      </c>
      <c r="B1365" t="s">
        <v>47</v>
      </c>
      <c r="C1365">
        <v>72</v>
      </c>
      <c r="D1365" t="str">
        <f t="shared" si="63"/>
        <v>49-72 Months</v>
      </c>
      <c r="E1365" t="s">
        <v>26</v>
      </c>
      <c r="F1365" t="s">
        <v>35</v>
      </c>
      <c r="G1365" t="s">
        <v>24</v>
      </c>
      <c r="H1365">
        <f t="shared" si="64"/>
        <v>0</v>
      </c>
      <c r="I1365" t="str">
        <f t="shared" si="65"/>
        <v>Low Risk</v>
      </c>
    </row>
    <row r="1366" spans="1:9" x14ac:dyDescent="0.3">
      <c r="A1366" t="s">
        <v>1401</v>
      </c>
      <c r="B1366" t="s">
        <v>47</v>
      </c>
      <c r="C1366">
        <v>51</v>
      </c>
      <c r="D1366" t="str">
        <f t="shared" si="63"/>
        <v>49-72 Months</v>
      </c>
      <c r="E1366" t="s">
        <v>26</v>
      </c>
      <c r="F1366" t="s">
        <v>40</v>
      </c>
      <c r="G1366" t="s">
        <v>24</v>
      </c>
      <c r="H1366">
        <f t="shared" si="64"/>
        <v>0</v>
      </c>
      <c r="I1366" t="str">
        <f t="shared" si="65"/>
        <v>Low Risk</v>
      </c>
    </row>
    <row r="1367" spans="1:9" x14ac:dyDescent="0.3">
      <c r="A1367" t="s">
        <v>1402</v>
      </c>
      <c r="B1367" t="s">
        <v>27</v>
      </c>
      <c r="C1367">
        <v>59</v>
      </c>
      <c r="D1367" t="str">
        <f t="shared" si="63"/>
        <v>49-72 Months</v>
      </c>
      <c r="E1367" t="s">
        <v>26</v>
      </c>
      <c r="F1367" t="s">
        <v>35</v>
      </c>
      <c r="G1367" t="s">
        <v>23</v>
      </c>
      <c r="H1367">
        <f t="shared" si="64"/>
        <v>2</v>
      </c>
      <c r="I1367" t="str">
        <f t="shared" si="65"/>
        <v>Medium Risk</v>
      </c>
    </row>
    <row r="1368" spans="1:9" x14ac:dyDescent="0.3">
      <c r="A1368" t="s">
        <v>1403</v>
      </c>
      <c r="B1368" t="s">
        <v>27</v>
      </c>
      <c r="C1368">
        <v>10</v>
      </c>
      <c r="D1368" t="str">
        <f t="shared" si="63"/>
        <v>0-12 Months</v>
      </c>
      <c r="E1368" t="s">
        <v>37</v>
      </c>
      <c r="F1368" t="s">
        <v>28</v>
      </c>
      <c r="G1368" t="s">
        <v>23</v>
      </c>
      <c r="H1368">
        <f t="shared" si="64"/>
        <v>6</v>
      </c>
      <c r="I1368" t="str">
        <f t="shared" si="65"/>
        <v>High Risk</v>
      </c>
    </row>
    <row r="1369" spans="1:9" x14ac:dyDescent="0.3">
      <c r="A1369" t="s">
        <v>1404</v>
      </c>
      <c r="B1369" t="s">
        <v>27</v>
      </c>
      <c r="C1369">
        <v>61</v>
      </c>
      <c r="D1369" t="str">
        <f t="shared" si="63"/>
        <v>49-72 Months</v>
      </c>
      <c r="E1369" t="s">
        <v>37</v>
      </c>
      <c r="F1369" t="s">
        <v>28</v>
      </c>
      <c r="G1369" t="s">
        <v>24</v>
      </c>
      <c r="H1369">
        <f t="shared" si="64"/>
        <v>5</v>
      </c>
      <c r="I1369" t="str">
        <f t="shared" si="65"/>
        <v>High Risk</v>
      </c>
    </row>
    <row r="1370" spans="1:9" x14ac:dyDescent="0.3">
      <c r="A1370" t="s">
        <v>1405</v>
      </c>
      <c r="B1370" t="s">
        <v>31</v>
      </c>
      <c r="C1370">
        <v>54</v>
      </c>
      <c r="D1370" t="str">
        <f t="shared" si="63"/>
        <v>49-72 Months</v>
      </c>
      <c r="E1370" t="s">
        <v>37</v>
      </c>
      <c r="F1370" t="s">
        <v>28</v>
      </c>
      <c r="G1370" t="s">
        <v>24</v>
      </c>
      <c r="H1370">
        <f t="shared" si="64"/>
        <v>3</v>
      </c>
      <c r="I1370" t="str">
        <f t="shared" si="65"/>
        <v>Medium Risk</v>
      </c>
    </row>
    <row r="1371" spans="1:9" x14ac:dyDescent="0.3">
      <c r="A1371" t="s">
        <v>1406</v>
      </c>
      <c r="B1371" t="s">
        <v>27</v>
      </c>
      <c r="C1371">
        <v>33</v>
      </c>
      <c r="D1371" t="str">
        <f t="shared" si="63"/>
        <v>25-48 Months</v>
      </c>
      <c r="E1371" t="s">
        <v>26</v>
      </c>
      <c r="F1371" t="s">
        <v>32</v>
      </c>
      <c r="G1371" t="s">
        <v>24</v>
      </c>
      <c r="H1371">
        <f t="shared" si="64"/>
        <v>2</v>
      </c>
      <c r="I1371" t="str">
        <f t="shared" si="65"/>
        <v>Medium Risk</v>
      </c>
    </row>
    <row r="1372" spans="1:9" x14ac:dyDescent="0.3">
      <c r="A1372" t="s">
        <v>1407</v>
      </c>
      <c r="B1372" t="s">
        <v>47</v>
      </c>
      <c r="C1372">
        <v>27</v>
      </c>
      <c r="D1372" t="str">
        <f t="shared" si="63"/>
        <v>25-48 Months</v>
      </c>
      <c r="E1372" t="s">
        <v>24</v>
      </c>
      <c r="F1372" t="s">
        <v>35</v>
      </c>
      <c r="G1372" t="s">
        <v>24</v>
      </c>
      <c r="H1372">
        <f t="shared" si="64"/>
        <v>0</v>
      </c>
      <c r="I1372" t="str">
        <f t="shared" si="65"/>
        <v>Low Risk</v>
      </c>
    </row>
    <row r="1373" spans="1:9" x14ac:dyDescent="0.3">
      <c r="A1373" t="s">
        <v>1408</v>
      </c>
      <c r="B1373" t="s">
        <v>27</v>
      </c>
      <c r="C1373">
        <v>1</v>
      </c>
      <c r="D1373" t="str">
        <f t="shared" si="63"/>
        <v>0-12 Months</v>
      </c>
      <c r="E1373" t="s">
        <v>37</v>
      </c>
      <c r="F1373" t="s">
        <v>28</v>
      </c>
      <c r="G1373" t="s">
        <v>23</v>
      </c>
      <c r="H1373">
        <f t="shared" si="64"/>
        <v>6</v>
      </c>
      <c r="I1373" t="str">
        <f t="shared" si="65"/>
        <v>High Risk</v>
      </c>
    </row>
    <row r="1374" spans="1:9" x14ac:dyDescent="0.3">
      <c r="A1374" t="s">
        <v>1409</v>
      </c>
      <c r="B1374" t="s">
        <v>27</v>
      </c>
      <c r="C1374">
        <v>23</v>
      </c>
      <c r="D1374" t="str">
        <f t="shared" si="63"/>
        <v>13-24 Months</v>
      </c>
      <c r="E1374" t="s">
        <v>37</v>
      </c>
      <c r="F1374" t="s">
        <v>32</v>
      </c>
      <c r="G1374" t="s">
        <v>24</v>
      </c>
      <c r="H1374">
        <f t="shared" si="64"/>
        <v>4</v>
      </c>
      <c r="I1374" t="str">
        <f t="shared" si="65"/>
        <v>High Risk</v>
      </c>
    </row>
    <row r="1375" spans="1:9" x14ac:dyDescent="0.3">
      <c r="A1375" t="s">
        <v>1410</v>
      </c>
      <c r="B1375" t="s">
        <v>27</v>
      </c>
      <c r="C1375">
        <v>1</v>
      </c>
      <c r="D1375" t="str">
        <f t="shared" si="63"/>
        <v>0-12 Months</v>
      </c>
      <c r="E1375" t="s">
        <v>24</v>
      </c>
      <c r="F1375" t="s">
        <v>32</v>
      </c>
      <c r="G1375" t="s">
        <v>24</v>
      </c>
      <c r="H1375">
        <f t="shared" si="64"/>
        <v>3</v>
      </c>
      <c r="I1375" t="str">
        <f t="shared" si="65"/>
        <v>Medium Risk</v>
      </c>
    </row>
    <row r="1376" spans="1:9" x14ac:dyDescent="0.3">
      <c r="A1376" t="s">
        <v>1411</v>
      </c>
      <c r="B1376" t="s">
        <v>47</v>
      </c>
      <c r="C1376">
        <v>45</v>
      </c>
      <c r="D1376" t="str">
        <f t="shared" si="63"/>
        <v>25-48 Months</v>
      </c>
      <c r="E1376" t="s">
        <v>26</v>
      </c>
      <c r="F1376" t="s">
        <v>32</v>
      </c>
      <c r="G1376" t="s">
        <v>24</v>
      </c>
      <c r="H1376">
        <f t="shared" si="64"/>
        <v>0</v>
      </c>
      <c r="I1376" t="str">
        <f t="shared" si="65"/>
        <v>Low Risk</v>
      </c>
    </row>
    <row r="1377" spans="1:9" x14ac:dyDescent="0.3">
      <c r="A1377" t="s">
        <v>1412</v>
      </c>
      <c r="B1377" t="s">
        <v>47</v>
      </c>
      <c r="C1377">
        <v>39</v>
      </c>
      <c r="D1377" t="str">
        <f t="shared" si="63"/>
        <v>25-48 Months</v>
      </c>
      <c r="E1377" t="s">
        <v>24</v>
      </c>
      <c r="F1377" t="s">
        <v>35</v>
      </c>
      <c r="G1377" t="s">
        <v>24</v>
      </c>
      <c r="H1377">
        <f t="shared" si="64"/>
        <v>0</v>
      </c>
      <c r="I1377" t="str">
        <f t="shared" si="65"/>
        <v>Low Risk</v>
      </c>
    </row>
    <row r="1378" spans="1:9" x14ac:dyDescent="0.3">
      <c r="A1378" t="s">
        <v>1413</v>
      </c>
      <c r="B1378" t="s">
        <v>31</v>
      </c>
      <c r="C1378">
        <v>5</v>
      </c>
      <c r="D1378" t="str">
        <f t="shared" si="63"/>
        <v>0-12 Months</v>
      </c>
      <c r="E1378" t="s">
        <v>26</v>
      </c>
      <c r="F1378" t="s">
        <v>32</v>
      </c>
      <c r="G1378" t="s">
        <v>23</v>
      </c>
      <c r="H1378">
        <f t="shared" si="64"/>
        <v>1</v>
      </c>
      <c r="I1378" t="str">
        <f t="shared" si="65"/>
        <v>Low Risk</v>
      </c>
    </row>
    <row r="1379" spans="1:9" x14ac:dyDescent="0.3">
      <c r="A1379" t="s">
        <v>1414</v>
      </c>
      <c r="B1379" t="s">
        <v>47</v>
      </c>
      <c r="C1379">
        <v>72</v>
      </c>
      <c r="D1379" t="str">
        <f t="shared" si="63"/>
        <v>49-72 Months</v>
      </c>
      <c r="E1379" t="s">
        <v>26</v>
      </c>
      <c r="F1379" t="s">
        <v>35</v>
      </c>
      <c r="G1379" t="s">
        <v>24</v>
      </c>
      <c r="H1379">
        <f t="shared" si="64"/>
        <v>0</v>
      </c>
      <c r="I1379" t="str">
        <f t="shared" si="65"/>
        <v>Low Risk</v>
      </c>
    </row>
    <row r="1380" spans="1:9" x14ac:dyDescent="0.3">
      <c r="A1380" t="s">
        <v>1415</v>
      </c>
      <c r="B1380" t="s">
        <v>27</v>
      </c>
      <c r="C1380">
        <v>58</v>
      </c>
      <c r="D1380" t="str">
        <f t="shared" si="63"/>
        <v>49-72 Months</v>
      </c>
      <c r="E1380" t="s">
        <v>26</v>
      </c>
      <c r="F1380" t="s">
        <v>35</v>
      </c>
      <c r="G1380" t="s">
        <v>24</v>
      </c>
      <c r="H1380">
        <f t="shared" si="64"/>
        <v>2</v>
      </c>
      <c r="I1380" t="str">
        <f t="shared" si="65"/>
        <v>Medium Risk</v>
      </c>
    </row>
    <row r="1381" spans="1:9" x14ac:dyDescent="0.3">
      <c r="A1381" t="s">
        <v>1416</v>
      </c>
      <c r="B1381" t="s">
        <v>47</v>
      </c>
      <c r="C1381">
        <v>70</v>
      </c>
      <c r="D1381" t="str">
        <f t="shared" si="63"/>
        <v>49-72 Months</v>
      </c>
      <c r="E1381" t="s">
        <v>26</v>
      </c>
      <c r="F1381" t="s">
        <v>35</v>
      </c>
      <c r="G1381" t="s">
        <v>24</v>
      </c>
      <c r="H1381">
        <f t="shared" si="64"/>
        <v>0</v>
      </c>
      <c r="I1381" t="str">
        <f t="shared" si="65"/>
        <v>Low Risk</v>
      </c>
    </row>
    <row r="1382" spans="1:9" x14ac:dyDescent="0.3">
      <c r="A1382" t="s">
        <v>1417</v>
      </c>
      <c r="B1382" t="s">
        <v>31</v>
      </c>
      <c r="C1382">
        <v>61</v>
      </c>
      <c r="D1382" t="str">
        <f t="shared" si="63"/>
        <v>49-72 Months</v>
      </c>
      <c r="E1382" t="s">
        <v>37</v>
      </c>
      <c r="F1382" t="s">
        <v>35</v>
      </c>
      <c r="G1382" t="s">
        <v>24</v>
      </c>
      <c r="H1382">
        <f t="shared" si="64"/>
        <v>2</v>
      </c>
      <c r="I1382" t="str">
        <f t="shared" si="65"/>
        <v>Medium Risk</v>
      </c>
    </row>
    <row r="1383" spans="1:9" x14ac:dyDescent="0.3">
      <c r="A1383" t="s">
        <v>1418</v>
      </c>
      <c r="B1383" t="s">
        <v>27</v>
      </c>
      <c r="C1383">
        <v>2</v>
      </c>
      <c r="D1383" t="str">
        <f t="shared" si="63"/>
        <v>0-12 Months</v>
      </c>
      <c r="E1383" t="s">
        <v>37</v>
      </c>
      <c r="F1383" t="s">
        <v>32</v>
      </c>
      <c r="G1383" t="s">
        <v>24</v>
      </c>
      <c r="H1383">
        <f t="shared" si="64"/>
        <v>5</v>
      </c>
      <c r="I1383" t="str">
        <f t="shared" si="65"/>
        <v>High Risk</v>
      </c>
    </row>
    <row r="1384" spans="1:9" x14ac:dyDescent="0.3">
      <c r="A1384" t="s">
        <v>1419</v>
      </c>
      <c r="B1384" t="s">
        <v>31</v>
      </c>
      <c r="C1384">
        <v>46</v>
      </c>
      <c r="D1384" t="str">
        <f t="shared" si="63"/>
        <v>25-48 Months</v>
      </c>
      <c r="E1384" t="s">
        <v>24</v>
      </c>
      <c r="F1384" t="s">
        <v>32</v>
      </c>
      <c r="G1384" t="s">
        <v>24</v>
      </c>
      <c r="H1384">
        <f t="shared" si="64"/>
        <v>0</v>
      </c>
      <c r="I1384" t="str">
        <f t="shared" si="65"/>
        <v>Low Risk</v>
      </c>
    </row>
    <row r="1385" spans="1:9" x14ac:dyDescent="0.3">
      <c r="A1385" t="s">
        <v>1420</v>
      </c>
      <c r="B1385" t="s">
        <v>27</v>
      </c>
      <c r="C1385">
        <v>1</v>
      </c>
      <c r="D1385" t="str">
        <f t="shared" si="63"/>
        <v>0-12 Months</v>
      </c>
      <c r="E1385" t="s">
        <v>26</v>
      </c>
      <c r="F1385" t="s">
        <v>35</v>
      </c>
      <c r="G1385" t="s">
        <v>23</v>
      </c>
      <c r="H1385">
        <f t="shared" si="64"/>
        <v>3</v>
      </c>
      <c r="I1385" t="str">
        <f t="shared" si="65"/>
        <v>Medium Risk</v>
      </c>
    </row>
    <row r="1386" spans="1:9" x14ac:dyDescent="0.3">
      <c r="A1386" t="s">
        <v>1421</v>
      </c>
      <c r="B1386" t="s">
        <v>27</v>
      </c>
      <c r="C1386">
        <v>22</v>
      </c>
      <c r="D1386" t="str">
        <f t="shared" si="63"/>
        <v>13-24 Months</v>
      </c>
      <c r="E1386" t="s">
        <v>37</v>
      </c>
      <c r="F1386" t="s">
        <v>28</v>
      </c>
      <c r="G1386" t="s">
        <v>23</v>
      </c>
      <c r="H1386">
        <f t="shared" si="64"/>
        <v>5</v>
      </c>
      <c r="I1386" t="str">
        <f t="shared" si="65"/>
        <v>High Risk</v>
      </c>
    </row>
    <row r="1387" spans="1:9" x14ac:dyDescent="0.3">
      <c r="A1387" t="s">
        <v>1422</v>
      </c>
      <c r="B1387" t="s">
        <v>47</v>
      </c>
      <c r="C1387">
        <v>48</v>
      </c>
      <c r="D1387" t="str">
        <f t="shared" si="63"/>
        <v>25-48 Months</v>
      </c>
      <c r="E1387" t="s">
        <v>37</v>
      </c>
      <c r="F1387" t="s">
        <v>40</v>
      </c>
      <c r="G1387" t="s">
        <v>24</v>
      </c>
      <c r="H1387">
        <f t="shared" si="64"/>
        <v>2</v>
      </c>
      <c r="I1387" t="str">
        <f t="shared" si="65"/>
        <v>Medium Risk</v>
      </c>
    </row>
    <row r="1388" spans="1:9" x14ac:dyDescent="0.3">
      <c r="A1388" t="s">
        <v>1423</v>
      </c>
      <c r="B1388" t="s">
        <v>47</v>
      </c>
      <c r="C1388">
        <v>64</v>
      </c>
      <c r="D1388" t="str">
        <f t="shared" si="63"/>
        <v>49-72 Months</v>
      </c>
      <c r="E1388" t="s">
        <v>26</v>
      </c>
      <c r="F1388" t="s">
        <v>40</v>
      </c>
      <c r="G1388" t="s">
        <v>24</v>
      </c>
      <c r="H1388">
        <f t="shared" si="64"/>
        <v>0</v>
      </c>
      <c r="I1388" t="str">
        <f t="shared" si="65"/>
        <v>Low Risk</v>
      </c>
    </row>
    <row r="1389" spans="1:9" x14ac:dyDescent="0.3">
      <c r="A1389" t="s">
        <v>1424</v>
      </c>
      <c r="B1389" t="s">
        <v>47</v>
      </c>
      <c r="C1389">
        <v>72</v>
      </c>
      <c r="D1389" t="str">
        <f t="shared" si="63"/>
        <v>49-72 Months</v>
      </c>
      <c r="E1389" t="s">
        <v>24</v>
      </c>
      <c r="F1389" t="s">
        <v>35</v>
      </c>
      <c r="G1389" t="s">
        <v>24</v>
      </c>
      <c r="H1389">
        <f t="shared" si="64"/>
        <v>0</v>
      </c>
      <c r="I1389" t="str">
        <f t="shared" si="65"/>
        <v>Low Risk</v>
      </c>
    </row>
    <row r="1390" spans="1:9" x14ac:dyDescent="0.3">
      <c r="A1390" t="s">
        <v>1425</v>
      </c>
      <c r="B1390" t="s">
        <v>27</v>
      </c>
      <c r="C1390">
        <v>12</v>
      </c>
      <c r="D1390" t="str">
        <f t="shared" si="63"/>
        <v>0-12 Months</v>
      </c>
      <c r="E1390" t="s">
        <v>26</v>
      </c>
      <c r="F1390" t="s">
        <v>40</v>
      </c>
      <c r="G1390" t="s">
        <v>24</v>
      </c>
      <c r="H1390">
        <f t="shared" si="64"/>
        <v>3</v>
      </c>
      <c r="I1390" t="str">
        <f t="shared" si="65"/>
        <v>Medium Risk</v>
      </c>
    </row>
    <row r="1391" spans="1:9" x14ac:dyDescent="0.3">
      <c r="A1391" t="s">
        <v>1426</v>
      </c>
      <c r="B1391" t="s">
        <v>27</v>
      </c>
      <c r="C1391">
        <v>34</v>
      </c>
      <c r="D1391" t="str">
        <f t="shared" si="63"/>
        <v>25-48 Months</v>
      </c>
      <c r="E1391" t="s">
        <v>37</v>
      </c>
      <c r="F1391" t="s">
        <v>28</v>
      </c>
      <c r="G1391" t="s">
        <v>23</v>
      </c>
      <c r="H1391">
        <f t="shared" si="64"/>
        <v>5</v>
      </c>
      <c r="I1391" t="str">
        <f t="shared" si="65"/>
        <v>High Risk</v>
      </c>
    </row>
    <row r="1392" spans="1:9" x14ac:dyDescent="0.3">
      <c r="A1392" t="s">
        <v>1427</v>
      </c>
      <c r="B1392" t="s">
        <v>47</v>
      </c>
      <c r="C1392">
        <v>72</v>
      </c>
      <c r="D1392" t="str">
        <f t="shared" si="63"/>
        <v>49-72 Months</v>
      </c>
      <c r="E1392" t="s">
        <v>26</v>
      </c>
      <c r="F1392" t="s">
        <v>40</v>
      </c>
      <c r="G1392" t="s">
        <v>24</v>
      </c>
      <c r="H1392">
        <f t="shared" si="64"/>
        <v>0</v>
      </c>
      <c r="I1392" t="str">
        <f t="shared" si="65"/>
        <v>Low Risk</v>
      </c>
    </row>
    <row r="1393" spans="1:9" x14ac:dyDescent="0.3">
      <c r="A1393" t="s">
        <v>1428</v>
      </c>
      <c r="B1393" t="s">
        <v>27</v>
      </c>
      <c r="C1393">
        <v>29</v>
      </c>
      <c r="D1393" t="str">
        <f t="shared" si="63"/>
        <v>25-48 Months</v>
      </c>
      <c r="E1393" t="s">
        <v>37</v>
      </c>
      <c r="F1393" t="s">
        <v>28</v>
      </c>
      <c r="G1393" t="s">
        <v>24</v>
      </c>
      <c r="H1393">
        <f t="shared" si="64"/>
        <v>5</v>
      </c>
      <c r="I1393" t="str">
        <f t="shared" si="65"/>
        <v>High Risk</v>
      </c>
    </row>
    <row r="1394" spans="1:9" x14ac:dyDescent="0.3">
      <c r="A1394" t="s">
        <v>1429</v>
      </c>
      <c r="B1394" t="s">
        <v>31</v>
      </c>
      <c r="C1394">
        <v>33</v>
      </c>
      <c r="D1394" t="str">
        <f t="shared" si="63"/>
        <v>25-48 Months</v>
      </c>
      <c r="E1394" t="s">
        <v>24</v>
      </c>
      <c r="F1394" t="s">
        <v>40</v>
      </c>
      <c r="G1394" t="s">
        <v>24</v>
      </c>
      <c r="H1394">
        <f t="shared" si="64"/>
        <v>0</v>
      </c>
      <c r="I1394" t="str">
        <f t="shared" si="65"/>
        <v>Low Risk</v>
      </c>
    </row>
    <row r="1395" spans="1:9" x14ac:dyDescent="0.3">
      <c r="A1395" t="s">
        <v>1430</v>
      </c>
      <c r="B1395" t="s">
        <v>27</v>
      </c>
      <c r="C1395">
        <v>1</v>
      </c>
      <c r="D1395" t="str">
        <f t="shared" si="63"/>
        <v>0-12 Months</v>
      </c>
      <c r="E1395" t="s">
        <v>24</v>
      </c>
      <c r="F1395" t="s">
        <v>32</v>
      </c>
      <c r="G1395" t="s">
        <v>24</v>
      </c>
      <c r="H1395">
        <f t="shared" si="64"/>
        <v>3</v>
      </c>
      <c r="I1395" t="str">
        <f t="shared" si="65"/>
        <v>Medium Risk</v>
      </c>
    </row>
    <row r="1396" spans="1:9" x14ac:dyDescent="0.3">
      <c r="A1396" t="s">
        <v>1431</v>
      </c>
      <c r="B1396" t="s">
        <v>31</v>
      </c>
      <c r="C1396">
        <v>62</v>
      </c>
      <c r="D1396" t="str">
        <f t="shared" si="63"/>
        <v>49-72 Months</v>
      </c>
      <c r="E1396" t="s">
        <v>37</v>
      </c>
      <c r="F1396" t="s">
        <v>28</v>
      </c>
      <c r="G1396" t="s">
        <v>24</v>
      </c>
      <c r="H1396">
        <f t="shared" si="64"/>
        <v>3</v>
      </c>
      <c r="I1396" t="str">
        <f t="shared" si="65"/>
        <v>Medium Risk</v>
      </c>
    </row>
    <row r="1397" spans="1:9" x14ac:dyDescent="0.3">
      <c r="A1397" t="s">
        <v>1432</v>
      </c>
      <c r="B1397" t="s">
        <v>31</v>
      </c>
      <c r="C1397">
        <v>41</v>
      </c>
      <c r="D1397" t="str">
        <f t="shared" si="63"/>
        <v>25-48 Months</v>
      </c>
      <c r="E1397" t="s">
        <v>26</v>
      </c>
      <c r="F1397" t="s">
        <v>28</v>
      </c>
      <c r="G1397" t="s">
        <v>23</v>
      </c>
      <c r="H1397">
        <f t="shared" si="64"/>
        <v>1</v>
      </c>
      <c r="I1397" t="str">
        <f t="shared" si="65"/>
        <v>Low Risk</v>
      </c>
    </row>
    <row r="1398" spans="1:9" x14ac:dyDescent="0.3">
      <c r="A1398" t="s">
        <v>1433</v>
      </c>
      <c r="B1398" t="s">
        <v>31</v>
      </c>
      <c r="C1398">
        <v>64</v>
      </c>
      <c r="D1398" t="str">
        <f t="shared" si="63"/>
        <v>49-72 Months</v>
      </c>
      <c r="E1398" t="s">
        <v>37</v>
      </c>
      <c r="F1398" t="s">
        <v>40</v>
      </c>
      <c r="G1398" t="s">
        <v>23</v>
      </c>
      <c r="H1398">
        <f t="shared" si="64"/>
        <v>2</v>
      </c>
      <c r="I1398" t="str">
        <f t="shared" si="65"/>
        <v>Medium Risk</v>
      </c>
    </row>
    <row r="1399" spans="1:9" x14ac:dyDescent="0.3">
      <c r="A1399" t="s">
        <v>1434</v>
      </c>
      <c r="B1399" t="s">
        <v>27</v>
      </c>
      <c r="C1399">
        <v>4</v>
      </c>
      <c r="D1399" t="str">
        <f t="shared" si="63"/>
        <v>0-12 Months</v>
      </c>
      <c r="E1399" t="s">
        <v>37</v>
      </c>
      <c r="F1399" t="s">
        <v>40</v>
      </c>
      <c r="G1399" t="s">
        <v>24</v>
      </c>
      <c r="H1399">
        <f t="shared" si="64"/>
        <v>5</v>
      </c>
      <c r="I1399" t="str">
        <f t="shared" si="65"/>
        <v>High Risk</v>
      </c>
    </row>
    <row r="1400" spans="1:9" x14ac:dyDescent="0.3">
      <c r="A1400" t="s">
        <v>1435</v>
      </c>
      <c r="B1400" t="s">
        <v>27</v>
      </c>
      <c r="C1400">
        <v>24</v>
      </c>
      <c r="D1400" t="str">
        <f t="shared" si="63"/>
        <v>13-24 Months</v>
      </c>
      <c r="E1400" t="s">
        <v>37</v>
      </c>
      <c r="F1400" t="s">
        <v>28</v>
      </c>
      <c r="G1400" t="s">
        <v>24</v>
      </c>
      <c r="H1400">
        <f t="shared" si="64"/>
        <v>5</v>
      </c>
      <c r="I1400" t="str">
        <f t="shared" si="65"/>
        <v>High Risk</v>
      </c>
    </row>
    <row r="1401" spans="1:9" x14ac:dyDescent="0.3">
      <c r="A1401" t="s">
        <v>1436</v>
      </c>
      <c r="B1401" t="s">
        <v>31</v>
      </c>
      <c r="C1401">
        <v>14</v>
      </c>
      <c r="D1401" t="str">
        <f t="shared" si="63"/>
        <v>13-24 Months</v>
      </c>
      <c r="E1401" t="s">
        <v>24</v>
      </c>
      <c r="F1401" t="s">
        <v>32</v>
      </c>
      <c r="G1401" t="s">
        <v>24</v>
      </c>
      <c r="H1401">
        <f t="shared" si="64"/>
        <v>0</v>
      </c>
      <c r="I1401" t="str">
        <f t="shared" si="65"/>
        <v>Low Risk</v>
      </c>
    </row>
    <row r="1402" spans="1:9" x14ac:dyDescent="0.3">
      <c r="A1402" t="s">
        <v>1437</v>
      </c>
      <c r="B1402" t="s">
        <v>27</v>
      </c>
      <c r="C1402">
        <v>3</v>
      </c>
      <c r="D1402" t="str">
        <f t="shared" si="63"/>
        <v>0-12 Months</v>
      </c>
      <c r="E1402" t="s">
        <v>24</v>
      </c>
      <c r="F1402" t="s">
        <v>32</v>
      </c>
      <c r="G1402" t="s">
        <v>24</v>
      </c>
      <c r="H1402">
        <f t="shared" si="64"/>
        <v>3</v>
      </c>
      <c r="I1402" t="str">
        <f t="shared" si="65"/>
        <v>Medium Risk</v>
      </c>
    </row>
    <row r="1403" spans="1:9" x14ac:dyDescent="0.3">
      <c r="A1403" t="s">
        <v>1438</v>
      </c>
      <c r="B1403" t="s">
        <v>27</v>
      </c>
      <c r="C1403">
        <v>4</v>
      </c>
      <c r="D1403" t="str">
        <f t="shared" si="63"/>
        <v>0-12 Months</v>
      </c>
      <c r="E1403" t="s">
        <v>37</v>
      </c>
      <c r="F1403" t="s">
        <v>40</v>
      </c>
      <c r="G1403" t="s">
        <v>23</v>
      </c>
      <c r="H1403">
        <f t="shared" si="64"/>
        <v>5</v>
      </c>
      <c r="I1403" t="str">
        <f t="shared" si="65"/>
        <v>High Risk</v>
      </c>
    </row>
    <row r="1404" spans="1:9" x14ac:dyDescent="0.3">
      <c r="A1404" t="s">
        <v>1439</v>
      </c>
      <c r="B1404" t="s">
        <v>27</v>
      </c>
      <c r="C1404">
        <v>18</v>
      </c>
      <c r="D1404" t="str">
        <f t="shared" si="63"/>
        <v>13-24 Months</v>
      </c>
      <c r="E1404" t="s">
        <v>26</v>
      </c>
      <c r="F1404" t="s">
        <v>28</v>
      </c>
      <c r="G1404" t="s">
        <v>23</v>
      </c>
      <c r="H1404">
        <f t="shared" si="64"/>
        <v>3</v>
      </c>
      <c r="I1404" t="str">
        <f t="shared" si="65"/>
        <v>Medium Risk</v>
      </c>
    </row>
    <row r="1405" spans="1:9" x14ac:dyDescent="0.3">
      <c r="A1405" t="s">
        <v>1440</v>
      </c>
      <c r="B1405" t="s">
        <v>27</v>
      </c>
      <c r="C1405">
        <v>8</v>
      </c>
      <c r="D1405" t="str">
        <f t="shared" si="63"/>
        <v>0-12 Months</v>
      </c>
      <c r="E1405" t="s">
        <v>26</v>
      </c>
      <c r="F1405" t="s">
        <v>28</v>
      </c>
      <c r="G1405" t="s">
        <v>24</v>
      </c>
      <c r="H1405">
        <f t="shared" si="64"/>
        <v>4</v>
      </c>
      <c r="I1405" t="str">
        <f t="shared" si="65"/>
        <v>High Risk</v>
      </c>
    </row>
    <row r="1406" spans="1:9" x14ac:dyDescent="0.3">
      <c r="A1406" t="s">
        <v>1441</v>
      </c>
      <c r="B1406" t="s">
        <v>47</v>
      </c>
      <c r="C1406">
        <v>35</v>
      </c>
      <c r="D1406" t="str">
        <f t="shared" si="63"/>
        <v>25-48 Months</v>
      </c>
      <c r="E1406" t="s">
        <v>24</v>
      </c>
      <c r="F1406" t="s">
        <v>35</v>
      </c>
      <c r="G1406" t="s">
        <v>24</v>
      </c>
      <c r="H1406">
        <f t="shared" si="64"/>
        <v>0</v>
      </c>
      <c r="I1406" t="str">
        <f t="shared" si="65"/>
        <v>Low Risk</v>
      </c>
    </row>
    <row r="1407" spans="1:9" x14ac:dyDescent="0.3">
      <c r="A1407" t="s">
        <v>1442</v>
      </c>
      <c r="B1407" t="s">
        <v>27</v>
      </c>
      <c r="C1407">
        <v>1</v>
      </c>
      <c r="D1407" t="str">
        <f t="shared" si="63"/>
        <v>0-12 Months</v>
      </c>
      <c r="E1407" t="s">
        <v>37</v>
      </c>
      <c r="F1407" t="s">
        <v>28</v>
      </c>
      <c r="G1407" t="s">
        <v>23</v>
      </c>
      <c r="H1407">
        <f t="shared" si="64"/>
        <v>6</v>
      </c>
      <c r="I1407" t="str">
        <f t="shared" si="65"/>
        <v>High Risk</v>
      </c>
    </row>
    <row r="1408" spans="1:9" x14ac:dyDescent="0.3">
      <c r="A1408" t="s">
        <v>1443</v>
      </c>
      <c r="B1408" t="s">
        <v>47</v>
      </c>
      <c r="C1408">
        <v>66</v>
      </c>
      <c r="D1408" t="str">
        <f t="shared" si="63"/>
        <v>49-72 Months</v>
      </c>
      <c r="E1408" t="s">
        <v>24</v>
      </c>
      <c r="F1408" t="s">
        <v>40</v>
      </c>
      <c r="G1408" t="s">
        <v>24</v>
      </c>
      <c r="H1408">
        <f t="shared" si="64"/>
        <v>0</v>
      </c>
      <c r="I1408" t="str">
        <f t="shared" si="65"/>
        <v>Low Risk</v>
      </c>
    </row>
    <row r="1409" spans="1:9" x14ac:dyDescent="0.3">
      <c r="A1409" t="s">
        <v>1444</v>
      </c>
      <c r="B1409" t="s">
        <v>47</v>
      </c>
      <c r="C1409">
        <v>8</v>
      </c>
      <c r="D1409" t="str">
        <f t="shared" si="63"/>
        <v>0-12 Months</v>
      </c>
      <c r="E1409" t="s">
        <v>26</v>
      </c>
      <c r="F1409" t="s">
        <v>32</v>
      </c>
      <c r="G1409" t="s">
        <v>24</v>
      </c>
      <c r="H1409">
        <f t="shared" si="64"/>
        <v>1</v>
      </c>
      <c r="I1409" t="str">
        <f t="shared" si="65"/>
        <v>Low Risk</v>
      </c>
    </row>
    <row r="1410" spans="1:9" x14ac:dyDescent="0.3">
      <c r="A1410" t="s">
        <v>1445</v>
      </c>
      <c r="B1410" t="s">
        <v>31</v>
      </c>
      <c r="C1410">
        <v>71</v>
      </c>
      <c r="D1410" t="str">
        <f t="shared" si="63"/>
        <v>49-72 Months</v>
      </c>
      <c r="E1410" t="s">
        <v>37</v>
      </c>
      <c r="F1410" t="s">
        <v>40</v>
      </c>
      <c r="G1410" t="s">
        <v>24</v>
      </c>
      <c r="H1410">
        <f t="shared" si="64"/>
        <v>2</v>
      </c>
      <c r="I1410" t="str">
        <f t="shared" si="65"/>
        <v>Medium Risk</v>
      </c>
    </row>
    <row r="1411" spans="1:9" x14ac:dyDescent="0.3">
      <c r="A1411" t="s">
        <v>1446</v>
      </c>
      <c r="B1411" t="s">
        <v>27</v>
      </c>
      <c r="C1411">
        <v>43</v>
      </c>
      <c r="D1411" t="str">
        <f t="shared" ref="D1411:D1474" si="66">IF(C1411&lt;=12,"0-12 Months",IF(C1411&lt;=24,"13-24 Months",IF(C1411&lt;=48,"25-48 Months","49-72 Months")))</f>
        <v>25-48 Months</v>
      </c>
      <c r="E1411" t="s">
        <v>37</v>
      </c>
      <c r="F1411" t="s">
        <v>35</v>
      </c>
      <c r="G1411" t="s">
        <v>24</v>
      </c>
      <c r="H1411">
        <f t="shared" ref="H1411:H1474" si="67">IF(B1411="Month-to-month",2,0)+IF(E1411="Fiber optic",2,0)+IF(F1411="Electronic check",1,0)+IF(D1411="0-12 Months",1,0)</f>
        <v>4</v>
      </c>
      <c r="I1411" t="str">
        <f t="shared" ref="I1411:I1474" si="68">IF(H1411&gt;=4,"High Risk",IF(H1411&gt;=2,"Medium Risk","Low Risk"))</f>
        <v>High Risk</v>
      </c>
    </row>
    <row r="1412" spans="1:9" x14ac:dyDescent="0.3">
      <c r="A1412" t="s">
        <v>1447</v>
      </c>
      <c r="B1412" t="s">
        <v>27</v>
      </c>
      <c r="C1412">
        <v>2</v>
      </c>
      <c r="D1412" t="str">
        <f t="shared" si="66"/>
        <v>0-12 Months</v>
      </c>
      <c r="E1412" t="s">
        <v>37</v>
      </c>
      <c r="F1412" t="s">
        <v>28</v>
      </c>
      <c r="G1412" t="s">
        <v>23</v>
      </c>
      <c r="H1412">
        <f t="shared" si="67"/>
        <v>6</v>
      </c>
      <c r="I1412" t="str">
        <f t="shared" si="68"/>
        <v>High Risk</v>
      </c>
    </row>
    <row r="1413" spans="1:9" x14ac:dyDescent="0.3">
      <c r="A1413" t="s">
        <v>1448</v>
      </c>
      <c r="B1413" t="s">
        <v>27</v>
      </c>
      <c r="C1413">
        <v>29</v>
      </c>
      <c r="D1413" t="str">
        <f t="shared" si="66"/>
        <v>25-48 Months</v>
      </c>
      <c r="E1413" t="s">
        <v>37</v>
      </c>
      <c r="F1413" t="s">
        <v>35</v>
      </c>
      <c r="G1413" t="s">
        <v>24</v>
      </c>
      <c r="H1413">
        <f t="shared" si="67"/>
        <v>4</v>
      </c>
      <c r="I1413" t="str">
        <f t="shared" si="68"/>
        <v>High Risk</v>
      </c>
    </row>
    <row r="1414" spans="1:9" x14ac:dyDescent="0.3">
      <c r="A1414" t="s">
        <v>1449</v>
      </c>
      <c r="B1414" t="s">
        <v>27</v>
      </c>
      <c r="C1414">
        <v>15</v>
      </c>
      <c r="D1414" t="str">
        <f t="shared" si="66"/>
        <v>13-24 Months</v>
      </c>
      <c r="E1414" t="s">
        <v>37</v>
      </c>
      <c r="F1414" t="s">
        <v>28</v>
      </c>
      <c r="G1414" t="s">
        <v>23</v>
      </c>
      <c r="H1414">
        <f t="shared" si="67"/>
        <v>5</v>
      </c>
      <c r="I1414" t="str">
        <f t="shared" si="68"/>
        <v>High Risk</v>
      </c>
    </row>
    <row r="1415" spans="1:9" x14ac:dyDescent="0.3">
      <c r="A1415" t="s">
        <v>1450</v>
      </c>
      <c r="B1415" t="s">
        <v>47</v>
      </c>
      <c r="C1415">
        <v>65</v>
      </c>
      <c r="D1415" t="str">
        <f t="shared" si="66"/>
        <v>49-72 Months</v>
      </c>
      <c r="E1415" t="s">
        <v>37</v>
      </c>
      <c r="F1415" t="s">
        <v>40</v>
      </c>
      <c r="G1415" t="s">
        <v>24</v>
      </c>
      <c r="H1415">
        <f t="shared" si="67"/>
        <v>2</v>
      </c>
      <c r="I1415" t="str">
        <f t="shared" si="68"/>
        <v>Medium Risk</v>
      </c>
    </row>
    <row r="1416" spans="1:9" x14ac:dyDescent="0.3">
      <c r="A1416" t="s">
        <v>1451</v>
      </c>
      <c r="B1416" t="s">
        <v>27</v>
      </c>
      <c r="C1416">
        <v>35</v>
      </c>
      <c r="D1416" t="str">
        <f t="shared" si="66"/>
        <v>25-48 Months</v>
      </c>
      <c r="E1416" t="s">
        <v>37</v>
      </c>
      <c r="F1416" t="s">
        <v>28</v>
      </c>
      <c r="G1416" t="s">
        <v>24</v>
      </c>
      <c r="H1416">
        <f t="shared" si="67"/>
        <v>5</v>
      </c>
      <c r="I1416" t="str">
        <f t="shared" si="68"/>
        <v>High Risk</v>
      </c>
    </row>
    <row r="1417" spans="1:9" x14ac:dyDescent="0.3">
      <c r="A1417" t="s">
        <v>1452</v>
      </c>
      <c r="B1417" t="s">
        <v>31</v>
      </c>
      <c r="C1417">
        <v>64</v>
      </c>
      <c r="D1417" t="str">
        <f t="shared" si="66"/>
        <v>49-72 Months</v>
      </c>
      <c r="E1417" t="s">
        <v>37</v>
      </c>
      <c r="F1417" t="s">
        <v>40</v>
      </c>
      <c r="G1417" t="s">
        <v>24</v>
      </c>
      <c r="H1417">
        <f t="shared" si="67"/>
        <v>2</v>
      </c>
      <c r="I1417" t="str">
        <f t="shared" si="68"/>
        <v>Medium Risk</v>
      </c>
    </row>
    <row r="1418" spans="1:9" x14ac:dyDescent="0.3">
      <c r="A1418" t="s">
        <v>1453</v>
      </c>
      <c r="B1418" t="s">
        <v>47</v>
      </c>
      <c r="C1418">
        <v>58</v>
      </c>
      <c r="D1418" t="str">
        <f t="shared" si="66"/>
        <v>49-72 Months</v>
      </c>
      <c r="E1418" t="s">
        <v>26</v>
      </c>
      <c r="F1418" t="s">
        <v>40</v>
      </c>
      <c r="G1418" t="s">
        <v>24</v>
      </c>
      <c r="H1418">
        <f t="shared" si="67"/>
        <v>0</v>
      </c>
      <c r="I1418" t="str">
        <f t="shared" si="68"/>
        <v>Low Risk</v>
      </c>
    </row>
    <row r="1419" spans="1:9" x14ac:dyDescent="0.3">
      <c r="A1419" t="s">
        <v>1454</v>
      </c>
      <c r="B1419" t="s">
        <v>27</v>
      </c>
      <c r="C1419">
        <v>18</v>
      </c>
      <c r="D1419" t="str">
        <f t="shared" si="66"/>
        <v>13-24 Months</v>
      </c>
      <c r="E1419" t="s">
        <v>26</v>
      </c>
      <c r="F1419" t="s">
        <v>40</v>
      </c>
      <c r="G1419" t="s">
        <v>24</v>
      </c>
      <c r="H1419">
        <f t="shared" si="67"/>
        <v>2</v>
      </c>
      <c r="I1419" t="str">
        <f t="shared" si="68"/>
        <v>Medium Risk</v>
      </c>
    </row>
    <row r="1420" spans="1:9" x14ac:dyDescent="0.3">
      <c r="A1420" t="s">
        <v>1455</v>
      </c>
      <c r="B1420" t="s">
        <v>27</v>
      </c>
      <c r="C1420">
        <v>67</v>
      </c>
      <c r="D1420" t="str">
        <f t="shared" si="66"/>
        <v>49-72 Months</v>
      </c>
      <c r="E1420" t="s">
        <v>37</v>
      </c>
      <c r="F1420" t="s">
        <v>35</v>
      </c>
      <c r="G1420" t="s">
        <v>24</v>
      </c>
      <c r="H1420">
        <f t="shared" si="67"/>
        <v>4</v>
      </c>
      <c r="I1420" t="str">
        <f t="shared" si="68"/>
        <v>High Risk</v>
      </c>
    </row>
    <row r="1421" spans="1:9" x14ac:dyDescent="0.3">
      <c r="A1421" t="s">
        <v>1456</v>
      </c>
      <c r="B1421" t="s">
        <v>47</v>
      </c>
      <c r="C1421">
        <v>63</v>
      </c>
      <c r="D1421" t="str">
        <f t="shared" si="66"/>
        <v>49-72 Months</v>
      </c>
      <c r="E1421" t="s">
        <v>24</v>
      </c>
      <c r="F1421" t="s">
        <v>32</v>
      </c>
      <c r="G1421" t="s">
        <v>24</v>
      </c>
      <c r="H1421">
        <f t="shared" si="67"/>
        <v>0</v>
      </c>
      <c r="I1421" t="str">
        <f t="shared" si="68"/>
        <v>Low Risk</v>
      </c>
    </row>
    <row r="1422" spans="1:9" x14ac:dyDescent="0.3">
      <c r="A1422" t="s">
        <v>1457</v>
      </c>
      <c r="B1422" t="s">
        <v>27</v>
      </c>
      <c r="C1422">
        <v>60</v>
      </c>
      <c r="D1422" t="str">
        <f t="shared" si="66"/>
        <v>49-72 Months</v>
      </c>
      <c r="E1422" t="s">
        <v>37</v>
      </c>
      <c r="F1422" t="s">
        <v>28</v>
      </c>
      <c r="G1422" t="s">
        <v>24</v>
      </c>
      <c r="H1422">
        <f t="shared" si="67"/>
        <v>5</v>
      </c>
      <c r="I1422" t="str">
        <f t="shared" si="68"/>
        <v>High Risk</v>
      </c>
    </row>
    <row r="1423" spans="1:9" x14ac:dyDescent="0.3">
      <c r="A1423" t="s">
        <v>1458</v>
      </c>
      <c r="B1423" t="s">
        <v>27</v>
      </c>
      <c r="C1423">
        <v>9</v>
      </c>
      <c r="D1423" t="str">
        <f t="shared" si="66"/>
        <v>0-12 Months</v>
      </c>
      <c r="E1423" t="s">
        <v>37</v>
      </c>
      <c r="F1423" t="s">
        <v>40</v>
      </c>
      <c r="G1423" t="s">
        <v>23</v>
      </c>
      <c r="H1423">
        <f t="shared" si="67"/>
        <v>5</v>
      </c>
      <c r="I1423" t="str">
        <f t="shared" si="68"/>
        <v>High Risk</v>
      </c>
    </row>
    <row r="1424" spans="1:9" x14ac:dyDescent="0.3">
      <c r="A1424" t="s">
        <v>1459</v>
      </c>
      <c r="B1424" t="s">
        <v>47</v>
      </c>
      <c r="C1424">
        <v>70</v>
      </c>
      <c r="D1424" t="str">
        <f t="shared" si="66"/>
        <v>49-72 Months</v>
      </c>
      <c r="E1424" t="s">
        <v>37</v>
      </c>
      <c r="F1424" t="s">
        <v>40</v>
      </c>
      <c r="G1424" t="s">
        <v>24</v>
      </c>
      <c r="H1424">
        <f t="shared" si="67"/>
        <v>2</v>
      </c>
      <c r="I1424" t="str">
        <f t="shared" si="68"/>
        <v>Medium Risk</v>
      </c>
    </row>
    <row r="1425" spans="1:9" x14ac:dyDescent="0.3">
      <c r="A1425" t="s">
        <v>1460</v>
      </c>
      <c r="B1425" t="s">
        <v>27</v>
      </c>
      <c r="C1425">
        <v>15</v>
      </c>
      <c r="D1425" t="str">
        <f t="shared" si="66"/>
        <v>13-24 Months</v>
      </c>
      <c r="E1425" t="s">
        <v>37</v>
      </c>
      <c r="F1425" t="s">
        <v>28</v>
      </c>
      <c r="G1425" t="s">
        <v>23</v>
      </c>
      <c r="H1425">
        <f t="shared" si="67"/>
        <v>5</v>
      </c>
      <c r="I1425" t="str">
        <f t="shared" si="68"/>
        <v>High Risk</v>
      </c>
    </row>
    <row r="1426" spans="1:9" x14ac:dyDescent="0.3">
      <c r="A1426" t="s">
        <v>1461</v>
      </c>
      <c r="B1426" t="s">
        <v>31</v>
      </c>
      <c r="C1426">
        <v>48</v>
      </c>
      <c r="D1426" t="str">
        <f t="shared" si="66"/>
        <v>25-48 Months</v>
      </c>
      <c r="E1426" t="s">
        <v>24</v>
      </c>
      <c r="F1426" t="s">
        <v>32</v>
      </c>
      <c r="G1426" t="s">
        <v>24</v>
      </c>
      <c r="H1426">
        <f t="shared" si="67"/>
        <v>0</v>
      </c>
      <c r="I1426" t="str">
        <f t="shared" si="68"/>
        <v>Low Risk</v>
      </c>
    </row>
    <row r="1427" spans="1:9" x14ac:dyDescent="0.3">
      <c r="A1427" t="s">
        <v>1462</v>
      </c>
      <c r="B1427" t="s">
        <v>27</v>
      </c>
      <c r="C1427">
        <v>12</v>
      </c>
      <c r="D1427" t="str">
        <f t="shared" si="66"/>
        <v>0-12 Months</v>
      </c>
      <c r="E1427" t="s">
        <v>26</v>
      </c>
      <c r="F1427" t="s">
        <v>28</v>
      </c>
      <c r="G1427" t="s">
        <v>24</v>
      </c>
      <c r="H1427">
        <f t="shared" si="67"/>
        <v>4</v>
      </c>
      <c r="I1427" t="str">
        <f t="shared" si="68"/>
        <v>High Risk</v>
      </c>
    </row>
    <row r="1428" spans="1:9" x14ac:dyDescent="0.3">
      <c r="A1428" t="s">
        <v>1463</v>
      </c>
      <c r="B1428" t="s">
        <v>31</v>
      </c>
      <c r="C1428">
        <v>71</v>
      </c>
      <c r="D1428" t="str">
        <f t="shared" si="66"/>
        <v>49-72 Months</v>
      </c>
      <c r="E1428" t="s">
        <v>37</v>
      </c>
      <c r="F1428" t="s">
        <v>28</v>
      </c>
      <c r="G1428" t="s">
        <v>24</v>
      </c>
      <c r="H1428">
        <f t="shared" si="67"/>
        <v>3</v>
      </c>
      <c r="I1428" t="str">
        <f t="shared" si="68"/>
        <v>Medium Risk</v>
      </c>
    </row>
    <row r="1429" spans="1:9" x14ac:dyDescent="0.3">
      <c r="A1429" t="s">
        <v>1464</v>
      </c>
      <c r="B1429" t="s">
        <v>27</v>
      </c>
      <c r="C1429">
        <v>44</v>
      </c>
      <c r="D1429" t="str">
        <f t="shared" si="66"/>
        <v>25-48 Months</v>
      </c>
      <c r="E1429" t="s">
        <v>37</v>
      </c>
      <c r="F1429" t="s">
        <v>28</v>
      </c>
      <c r="G1429" t="s">
        <v>24</v>
      </c>
      <c r="H1429">
        <f t="shared" si="67"/>
        <v>5</v>
      </c>
      <c r="I1429" t="str">
        <f t="shared" si="68"/>
        <v>High Risk</v>
      </c>
    </row>
    <row r="1430" spans="1:9" x14ac:dyDescent="0.3">
      <c r="A1430" t="s">
        <v>1465</v>
      </c>
      <c r="B1430" t="s">
        <v>27</v>
      </c>
      <c r="C1430">
        <v>1</v>
      </c>
      <c r="D1430" t="str">
        <f t="shared" si="66"/>
        <v>0-12 Months</v>
      </c>
      <c r="E1430" t="s">
        <v>26</v>
      </c>
      <c r="F1430" t="s">
        <v>28</v>
      </c>
      <c r="G1430" t="s">
        <v>23</v>
      </c>
      <c r="H1430">
        <f t="shared" si="67"/>
        <v>4</v>
      </c>
      <c r="I1430" t="str">
        <f t="shared" si="68"/>
        <v>High Risk</v>
      </c>
    </row>
    <row r="1431" spans="1:9" x14ac:dyDescent="0.3">
      <c r="A1431" t="s">
        <v>1466</v>
      </c>
      <c r="B1431" t="s">
        <v>47</v>
      </c>
      <c r="C1431">
        <v>45</v>
      </c>
      <c r="D1431" t="str">
        <f t="shared" si="66"/>
        <v>25-48 Months</v>
      </c>
      <c r="E1431" t="s">
        <v>24</v>
      </c>
      <c r="F1431" t="s">
        <v>32</v>
      </c>
      <c r="G1431" t="s">
        <v>24</v>
      </c>
      <c r="H1431">
        <f t="shared" si="67"/>
        <v>0</v>
      </c>
      <c r="I1431" t="str">
        <f t="shared" si="68"/>
        <v>Low Risk</v>
      </c>
    </row>
    <row r="1432" spans="1:9" x14ac:dyDescent="0.3">
      <c r="A1432" t="s">
        <v>1467</v>
      </c>
      <c r="B1432" t="s">
        <v>31</v>
      </c>
      <c r="C1432">
        <v>23</v>
      </c>
      <c r="D1432" t="str">
        <f t="shared" si="66"/>
        <v>13-24 Months</v>
      </c>
      <c r="E1432" t="s">
        <v>24</v>
      </c>
      <c r="F1432" t="s">
        <v>40</v>
      </c>
      <c r="G1432" t="s">
        <v>24</v>
      </c>
      <c r="H1432">
        <f t="shared" si="67"/>
        <v>0</v>
      </c>
      <c r="I1432" t="str">
        <f t="shared" si="68"/>
        <v>Low Risk</v>
      </c>
    </row>
    <row r="1433" spans="1:9" x14ac:dyDescent="0.3">
      <c r="A1433" t="s">
        <v>1468</v>
      </c>
      <c r="B1433" t="s">
        <v>31</v>
      </c>
      <c r="C1433">
        <v>43</v>
      </c>
      <c r="D1433" t="str">
        <f t="shared" si="66"/>
        <v>25-48 Months</v>
      </c>
      <c r="E1433" t="s">
        <v>26</v>
      </c>
      <c r="F1433" t="s">
        <v>35</v>
      </c>
      <c r="G1433" t="s">
        <v>24</v>
      </c>
      <c r="H1433">
        <f t="shared" si="67"/>
        <v>0</v>
      </c>
      <c r="I1433" t="str">
        <f t="shared" si="68"/>
        <v>Low Risk</v>
      </c>
    </row>
    <row r="1434" spans="1:9" x14ac:dyDescent="0.3">
      <c r="A1434" t="s">
        <v>1469</v>
      </c>
      <c r="B1434" t="s">
        <v>27</v>
      </c>
      <c r="C1434">
        <v>35</v>
      </c>
      <c r="D1434" t="str">
        <f t="shared" si="66"/>
        <v>25-48 Months</v>
      </c>
      <c r="E1434" t="s">
        <v>24</v>
      </c>
      <c r="F1434" t="s">
        <v>35</v>
      </c>
      <c r="G1434" t="s">
        <v>24</v>
      </c>
      <c r="H1434">
        <f t="shared" si="67"/>
        <v>2</v>
      </c>
      <c r="I1434" t="str">
        <f t="shared" si="68"/>
        <v>Medium Risk</v>
      </c>
    </row>
    <row r="1435" spans="1:9" x14ac:dyDescent="0.3">
      <c r="A1435" t="s">
        <v>1470</v>
      </c>
      <c r="B1435" t="s">
        <v>27</v>
      </c>
      <c r="C1435">
        <v>9</v>
      </c>
      <c r="D1435" t="str">
        <f t="shared" si="66"/>
        <v>0-12 Months</v>
      </c>
      <c r="E1435" t="s">
        <v>26</v>
      </c>
      <c r="F1435" t="s">
        <v>32</v>
      </c>
      <c r="G1435" t="s">
        <v>24</v>
      </c>
      <c r="H1435">
        <f t="shared" si="67"/>
        <v>3</v>
      </c>
      <c r="I1435" t="str">
        <f t="shared" si="68"/>
        <v>Medium Risk</v>
      </c>
    </row>
    <row r="1436" spans="1:9" x14ac:dyDescent="0.3">
      <c r="A1436" t="s">
        <v>1471</v>
      </c>
      <c r="B1436" t="s">
        <v>27</v>
      </c>
      <c r="C1436">
        <v>12</v>
      </c>
      <c r="D1436" t="str">
        <f t="shared" si="66"/>
        <v>0-12 Months</v>
      </c>
      <c r="E1436" t="s">
        <v>37</v>
      </c>
      <c r="F1436" t="s">
        <v>32</v>
      </c>
      <c r="G1436" t="s">
        <v>23</v>
      </c>
      <c r="H1436">
        <f t="shared" si="67"/>
        <v>5</v>
      </c>
      <c r="I1436" t="str">
        <f t="shared" si="68"/>
        <v>High Risk</v>
      </c>
    </row>
    <row r="1437" spans="1:9" x14ac:dyDescent="0.3">
      <c r="A1437" t="s">
        <v>1472</v>
      </c>
      <c r="B1437" t="s">
        <v>27</v>
      </c>
      <c r="C1437">
        <v>65</v>
      </c>
      <c r="D1437" t="str">
        <f t="shared" si="66"/>
        <v>49-72 Months</v>
      </c>
      <c r="E1437" t="s">
        <v>37</v>
      </c>
      <c r="F1437" t="s">
        <v>40</v>
      </c>
      <c r="G1437" t="s">
        <v>24</v>
      </c>
      <c r="H1437">
        <f t="shared" si="67"/>
        <v>4</v>
      </c>
      <c r="I1437" t="str">
        <f t="shared" si="68"/>
        <v>High Risk</v>
      </c>
    </row>
    <row r="1438" spans="1:9" x14ac:dyDescent="0.3">
      <c r="A1438" t="s">
        <v>1473</v>
      </c>
      <c r="B1438" t="s">
        <v>27</v>
      </c>
      <c r="C1438">
        <v>2</v>
      </c>
      <c r="D1438" t="str">
        <f t="shared" si="66"/>
        <v>0-12 Months</v>
      </c>
      <c r="E1438" t="s">
        <v>37</v>
      </c>
      <c r="F1438" t="s">
        <v>28</v>
      </c>
      <c r="G1438" t="s">
        <v>23</v>
      </c>
      <c r="H1438">
        <f t="shared" si="67"/>
        <v>6</v>
      </c>
      <c r="I1438" t="str">
        <f t="shared" si="68"/>
        <v>High Risk</v>
      </c>
    </row>
    <row r="1439" spans="1:9" x14ac:dyDescent="0.3">
      <c r="A1439" t="s">
        <v>1474</v>
      </c>
      <c r="B1439" t="s">
        <v>27</v>
      </c>
      <c r="C1439">
        <v>27</v>
      </c>
      <c r="D1439" t="str">
        <f t="shared" si="66"/>
        <v>25-48 Months</v>
      </c>
      <c r="E1439" t="s">
        <v>26</v>
      </c>
      <c r="F1439" t="s">
        <v>32</v>
      </c>
      <c r="G1439" t="s">
        <v>24</v>
      </c>
      <c r="H1439">
        <f t="shared" si="67"/>
        <v>2</v>
      </c>
      <c r="I1439" t="str">
        <f t="shared" si="68"/>
        <v>Medium Risk</v>
      </c>
    </row>
    <row r="1440" spans="1:9" x14ac:dyDescent="0.3">
      <c r="A1440" t="s">
        <v>1475</v>
      </c>
      <c r="B1440" t="s">
        <v>31</v>
      </c>
      <c r="C1440">
        <v>40</v>
      </c>
      <c r="D1440" t="str">
        <f t="shared" si="66"/>
        <v>25-48 Months</v>
      </c>
      <c r="E1440" t="s">
        <v>26</v>
      </c>
      <c r="F1440" t="s">
        <v>32</v>
      </c>
      <c r="G1440" t="s">
        <v>24</v>
      </c>
      <c r="H1440">
        <f t="shared" si="67"/>
        <v>0</v>
      </c>
      <c r="I1440" t="str">
        <f t="shared" si="68"/>
        <v>Low Risk</v>
      </c>
    </row>
    <row r="1441" spans="1:9" x14ac:dyDescent="0.3">
      <c r="A1441" t="s">
        <v>1476</v>
      </c>
      <c r="B1441" t="s">
        <v>27</v>
      </c>
      <c r="C1441">
        <v>5</v>
      </c>
      <c r="D1441" t="str">
        <f t="shared" si="66"/>
        <v>0-12 Months</v>
      </c>
      <c r="E1441" t="s">
        <v>37</v>
      </c>
      <c r="F1441" t="s">
        <v>40</v>
      </c>
      <c r="G1441" t="s">
        <v>23</v>
      </c>
      <c r="H1441">
        <f t="shared" si="67"/>
        <v>5</v>
      </c>
      <c r="I1441" t="str">
        <f t="shared" si="68"/>
        <v>High Risk</v>
      </c>
    </row>
    <row r="1442" spans="1:9" x14ac:dyDescent="0.3">
      <c r="A1442" t="s">
        <v>1477</v>
      </c>
      <c r="B1442" t="s">
        <v>31</v>
      </c>
      <c r="C1442">
        <v>8</v>
      </c>
      <c r="D1442" t="str">
        <f t="shared" si="66"/>
        <v>0-12 Months</v>
      </c>
      <c r="E1442" t="s">
        <v>24</v>
      </c>
      <c r="F1442" t="s">
        <v>40</v>
      </c>
      <c r="G1442" t="s">
        <v>24</v>
      </c>
      <c r="H1442">
        <f t="shared" si="67"/>
        <v>1</v>
      </c>
      <c r="I1442" t="str">
        <f t="shared" si="68"/>
        <v>Low Risk</v>
      </c>
    </row>
    <row r="1443" spans="1:9" x14ac:dyDescent="0.3">
      <c r="A1443" t="s">
        <v>1478</v>
      </c>
      <c r="B1443" t="s">
        <v>31</v>
      </c>
      <c r="C1443">
        <v>58</v>
      </c>
      <c r="D1443" t="str">
        <f t="shared" si="66"/>
        <v>49-72 Months</v>
      </c>
      <c r="E1443" t="s">
        <v>37</v>
      </c>
      <c r="F1443" t="s">
        <v>35</v>
      </c>
      <c r="G1443" t="s">
        <v>24</v>
      </c>
      <c r="H1443">
        <f t="shared" si="67"/>
        <v>2</v>
      </c>
      <c r="I1443" t="str">
        <f t="shared" si="68"/>
        <v>Medium Risk</v>
      </c>
    </row>
    <row r="1444" spans="1:9" x14ac:dyDescent="0.3">
      <c r="A1444" t="s">
        <v>1479</v>
      </c>
      <c r="B1444" t="s">
        <v>31</v>
      </c>
      <c r="C1444">
        <v>52</v>
      </c>
      <c r="D1444" t="str">
        <f t="shared" si="66"/>
        <v>49-72 Months</v>
      </c>
      <c r="E1444" t="s">
        <v>37</v>
      </c>
      <c r="F1444" t="s">
        <v>28</v>
      </c>
      <c r="G1444" t="s">
        <v>24</v>
      </c>
      <c r="H1444">
        <f t="shared" si="67"/>
        <v>3</v>
      </c>
      <c r="I1444" t="str">
        <f t="shared" si="68"/>
        <v>Medium Risk</v>
      </c>
    </row>
    <row r="1445" spans="1:9" x14ac:dyDescent="0.3">
      <c r="A1445" t="s">
        <v>1480</v>
      </c>
      <c r="B1445" t="s">
        <v>27</v>
      </c>
      <c r="C1445">
        <v>3</v>
      </c>
      <c r="D1445" t="str">
        <f t="shared" si="66"/>
        <v>0-12 Months</v>
      </c>
      <c r="E1445" t="s">
        <v>26</v>
      </c>
      <c r="F1445" t="s">
        <v>32</v>
      </c>
      <c r="G1445" t="s">
        <v>24</v>
      </c>
      <c r="H1445">
        <f t="shared" si="67"/>
        <v>3</v>
      </c>
      <c r="I1445" t="str">
        <f t="shared" si="68"/>
        <v>Medium Risk</v>
      </c>
    </row>
    <row r="1446" spans="1:9" x14ac:dyDescent="0.3">
      <c r="A1446" t="s">
        <v>1481</v>
      </c>
      <c r="B1446" t="s">
        <v>47</v>
      </c>
      <c r="C1446">
        <v>41</v>
      </c>
      <c r="D1446" t="str">
        <f t="shared" si="66"/>
        <v>25-48 Months</v>
      </c>
      <c r="E1446" t="s">
        <v>37</v>
      </c>
      <c r="F1446" t="s">
        <v>28</v>
      </c>
      <c r="G1446" t="s">
        <v>24</v>
      </c>
      <c r="H1446">
        <f t="shared" si="67"/>
        <v>3</v>
      </c>
      <c r="I1446" t="str">
        <f t="shared" si="68"/>
        <v>Medium Risk</v>
      </c>
    </row>
    <row r="1447" spans="1:9" x14ac:dyDescent="0.3">
      <c r="A1447" t="s">
        <v>1482</v>
      </c>
      <c r="B1447" t="s">
        <v>27</v>
      </c>
      <c r="C1447">
        <v>20</v>
      </c>
      <c r="D1447" t="str">
        <f t="shared" si="66"/>
        <v>13-24 Months</v>
      </c>
      <c r="E1447" t="s">
        <v>37</v>
      </c>
      <c r="F1447" t="s">
        <v>32</v>
      </c>
      <c r="G1447" t="s">
        <v>24</v>
      </c>
      <c r="H1447">
        <f t="shared" si="67"/>
        <v>4</v>
      </c>
      <c r="I1447" t="str">
        <f t="shared" si="68"/>
        <v>High Risk</v>
      </c>
    </row>
    <row r="1448" spans="1:9" x14ac:dyDescent="0.3">
      <c r="A1448" t="s">
        <v>1483</v>
      </c>
      <c r="B1448" t="s">
        <v>27</v>
      </c>
      <c r="C1448">
        <v>1</v>
      </c>
      <c r="D1448" t="str">
        <f t="shared" si="66"/>
        <v>0-12 Months</v>
      </c>
      <c r="E1448" t="s">
        <v>26</v>
      </c>
      <c r="F1448" t="s">
        <v>28</v>
      </c>
      <c r="G1448" t="s">
        <v>24</v>
      </c>
      <c r="H1448">
        <f t="shared" si="67"/>
        <v>4</v>
      </c>
      <c r="I1448" t="str">
        <f t="shared" si="68"/>
        <v>High Risk</v>
      </c>
    </row>
    <row r="1449" spans="1:9" x14ac:dyDescent="0.3">
      <c r="A1449" t="s">
        <v>1484</v>
      </c>
      <c r="B1449" t="s">
        <v>27</v>
      </c>
      <c r="C1449">
        <v>4</v>
      </c>
      <c r="D1449" t="str">
        <f t="shared" si="66"/>
        <v>0-12 Months</v>
      </c>
      <c r="E1449" t="s">
        <v>37</v>
      </c>
      <c r="F1449" t="s">
        <v>40</v>
      </c>
      <c r="G1449" t="s">
        <v>23</v>
      </c>
      <c r="H1449">
        <f t="shared" si="67"/>
        <v>5</v>
      </c>
      <c r="I1449" t="str">
        <f t="shared" si="68"/>
        <v>High Risk</v>
      </c>
    </row>
    <row r="1450" spans="1:9" x14ac:dyDescent="0.3">
      <c r="A1450" t="s">
        <v>1485</v>
      </c>
      <c r="B1450" t="s">
        <v>27</v>
      </c>
      <c r="C1450">
        <v>23</v>
      </c>
      <c r="D1450" t="str">
        <f t="shared" si="66"/>
        <v>13-24 Months</v>
      </c>
      <c r="E1450" t="s">
        <v>24</v>
      </c>
      <c r="F1450" t="s">
        <v>28</v>
      </c>
      <c r="G1450" t="s">
        <v>24</v>
      </c>
      <c r="H1450">
        <f t="shared" si="67"/>
        <v>3</v>
      </c>
      <c r="I1450" t="str">
        <f t="shared" si="68"/>
        <v>Medium Risk</v>
      </c>
    </row>
    <row r="1451" spans="1:9" x14ac:dyDescent="0.3">
      <c r="A1451" t="s">
        <v>1486</v>
      </c>
      <c r="B1451" t="s">
        <v>27</v>
      </c>
      <c r="C1451">
        <v>6</v>
      </c>
      <c r="D1451" t="str">
        <f t="shared" si="66"/>
        <v>0-12 Months</v>
      </c>
      <c r="E1451" t="s">
        <v>24</v>
      </c>
      <c r="F1451" t="s">
        <v>35</v>
      </c>
      <c r="G1451" t="s">
        <v>24</v>
      </c>
      <c r="H1451">
        <f t="shared" si="67"/>
        <v>3</v>
      </c>
      <c r="I1451" t="str">
        <f t="shared" si="68"/>
        <v>Medium Risk</v>
      </c>
    </row>
    <row r="1452" spans="1:9" x14ac:dyDescent="0.3">
      <c r="A1452" t="s">
        <v>1487</v>
      </c>
      <c r="B1452" t="s">
        <v>27</v>
      </c>
      <c r="C1452">
        <v>8</v>
      </c>
      <c r="D1452" t="str">
        <f t="shared" si="66"/>
        <v>0-12 Months</v>
      </c>
      <c r="E1452" t="s">
        <v>24</v>
      </c>
      <c r="F1452" t="s">
        <v>32</v>
      </c>
      <c r="G1452" t="s">
        <v>24</v>
      </c>
      <c r="H1452">
        <f t="shared" si="67"/>
        <v>3</v>
      </c>
      <c r="I1452" t="str">
        <f t="shared" si="68"/>
        <v>Medium Risk</v>
      </c>
    </row>
    <row r="1453" spans="1:9" x14ac:dyDescent="0.3">
      <c r="A1453" t="s">
        <v>1488</v>
      </c>
      <c r="B1453" t="s">
        <v>27</v>
      </c>
      <c r="C1453">
        <v>18</v>
      </c>
      <c r="D1453" t="str">
        <f t="shared" si="66"/>
        <v>13-24 Months</v>
      </c>
      <c r="E1453" t="s">
        <v>26</v>
      </c>
      <c r="F1453" t="s">
        <v>32</v>
      </c>
      <c r="G1453" t="s">
        <v>24</v>
      </c>
      <c r="H1453">
        <f t="shared" si="67"/>
        <v>2</v>
      </c>
      <c r="I1453" t="str">
        <f t="shared" si="68"/>
        <v>Medium Risk</v>
      </c>
    </row>
    <row r="1454" spans="1:9" x14ac:dyDescent="0.3">
      <c r="A1454" t="s">
        <v>1489</v>
      </c>
      <c r="B1454" t="s">
        <v>27</v>
      </c>
      <c r="C1454">
        <v>52</v>
      </c>
      <c r="D1454" t="str">
        <f t="shared" si="66"/>
        <v>49-72 Months</v>
      </c>
      <c r="E1454" t="s">
        <v>26</v>
      </c>
      <c r="F1454" t="s">
        <v>40</v>
      </c>
      <c r="G1454" t="s">
        <v>24</v>
      </c>
      <c r="H1454">
        <f t="shared" si="67"/>
        <v>2</v>
      </c>
      <c r="I1454" t="str">
        <f t="shared" si="68"/>
        <v>Medium Risk</v>
      </c>
    </row>
    <row r="1455" spans="1:9" x14ac:dyDescent="0.3">
      <c r="A1455" t="s">
        <v>1490</v>
      </c>
      <c r="B1455" t="s">
        <v>27</v>
      </c>
      <c r="C1455">
        <v>31</v>
      </c>
      <c r="D1455" t="str">
        <f t="shared" si="66"/>
        <v>25-48 Months</v>
      </c>
      <c r="E1455" t="s">
        <v>37</v>
      </c>
      <c r="F1455" t="s">
        <v>28</v>
      </c>
      <c r="G1455" t="s">
        <v>24</v>
      </c>
      <c r="H1455">
        <f t="shared" si="67"/>
        <v>5</v>
      </c>
      <c r="I1455" t="str">
        <f t="shared" si="68"/>
        <v>High Risk</v>
      </c>
    </row>
    <row r="1456" spans="1:9" x14ac:dyDescent="0.3">
      <c r="A1456" t="s">
        <v>1491</v>
      </c>
      <c r="B1456" t="s">
        <v>27</v>
      </c>
      <c r="C1456">
        <v>29</v>
      </c>
      <c r="D1456" t="str">
        <f t="shared" si="66"/>
        <v>25-48 Months</v>
      </c>
      <c r="E1456" t="s">
        <v>24</v>
      </c>
      <c r="F1456" t="s">
        <v>32</v>
      </c>
      <c r="G1456" t="s">
        <v>24</v>
      </c>
      <c r="H1456">
        <f t="shared" si="67"/>
        <v>2</v>
      </c>
      <c r="I1456" t="str">
        <f t="shared" si="68"/>
        <v>Medium Risk</v>
      </c>
    </row>
    <row r="1457" spans="1:9" x14ac:dyDescent="0.3">
      <c r="A1457" t="s">
        <v>1492</v>
      </c>
      <c r="B1457" t="s">
        <v>47</v>
      </c>
      <c r="C1457">
        <v>36</v>
      </c>
      <c r="D1457" t="str">
        <f t="shared" si="66"/>
        <v>25-48 Months</v>
      </c>
      <c r="E1457" t="s">
        <v>37</v>
      </c>
      <c r="F1457" t="s">
        <v>40</v>
      </c>
      <c r="G1457" t="s">
        <v>24</v>
      </c>
      <c r="H1457">
        <f t="shared" si="67"/>
        <v>2</v>
      </c>
      <c r="I1457" t="str">
        <f t="shared" si="68"/>
        <v>Medium Risk</v>
      </c>
    </row>
    <row r="1458" spans="1:9" x14ac:dyDescent="0.3">
      <c r="A1458" t="s">
        <v>1493</v>
      </c>
      <c r="B1458" t="s">
        <v>27</v>
      </c>
      <c r="C1458">
        <v>16</v>
      </c>
      <c r="D1458" t="str">
        <f t="shared" si="66"/>
        <v>13-24 Months</v>
      </c>
      <c r="E1458" t="s">
        <v>37</v>
      </c>
      <c r="F1458" t="s">
        <v>28</v>
      </c>
      <c r="G1458" t="s">
        <v>23</v>
      </c>
      <c r="H1458">
        <f t="shared" si="67"/>
        <v>5</v>
      </c>
      <c r="I1458" t="str">
        <f t="shared" si="68"/>
        <v>High Risk</v>
      </c>
    </row>
    <row r="1459" spans="1:9" x14ac:dyDescent="0.3">
      <c r="A1459" t="s">
        <v>1494</v>
      </c>
      <c r="B1459" t="s">
        <v>31</v>
      </c>
      <c r="C1459">
        <v>42</v>
      </c>
      <c r="D1459" t="str">
        <f t="shared" si="66"/>
        <v>25-48 Months</v>
      </c>
      <c r="E1459" t="s">
        <v>37</v>
      </c>
      <c r="F1459" t="s">
        <v>28</v>
      </c>
      <c r="G1459" t="s">
        <v>24</v>
      </c>
      <c r="H1459">
        <f t="shared" si="67"/>
        <v>3</v>
      </c>
      <c r="I1459" t="str">
        <f t="shared" si="68"/>
        <v>Medium Risk</v>
      </c>
    </row>
    <row r="1460" spans="1:9" x14ac:dyDescent="0.3">
      <c r="A1460" t="s">
        <v>1495</v>
      </c>
      <c r="B1460" t="s">
        <v>27</v>
      </c>
      <c r="C1460">
        <v>1</v>
      </c>
      <c r="D1460" t="str">
        <f t="shared" si="66"/>
        <v>0-12 Months</v>
      </c>
      <c r="E1460" t="s">
        <v>24</v>
      </c>
      <c r="F1460" t="s">
        <v>28</v>
      </c>
      <c r="G1460" t="s">
        <v>23</v>
      </c>
      <c r="H1460">
        <f t="shared" si="67"/>
        <v>4</v>
      </c>
      <c r="I1460" t="str">
        <f t="shared" si="68"/>
        <v>High Risk</v>
      </c>
    </row>
    <row r="1461" spans="1:9" x14ac:dyDescent="0.3">
      <c r="A1461" t="s">
        <v>1496</v>
      </c>
      <c r="B1461" t="s">
        <v>47</v>
      </c>
      <c r="C1461">
        <v>60</v>
      </c>
      <c r="D1461" t="str">
        <f t="shared" si="66"/>
        <v>49-72 Months</v>
      </c>
      <c r="E1461" t="s">
        <v>37</v>
      </c>
      <c r="F1461" t="s">
        <v>28</v>
      </c>
      <c r="G1461" t="s">
        <v>24</v>
      </c>
      <c r="H1461">
        <f t="shared" si="67"/>
        <v>3</v>
      </c>
      <c r="I1461" t="str">
        <f t="shared" si="68"/>
        <v>Medium Risk</v>
      </c>
    </row>
    <row r="1462" spans="1:9" x14ac:dyDescent="0.3">
      <c r="A1462" t="s">
        <v>1497</v>
      </c>
      <c r="B1462" t="s">
        <v>27</v>
      </c>
      <c r="C1462">
        <v>5</v>
      </c>
      <c r="D1462" t="str">
        <f t="shared" si="66"/>
        <v>0-12 Months</v>
      </c>
      <c r="E1462" t="s">
        <v>37</v>
      </c>
      <c r="F1462" t="s">
        <v>28</v>
      </c>
      <c r="G1462" t="s">
        <v>23</v>
      </c>
      <c r="H1462">
        <f t="shared" si="67"/>
        <v>6</v>
      </c>
      <c r="I1462" t="str">
        <f t="shared" si="68"/>
        <v>High Risk</v>
      </c>
    </row>
    <row r="1463" spans="1:9" x14ac:dyDescent="0.3">
      <c r="A1463" t="s">
        <v>1498</v>
      </c>
      <c r="B1463" t="s">
        <v>27</v>
      </c>
      <c r="C1463">
        <v>22</v>
      </c>
      <c r="D1463" t="str">
        <f t="shared" si="66"/>
        <v>13-24 Months</v>
      </c>
      <c r="E1463" t="s">
        <v>37</v>
      </c>
      <c r="F1463" t="s">
        <v>40</v>
      </c>
      <c r="G1463" t="s">
        <v>24</v>
      </c>
      <c r="H1463">
        <f t="shared" si="67"/>
        <v>4</v>
      </c>
      <c r="I1463" t="str">
        <f t="shared" si="68"/>
        <v>High Risk</v>
      </c>
    </row>
    <row r="1464" spans="1:9" x14ac:dyDescent="0.3">
      <c r="A1464" t="s">
        <v>1499</v>
      </c>
      <c r="B1464" t="s">
        <v>31</v>
      </c>
      <c r="C1464">
        <v>36</v>
      </c>
      <c r="D1464" t="str">
        <f t="shared" si="66"/>
        <v>25-48 Months</v>
      </c>
      <c r="E1464" t="s">
        <v>24</v>
      </c>
      <c r="F1464" t="s">
        <v>32</v>
      </c>
      <c r="G1464" t="s">
        <v>24</v>
      </c>
      <c r="H1464">
        <f t="shared" si="67"/>
        <v>0</v>
      </c>
      <c r="I1464" t="str">
        <f t="shared" si="68"/>
        <v>Low Risk</v>
      </c>
    </row>
    <row r="1465" spans="1:9" x14ac:dyDescent="0.3">
      <c r="A1465" t="s">
        <v>1500</v>
      </c>
      <c r="B1465" t="s">
        <v>27</v>
      </c>
      <c r="C1465">
        <v>4</v>
      </c>
      <c r="D1465" t="str">
        <f t="shared" si="66"/>
        <v>0-12 Months</v>
      </c>
      <c r="E1465" t="s">
        <v>37</v>
      </c>
      <c r="F1465" t="s">
        <v>28</v>
      </c>
      <c r="G1465" t="s">
        <v>23</v>
      </c>
      <c r="H1465">
        <f t="shared" si="67"/>
        <v>6</v>
      </c>
      <c r="I1465" t="str">
        <f t="shared" si="68"/>
        <v>High Risk</v>
      </c>
    </row>
    <row r="1466" spans="1:9" x14ac:dyDescent="0.3">
      <c r="A1466" t="s">
        <v>1501</v>
      </c>
      <c r="B1466" t="s">
        <v>27</v>
      </c>
      <c r="C1466">
        <v>9</v>
      </c>
      <c r="D1466" t="str">
        <f t="shared" si="66"/>
        <v>0-12 Months</v>
      </c>
      <c r="E1466" t="s">
        <v>26</v>
      </c>
      <c r="F1466" t="s">
        <v>32</v>
      </c>
      <c r="G1466" t="s">
        <v>24</v>
      </c>
      <c r="H1466">
        <f t="shared" si="67"/>
        <v>3</v>
      </c>
      <c r="I1466" t="str">
        <f t="shared" si="68"/>
        <v>Medium Risk</v>
      </c>
    </row>
    <row r="1467" spans="1:9" x14ac:dyDescent="0.3">
      <c r="A1467" t="s">
        <v>1502</v>
      </c>
      <c r="B1467" t="s">
        <v>27</v>
      </c>
      <c r="C1467">
        <v>1</v>
      </c>
      <c r="D1467" t="str">
        <f t="shared" si="66"/>
        <v>0-12 Months</v>
      </c>
      <c r="E1467" t="s">
        <v>37</v>
      </c>
      <c r="F1467" t="s">
        <v>40</v>
      </c>
      <c r="G1467" t="s">
        <v>24</v>
      </c>
      <c r="H1467">
        <f t="shared" si="67"/>
        <v>5</v>
      </c>
      <c r="I1467" t="str">
        <f t="shared" si="68"/>
        <v>High Risk</v>
      </c>
    </row>
    <row r="1468" spans="1:9" x14ac:dyDescent="0.3">
      <c r="A1468" t="s">
        <v>1503</v>
      </c>
      <c r="B1468" t="s">
        <v>27</v>
      </c>
      <c r="C1468">
        <v>12</v>
      </c>
      <c r="D1468" t="str">
        <f t="shared" si="66"/>
        <v>0-12 Months</v>
      </c>
      <c r="E1468" t="s">
        <v>26</v>
      </c>
      <c r="F1468" t="s">
        <v>28</v>
      </c>
      <c r="G1468" t="s">
        <v>24</v>
      </c>
      <c r="H1468">
        <f t="shared" si="67"/>
        <v>4</v>
      </c>
      <c r="I1468" t="str">
        <f t="shared" si="68"/>
        <v>High Risk</v>
      </c>
    </row>
    <row r="1469" spans="1:9" x14ac:dyDescent="0.3">
      <c r="A1469" t="s">
        <v>1504</v>
      </c>
      <c r="B1469" t="s">
        <v>31</v>
      </c>
      <c r="C1469">
        <v>23</v>
      </c>
      <c r="D1469" t="str">
        <f t="shared" si="66"/>
        <v>13-24 Months</v>
      </c>
      <c r="E1469" t="s">
        <v>26</v>
      </c>
      <c r="F1469" t="s">
        <v>32</v>
      </c>
      <c r="G1469" t="s">
        <v>24</v>
      </c>
      <c r="H1469">
        <f t="shared" si="67"/>
        <v>0</v>
      </c>
      <c r="I1469" t="str">
        <f t="shared" si="68"/>
        <v>Low Risk</v>
      </c>
    </row>
    <row r="1470" spans="1:9" x14ac:dyDescent="0.3">
      <c r="A1470" t="s">
        <v>1505</v>
      </c>
      <c r="B1470" t="s">
        <v>31</v>
      </c>
      <c r="C1470">
        <v>62</v>
      </c>
      <c r="D1470" t="str">
        <f t="shared" si="66"/>
        <v>49-72 Months</v>
      </c>
      <c r="E1470" t="s">
        <v>37</v>
      </c>
      <c r="F1470" t="s">
        <v>35</v>
      </c>
      <c r="G1470" t="s">
        <v>24</v>
      </c>
      <c r="H1470">
        <f t="shared" si="67"/>
        <v>2</v>
      </c>
      <c r="I1470" t="str">
        <f t="shared" si="68"/>
        <v>Medium Risk</v>
      </c>
    </row>
    <row r="1471" spans="1:9" x14ac:dyDescent="0.3">
      <c r="A1471" t="s">
        <v>1506</v>
      </c>
      <c r="B1471" t="s">
        <v>27</v>
      </c>
      <c r="C1471">
        <v>37</v>
      </c>
      <c r="D1471" t="str">
        <f t="shared" si="66"/>
        <v>25-48 Months</v>
      </c>
      <c r="E1471" t="s">
        <v>37</v>
      </c>
      <c r="F1471" t="s">
        <v>35</v>
      </c>
      <c r="G1471" t="s">
        <v>23</v>
      </c>
      <c r="H1471">
        <f t="shared" si="67"/>
        <v>4</v>
      </c>
      <c r="I1471" t="str">
        <f t="shared" si="68"/>
        <v>High Risk</v>
      </c>
    </row>
    <row r="1472" spans="1:9" x14ac:dyDescent="0.3">
      <c r="A1472" t="s">
        <v>1507</v>
      </c>
      <c r="B1472" t="s">
        <v>27</v>
      </c>
      <c r="C1472">
        <v>8</v>
      </c>
      <c r="D1472" t="str">
        <f t="shared" si="66"/>
        <v>0-12 Months</v>
      </c>
      <c r="E1472" t="s">
        <v>24</v>
      </c>
      <c r="F1472" t="s">
        <v>32</v>
      </c>
      <c r="G1472" t="s">
        <v>24</v>
      </c>
      <c r="H1472">
        <f t="shared" si="67"/>
        <v>3</v>
      </c>
      <c r="I1472" t="str">
        <f t="shared" si="68"/>
        <v>Medium Risk</v>
      </c>
    </row>
    <row r="1473" spans="1:9" x14ac:dyDescent="0.3">
      <c r="A1473" t="s">
        <v>1508</v>
      </c>
      <c r="B1473" t="s">
        <v>27</v>
      </c>
      <c r="C1473">
        <v>31</v>
      </c>
      <c r="D1473" t="str">
        <f t="shared" si="66"/>
        <v>25-48 Months</v>
      </c>
      <c r="E1473" t="s">
        <v>37</v>
      </c>
      <c r="F1473" t="s">
        <v>40</v>
      </c>
      <c r="G1473" t="s">
        <v>24</v>
      </c>
      <c r="H1473">
        <f t="shared" si="67"/>
        <v>4</v>
      </c>
      <c r="I1473" t="str">
        <f t="shared" si="68"/>
        <v>High Risk</v>
      </c>
    </row>
    <row r="1474" spans="1:9" x14ac:dyDescent="0.3">
      <c r="A1474" t="s">
        <v>1509</v>
      </c>
      <c r="B1474" t="s">
        <v>27</v>
      </c>
      <c r="C1474">
        <v>13</v>
      </c>
      <c r="D1474" t="str">
        <f t="shared" si="66"/>
        <v>13-24 Months</v>
      </c>
      <c r="E1474" t="s">
        <v>37</v>
      </c>
      <c r="F1474" t="s">
        <v>40</v>
      </c>
      <c r="G1474" t="s">
        <v>23</v>
      </c>
      <c r="H1474">
        <f t="shared" si="67"/>
        <v>4</v>
      </c>
      <c r="I1474" t="str">
        <f t="shared" si="68"/>
        <v>High Risk</v>
      </c>
    </row>
    <row r="1475" spans="1:9" x14ac:dyDescent="0.3">
      <c r="A1475" t="s">
        <v>1510</v>
      </c>
      <c r="B1475" t="s">
        <v>27</v>
      </c>
      <c r="C1475">
        <v>24</v>
      </c>
      <c r="D1475" t="str">
        <f t="shared" ref="D1475:D1538" si="69">IF(C1475&lt;=12,"0-12 Months",IF(C1475&lt;=24,"13-24 Months",IF(C1475&lt;=48,"25-48 Months","49-72 Months")))</f>
        <v>13-24 Months</v>
      </c>
      <c r="E1475" t="s">
        <v>37</v>
      </c>
      <c r="F1475" t="s">
        <v>28</v>
      </c>
      <c r="G1475" t="s">
        <v>23</v>
      </c>
      <c r="H1475">
        <f t="shared" ref="H1475:H1538" si="70">IF(B1475="Month-to-month",2,0)+IF(E1475="Fiber optic",2,0)+IF(F1475="Electronic check",1,0)+IF(D1475="0-12 Months",1,0)</f>
        <v>5</v>
      </c>
      <c r="I1475" t="str">
        <f t="shared" ref="I1475:I1538" si="71">IF(H1475&gt;=4,"High Risk",IF(H1475&gt;=2,"Medium Risk","Low Risk"))</f>
        <v>High Risk</v>
      </c>
    </row>
    <row r="1476" spans="1:9" x14ac:dyDescent="0.3">
      <c r="A1476" t="s">
        <v>1511</v>
      </c>
      <c r="B1476" t="s">
        <v>27</v>
      </c>
      <c r="C1476">
        <v>45</v>
      </c>
      <c r="D1476" t="str">
        <f t="shared" si="69"/>
        <v>25-48 Months</v>
      </c>
      <c r="E1476" t="s">
        <v>37</v>
      </c>
      <c r="F1476" t="s">
        <v>35</v>
      </c>
      <c r="G1476" t="s">
        <v>24</v>
      </c>
      <c r="H1476">
        <f t="shared" si="70"/>
        <v>4</v>
      </c>
      <c r="I1476" t="str">
        <f t="shared" si="71"/>
        <v>High Risk</v>
      </c>
    </row>
    <row r="1477" spans="1:9" x14ac:dyDescent="0.3">
      <c r="A1477" t="s">
        <v>1512</v>
      </c>
      <c r="B1477" t="s">
        <v>47</v>
      </c>
      <c r="C1477">
        <v>69</v>
      </c>
      <c r="D1477" t="str">
        <f t="shared" si="69"/>
        <v>49-72 Months</v>
      </c>
      <c r="E1477" t="s">
        <v>37</v>
      </c>
      <c r="F1477" t="s">
        <v>40</v>
      </c>
      <c r="G1477" t="s">
        <v>24</v>
      </c>
      <c r="H1477">
        <f t="shared" si="70"/>
        <v>2</v>
      </c>
      <c r="I1477" t="str">
        <f t="shared" si="71"/>
        <v>Medium Risk</v>
      </c>
    </row>
    <row r="1478" spans="1:9" x14ac:dyDescent="0.3">
      <c r="A1478" t="s">
        <v>1513</v>
      </c>
      <c r="B1478" t="s">
        <v>27</v>
      </c>
      <c r="C1478">
        <v>2</v>
      </c>
      <c r="D1478" t="str">
        <f t="shared" si="69"/>
        <v>0-12 Months</v>
      </c>
      <c r="E1478" t="s">
        <v>24</v>
      </c>
      <c r="F1478" t="s">
        <v>32</v>
      </c>
      <c r="G1478" t="s">
        <v>24</v>
      </c>
      <c r="H1478">
        <f t="shared" si="70"/>
        <v>3</v>
      </c>
      <c r="I1478" t="str">
        <f t="shared" si="71"/>
        <v>Medium Risk</v>
      </c>
    </row>
    <row r="1479" spans="1:9" x14ac:dyDescent="0.3">
      <c r="A1479" t="s">
        <v>1514</v>
      </c>
      <c r="B1479" t="s">
        <v>31</v>
      </c>
      <c r="C1479">
        <v>61</v>
      </c>
      <c r="D1479" t="str">
        <f t="shared" si="69"/>
        <v>49-72 Months</v>
      </c>
      <c r="E1479" t="s">
        <v>37</v>
      </c>
      <c r="F1479" t="s">
        <v>28</v>
      </c>
      <c r="G1479" t="s">
        <v>23</v>
      </c>
      <c r="H1479">
        <f t="shared" si="70"/>
        <v>3</v>
      </c>
      <c r="I1479" t="str">
        <f t="shared" si="71"/>
        <v>Medium Risk</v>
      </c>
    </row>
    <row r="1480" spans="1:9" x14ac:dyDescent="0.3">
      <c r="A1480" t="s">
        <v>1515</v>
      </c>
      <c r="B1480" t="s">
        <v>27</v>
      </c>
      <c r="C1480">
        <v>41</v>
      </c>
      <c r="D1480" t="str">
        <f t="shared" si="69"/>
        <v>25-48 Months</v>
      </c>
      <c r="E1480" t="s">
        <v>37</v>
      </c>
      <c r="F1480" t="s">
        <v>28</v>
      </c>
      <c r="G1480" t="s">
        <v>23</v>
      </c>
      <c r="H1480">
        <f t="shared" si="70"/>
        <v>5</v>
      </c>
      <c r="I1480" t="str">
        <f t="shared" si="71"/>
        <v>High Risk</v>
      </c>
    </row>
    <row r="1481" spans="1:9" x14ac:dyDescent="0.3">
      <c r="A1481" t="s">
        <v>1516</v>
      </c>
      <c r="B1481" t="s">
        <v>31</v>
      </c>
      <c r="C1481">
        <v>44</v>
      </c>
      <c r="D1481" t="str">
        <f t="shared" si="69"/>
        <v>25-48 Months</v>
      </c>
      <c r="E1481" t="s">
        <v>26</v>
      </c>
      <c r="F1481" t="s">
        <v>28</v>
      </c>
      <c r="G1481" t="s">
        <v>24</v>
      </c>
      <c r="H1481">
        <f t="shared" si="70"/>
        <v>1</v>
      </c>
      <c r="I1481" t="str">
        <f t="shared" si="71"/>
        <v>Low Risk</v>
      </c>
    </row>
    <row r="1482" spans="1:9" x14ac:dyDescent="0.3">
      <c r="A1482" t="s">
        <v>1517</v>
      </c>
      <c r="B1482" t="s">
        <v>31</v>
      </c>
      <c r="C1482">
        <v>39</v>
      </c>
      <c r="D1482" t="str">
        <f t="shared" si="69"/>
        <v>25-48 Months</v>
      </c>
      <c r="E1482" t="s">
        <v>26</v>
      </c>
      <c r="F1482" t="s">
        <v>32</v>
      </c>
      <c r="G1482" t="s">
        <v>24</v>
      </c>
      <c r="H1482">
        <f t="shared" si="70"/>
        <v>0</v>
      </c>
      <c r="I1482" t="str">
        <f t="shared" si="71"/>
        <v>Low Risk</v>
      </c>
    </row>
    <row r="1483" spans="1:9" x14ac:dyDescent="0.3">
      <c r="A1483" t="s">
        <v>1518</v>
      </c>
      <c r="B1483" t="s">
        <v>47</v>
      </c>
      <c r="C1483">
        <v>72</v>
      </c>
      <c r="D1483" t="str">
        <f t="shared" si="69"/>
        <v>49-72 Months</v>
      </c>
      <c r="E1483" t="s">
        <v>26</v>
      </c>
      <c r="F1483" t="s">
        <v>40</v>
      </c>
      <c r="G1483" t="s">
        <v>24</v>
      </c>
      <c r="H1483">
        <f t="shared" si="70"/>
        <v>0</v>
      </c>
      <c r="I1483" t="str">
        <f t="shared" si="71"/>
        <v>Low Risk</v>
      </c>
    </row>
    <row r="1484" spans="1:9" x14ac:dyDescent="0.3">
      <c r="A1484" t="s">
        <v>1519</v>
      </c>
      <c r="B1484" t="s">
        <v>27</v>
      </c>
      <c r="C1484">
        <v>13</v>
      </c>
      <c r="D1484" t="str">
        <f t="shared" si="69"/>
        <v>13-24 Months</v>
      </c>
      <c r="E1484" t="s">
        <v>37</v>
      </c>
      <c r="F1484" t="s">
        <v>28</v>
      </c>
      <c r="G1484" t="s">
        <v>24</v>
      </c>
      <c r="H1484">
        <f t="shared" si="70"/>
        <v>5</v>
      </c>
      <c r="I1484" t="str">
        <f t="shared" si="71"/>
        <v>High Risk</v>
      </c>
    </row>
    <row r="1485" spans="1:9" x14ac:dyDescent="0.3">
      <c r="A1485" t="s">
        <v>1520</v>
      </c>
      <c r="B1485" t="s">
        <v>31</v>
      </c>
      <c r="C1485">
        <v>51</v>
      </c>
      <c r="D1485" t="str">
        <f t="shared" si="69"/>
        <v>49-72 Months</v>
      </c>
      <c r="E1485" t="s">
        <v>26</v>
      </c>
      <c r="F1485" t="s">
        <v>40</v>
      </c>
      <c r="G1485" t="s">
        <v>24</v>
      </c>
      <c r="H1485">
        <f t="shared" si="70"/>
        <v>0</v>
      </c>
      <c r="I1485" t="str">
        <f t="shared" si="71"/>
        <v>Low Risk</v>
      </c>
    </row>
    <row r="1486" spans="1:9" x14ac:dyDescent="0.3">
      <c r="A1486" t="s">
        <v>1521</v>
      </c>
      <c r="B1486" t="s">
        <v>47</v>
      </c>
      <c r="C1486">
        <v>71</v>
      </c>
      <c r="D1486" t="str">
        <f t="shared" si="69"/>
        <v>49-72 Months</v>
      </c>
      <c r="E1486" t="s">
        <v>37</v>
      </c>
      <c r="F1486" t="s">
        <v>28</v>
      </c>
      <c r="G1486" t="s">
        <v>24</v>
      </c>
      <c r="H1486">
        <f t="shared" si="70"/>
        <v>3</v>
      </c>
      <c r="I1486" t="str">
        <f t="shared" si="71"/>
        <v>Medium Risk</v>
      </c>
    </row>
    <row r="1487" spans="1:9" x14ac:dyDescent="0.3">
      <c r="A1487" t="s">
        <v>1522</v>
      </c>
      <c r="B1487" t="s">
        <v>27</v>
      </c>
      <c r="C1487">
        <v>22</v>
      </c>
      <c r="D1487" t="str">
        <f t="shared" si="69"/>
        <v>13-24 Months</v>
      </c>
      <c r="E1487" t="s">
        <v>37</v>
      </c>
      <c r="F1487" t="s">
        <v>28</v>
      </c>
      <c r="G1487" t="s">
        <v>23</v>
      </c>
      <c r="H1487">
        <f t="shared" si="70"/>
        <v>5</v>
      </c>
      <c r="I1487" t="str">
        <f t="shared" si="71"/>
        <v>High Risk</v>
      </c>
    </row>
    <row r="1488" spans="1:9" x14ac:dyDescent="0.3">
      <c r="A1488" t="s">
        <v>1523</v>
      </c>
      <c r="B1488" t="s">
        <v>27</v>
      </c>
      <c r="C1488">
        <v>2</v>
      </c>
      <c r="D1488" t="str">
        <f t="shared" si="69"/>
        <v>0-12 Months</v>
      </c>
      <c r="E1488" t="s">
        <v>26</v>
      </c>
      <c r="F1488" t="s">
        <v>40</v>
      </c>
      <c r="G1488" t="s">
        <v>23</v>
      </c>
      <c r="H1488">
        <f t="shared" si="70"/>
        <v>3</v>
      </c>
      <c r="I1488" t="str">
        <f t="shared" si="71"/>
        <v>Medium Risk</v>
      </c>
    </row>
    <row r="1489" spans="1:9" x14ac:dyDescent="0.3">
      <c r="A1489" t="s">
        <v>1524</v>
      </c>
      <c r="B1489" t="s">
        <v>31</v>
      </c>
      <c r="C1489">
        <v>56</v>
      </c>
      <c r="D1489" t="str">
        <f t="shared" si="69"/>
        <v>49-72 Months</v>
      </c>
      <c r="E1489" t="s">
        <v>37</v>
      </c>
      <c r="F1489" t="s">
        <v>28</v>
      </c>
      <c r="G1489" t="s">
        <v>24</v>
      </c>
      <c r="H1489">
        <f t="shared" si="70"/>
        <v>3</v>
      </c>
      <c r="I1489" t="str">
        <f t="shared" si="71"/>
        <v>Medium Risk</v>
      </c>
    </row>
    <row r="1490" spans="1:9" x14ac:dyDescent="0.3">
      <c r="A1490" t="s">
        <v>1525</v>
      </c>
      <c r="B1490" t="s">
        <v>27</v>
      </c>
      <c r="C1490">
        <v>1</v>
      </c>
      <c r="D1490" t="str">
        <f t="shared" si="69"/>
        <v>0-12 Months</v>
      </c>
      <c r="E1490" t="s">
        <v>26</v>
      </c>
      <c r="F1490" t="s">
        <v>32</v>
      </c>
      <c r="G1490" t="s">
        <v>24</v>
      </c>
      <c r="H1490">
        <f t="shared" si="70"/>
        <v>3</v>
      </c>
      <c r="I1490" t="str">
        <f t="shared" si="71"/>
        <v>Medium Risk</v>
      </c>
    </row>
    <row r="1491" spans="1:9" x14ac:dyDescent="0.3">
      <c r="A1491" t="s">
        <v>1526</v>
      </c>
      <c r="B1491" t="s">
        <v>31</v>
      </c>
      <c r="C1491">
        <v>23</v>
      </c>
      <c r="D1491" t="str">
        <f t="shared" si="69"/>
        <v>13-24 Months</v>
      </c>
      <c r="E1491" t="s">
        <v>26</v>
      </c>
      <c r="F1491" t="s">
        <v>32</v>
      </c>
      <c r="G1491" t="s">
        <v>24</v>
      </c>
      <c r="H1491">
        <f t="shared" si="70"/>
        <v>0</v>
      </c>
      <c r="I1491" t="str">
        <f t="shared" si="71"/>
        <v>Low Risk</v>
      </c>
    </row>
    <row r="1492" spans="1:9" x14ac:dyDescent="0.3">
      <c r="A1492" t="s">
        <v>1527</v>
      </c>
      <c r="B1492" t="s">
        <v>31</v>
      </c>
      <c r="C1492">
        <v>66</v>
      </c>
      <c r="D1492" t="str">
        <f t="shared" si="69"/>
        <v>49-72 Months</v>
      </c>
      <c r="E1492" t="s">
        <v>26</v>
      </c>
      <c r="F1492" t="s">
        <v>35</v>
      </c>
      <c r="G1492" t="s">
        <v>24</v>
      </c>
      <c r="H1492">
        <f t="shared" si="70"/>
        <v>0</v>
      </c>
      <c r="I1492" t="str">
        <f t="shared" si="71"/>
        <v>Low Risk</v>
      </c>
    </row>
    <row r="1493" spans="1:9" x14ac:dyDescent="0.3">
      <c r="A1493" t="s">
        <v>1528</v>
      </c>
      <c r="B1493" t="s">
        <v>27</v>
      </c>
      <c r="C1493">
        <v>1</v>
      </c>
      <c r="D1493" t="str">
        <f t="shared" si="69"/>
        <v>0-12 Months</v>
      </c>
      <c r="E1493" t="s">
        <v>24</v>
      </c>
      <c r="F1493" t="s">
        <v>32</v>
      </c>
      <c r="G1493" t="s">
        <v>24</v>
      </c>
      <c r="H1493">
        <f t="shared" si="70"/>
        <v>3</v>
      </c>
      <c r="I1493" t="str">
        <f t="shared" si="71"/>
        <v>Medium Risk</v>
      </c>
    </row>
    <row r="1494" spans="1:9" x14ac:dyDescent="0.3">
      <c r="A1494" t="s">
        <v>1529</v>
      </c>
      <c r="B1494" t="s">
        <v>27</v>
      </c>
      <c r="C1494">
        <v>19</v>
      </c>
      <c r="D1494" t="str">
        <f t="shared" si="69"/>
        <v>13-24 Months</v>
      </c>
      <c r="E1494" t="s">
        <v>37</v>
      </c>
      <c r="F1494" t="s">
        <v>28</v>
      </c>
      <c r="G1494" t="s">
        <v>23</v>
      </c>
      <c r="H1494">
        <f t="shared" si="70"/>
        <v>5</v>
      </c>
      <c r="I1494" t="str">
        <f t="shared" si="71"/>
        <v>High Risk</v>
      </c>
    </row>
    <row r="1495" spans="1:9" x14ac:dyDescent="0.3">
      <c r="A1495" t="s">
        <v>1530</v>
      </c>
      <c r="B1495" t="s">
        <v>27</v>
      </c>
      <c r="C1495">
        <v>11</v>
      </c>
      <c r="D1495" t="str">
        <f t="shared" si="69"/>
        <v>0-12 Months</v>
      </c>
      <c r="E1495" t="s">
        <v>37</v>
      </c>
      <c r="F1495" t="s">
        <v>35</v>
      </c>
      <c r="G1495" t="s">
        <v>24</v>
      </c>
      <c r="H1495">
        <f t="shared" si="70"/>
        <v>5</v>
      </c>
      <c r="I1495" t="str">
        <f t="shared" si="71"/>
        <v>High Risk</v>
      </c>
    </row>
    <row r="1496" spans="1:9" x14ac:dyDescent="0.3">
      <c r="A1496" t="s">
        <v>1531</v>
      </c>
      <c r="B1496" t="s">
        <v>31</v>
      </c>
      <c r="C1496">
        <v>8</v>
      </c>
      <c r="D1496" t="str">
        <f t="shared" si="69"/>
        <v>0-12 Months</v>
      </c>
      <c r="E1496" t="s">
        <v>24</v>
      </c>
      <c r="F1496" t="s">
        <v>32</v>
      </c>
      <c r="G1496" t="s">
        <v>23</v>
      </c>
      <c r="H1496">
        <f t="shared" si="70"/>
        <v>1</v>
      </c>
      <c r="I1496" t="str">
        <f t="shared" si="71"/>
        <v>Low Risk</v>
      </c>
    </row>
    <row r="1497" spans="1:9" x14ac:dyDescent="0.3">
      <c r="A1497" t="s">
        <v>1532</v>
      </c>
      <c r="B1497" t="s">
        <v>27</v>
      </c>
      <c r="C1497">
        <v>52</v>
      </c>
      <c r="D1497" t="str">
        <f t="shared" si="69"/>
        <v>49-72 Months</v>
      </c>
      <c r="E1497" t="s">
        <v>37</v>
      </c>
      <c r="F1497" t="s">
        <v>35</v>
      </c>
      <c r="G1497" t="s">
        <v>24</v>
      </c>
      <c r="H1497">
        <f t="shared" si="70"/>
        <v>4</v>
      </c>
      <c r="I1497" t="str">
        <f t="shared" si="71"/>
        <v>High Risk</v>
      </c>
    </row>
    <row r="1498" spans="1:9" x14ac:dyDescent="0.3">
      <c r="A1498" t="s">
        <v>1533</v>
      </c>
      <c r="B1498" t="s">
        <v>27</v>
      </c>
      <c r="C1498">
        <v>3</v>
      </c>
      <c r="D1498" t="str">
        <f t="shared" si="69"/>
        <v>0-12 Months</v>
      </c>
      <c r="E1498" t="s">
        <v>24</v>
      </c>
      <c r="F1498" t="s">
        <v>28</v>
      </c>
      <c r="G1498" t="s">
        <v>24</v>
      </c>
      <c r="H1498">
        <f t="shared" si="70"/>
        <v>4</v>
      </c>
      <c r="I1498" t="str">
        <f t="shared" si="71"/>
        <v>High Risk</v>
      </c>
    </row>
    <row r="1499" spans="1:9" x14ac:dyDescent="0.3">
      <c r="A1499" t="s">
        <v>1534</v>
      </c>
      <c r="B1499" t="s">
        <v>27</v>
      </c>
      <c r="C1499">
        <v>51</v>
      </c>
      <c r="D1499" t="str">
        <f t="shared" si="69"/>
        <v>49-72 Months</v>
      </c>
      <c r="E1499" t="s">
        <v>37</v>
      </c>
      <c r="F1499" t="s">
        <v>35</v>
      </c>
      <c r="G1499" t="s">
        <v>24</v>
      </c>
      <c r="H1499">
        <f t="shared" si="70"/>
        <v>4</v>
      </c>
      <c r="I1499" t="str">
        <f t="shared" si="71"/>
        <v>High Risk</v>
      </c>
    </row>
    <row r="1500" spans="1:9" x14ac:dyDescent="0.3">
      <c r="A1500" t="s">
        <v>1535</v>
      </c>
      <c r="B1500" t="s">
        <v>27</v>
      </c>
      <c r="C1500">
        <v>15</v>
      </c>
      <c r="D1500" t="str">
        <f t="shared" si="69"/>
        <v>13-24 Months</v>
      </c>
      <c r="E1500" t="s">
        <v>37</v>
      </c>
      <c r="F1500" t="s">
        <v>28</v>
      </c>
      <c r="G1500" t="s">
        <v>23</v>
      </c>
      <c r="H1500">
        <f t="shared" si="70"/>
        <v>5</v>
      </c>
      <c r="I1500" t="str">
        <f t="shared" si="71"/>
        <v>High Risk</v>
      </c>
    </row>
    <row r="1501" spans="1:9" x14ac:dyDescent="0.3">
      <c r="A1501" t="s">
        <v>1536</v>
      </c>
      <c r="B1501" t="s">
        <v>27</v>
      </c>
      <c r="C1501">
        <v>64</v>
      </c>
      <c r="D1501" t="str">
        <f t="shared" si="69"/>
        <v>49-72 Months</v>
      </c>
      <c r="E1501" t="s">
        <v>37</v>
      </c>
      <c r="F1501" t="s">
        <v>28</v>
      </c>
      <c r="G1501" t="s">
        <v>24</v>
      </c>
      <c r="H1501">
        <f t="shared" si="70"/>
        <v>5</v>
      </c>
      <c r="I1501" t="str">
        <f t="shared" si="71"/>
        <v>High Risk</v>
      </c>
    </row>
    <row r="1502" spans="1:9" x14ac:dyDescent="0.3">
      <c r="A1502" t="s">
        <v>1537</v>
      </c>
      <c r="B1502" t="s">
        <v>27</v>
      </c>
      <c r="C1502">
        <v>37</v>
      </c>
      <c r="D1502" t="str">
        <f t="shared" si="69"/>
        <v>25-48 Months</v>
      </c>
      <c r="E1502" t="s">
        <v>26</v>
      </c>
      <c r="F1502" t="s">
        <v>40</v>
      </c>
      <c r="G1502" t="s">
        <v>24</v>
      </c>
      <c r="H1502">
        <f t="shared" si="70"/>
        <v>2</v>
      </c>
      <c r="I1502" t="str">
        <f t="shared" si="71"/>
        <v>Medium Risk</v>
      </c>
    </row>
    <row r="1503" spans="1:9" x14ac:dyDescent="0.3">
      <c r="A1503" t="s">
        <v>1538</v>
      </c>
      <c r="B1503" t="s">
        <v>47</v>
      </c>
      <c r="C1503">
        <v>13</v>
      </c>
      <c r="D1503" t="str">
        <f t="shared" si="69"/>
        <v>13-24 Months</v>
      </c>
      <c r="E1503" t="s">
        <v>24</v>
      </c>
      <c r="F1503" t="s">
        <v>32</v>
      </c>
      <c r="G1503" t="s">
        <v>24</v>
      </c>
      <c r="H1503">
        <f t="shared" si="70"/>
        <v>0</v>
      </c>
      <c r="I1503" t="str">
        <f t="shared" si="71"/>
        <v>Low Risk</v>
      </c>
    </row>
    <row r="1504" spans="1:9" x14ac:dyDescent="0.3">
      <c r="A1504" t="s">
        <v>1539</v>
      </c>
      <c r="B1504" t="s">
        <v>31</v>
      </c>
      <c r="C1504">
        <v>49</v>
      </c>
      <c r="D1504" t="str">
        <f t="shared" si="69"/>
        <v>49-72 Months</v>
      </c>
      <c r="E1504" t="s">
        <v>26</v>
      </c>
      <c r="F1504" t="s">
        <v>28</v>
      </c>
      <c r="G1504" t="s">
        <v>24</v>
      </c>
      <c r="H1504">
        <f t="shared" si="70"/>
        <v>1</v>
      </c>
      <c r="I1504" t="str">
        <f t="shared" si="71"/>
        <v>Low Risk</v>
      </c>
    </row>
    <row r="1505" spans="1:9" x14ac:dyDescent="0.3">
      <c r="A1505" t="s">
        <v>1540</v>
      </c>
      <c r="B1505" t="s">
        <v>31</v>
      </c>
      <c r="C1505">
        <v>45</v>
      </c>
      <c r="D1505" t="str">
        <f t="shared" si="69"/>
        <v>25-48 Months</v>
      </c>
      <c r="E1505" t="s">
        <v>37</v>
      </c>
      <c r="F1505" t="s">
        <v>35</v>
      </c>
      <c r="G1505" t="s">
        <v>24</v>
      </c>
      <c r="H1505">
        <f t="shared" si="70"/>
        <v>2</v>
      </c>
      <c r="I1505" t="str">
        <f t="shared" si="71"/>
        <v>Medium Risk</v>
      </c>
    </row>
    <row r="1506" spans="1:9" x14ac:dyDescent="0.3">
      <c r="A1506" t="s">
        <v>1541</v>
      </c>
      <c r="B1506" t="s">
        <v>27</v>
      </c>
      <c r="C1506">
        <v>18</v>
      </c>
      <c r="D1506" t="str">
        <f t="shared" si="69"/>
        <v>13-24 Months</v>
      </c>
      <c r="E1506" t="s">
        <v>37</v>
      </c>
      <c r="F1506" t="s">
        <v>28</v>
      </c>
      <c r="G1506" t="s">
        <v>24</v>
      </c>
      <c r="H1506">
        <f t="shared" si="70"/>
        <v>5</v>
      </c>
      <c r="I1506" t="str">
        <f t="shared" si="71"/>
        <v>High Risk</v>
      </c>
    </row>
    <row r="1507" spans="1:9" x14ac:dyDescent="0.3">
      <c r="A1507" t="s">
        <v>1542</v>
      </c>
      <c r="B1507" t="s">
        <v>27</v>
      </c>
      <c r="C1507">
        <v>1</v>
      </c>
      <c r="D1507" t="str">
        <f t="shared" si="69"/>
        <v>0-12 Months</v>
      </c>
      <c r="E1507" t="s">
        <v>37</v>
      </c>
      <c r="F1507" t="s">
        <v>28</v>
      </c>
      <c r="G1507" t="s">
        <v>23</v>
      </c>
      <c r="H1507">
        <f t="shared" si="70"/>
        <v>6</v>
      </c>
      <c r="I1507" t="str">
        <f t="shared" si="71"/>
        <v>High Risk</v>
      </c>
    </row>
    <row r="1508" spans="1:9" x14ac:dyDescent="0.3">
      <c r="A1508" t="s">
        <v>1543</v>
      </c>
      <c r="B1508" t="s">
        <v>47</v>
      </c>
      <c r="C1508">
        <v>68</v>
      </c>
      <c r="D1508" t="str">
        <f t="shared" si="69"/>
        <v>49-72 Months</v>
      </c>
      <c r="E1508" t="s">
        <v>26</v>
      </c>
      <c r="F1508" t="s">
        <v>35</v>
      </c>
      <c r="G1508" t="s">
        <v>24</v>
      </c>
      <c r="H1508">
        <f t="shared" si="70"/>
        <v>0</v>
      </c>
      <c r="I1508" t="str">
        <f t="shared" si="71"/>
        <v>Low Risk</v>
      </c>
    </row>
    <row r="1509" spans="1:9" x14ac:dyDescent="0.3">
      <c r="A1509" t="s">
        <v>1544</v>
      </c>
      <c r="B1509" t="s">
        <v>47</v>
      </c>
      <c r="C1509">
        <v>54</v>
      </c>
      <c r="D1509" t="str">
        <f t="shared" si="69"/>
        <v>49-72 Months</v>
      </c>
      <c r="E1509" t="s">
        <v>24</v>
      </c>
      <c r="F1509" t="s">
        <v>40</v>
      </c>
      <c r="G1509" t="s">
        <v>24</v>
      </c>
      <c r="H1509">
        <f t="shared" si="70"/>
        <v>0</v>
      </c>
      <c r="I1509" t="str">
        <f t="shared" si="71"/>
        <v>Low Risk</v>
      </c>
    </row>
    <row r="1510" spans="1:9" x14ac:dyDescent="0.3">
      <c r="A1510" t="s">
        <v>1545</v>
      </c>
      <c r="B1510" t="s">
        <v>27</v>
      </c>
      <c r="C1510">
        <v>23</v>
      </c>
      <c r="D1510" t="str">
        <f t="shared" si="69"/>
        <v>13-24 Months</v>
      </c>
      <c r="E1510" t="s">
        <v>37</v>
      </c>
      <c r="F1510" t="s">
        <v>35</v>
      </c>
      <c r="G1510" t="s">
        <v>24</v>
      </c>
      <c r="H1510">
        <f t="shared" si="70"/>
        <v>4</v>
      </c>
      <c r="I1510" t="str">
        <f t="shared" si="71"/>
        <v>High Risk</v>
      </c>
    </row>
    <row r="1511" spans="1:9" x14ac:dyDescent="0.3">
      <c r="A1511" t="s">
        <v>1546</v>
      </c>
      <c r="B1511" t="s">
        <v>27</v>
      </c>
      <c r="C1511">
        <v>17</v>
      </c>
      <c r="D1511" t="str">
        <f t="shared" si="69"/>
        <v>13-24 Months</v>
      </c>
      <c r="E1511" t="s">
        <v>37</v>
      </c>
      <c r="F1511" t="s">
        <v>28</v>
      </c>
      <c r="G1511" t="s">
        <v>23</v>
      </c>
      <c r="H1511">
        <f t="shared" si="70"/>
        <v>5</v>
      </c>
      <c r="I1511" t="str">
        <f t="shared" si="71"/>
        <v>High Risk</v>
      </c>
    </row>
    <row r="1512" spans="1:9" x14ac:dyDescent="0.3">
      <c r="A1512" t="s">
        <v>1547</v>
      </c>
      <c r="B1512" t="s">
        <v>47</v>
      </c>
      <c r="C1512">
        <v>71</v>
      </c>
      <c r="D1512" t="str">
        <f t="shared" si="69"/>
        <v>49-72 Months</v>
      </c>
      <c r="E1512" t="s">
        <v>26</v>
      </c>
      <c r="F1512" t="s">
        <v>40</v>
      </c>
      <c r="G1512" t="s">
        <v>24</v>
      </c>
      <c r="H1512">
        <f t="shared" si="70"/>
        <v>0</v>
      </c>
      <c r="I1512" t="str">
        <f t="shared" si="71"/>
        <v>Low Risk</v>
      </c>
    </row>
    <row r="1513" spans="1:9" x14ac:dyDescent="0.3">
      <c r="A1513" t="s">
        <v>1548</v>
      </c>
      <c r="B1513" t="s">
        <v>47</v>
      </c>
      <c r="C1513">
        <v>67</v>
      </c>
      <c r="D1513" t="str">
        <f t="shared" si="69"/>
        <v>49-72 Months</v>
      </c>
      <c r="E1513" t="s">
        <v>24</v>
      </c>
      <c r="F1513" t="s">
        <v>35</v>
      </c>
      <c r="G1513" t="s">
        <v>24</v>
      </c>
      <c r="H1513">
        <f t="shared" si="70"/>
        <v>0</v>
      </c>
      <c r="I1513" t="str">
        <f t="shared" si="71"/>
        <v>Low Risk</v>
      </c>
    </row>
    <row r="1514" spans="1:9" x14ac:dyDescent="0.3">
      <c r="A1514" t="s">
        <v>1549</v>
      </c>
      <c r="B1514" t="s">
        <v>27</v>
      </c>
      <c r="C1514">
        <v>14</v>
      </c>
      <c r="D1514" t="str">
        <f t="shared" si="69"/>
        <v>13-24 Months</v>
      </c>
      <c r="E1514" t="s">
        <v>37</v>
      </c>
      <c r="F1514" t="s">
        <v>28</v>
      </c>
      <c r="G1514" t="s">
        <v>24</v>
      </c>
      <c r="H1514">
        <f t="shared" si="70"/>
        <v>5</v>
      </c>
      <c r="I1514" t="str">
        <f t="shared" si="71"/>
        <v>High Risk</v>
      </c>
    </row>
    <row r="1515" spans="1:9" x14ac:dyDescent="0.3">
      <c r="A1515" t="s">
        <v>1550</v>
      </c>
      <c r="B1515" t="s">
        <v>27</v>
      </c>
      <c r="C1515">
        <v>1</v>
      </c>
      <c r="D1515" t="str">
        <f t="shared" si="69"/>
        <v>0-12 Months</v>
      </c>
      <c r="E1515" t="s">
        <v>26</v>
      </c>
      <c r="F1515" t="s">
        <v>32</v>
      </c>
      <c r="G1515" t="s">
        <v>23</v>
      </c>
      <c r="H1515">
        <f t="shared" si="70"/>
        <v>3</v>
      </c>
      <c r="I1515" t="str">
        <f t="shared" si="71"/>
        <v>Medium Risk</v>
      </c>
    </row>
    <row r="1516" spans="1:9" x14ac:dyDescent="0.3">
      <c r="A1516" t="s">
        <v>1551</v>
      </c>
      <c r="B1516" t="s">
        <v>47</v>
      </c>
      <c r="C1516">
        <v>63</v>
      </c>
      <c r="D1516" t="str">
        <f t="shared" si="69"/>
        <v>49-72 Months</v>
      </c>
      <c r="E1516" t="s">
        <v>24</v>
      </c>
      <c r="F1516" t="s">
        <v>40</v>
      </c>
      <c r="G1516" t="s">
        <v>24</v>
      </c>
      <c r="H1516">
        <f t="shared" si="70"/>
        <v>0</v>
      </c>
      <c r="I1516" t="str">
        <f t="shared" si="71"/>
        <v>Low Risk</v>
      </c>
    </row>
    <row r="1517" spans="1:9" x14ac:dyDescent="0.3">
      <c r="A1517" t="s">
        <v>1552</v>
      </c>
      <c r="B1517" t="s">
        <v>31</v>
      </c>
      <c r="C1517">
        <v>41</v>
      </c>
      <c r="D1517" t="str">
        <f t="shared" si="69"/>
        <v>25-48 Months</v>
      </c>
      <c r="E1517" t="s">
        <v>26</v>
      </c>
      <c r="F1517" t="s">
        <v>28</v>
      </c>
      <c r="G1517" t="s">
        <v>24</v>
      </c>
      <c r="H1517">
        <f t="shared" si="70"/>
        <v>1</v>
      </c>
      <c r="I1517" t="str">
        <f t="shared" si="71"/>
        <v>Low Risk</v>
      </c>
    </row>
    <row r="1518" spans="1:9" x14ac:dyDescent="0.3">
      <c r="A1518" t="s">
        <v>1553</v>
      </c>
      <c r="B1518" t="s">
        <v>27</v>
      </c>
      <c r="C1518">
        <v>17</v>
      </c>
      <c r="D1518" t="str">
        <f t="shared" si="69"/>
        <v>13-24 Months</v>
      </c>
      <c r="E1518" t="s">
        <v>37</v>
      </c>
      <c r="F1518" t="s">
        <v>28</v>
      </c>
      <c r="G1518" t="s">
        <v>24</v>
      </c>
      <c r="H1518">
        <f t="shared" si="70"/>
        <v>5</v>
      </c>
      <c r="I1518" t="str">
        <f t="shared" si="71"/>
        <v>High Risk</v>
      </c>
    </row>
    <row r="1519" spans="1:9" x14ac:dyDescent="0.3">
      <c r="A1519" t="s">
        <v>1554</v>
      </c>
      <c r="B1519" t="s">
        <v>31</v>
      </c>
      <c r="C1519">
        <v>56</v>
      </c>
      <c r="D1519" t="str">
        <f t="shared" si="69"/>
        <v>49-72 Months</v>
      </c>
      <c r="E1519" t="s">
        <v>37</v>
      </c>
      <c r="F1519" t="s">
        <v>28</v>
      </c>
      <c r="G1519" t="s">
        <v>24</v>
      </c>
      <c r="H1519">
        <f t="shared" si="70"/>
        <v>3</v>
      </c>
      <c r="I1519" t="str">
        <f t="shared" si="71"/>
        <v>Medium Risk</v>
      </c>
    </row>
    <row r="1520" spans="1:9" x14ac:dyDescent="0.3">
      <c r="A1520" t="s">
        <v>1555</v>
      </c>
      <c r="B1520" t="s">
        <v>27</v>
      </c>
      <c r="C1520">
        <v>5</v>
      </c>
      <c r="D1520" t="str">
        <f t="shared" si="69"/>
        <v>0-12 Months</v>
      </c>
      <c r="E1520" t="s">
        <v>24</v>
      </c>
      <c r="F1520" t="s">
        <v>40</v>
      </c>
      <c r="G1520" t="s">
        <v>24</v>
      </c>
      <c r="H1520">
        <f t="shared" si="70"/>
        <v>3</v>
      </c>
      <c r="I1520" t="str">
        <f t="shared" si="71"/>
        <v>Medium Risk</v>
      </c>
    </row>
    <row r="1521" spans="1:9" x14ac:dyDescent="0.3">
      <c r="A1521" t="s">
        <v>1556</v>
      </c>
      <c r="B1521" t="s">
        <v>27</v>
      </c>
      <c r="C1521">
        <v>2</v>
      </c>
      <c r="D1521" t="str">
        <f t="shared" si="69"/>
        <v>0-12 Months</v>
      </c>
      <c r="E1521" t="s">
        <v>26</v>
      </c>
      <c r="F1521" t="s">
        <v>28</v>
      </c>
      <c r="G1521" t="s">
        <v>23</v>
      </c>
      <c r="H1521">
        <f t="shared" si="70"/>
        <v>4</v>
      </c>
      <c r="I1521" t="str">
        <f t="shared" si="71"/>
        <v>High Risk</v>
      </c>
    </row>
    <row r="1522" spans="1:9" x14ac:dyDescent="0.3">
      <c r="A1522" t="s">
        <v>1557</v>
      </c>
      <c r="B1522" t="s">
        <v>27</v>
      </c>
      <c r="C1522">
        <v>3</v>
      </c>
      <c r="D1522" t="str">
        <f t="shared" si="69"/>
        <v>0-12 Months</v>
      </c>
      <c r="E1522" t="s">
        <v>24</v>
      </c>
      <c r="F1522" t="s">
        <v>32</v>
      </c>
      <c r="G1522" t="s">
        <v>24</v>
      </c>
      <c r="H1522">
        <f t="shared" si="70"/>
        <v>3</v>
      </c>
      <c r="I1522" t="str">
        <f t="shared" si="71"/>
        <v>Medium Risk</v>
      </c>
    </row>
    <row r="1523" spans="1:9" x14ac:dyDescent="0.3">
      <c r="A1523" t="s">
        <v>1558</v>
      </c>
      <c r="B1523" t="s">
        <v>31</v>
      </c>
      <c r="C1523">
        <v>37</v>
      </c>
      <c r="D1523" t="str">
        <f t="shared" si="69"/>
        <v>25-48 Months</v>
      </c>
      <c r="E1523" t="s">
        <v>26</v>
      </c>
      <c r="F1523" t="s">
        <v>28</v>
      </c>
      <c r="G1523" t="s">
        <v>24</v>
      </c>
      <c r="H1523">
        <f t="shared" si="70"/>
        <v>1</v>
      </c>
      <c r="I1523" t="str">
        <f t="shared" si="71"/>
        <v>Low Risk</v>
      </c>
    </row>
    <row r="1524" spans="1:9" x14ac:dyDescent="0.3">
      <c r="A1524" t="s">
        <v>1559</v>
      </c>
      <c r="B1524" t="s">
        <v>27</v>
      </c>
      <c r="C1524">
        <v>29</v>
      </c>
      <c r="D1524" t="str">
        <f t="shared" si="69"/>
        <v>25-48 Months</v>
      </c>
      <c r="E1524" t="s">
        <v>26</v>
      </c>
      <c r="F1524" t="s">
        <v>35</v>
      </c>
      <c r="G1524" t="s">
        <v>23</v>
      </c>
      <c r="H1524">
        <f t="shared" si="70"/>
        <v>2</v>
      </c>
      <c r="I1524" t="str">
        <f t="shared" si="71"/>
        <v>Medium Risk</v>
      </c>
    </row>
    <row r="1525" spans="1:9" x14ac:dyDescent="0.3">
      <c r="A1525" t="s">
        <v>1560</v>
      </c>
      <c r="B1525" t="s">
        <v>27</v>
      </c>
      <c r="C1525">
        <v>8</v>
      </c>
      <c r="D1525" t="str">
        <f t="shared" si="69"/>
        <v>0-12 Months</v>
      </c>
      <c r="E1525" t="s">
        <v>26</v>
      </c>
      <c r="F1525" t="s">
        <v>32</v>
      </c>
      <c r="G1525" t="s">
        <v>24</v>
      </c>
      <c r="H1525">
        <f t="shared" si="70"/>
        <v>3</v>
      </c>
      <c r="I1525" t="str">
        <f t="shared" si="71"/>
        <v>Medium Risk</v>
      </c>
    </row>
    <row r="1526" spans="1:9" x14ac:dyDescent="0.3">
      <c r="A1526" t="s">
        <v>1561</v>
      </c>
      <c r="B1526" t="s">
        <v>27</v>
      </c>
      <c r="C1526">
        <v>63</v>
      </c>
      <c r="D1526" t="str">
        <f t="shared" si="69"/>
        <v>49-72 Months</v>
      </c>
      <c r="E1526" t="s">
        <v>37</v>
      </c>
      <c r="F1526" t="s">
        <v>40</v>
      </c>
      <c r="G1526" t="s">
        <v>24</v>
      </c>
      <c r="H1526">
        <f t="shared" si="70"/>
        <v>4</v>
      </c>
      <c r="I1526" t="str">
        <f t="shared" si="71"/>
        <v>High Risk</v>
      </c>
    </row>
    <row r="1527" spans="1:9" x14ac:dyDescent="0.3">
      <c r="A1527" t="s">
        <v>1562</v>
      </c>
      <c r="B1527" t="s">
        <v>27</v>
      </c>
      <c r="C1527">
        <v>7</v>
      </c>
      <c r="D1527" t="str">
        <f t="shared" si="69"/>
        <v>0-12 Months</v>
      </c>
      <c r="E1527" t="s">
        <v>24</v>
      </c>
      <c r="F1527" t="s">
        <v>32</v>
      </c>
      <c r="G1527" t="s">
        <v>24</v>
      </c>
      <c r="H1527">
        <f t="shared" si="70"/>
        <v>3</v>
      </c>
      <c r="I1527" t="str">
        <f t="shared" si="71"/>
        <v>Medium Risk</v>
      </c>
    </row>
    <row r="1528" spans="1:9" x14ac:dyDescent="0.3">
      <c r="A1528" t="s">
        <v>1563</v>
      </c>
      <c r="B1528" t="s">
        <v>27</v>
      </c>
      <c r="C1528">
        <v>3</v>
      </c>
      <c r="D1528" t="str">
        <f t="shared" si="69"/>
        <v>0-12 Months</v>
      </c>
      <c r="E1528" t="s">
        <v>37</v>
      </c>
      <c r="F1528" t="s">
        <v>28</v>
      </c>
      <c r="G1528" t="s">
        <v>24</v>
      </c>
      <c r="H1528">
        <f t="shared" si="70"/>
        <v>6</v>
      </c>
      <c r="I1528" t="str">
        <f t="shared" si="71"/>
        <v>High Risk</v>
      </c>
    </row>
    <row r="1529" spans="1:9" x14ac:dyDescent="0.3">
      <c r="A1529" t="s">
        <v>1564</v>
      </c>
      <c r="B1529" t="s">
        <v>47</v>
      </c>
      <c r="C1529">
        <v>72</v>
      </c>
      <c r="D1529" t="str">
        <f t="shared" si="69"/>
        <v>49-72 Months</v>
      </c>
      <c r="E1529" t="s">
        <v>24</v>
      </c>
      <c r="F1529" t="s">
        <v>35</v>
      </c>
      <c r="G1529" t="s">
        <v>24</v>
      </c>
      <c r="H1529">
        <f t="shared" si="70"/>
        <v>0</v>
      </c>
      <c r="I1529" t="str">
        <f t="shared" si="71"/>
        <v>Low Risk</v>
      </c>
    </row>
    <row r="1530" spans="1:9" x14ac:dyDescent="0.3">
      <c r="A1530" t="s">
        <v>1565</v>
      </c>
      <c r="B1530" t="s">
        <v>27</v>
      </c>
      <c r="C1530">
        <v>19</v>
      </c>
      <c r="D1530" t="str">
        <f t="shared" si="69"/>
        <v>13-24 Months</v>
      </c>
      <c r="E1530" t="s">
        <v>26</v>
      </c>
      <c r="F1530" t="s">
        <v>28</v>
      </c>
      <c r="G1530" t="s">
        <v>24</v>
      </c>
      <c r="H1530">
        <f t="shared" si="70"/>
        <v>3</v>
      </c>
      <c r="I1530" t="str">
        <f t="shared" si="71"/>
        <v>Medium Risk</v>
      </c>
    </row>
    <row r="1531" spans="1:9" x14ac:dyDescent="0.3">
      <c r="A1531" t="s">
        <v>1566</v>
      </c>
      <c r="B1531" t="s">
        <v>47</v>
      </c>
      <c r="C1531">
        <v>59</v>
      </c>
      <c r="D1531" t="str">
        <f t="shared" si="69"/>
        <v>49-72 Months</v>
      </c>
      <c r="E1531" t="s">
        <v>24</v>
      </c>
      <c r="F1531" t="s">
        <v>35</v>
      </c>
      <c r="G1531" t="s">
        <v>24</v>
      </c>
      <c r="H1531">
        <f t="shared" si="70"/>
        <v>0</v>
      </c>
      <c r="I1531" t="str">
        <f t="shared" si="71"/>
        <v>Low Risk</v>
      </c>
    </row>
    <row r="1532" spans="1:9" x14ac:dyDescent="0.3">
      <c r="A1532" t="s">
        <v>1567</v>
      </c>
      <c r="B1532" t="s">
        <v>27</v>
      </c>
      <c r="C1532">
        <v>2</v>
      </c>
      <c r="D1532" t="str">
        <f t="shared" si="69"/>
        <v>0-12 Months</v>
      </c>
      <c r="E1532" t="s">
        <v>37</v>
      </c>
      <c r="F1532" t="s">
        <v>40</v>
      </c>
      <c r="G1532" t="s">
        <v>23</v>
      </c>
      <c r="H1532">
        <f t="shared" si="70"/>
        <v>5</v>
      </c>
      <c r="I1532" t="str">
        <f t="shared" si="71"/>
        <v>High Risk</v>
      </c>
    </row>
    <row r="1533" spans="1:9" x14ac:dyDescent="0.3">
      <c r="A1533" t="s">
        <v>1568</v>
      </c>
      <c r="B1533" t="s">
        <v>27</v>
      </c>
      <c r="C1533">
        <v>35</v>
      </c>
      <c r="D1533" t="str">
        <f t="shared" si="69"/>
        <v>25-48 Months</v>
      </c>
      <c r="E1533" t="s">
        <v>24</v>
      </c>
      <c r="F1533" t="s">
        <v>28</v>
      </c>
      <c r="G1533" t="s">
        <v>24</v>
      </c>
      <c r="H1533">
        <f t="shared" si="70"/>
        <v>3</v>
      </c>
      <c r="I1533" t="str">
        <f t="shared" si="71"/>
        <v>Medium Risk</v>
      </c>
    </row>
    <row r="1534" spans="1:9" x14ac:dyDescent="0.3">
      <c r="A1534" t="s">
        <v>1569</v>
      </c>
      <c r="B1534" t="s">
        <v>27</v>
      </c>
      <c r="C1534">
        <v>14</v>
      </c>
      <c r="D1534" t="str">
        <f t="shared" si="69"/>
        <v>13-24 Months</v>
      </c>
      <c r="E1534" t="s">
        <v>24</v>
      </c>
      <c r="F1534" t="s">
        <v>40</v>
      </c>
      <c r="G1534" t="s">
        <v>24</v>
      </c>
      <c r="H1534">
        <f t="shared" si="70"/>
        <v>2</v>
      </c>
      <c r="I1534" t="str">
        <f t="shared" si="71"/>
        <v>Medium Risk</v>
      </c>
    </row>
    <row r="1535" spans="1:9" x14ac:dyDescent="0.3">
      <c r="A1535" t="s">
        <v>1570</v>
      </c>
      <c r="B1535" t="s">
        <v>27</v>
      </c>
      <c r="C1535">
        <v>14</v>
      </c>
      <c r="D1535" t="str">
        <f t="shared" si="69"/>
        <v>13-24 Months</v>
      </c>
      <c r="E1535" t="s">
        <v>37</v>
      </c>
      <c r="F1535" t="s">
        <v>28</v>
      </c>
      <c r="G1535" t="s">
        <v>23</v>
      </c>
      <c r="H1535">
        <f t="shared" si="70"/>
        <v>5</v>
      </c>
      <c r="I1535" t="str">
        <f t="shared" si="71"/>
        <v>High Risk</v>
      </c>
    </row>
    <row r="1536" spans="1:9" x14ac:dyDescent="0.3">
      <c r="A1536" t="s">
        <v>1571</v>
      </c>
      <c r="B1536" t="s">
        <v>47</v>
      </c>
      <c r="C1536">
        <v>69</v>
      </c>
      <c r="D1536" t="str">
        <f t="shared" si="69"/>
        <v>49-72 Months</v>
      </c>
      <c r="E1536" t="s">
        <v>24</v>
      </c>
      <c r="F1536" t="s">
        <v>40</v>
      </c>
      <c r="G1536" t="s">
        <v>24</v>
      </c>
      <c r="H1536">
        <f t="shared" si="70"/>
        <v>0</v>
      </c>
      <c r="I1536" t="str">
        <f t="shared" si="71"/>
        <v>Low Risk</v>
      </c>
    </row>
    <row r="1537" spans="1:9" x14ac:dyDescent="0.3">
      <c r="A1537" t="s">
        <v>1572</v>
      </c>
      <c r="B1537" t="s">
        <v>27</v>
      </c>
      <c r="C1537">
        <v>7</v>
      </c>
      <c r="D1537" t="str">
        <f t="shared" si="69"/>
        <v>0-12 Months</v>
      </c>
      <c r="E1537" t="s">
        <v>26</v>
      </c>
      <c r="F1537" t="s">
        <v>28</v>
      </c>
      <c r="G1537" t="s">
        <v>24</v>
      </c>
      <c r="H1537">
        <f t="shared" si="70"/>
        <v>4</v>
      </c>
      <c r="I1537" t="str">
        <f t="shared" si="71"/>
        <v>High Risk</v>
      </c>
    </row>
    <row r="1538" spans="1:9" x14ac:dyDescent="0.3">
      <c r="A1538" t="s">
        <v>1573</v>
      </c>
      <c r="B1538" t="s">
        <v>47</v>
      </c>
      <c r="C1538">
        <v>69</v>
      </c>
      <c r="D1538" t="str">
        <f t="shared" si="69"/>
        <v>49-72 Months</v>
      </c>
      <c r="E1538" t="s">
        <v>26</v>
      </c>
      <c r="F1538" t="s">
        <v>35</v>
      </c>
      <c r="G1538" t="s">
        <v>24</v>
      </c>
      <c r="H1538">
        <f t="shared" si="70"/>
        <v>0</v>
      </c>
      <c r="I1538" t="str">
        <f t="shared" si="71"/>
        <v>Low Risk</v>
      </c>
    </row>
    <row r="1539" spans="1:9" x14ac:dyDescent="0.3">
      <c r="A1539" t="s">
        <v>1574</v>
      </c>
      <c r="B1539" t="s">
        <v>47</v>
      </c>
      <c r="C1539">
        <v>72</v>
      </c>
      <c r="D1539" t="str">
        <f t="shared" ref="D1539:D1602" si="72">IF(C1539&lt;=12,"0-12 Months",IF(C1539&lt;=24,"13-24 Months",IF(C1539&lt;=48,"25-48 Months","49-72 Months")))</f>
        <v>49-72 Months</v>
      </c>
      <c r="E1539" t="s">
        <v>26</v>
      </c>
      <c r="F1539" t="s">
        <v>28</v>
      </c>
      <c r="G1539" t="s">
        <v>24</v>
      </c>
      <c r="H1539">
        <f t="shared" ref="H1539:H1602" si="73">IF(B1539="Month-to-month",2,0)+IF(E1539="Fiber optic",2,0)+IF(F1539="Electronic check",1,0)+IF(D1539="0-12 Months",1,0)</f>
        <v>1</v>
      </c>
      <c r="I1539" t="str">
        <f t="shared" ref="I1539:I1602" si="74">IF(H1539&gt;=4,"High Risk",IF(H1539&gt;=2,"Medium Risk","Low Risk"))</f>
        <v>Low Risk</v>
      </c>
    </row>
    <row r="1540" spans="1:9" x14ac:dyDescent="0.3">
      <c r="A1540" t="s">
        <v>1575</v>
      </c>
      <c r="B1540" t="s">
        <v>27</v>
      </c>
      <c r="C1540">
        <v>8</v>
      </c>
      <c r="D1540" t="str">
        <f t="shared" si="72"/>
        <v>0-12 Months</v>
      </c>
      <c r="E1540" t="s">
        <v>37</v>
      </c>
      <c r="F1540" t="s">
        <v>28</v>
      </c>
      <c r="G1540" t="s">
        <v>23</v>
      </c>
      <c r="H1540">
        <f t="shared" si="73"/>
        <v>6</v>
      </c>
      <c r="I1540" t="str">
        <f t="shared" si="74"/>
        <v>High Risk</v>
      </c>
    </row>
    <row r="1541" spans="1:9" x14ac:dyDescent="0.3">
      <c r="A1541" t="s">
        <v>1576</v>
      </c>
      <c r="B1541" t="s">
        <v>27</v>
      </c>
      <c r="C1541">
        <v>4</v>
      </c>
      <c r="D1541" t="str">
        <f t="shared" si="72"/>
        <v>0-12 Months</v>
      </c>
      <c r="E1541" t="s">
        <v>26</v>
      </c>
      <c r="F1541" t="s">
        <v>28</v>
      </c>
      <c r="G1541" t="s">
        <v>24</v>
      </c>
      <c r="H1541">
        <f t="shared" si="73"/>
        <v>4</v>
      </c>
      <c r="I1541" t="str">
        <f t="shared" si="74"/>
        <v>High Risk</v>
      </c>
    </row>
    <row r="1542" spans="1:9" x14ac:dyDescent="0.3">
      <c r="A1542" t="s">
        <v>1577</v>
      </c>
      <c r="B1542" t="s">
        <v>27</v>
      </c>
      <c r="C1542">
        <v>63</v>
      </c>
      <c r="D1542" t="str">
        <f t="shared" si="72"/>
        <v>49-72 Months</v>
      </c>
      <c r="E1542" t="s">
        <v>37</v>
      </c>
      <c r="F1542" t="s">
        <v>40</v>
      </c>
      <c r="G1542" t="s">
        <v>24</v>
      </c>
      <c r="H1542">
        <f t="shared" si="73"/>
        <v>4</v>
      </c>
      <c r="I1542" t="str">
        <f t="shared" si="74"/>
        <v>High Risk</v>
      </c>
    </row>
    <row r="1543" spans="1:9" x14ac:dyDescent="0.3">
      <c r="A1543" t="s">
        <v>1578</v>
      </c>
      <c r="B1543" t="s">
        <v>47</v>
      </c>
      <c r="C1543">
        <v>72</v>
      </c>
      <c r="D1543" t="str">
        <f t="shared" si="72"/>
        <v>49-72 Months</v>
      </c>
      <c r="E1543" t="s">
        <v>24</v>
      </c>
      <c r="F1543" t="s">
        <v>35</v>
      </c>
      <c r="G1543" t="s">
        <v>24</v>
      </c>
      <c r="H1543">
        <f t="shared" si="73"/>
        <v>0</v>
      </c>
      <c r="I1543" t="str">
        <f t="shared" si="74"/>
        <v>Low Risk</v>
      </c>
    </row>
    <row r="1544" spans="1:9" x14ac:dyDescent="0.3">
      <c r="A1544" t="s">
        <v>1579</v>
      </c>
      <c r="B1544" t="s">
        <v>47</v>
      </c>
      <c r="C1544">
        <v>46</v>
      </c>
      <c r="D1544" t="str">
        <f t="shared" si="72"/>
        <v>25-48 Months</v>
      </c>
      <c r="E1544" t="s">
        <v>24</v>
      </c>
      <c r="F1544" t="s">
        <v>28</v>
      </c>
      <c r="G1544" t="s">
        <v>24</v>
      </c>
      <c r="H1544">
        <f t="shared" si="73"/>
        <v>1</v>
      </c>
      <c r="I1544" t="str">
        <f t="shared" si="74"/>
        <v>Low Risk</v>
      </c>
    </row>
    <row r="1545" spans="1:9" x14ac:dyDescent="0.3">
      <c r="A1545" t="s">
        <v>1580</v>
      </c>
      <c r="B1545" t="s">
        <v>27</v>
      </c>
      <c r="C1545">
        <v>5</v>
      </c>
      <c r="D1545" t="str">
        <f t="shared" si="72"/>
        <v>0-12 Months</v>
      </c>
      <c r="E1545" t="s">
        <v>37</v>
      </c>
      <c r="F1545" t="s">
        <v>28</v>
      </c>
      <c r="G1545" t="s">
        <v>23</v>
      </c>
      <c r="H1545">
        <f t="shared" si="73"/>
        <v>6</v>
      </c>
      <c r="I1545" t="str">
        <f t="shared" si="74"/>
        <v>High Risk</v>
      </c>
    </row>
    <row r="1546" spans="1:9" x14ac:dyDescent="0.3">
      <c r="A1546" t="s">
        <v>1581</v>
      </c>
      <c r="B1546" t="s">
        <v>27</v>
      </c>
      <c r="C1546">
        <v>30</v>
      </c>
      <c r="D1546" t="str">
        <f t="shared" si="72"/>
        <v>25-48 Months</v>
      </c>
      <c r="E1546" t="s">
        <v>26</v>
      </c>
      <c r="F1546" t="s">
        <v>32</v>
      </c>
      <c r="G1546" t="s">
        <v>24</v>
      </c>
      <c r="H1546">
        <f t="shared" si="73"/>
        <v>2</v>
      </c>
      <c r="I1546" t="str">
        <f t="shared" si="74"/>
        <v>Medium Risk</v>
      </c>
    </row>
    <row r="1547" spans="1:9" x14ac:dyDescent="0.3">
      <c r="A1547" t="s">
        <v>1582</v>
      </c>
      <c r="B1547" t="s">
        <v>47</v>
      </c>
      <c r="C1547">
        <v>63</v>
      </c>
      <c r="D1547" t="str">
        <f t="shared" si="72"/>
        <v>49-72 Months</v>
      </c>
      <c r="E1547" t="s">
        <v>37</v>
      </c>
      <c r="F1547" t="s">
        <v>35</v>
      </c>
      <c r="G1547" t="s">
        <v>24</v>
      </c>
      <c r="H1547">
        <f t="shared" si="73"/>
        <v>2</v>
      </c>
      <c r="I1547" t="str">
        <f t="shared" si="74"/>
        <v>Medium Risk</v>
      </c>
    </row>
    <row r="1548" spans="1:9" x14ac:dyDescent="0.3">
      <c r="A1548" t="s">
        <v>1583</v>
      </c>
      <c r="B1548" t="s">
        <v>47</v>
      </c>
      <c r="C1548">
        <v>60</v>
      </c>
      <c r="D1548" t="str">
        <f t="shared" si="72"/>
        <v>49-72 Months</v>
      </c>
      <c r="E1548" t="s">
        <v>24</v>
      </c>
      <c r="F1548" t="s">
        <v>35</v>
      </c>
      <c r="G1548" t="s">
        <v>24</v>
      </c>
      <c r="H1548">
        <f t="shared" si="73"/>
        <v>0</v>
      </c>
      <c r="I1548" t="str">
        <f t="shared" si="74"/>
        <v>Low Risk</v>
      </c>
    </row>
    <row r="1549" spans="1:9" x14ac:dyDescent="0.3">
      <c r="A1549" t="s">
        <v>1584</v>
      </c>
      <c r="B1549" t="s">
        <v>31</v>
      </c>
      <c r="C1549">
        <v>63</v>
      </c>
      <c r="D1549" t="str">
        <f t="shared" si="72"/>
        <v>49-72 Months</v>
      </c>
      <c r="E1549" t="s">
        <v>37</v>
      </c>
      <c r="F1549" t="s">
        <v>28</v>
      </c>
      <c r="G1549" t="s">
        <v>23</v>
      </c>
      <c r="H1549">
        <f t="shared" si="73"/>
        <v>3</v>
      </c>
      <c r="I1549" t="str">
        <f t="shared" si="74"/>
        <v>Medium Risk</v>
      </c>
    </row>
    <row r="1550" spans="1:9" x14ac:dyDescent="0.3">
      <c r="A1550" t="s">
        <v>1585</v>
      </c>
      <c r="B1550" t="s">
        <v>27</v>
      </c>
      <c r="C1550">
        <v>25</v>
      </c>
      <c r="D1550" t="str">
        <f t="shared" si="72"/>
        <v>25-48 Months</v>
      </c>
      <c r="E1550" t="s">
        <v>37</v>
      </c>
      <c r="F1550" t="s">
        <v>28</v>
      </c>
      <c r="G1550" t="s">
        <v>24</v>
      </c>
      <c r="H1550">
        <f t="shared" si="73"/>
        <v>5</v>
      </c>
      <c r="I1550" t="str">
        <f t="shared" si="74"/>
        <v>High Risk</v>
      </c>
    </row>
    <row r="1551" spans="1:9" x14ac:dyDescent="0.3">
      <c r="A1551" t="s">
        <v>1586</v>
      </c>
      <c r="B1551" t="s">
        <v>27</v>
      </c>
      <c r="C1551">
        <v>1</v>
      </c>
      <c r="D1551" t="str">
        <f t="shared" si="72"/>
        <v>0-12 Months</v>
      </c>
      <c r="E1551" t="s">
        <v>26</v>
      </c>
      <c r="F1551" t="s">
        <v>32</v>
      </c>
      <c r="G1551" t="s">
        <v>23</v>
      </c>
      <c r="H1551">
        <f t="shared" si="73"/>
        <v>3</v>
      </c>
      <c r="I1551" t="str">
        <f t="shared" si="74"/>
        <v>Medium Risk</v>
      </c>
    </row>
    <row r="1552" spans="1:9" x14ac:dyDescent="0.3">
      <c r="A1552" t="s">
        <v>1587</v>
      </c>
      <c r="B1552" t="s">
        <v>27</v>
      </c>
      <c r="C1552">
        <v>6</v>
      </c>
      <c r="D1552" t="str">
        <f t="shared" si="72"/>
        <v>0-12 Months</v>
      </c>
      <c r="E1552" t="s">
        <v>37</v>
      </c>
      <c r="F1552" t="s">
        <v>28</v>
      </c>
      <c r="G1552" t="s">
        <v>24</v>
      </c>
      <c r="H1552">
        <f t="shared" si="73"/>
        <v>6</v>
      </c>
      <c r="I1552" t="str">
        <f t="shared" si="74"/>
        <v>High Risk</v>
      </c>
    </row>
    <row r="1553" spans="1:9" x14ac:dyDescent="0.3">
      <c r="A1553" t="s">
        <v>1588</v>
      </c>
      <c r="B1553" t="s">
        <v>47</v>
      </c>
      <c r="C1553">
        <v>22</v>
      </c>
      <c r="D1553" t="str">
        <f t="shared" si="72"/>
        <v>13-24 Months</v>
      </c>
      <c r="E1553" t="s">
        <v>24</v>
      </c>
      <c r="F1553" t="s">
        <v>32</v>
      </c>
      <c r="G1553" t="s">
        <v>24</v>
      </c>
      <c r="H1553">
        <f t="shared" si="73"/>
        <v>0</v>
      </c>
      <c r="I1553" t="str">
        <f t="shared" si="74"/>
        <v>Low Risk</v>
      </c>
    </row>
    <row r="1554" spans="1:9" x14ac:dyDescent="0.3">
      <c r="A1554" t="s">
        <v>1589</v>
      </c>
      <c r="B1554" t="s">
        <v>47</v>
      </c>
      <c r="C1554">
        <v>31</v>
      </c>
      <c r="D1554" t="str">
        <f t="shared" si="72"/>
        <v>25-48 Months</v>
      </c>
      <c r="E1554" t="s">
        <v>26</v>
      </c>
      <c r="F1554" t="s">
        <v>35</v>
      </c>
      <c r="G1554" t="s">
        <v>24</v>
      </c>
      <c r="H1554">
        <f t="shared" si="73"/>
        <v>0</v>
      </c>
      <c r="I1554" t="str">
        <f t="shared" si="74"/>
        <v>Low Risk</v>
      </c>
    </row>
    <row r="1555" spans="1:9" x14ac:dyDescent="0.3">
      <c r="A1555" t="s">
        <v>1590</v>
      </c>
      <c r="B1555" t="s">
        <v>27</v>
      </c>
      <c r="C1555">
        <v>39</v>
      </c>
      <c r="D1555" t="str">
        <f t="shared" si="72"/>
        <v>25-48 Months</v>
      </c>
      <c r="E1555" t="s">
        <v>37</v>
      </c>
      <c r="F1555" t="s">
        <v>35</v>
      </c>
      <c r="G1555" t="s">
        <v>24</v>
      </c>
      <c r="H1555">
        <f t="shared" si="73"/>
        <v>4</v>
      </c>
      <c r="I1555" t="str">
        <f t="shared" si="74"/>
        <v>High Risk</v>
      </c>
    </row>
    <row r="1556" spans="1:9" x14ac:dyDescent="0.3">
      <c r="A1556" t="s">
        <v>1591</v>
      </c>
      <c r="B1556" t="s">
        <v>27</v>
      </c>
      <c r="C1556">
        <v>26</v>
      </c>
      <c r="D1556" t="str">
        <f t="shared" si="72"/>
        <v>25-48 Months</v>
      </c>
      <c r="E1556" t="s">
        <v>24</v>
      </c>
      <c r="F1556" t="s">
        <v>32</v>
      </c>
      <c r="G1556" t="s">
        <v>24</v>
      </c>
      <c r="H1556">
        <f t="shared" si="73"/>
        <v>2</v>
      </c>
      <c r="I1556" t="str">
        <f t="shared" si="74"/>
        <v>Medium Risk</v>
      </c>
    </row>
    <row r="1557" spans="1:9" x14ac:dyDescent="0.3">
      <c r="A1557" t="s">
        <v>1592</v>
      </c>
      <c r="B1557" t="s">
        <v>31</v>
      </c>
      <c r="C1557">
        <v>53</v>
      </c>
      <c r="D1557" t="str">
        <f t="shared" si="72"/>
        <v>49-72 Months</v>
      </c>
      <c r="E1557" t="s">
        <v>37</v>
      </c>
      <c r="F1557" t="s">
        <v>35</v>
      </c>
      <c r="G1557" t="s">
        <v>23</v>
      </c>
      <c r="H1557">
        <f t="shared" si="73"/>
        <v>2</v>
      </c>
      <c r="I1557" t="str">
        <f t="shared" si="74"/>
        <v>Medium Risk</v>
      </c>
    </row>
    <row r="1558" spans="1:9" x14ac:dyDescent="0.3">
      <c r="A1558" t="s">
        <v>1593</v>
      </c>
      <c r="B1558" t="s">
        <v>27</v>
      </c>
      <c r="C1558">
        <v>1</v>
      </c>
      <c r="D1558" t="str">
        <f t="shared" si="72"/>
        <v>0-12 Months</v>
      </c>
      <c r="E1558" t="s">
        <v>37</v>
      </c>
      <c r="F1558" t="s">
        <v>28</v>
      </c>
      <c r="G1558" t="s">
        <v>23</v>
      </c>
      <c r="H1558">
        <f t="shared" si="73"/>
        <v>6</v>
      </c>
      <c r="I1558" t="str">
        <f t="shared" si="74"/>
        <v>High Risk</v>
      </c>
    </row>
    <row r="1559" spans="1:9" x14ac:dyDescent="0.3">
      <c r="A1559" t="s">
        <v>1594</v>
      </c>
      <c r="B1559" t="s">
        <v>27</v>
      </c>
      <c r="C1559">
        <v>12</v>
      </c>
      <c r="D1559" t="str">
        <f t="shared" si="72"/>
        <v>0-12 Months</v>
      </c>
      <c r="E1559" t="s">
        <v>26</v>
      </c>
      <c r="F1559" t="s">
        <v>28</v>
      </c>
      <c r="G1559" t="s">
        <v>24</v>
      </c>
      <c r="H1559">
        <f t="shared" si="73"/>
        <v>4</v>
      </c>
      <c r="I1559" t="str">
        <f t="shared" si="74"/>
        <v>High Risk</v>
      </c>
    </row>
    <row r="1560" spans="1:9" x14ac:dyDescent="0.3">
      <c r="A1560" t="s">
        <v>1595</v>
      </c>
      <c r="B1560" t="s">
        <v>27</v>
      </c>
      <c r="C1560">
        <v>16</v>
      </c>
      <c r="D1560" t="str">
        <f t="shared" si="72"/>
        <v>13-24 Months</v>
      </c>
      <c r="E1560" t="s">
        <v>37</v>
      </c>
      <c r="F1560" t="s">
        <v>40</v>
      </c>
      <c r="G1560" t="s">
        <v>23</v>
      </c>
      <c r="H1560">
        <f t="shared" si="73"/>
        <v>4</v>
      </c>
      <c r="I1560" t="str">
        <f t="shared" si="74"/>
        <v>High Risk</v>
      </c>
    </row>
    <row r="1561" spans="1:9" x14ac:dyDescent="0.3">
      <c r="A1561" t="s">
        <v>1596</v>
      </c>
      <c r="B1561" t="s">
        <v>27</v>
      </c>
      <c r="C1561">
        <v>2</v>
      </c>
      <c r="D1561" t="str">
        <f t="shared" si="72"/>
        <v>0-12 Months</v>
      </c>
      <c r="E1561" t="s">
        <v>24</v>
      </c>
      <c r="F1561" t="s">
        <v>32</v>
      </c>
      <c r="G1561" t="s">
        <v>24</v>
      </c>
      <c r="H1561">
        <f t="shared" si="73"/>
        <v>3</v>
      </c>
      <c r="I1561" t="str">
        <f t="shared" si="74"/>
        <v>Medium Risk</v>
      </c>
    </row>
    <row r="1562" spans="1:9" x14ac:dyDescent="0.3">
      <c r="A1562" t="s">
        <v>1597</v>
      </c>
      <c r="B1562" t="s">
        <v>31</v>
      </c>
      <c r="C1562">
        <v>39</v>
      </c>
      <c r="D1562" t="str">
        <f t="shared" si="72"/>
        <v>25-48 Months</v>
      </c>
      <c r="E1562" t="s">
        <v>26</v>
      </c>
      <c r="F1562" t="s">
        <v>35</v>
      </c>
      <c r="G1562" t="s">
        <v>24</v>
      </c>
      <c r="H1562">
        <f t="shared" si="73"/>
        <v>0</v>
      </c>
      <c r="I1562" t="str">
        <f t="shared" si="74"/>
        <v>Low Risk</v>
      </c>
    </row>
    <row r="1563" spans="1:9" x14ac:dyDescent="0.3">
      <c r="A1563" t="s">
        <v>1598</v>
      </c>
      <c r="B1563" t="s">
        <v>27</v>
      </c>
      <c r="C1563">
        <v>1</v>
      </c>
      <c r="D1563" t="str">
        <f t="shared" si="72"/>
        <v>0-12 Months</v>
      </c>
      <c r="E1563" t="s">
        <v>37</v>
      </c>
      <c r="F1563" t="s">
        <v>28</v>
      </c>
      <c r="G1563" t="s">
        <v>23</v>
      </c>
      <c r="H1563">
        <f t="shared" si="73"/>
        <v>6</v>
      </c>
      <c r="I1563" t="str">
        <f t="shared" si="74"/>
        <v>High Risk</v>
      </c>
    </row>
    <row r="1564" spans="1:9" x14ac:dyDescent="0.3">
      <c r="A1564" t="s">
        <v>1599</v>
      </c>
      <c r="B1564" t="s">
        <v>27</v>
      </c>
      <c r="C1564">
        <v>7</v>
      </c>
      <c r="D1564" t="str">
        <f t="shared" si="72"/>
        <v>0-12 Months</v>
      </c>
      <c r="E1564" t="s">
        <v>26</v>
      </c>
      <c r="F1564" t="s">
        <v>32</v>
      </c>
      <c r="G1564" t="s">
        <v>24</v>
      </c>
      <c r="H1564">
        <f t="shared" si="73"/>
        <v>3</v>
      </c>
      <c r="I1564" t="str">
        <f t="shared" si="74"/>
        <v>Medium Risk</v>
      </c>
    </row>
    <row r="1565" spans="1:9" x14ac:dyDescent="0.3">
      <c r="A1565" t="s">
        <v>1600</v>
      </c>
      <c r="B1565" t="s">
        <v>27</v>
      </c>
      <c r="C1565">
        <v>4</v>
      </c>
      <c r="D1565" t="str">
        <f t="shared" si="72"/>
        <v>0-12 Months</v>
      </c>
      <c r="E1565" t="s">
        <v>37</v>
      </c>
      <c r="F1565" t="s">
        <v>28</v>
      </c>
      <c r="G1565" t="s">
        <v>24</v>
      </c>
      <c r="H1565">
        <f t="shared" si="73"/>
        <v>6</v>
      </c>
      <c r="I1565" t="str">
        <f t="shared" si="74"/>
        <v>High Risk</v>
      </c>
    </row>
    <row r="1566" spans="1:9" x14ac:dyDescent="0.3">
      <c r="A1566" t="s">
        <v>1601</v>
      </c>
      <c r="B1566" t="s">
        <v>27</v>
      </c>
      <c r="C1566">
        <v>10</v>
      </c>
      <c r="D1566" t="str">
        <f t="shared" si="72"/>
        <v>0-12 Months</v>
      </c>
      <c r="E1566" t="s">
        <v>37</v>
      </c>
      <c r="F1566" t="s">
        <v>28</v>
      </c>
      <c r="G1566" t="s">
        <v>23</v>
      </c>
      <c r="H1566">
        <f t="shared" si="73"/>
        <v>6</v>
      </c>
      <c r="I1566" t="str">
        <f t="shared" si="74"/>
        <v>High Risk</v>
      </c>
    </row>
    <row r="1567" spans="1:9" x14ac:dyDescent="0.3">
      <c r="A1567" t="s">
        <v>1602</v>
      </c>
      <c r="B1567" t="s">
        <v>27</v>
      </c>
      <c r="C1567">
        <v>55</v>
      </c>
      <c r="D1567" t="str">
        <f t="shared" si="72"/>
        <v>49-72 Months</v>
      </c>
      <c r="E1567" t="s">
        <v>37</v>
      </c>
      <c r="F1567" t="s">
        <v>28</v>
      </c>
      <c r="G1567" t="s">
        <v>24</v>
      </c>
      <c r="H1567">
        <f t="shared" si="73"/>
        <v>5</v>
      </c>
      <c r="I1567" t="str">
        <f t="shared" si="74"/>
        <v>High Risk</v>
      </c>
    </row>
    <row r="1568" spans="1:9" x14ac:dyDescent="0.3">
      <c r="A1568" t="s">
        <v>1603</v>
      </c>
      <c r="B1568" t="s">
        <v>47</v>
      </c>
      <c r="C1568">
        <v>72</v>
      </c>
      <c r="D1568" t="str">
        <f t="shared" si="72"/>
        <v>49-72 Months</v>
      </c>
      <c r="E1568" t="s">
        <v>26</v>
      </c>
      <c r="F1568" t="s">
        <v>35</v>
      </c>
      <c r="G1568" t="s">
        <v>24</v>
      </c>
      <c r="H1568">
        <f t="shared" si="73"/>
        <v>0</v>
      </c>
      <c r="I1568" t="str">
        <f t="shared" si="74"/>
        <v>Low Risk</v>
      </c>
    </row>
    <row r="1569" spans="1:9" x14ac:dyDescent="0.3">
      <c r="A1569" t="s">
        <v>1604</v>
      </c>
      <c r="B1569" t="s">
        <v>27</v>
      </c>
      <c r="C1569">
        <v>10</v>
      </c>
      <c r="D1569" t="str">
        <f t="shared" si="72"/>
        <v>0-12 Months</v>
      </c>
      <c r="E1569" t="s">
        <v>26</v>
      </c>
      <c r="F1569" t="s">
        <v>40</v>
      </c>
      <c r="G1569" t="s">
        <v>24</v>
      </c>
      <c r="H1569">
        <f t="shared" si="73"/>
        <v>3</v>
      </c>
      <c r="I1569" t="str">
        <f t="shared" si="74"/>
        <v>Medium Risk</v>
      </c>
    </row>
    <row r="1570" spans="1:9" x14ac:dyDescent="0.3">
      <c r="A1570" t="s">
        <v>1605</v>
      </c>
      <c r="B1570" t="s">
        <v>27</v>
      </c>
      <c r="C1570">
        <v>11</v>
      </c>
      <c r="D1570" t="str">
        <f t="shared" si="72"/>
        <v>0-12 Months</v>
      </c>
      <c r="E1570" t="s">
        <v>37</v>
      </c>
      <c r="F1570" t="s">
        <v>28</v>
      </c>
      <c r="G1570" t="s">
        <v>24</v>
      </c>
      <c r="H1570">
        <f t="shared" si="73"/>
        <v>6</v>
      </c>
      <c r="I1570" t="str">
        <f t="shared" si="74"/>
        <v>High Risk</v>
      </c>
    </row>
    <row r="1571" spans="1:9" x14ac:dyDescent="0.3">
      <c r="A1571" t="s">
        <v>1606</v>
      </c>
      <c r="B1571" t="s">
        <v>27</v>
      </c>
      <c r="C1571">
        <v>15</v>
      </c>
      <c r="D1571" t="str">
        <f t="shared" si="72"/>
        <v>13-24 Months</v>
      </c>
      <c r="E1571" t="s">
        <v>26</v>
      </c>
      <c r="F1571" t="s">
        <v>28</v>
      </c>
      <c r="G1571" t="s">
        <v>24</v>
      </c>
      <c r="H1571">
        <f t="shared" si="73"/>
        <v>3</v>
      </c>
      <c r="I1571" t="str">
        <f t="shared" si="74"/>
        <v>Medium Risk</v>
      </c>
    </row>
    <row r="1572" spans="1:9" x14ac:dyDescent="0.3">
      <c r="A1572" t="s">
        <v>1607</v>
      </c>
      <c r="B1572" t="s">
        <v>47</v>
      </c>
      <c r="C1572">
        <v>23</v>
      </c>
      <c r="D1572" t="str">
        <f t="shared" si="72"/>
        <v>13-24 Months</v>
      </c>
      <c r="E1572" t="s">
        <v>24</v>
      </c>
      <c r="F1572" t="s">
        <v>35</v>
      </c>
      <c r="G1572" t="s">
        <v>24</v>
      </c>
      <c r="H1572">
        <f t="shared" si="73"/>
        <v>0</v>
      </c>
      <c r="I1572" t="str">
        <f t="shared" si="74"/>
        <v>Low Risk</v>
      </c>
    </row>
    <row r="1573" spans="1:9" x14ac:dyDescent="0.3">
      <c r="A1573" t="s">
        <v>1608</v>
      </c>
      <c r="B1573" t="s">
        <v>27</v>
      </c>
      <c r="C1573">
        <v>1</v>
      </c>
      <c r="D1573" t="str">
        <f t="shared" si="72"/>
        <v>0-12 Months</v>
      </c>
      <c r="E1573" t="s">
        <v>24</v>
      </c>
      <c r="F1573" t="s">
        <v>32</v>
      </c>
      <c r="G1573" t="s">
        <v>24</v>
      </c>
      <c r="H1573">
        <f t="shared" si="73"/>
        <v>3</v>
      </c>
      <c r="I1573" t="str">
        <f t="shared" si="74"/>
        <v>Medium Risk</v>
      </c>
    </row>
    <row r="1574" spans="1:9" x14ac:dyDescent="0.3">
      <c r="A1574" t="s">
        <v>1609</v>
      </c>
      <c r="B1574" t="s">
        <v>27</v>
      </c>
      <c r="C1574">
        <v>3</v>
      </c>
      <c r="D1574" t="str">
        <f t="shared" si="72"/>
        <v>0-12 Months</v>
      </c>
      <c r="E1574" t="s">
        <v>26</v>
      </c>
      <c r="F1574" t="s">
        <v>28</v>
      </c>
      <c r="G1574" t="s">
        <v>23</v>
      </c>
      <c r="H1574">
        <f t="shared" si="73"/>
        <v>4</v>
      </c>
      <c r="I1574" t="str">
        <f t="shared" si="74"/>
        <v>High Risk</v>
      </c>
    </row>
    <row r="1575" spans="1:9" x14ac:dyDescent="0.3">
      <c r="A1575" t="s">
        <v>1610</v>
      </c>
      <c r="B1575" t="s">
        <v>31</v>
      </c>
      <c r="C1575">
        <v>47</v>
      </c>
      <c r="D1575" t="str">
        <f t="shared" si="72"/>
        <v>25-48 Months</v>
      </c>
      <c r="E1575" t="s">
        <v>37</v>
      </c>
      <c r="F1575" t="s">
        <v>28</v>
      </c>
      <c r="G1575" t="s">
        <v>24</v>
      </c>
      <c r="H1575">
        <f t="shared" si="73"/>
        <v>3</v>
      </c>
      <c r="I1575" t="str">
        <f t="shared" si="74"/>
        <v>Medium Risk</v>
      </c>
    </row>
    <row r="1576" spans="1:9" x14ac:dyDescent="0.3">
      <c r="A1576" t="s">
        <v>1611</v>
      </c>
      <c r="B1576" t="s">
        <v>31</v>
      </c>
      <c r="C1576">
        <v>15</v>
      </c>
      <c r="D1576" t="str">
        <f t="shared" si="72"/>
        <v>13-24 Months</v>
      </c>
      <c r="E1576" t="s">
        <v>24</v>
      </c>
      <c r="F1576" t="s">
        <v>32</v>
      </c>
      <c r="G1576" t="s">
        <v>24</v>
      </c>
      <c r="H1576">
        <f t="shared" si="73"/>
        <v>0</v>
      </c>
      <c r="I1576" t="str">
        <f t="shared" si="74"/>
        <v>Low Risk</v>
      </c>
    </row>
    <row r="1577" spans="1:9" x14ac:dyDescent="0.3">
      <c r="A1577" t="s">
        <v>1612</v>
      </c>
      <c r="B1577" t="s">
        <v>27</v>
      </c>
      <c r="C1577">
        <v>66</v>
      </c>
      <c r="D1577" t="str">
        <f t="shared" si="72"/>
        <v>49-72 Months</v>
      </c>
      <c r="E1577" t="s">
        <v>37</v>
      </c>
      <c r="F1577" t="s">
        <v>28</v>
      </c>
      <c r="G1577" t="s">
        <v>23</v>
      </c>
      <c r="H1577">
        <f t="shared" si="73"/>
        <v>5</v>
      </c>
      <c r="I1577" t="str">
        <f t="shared" si="74"/>
        <v>High Risk</v>
      </c>
    </row>
    <row r="1578" spans="1:9" x14ac:dyDescent="0.3">
      <c r="A1578" t="s">
        <v>1613</v>
      </c>
      <c r="B1578" t="s">
        <v>31</v>
      </c>
      <c r="C1578">
        <v>68</v>
      </c>
      <c r="D1578" t="str">
        <f t="shared" si="72"/>
        <v>49-72 Months</v>
      </c>
      <c r="E1578" t="s">
        <v>26</v>
      </c>
      <c r="F1578" t="s">
        <v>35</v>
      </c>
      <c r="G1578" t="s">
        <v>24</v>
      </c>
      <c r="H1578">
        <f t="shared" si="73"/>
        <v>0</v>
      </c>
      <c r="I1578" t="str">
        <f t="shared" si="74"/>
        <v>Low Risk</v>
      </c>
    </row>
    <row r="1579" spans="1:9" x14ac:dyDescent="0.3">
      <c r="A1579" t="s">
        <v>1614</v>
      </c>
      <c r="B1579" t="s">
        <v>31</v>
      </c>
      <c r="C1579">
        <v>17</v>
      </c>
      <c r="D1579" t="str">
        <f t="shared" si="72"/>
        <v>13-24 Months</v>
      </c>
      <c r="E1579" t="s">
        <v>37</v>
      </c>
      <c r="F1579" t="s">
        <v>35</v>
      </c>
      <c r="G1579" t="s">
        <v>23</v>
      </c>
      <c r="H1579">
        <f t="shared" si="73"/>
        <v>2</v>
      </c>
      <c r="I1579" t="str">
        <f t="shared" si="74"/>
        <v>Medium Risk</v>
      </c>
    </row>
    <row r="1580" spans="1:9" x14ac:dyDescent="0.3">
      <c r="A1580" t="s">
        <v>1615</v>
      </c>
      <c r="B1580" t="s">
        <v>27</v>
      </c>
      <c r="C1580">
        <v>7</v>
      </c>
      <c r="D1580" t="str">
        <f t="shared" si="72"/>
        <v>0-12 Months</v>
      </c>
      <c r="E1580" t="s">
        <v>26</v>
      </c>
      <c r="F1580" t="s">
        <v>32</v>
      </c>
      <c r="G1580" t="s">
        <v>23</v>
      </c>
      <c r="H1580">
        <f t="shared" si="73"/>
        <v>3</v>
      </c>
      <c r="I1580" t="str">
        <f t="shared" si="74"/>
        <v>Medium Risk</v>
      </c>
    </row>
    <row r="1581" spans="1:9" x14ac:dyDescent="0.3">
      <c r="A1581" t="s">
        <v>1616</v>
      </c>
      <c r="B1581" t="s">
        <v>27</v>
      </c>
      <c r="C1581">
        <v>12</v>
      </c>
      <c r="D1581" t="str">
        <f t="shared" si="72"/>
        <v>0-12 Months</v>
      </c>
      <c r="E1581" t="s">
        <v>37</v>
      </c>
      <c r="F1581" t="s">
        <v>28</v>
      </c>
      <c r="G1581" t="s">
        <v>23</v>
      </c>
      <c r="H1581">
        <f t="shared" si="73"/>
        <v>6</v>
      </c>
      <c r="I1581" t="str">
        <f t="shared" si="74"/>
        <v>High Risk</v>
      </c>
    </row>
    <row r="1582" spans="1:9" x14ac:dyDescent="0.3">
      <c r="A1582" t="s">
        <v>1617</v>
      </c>
      <c r="B1582" t="s">
        <v>31</v>
      </c>
      <c r="C1582">
        <v>21</v>
      </c>
      <c r="D1582" t="str">
        <f t="shared" si="72"/>
        <v>13-24 Months</v>
      </c>
      <c r="E1582" t="s">
        <v>26</v>
      </c>
      <c r="F1582" t="s">
        <v>35</v>
      </c>
      <c r="G1582" t="s">
        <v>24</v>
      </c>
      <c r="H1582">
        <f t="shared" si="73"/>
        <v>0</v>
      </c>
      <c r="I1582" t="str">
        <f t="shared" si="74"/>
        <v>Low Risk</v>
      </c>
    </row>
    <row r="1583" spans="1:9" x14ac:dyDescent="0.3">
      <c r="A1583" t="s">
        <v>1618</v>
      </c>
      <c r="B1583" t="s">
        <v>27</v>
      </c>
      <c r="C1583">
        <v>21</v>
      </c>
      <c r="D1583" t="str">
        <f t="shared" si="72"/>
        <v>13-24 Months</v>
      </c>
      <c r="E1583" t="s">
        <v>26</v>
      </c>
      <c r="F1583" t="s">
        <v>32</v>
      </c>
      <c r="G1583" t="s">
        <v>24</v>
      </c>
      <c r="H1583">
        <f t="shared" si="73"/>
        <v>2</v>
      </c>
      <c r="I1583" t="str">
        <f t="shared" si="74"/>
        <v>Medium Risk</v>
      </c>
    </row>
    <row r="1584" spans="1:9" x14ac:dyDescent="0.3">
      <c r="A1584" t="s">
        <v>1619</v>
      </c>
      <c r="B1584" t="s">
        <v>31</v>
      </c>
      <c r="C1584">
        <v>56</v>
      </c>
      <c r="D1584" t="str">
        <f t="shared" si="72"/>
        <v>49-72 Months</v>
      </c>
      <c r="E1584" t="s">
        <v>26</v>
      </c>
      <c r="F1584" t="s">
        <v>35</v>
      </c>
      <c r="G1584" t="s">
        <v>24</v>
      </c>
      <c r="H1584">
        <f t="shared" si="73"/>
        <v>0</v>
      </c>
      <c r="I1584" t="str">
        <f t="shared" si="74"/>
        <v>Low Risk</v>
      </c>
    </row>
    <row r="1585" spans="1:9" x14ac:dyDescent="0.3">
      <c r="A1585" t="s">
        <v>1620</v>
      </c>
      <c r="B1585" t="s">
        <v>27</v>
      </c>
      <c r="C1585">
        <v>6</v>
      </c>
      <c r="D1585" t="str">
        <f t="shared" si="72"/>
        <v>0-12 Months</v>
      </c>
      <c r="E1585" t="s">
        <v>26</v>
      </c>
      <c r="F1585" t="s">
        <v>40</v>
      </c>
      <c r="G1585" t="s">
        <v>24</v>
      </c>
      <c r="H1585">
        <f t="shared" si="73"/>
        <v>3</v>
      </c>
      <c r="I1585" t="str">
        <f t="shared" si="74"/>
        <v>Medium Risk</v>
      </c>
    </row>
    <row r="1586" spans="1:9" x14ac:dyDescent="0.3">
      <c r="A1586" t="s">
        <v>1621</v>
      </c>
      <c r="B1586" t="s">
        <v>47</v>
      </c>
      <c r="C1586">
        <v>65</v>
      </c>
      <c r="D1586" t="str">
        <f t="shared" si="72"/>
        <v>49-72 Months</v>
      </c>
      <c r="E1586" t="s">
        <v>26</v>
      </c>
      <c r="F1586" t="s">
        <v>35</v>
      </c>
      <c r="G1586" t="s">
        <v>24</v>
      </c>
      <c r="H1586">
        <f t="shared" si="73"/>
        <v>0</v>
      </c>
      <c r="I1586" t="str">
        <f t="shared" si="74"/>
        <v>Low Risk</v>
      </c>
    </row>
    <row r="1587" spans="1:9" x14ac:dyDescent="0.3">
      <c r="A1587" t="s">
        <v>1622</v>
      </c>
      <c r="B1587" t="s">
        <v>31</v>
      </c>
      <c r="C1587">
        <v>42</v>
      </c>
      <c r="D1587" t="str">
        <f t="shared" si="72"/>
        <v>25-48 Months</v>
      </c>
      <c r="E1587" t="s">
        <v>26</v>
      </c>
      <c r="F1587" t="s">
        <v>40</v>
      </c>
      <c r="G1587" t="s">
        <v>24</v>
      </c>
      <c r="H1587">
        <f t="shared" si="73"/>
        <v>0</v>
      </c>
      <c r="I1587" t="str">
        <f t="shared" si="74"/>
        <v>Low Risk</v>
      </c>
    </row>
    <row r="1588" spans="1:9" x14ac:dyDescent="0.3">
      <c r="A1588" t="s">
        <v>1623</v>
      </c>
      <c r="B1588" t="s">
        <v>47</v>
      </c>
      <c r="C1588">
        <v>68</v>
      </c>
      <c r="D1588" t="str">
        <f t="shared" si="72"/>
        <v>49-72 Months</v>
      </c>
      <c r="E1588" t="s">
        <v>37</v>
      </c>
      <c r="F1588" t="s">
        <v>35</v>
      </c>
      <c r="G1588" t="s">
        <v>24</v>
      </c>
      <c r="H1588">
        <f t="shared" si="73"/>
        <v>2</v>
      </c>
      <c r="I1588" t="str">
        <f t="shared" si="74"/>
        <v>Medium Risk</v>
      </c>
    </row>
    <row r="1589" spans="1:9" x14ac:dyDescent="0.3">
      <c r="A1589" t="s">
        <v>1624</v>
      </c>
      <c r="B1589" t="s">
        <v>47</v>
      </c>
      <c r="C1589">
        <v>48</v>
      </c>
      <c r="D1589" t="str">
        <f t="shared" si="72"/>
        <v>25-48 Months</v>
      </c>
      <c r="E1589" t="s">
        <v>24</v>
      </c>
      <c r="F1589" t="s">
        <v>35</v>
      </c>
      <c r="G1589" t="s">
        <v>24</v>
      </c>
      <c r="H1589">
        <f t="shared" si="73"/>
        <v>0</v>
      </c>
      <c r="I1589" t="str">
        <f t="shared" si="74"/>
        <v>Low Risk</v>
      </c>
    </row>
    <row r="1590" spans="1:9" x14ac:dyDescent="0.3">
      <c r="A1590" t="s">
        <v>1625</v>
      </c>
      <c r="B1590" t="s">
        <v>31</v>
      </c>
      <c r="C1590">
        <v>50</v>
      </c>
      <c r="D1590" t="str">
        <f t="shared" si="72"/>
        <v>49-72 Months</v>
      </c>
      <c r="E1590" t="s">
        <v>37</v>
      </c>
      <c r="F1590" t="s">
        <v>28</v>
      </c>
      <c r="G1590" t="s">
        <v>24</v>
      </c>
      <c r="H1590">
        <f t="shared" si="73"/>
        <v>3</v>
      </c>
      <c r="I1590" t="str">
        <f t="shared" si="74"/>
        <v>Medium Risk</v>
      </c>
    </row>
    <row r="1591" spans="1:9" x14ac:dyDescent="0.3">
      <c r="A1591" t="s">
        <v>1626</v>
      </c>
      <c r="B1591" t="s">
        <v>27</v>
      </c>
      <c r="C1591">
        <v>7</v>
      </c>
      <c r="D1591" t="str">
        <f t="shared" si="72"/>
        <v>0-12 Months</v>
      </c>
      <c r="E1591" t="s">
        <v>26</v>
      </c>
      <c r="F1591" t="s">
        <v>28</v>
      </c>
      <c r="G1591" t="s">
        <v>24</v>
      </c>
      <c r="H1591">
        <f t="shared" si="73"/>
        <v>4</v>
      </c>
      <c r="I1591" t="str">
        <f t="shared" si="74"/>
        <v>High Risk</v>
      </c>
    </row>
    <row r="1592" spans="1:9" x14ac:dyDescent="0.3">
      <c r="A1592" t="s">
        <v>1627</v>
      </c>
      <c r="B1592" t="s">
        <v>47</v>
      </c>
      <c r="C1592">
        <v>63</v>
      </c>
      <c r="D1592" t="str">
        <f t="shared" si="72"/>
        <v>49-72 Months</v>
      </c>
      <c r="E1592" t="s">
        <v>24</v>
      </c>
      <c r="F1592" t="s">
        <v>28</v>
      </c>
      <c r="G1592" t="s">
        <v>24</v>
      </c>
      <c r="H1592">
        <f t="shared" si="73"/>
        <v>1</v>
      </c>
      <c r="I1592" t="str">
        <f t="shared" si="74"/>
        <v>Low Risk</v>
      </c>
    </row>
    <row r="1593" spans="1:9" x14ac:dyDescent="0.3">
      <c r="A1593" t="s">
        <v>1628</v>
      </c>
      <c r="B1593" t="s">
        <v>27</v>
      </c>
      <c r="C1593">
        <v>17</v>
      </c>
      <c r="D1593" t="str">
        <f t="shared" si="72"/>
        <v>13-24 Months</v>
      </c>
      <c r="E1593" t="s">
        <v>24</v>
      </c>
      <c r="F1593" t="s">
        <v>40</v>
      </c>
      <c r="G1593" t="s">
        <v>24</v>
      </c>
      <c r="H1593">
        <f t="shared" si="73"/>
        <v>2</v>
      </c>
      <c r="I1593" t="str">
        <f t="shared" si="74"/>
        <v>Medium Risk</v>
      </c>
    </row>
    <row r="1594" spans="1:9" x14ac:dyDescent="0.3">
      <c r="A1594" t="s">
        <v>1629</v>
      </c>
      <c r="B1594" t="s">
        <v>27</v>
      </c>
      <c r="C1594">
        <v>42</v>
      </c>
      <c r="D1594" t="str">
        <f t="shared" si="72"/>
        <v>25-48 Months</v>
      </c>
      <c r="E1594" t="s">
        <v>37</v>
      </c>
      <c r="F1594" t="s">
        <v>40</v>
      </c>
      <c r="G1594" t="s">
        <v>23</v>
      </c>
      <c r="H1594">
        <f t="shared" si="73"/>
        <v>4</v>
      </c>
      <c r="I1594" t="str">
        <f t="shared" si="74"/>
        <v>High Risk</v>
      </c>
    </row>
    <row r="1595" spans="1:9" x14ac:dyDescent="0.3">
      <c r="A1595" t="s">
        <v>1630</v>
      </c>
      <c r="B1595" t="s">
        <v>27</v>
      </c>
      <c r="C1595">
        <v>4</v>
      </c>
      <c r="D1595" t="str">
        <f t="shared" si="72"/>
        <v>0-12 Months</v>
      </c>
      <c r="E1595" t="s">
        <v>24</v>
      </c>
      <c r="F1595" t="s">
        <v>32</v>
      </c>
      <c r="G1595" t="s">
        <v>24</v>
      </c>
      <c r="H1595">
        <f t="shared" si="73"/>
        <v>3</v>
      </c>
      <c r="I1595" t="str">
        <f t="shared" si="74"/>
        <v>Medium Risk</v>
      </c>
    </row>
    <row r="1596" spans="1:9" x14ac:dyDescent="0.3">
      <c r="A1596" t="s">
        <v>1631</v>
      </c>
      <c r="B1596" t="s">
        <v>47</v>
      </c>
      <c r="C1596">
        <v>62</v>
      </c>
      <c r="D1596" t="str">
        <f t="shared" si="72"/>
        <v>49-72 Months</v>
      </c>
      <c r="E1596" t="s">
        <v>24</v>
      </c>
      <c r="F1596" t="s">
        <v>35</v>
      </c>
      <c r="G1596" t="s">
        <v>24</v>
      </c>
      <c r="H1596">
        <f t="shared" si="73"/>
        <v>0</v>
      </c>
      <c r="I1596" t="str">
        <f t="shared" si="74"/>
        <v>Low Risk</v>
      </c>
    </row>
    <row r="1597" spans="1:9" x14ac:dyDescent="0.3">
      <c r="A1597" t="s">
        <v>1632</v>
      </c>
      <c r="B1597" t="s">
        <v>27</v>
      </c>
      <c r="C1597">
        <v>2</v>
      </c>
      <c r="D1597" t="str">
        <f t="shared" si="72"/>
        <v>0-12 Months</v>
      </c>
      <c r="E1597" t="s">
        <v>37</v>
      </c>
      <c r="F1597" t="s">
        <v>28</v>
      </c>
      <c r="G1597" t="s">
        <v>23</v>
      </c>
      <c r="H1597">
        <f t="shared" si="73"/>
        <v>6</v>
      </c>
      <c r="I1597" t="str">
        <f t="shared" si="74"/>
        <v>High Risk</v>
      </c>
    </row>
    <row r="1598" spans="1:9" x14ac:dyDescent="0.3">
      <c r="A1598" t="s">
        <v>1633</v>
      </c>
      <c r="B1598" t="s">
        <v>27</v>
      </c>
      <c r="C1598">
        <v>2</v>
      </c>
      <c r="D1598" t="str">
        <f t="shared" si="72"/>
        <v>0-12 Months</v>
      </c>
      <c r="E1598" t="s">
        <v>37</v>
      </c>
      <c r="F1598" t="s">
        <v>28</v>
      </c>
      <c r="G1598" t="s">
        <v>24</v>
      </c>
      <c r="H1598">
        <f t="shared" si="73"/>
        <v>6</v>
      </c>
      <c r="I1598" t="str">
        <f t="shared" si="74"/>
        <v>High Risk</v>
      </c>
    </row>
    <row r="1599" spans="1:9" x14ac:dyDescent="0.3">
      <c r="A1599" t="s">
        <v>1634</v>
      </c>
      <c r="B1599" t="s">
        <v>47</v>
      </c>
      <c r="C1599">
        <v>48</v>
      </c>
      <c r="D1599" t="str">
        <f t="shared" si="72"/>
        <v>25-48 Months</v>
      </c>
      <c r="E1599" t="s">
        <v>37</v>
      </c>
      <c r="F1599" t="s">
        <v>35</v>
      </c>
      <c r="G1599" t="s">
        <v>24</v>
      </c>
      <c r="H1599">
        <f t="shared" si="73"/>
        <v>2</v>
      </c>
      <c r="I1599" t="str">
        <f t="shared" si="74"/>
        <v>Medium Risk</v>
      </c>
    </row>
    <row r="1600" spans="1:9" x14ac:dyDescent="0.3">
      <c r="A1600" t="s">
        <v>1635</v>
      </c>
      <c r="B1600" t="s">
        <v>47</v>
      </c>
      <c r="C1600">
        <v>27</v>
      </c>
      <c r="D1600" t="str">
        <f t="shared" si="72"/>
        <v>25-48 Months</v>
      </c>
      <c r="E1600" t="s">
        <v>24</v>
      </c>
      <c r="F1600" t="s">
        <v>35</v>
      </c>
      <c r="G1600" t="s">
        <v>24</v>
      </c>
      <c r="H1600">
        <f t="shared" si="73"/>
        <v>0</v>
      </c>
      <c r="I1600" t="str">
        <f t="shared" si="74"/>
        <v>Low Risk</v>
      </c>
    </row>
    <row r="1601" spans="1:9" x14ac:dyDescent="0.3">
      <c r="A1601" t="s">
        <v>1636</v>
      </c>
      <c r="B1601" t="s">
        <v>47</v>
      </c>
      <c r="C1601">
        <v>70</v>
      </c>
      <c r="D1601" t="str">
        <f t="shared" si="72"/>
        <v>49-72 Months</v>
      </c>
      <c r="E1601" t="s">
        <v>26</v>
      </c>
      <c r="F1601" t="s">
        <v>35</v>
      </c>
      <c r="G1601" t="s">
        <v>24</v>
      </c>
      <c r="H1601">
        <f t="shared" si="73"/>
        <v>0</v>
      </c>
      <c r="I1601" t="str">
        <f t="shared" si="74"/>
        <v>Low Risk</v>
      </c>
    </row>
    <row r="1602" spans="1:9" x14ac:dyDescent="0.3">
      <c r="A1602" t="s">
        <v>1637</v>
      </c>
      <c r="B1602" t="s">
        <v>27</v>
      </c>
      <c r="C1602">
        <v>1</v>
      </c>
      <c r="D1602" t="str">
        <f t="shared" si="72"/>
        <v>0-12 Months</v>
      </c>
      <c r="E1602" t="s">
        <v>37</v>
      </c>
      <c r="F1602" t="s">
        <v>28</v>
      </c>
      <c r="G1602" t="s">
        <v>23</v>
      </c>
      <c r="H1602">
        <f t="shared" si="73"/>
        <v>6</v>
      </c>
      <c r="I1602" t="str">
        <f t="shared" si="74"/>
        <v>High Risk</v>
      </c>
    </row>
    <row r="1603" spans="1:9" x14ac:dyDescent="0.3">
      <c r="A1603" t="s">
        <v>1638</v>
      </c>
      <c r="B1603" t="s">
        <v>31</v>
      </c>
      <c r="C1603">
        <v>46</v>
      </c>
      <c r="D1603" t="str">
        <f t="shared" ref="D1603:D1666" si="75">IF(C1603&lt;=12,"0-12 Months",IF(C1603&lt;=24,"13-24 Months",IF(C1603&lt;=48,"25-48 Months","49-72 Months")))</f>
        <v>25-48 Months</v>
      </c>
      <c r="E1603" t="s">
        <v>37</v>
      </c>
      <c r="F1603" t="s">
        <v>28</v>
      </c>
      <c r="G1603" t="s">
        <v>24</v>
      </c>
      <c r="H1603">
        <f t="shared" ref="H1603:H1666" si="76">IF(B1603="Month-to-month",2,0)+IF(E1603="Fiber optic",2,0)+IF(F1603="Electronic check",1,0)+IF(D1603="0-12 Months",1,0)</f>
        <v>3</v>
      </c>
      <c r="I1603" t="str">
        <f t="shared" ref="I1603:I1666" si="77">IF(H1603&gt;=4,"High Risk",IF(H1603&gt;=2,"Medium Risk","Low Risk"))</f>
        <v>Medium Risk</v>
      </c>
    </row>
    <row r="1604" spans="1:9" x14ac:dyDescent="0.3">
      <c r="A1604" t="s">
        <v>1639</v>
      </c>
      <c r="B1604" t="s">
        <v>27</v>
      </c>
      <c r="C1604">
        <v>30</v>
      </c>
      <c r="D1604" t="str">
        <f t="shared" si="75"/>
        <v>25-48 Months</v>
      </c>
      <c r="E1604" t="s">
        <v>37</v>
      </c>
      <c r="F1604" t="s">
        <v>28</v>
      </c>
      <c r="G1604" t="s">
        <v>23</v>
      </c>
      <c r="H1604">
        <f t="shared" si="76"/>
        <v>5</v>
      </c>
      <c r="I1604" t="str">
        <f t="shared" si="77"/>
        <v>High Risk</v>
      </c>
    </row>
    <row r="1605" spans="1:9" x14ac:dyDescent="0.3">
      <c r="A1605" t="s">
        <v>1640</v>
      </c>
      <c r="B1605" t="s">
        <v>27</v>
      </c>
      <c r="C1605">
        <v>15</v>
      </c>
      <c r="D1605" t="str">
        <f t="shared" si="75"/>
        <v>13-24 Months</v>
      </c>
      <c r="E1605" t="s">
        <v>26</v>
      </c>
      <c r="F1605" t="s">
        <v>35</v>
      </c>
      <c r="G1605" t="s">
        <v>23</v>
      </c>
      <c r="H1605">
        <f t="shared" si="76"/>
        <v>2</v>
      </c>
      <c r="I1605" t="str">
        <f t="shared" si="77"/>
        <v>Medium Risk</v>
      </c>
    </row>
    <row r="1606" spans="1:9" x14ac:dyDescent="0.3">
      <c r="A1606" t="s">
        <v>1641</v>
      </c>
      <c r="B1606" t="s">
        <v>31</v>
      </c>
      <c r="C1606">
        <v>69</v>
      </c>
      <c r="D1606" t="str">
        <f t="shared" si="75"/>
        <v>49-72 Months</v>
      </c>
      <c r="E1606" t="s">
        <v>37</v>
      </c>
      <c r="F1606" t="s">
        <v>40</v>
      </c>
      <c r="G1606" t="s">
        <v>24</v>
      </c>
      <c r="H1606">
        <f t="shared" si="76"/>
        <v>2</v>
      </c>
      <c r="I1606" t="str">
        <f t="shared" si="77"/>
        <v>Medium Risk</v>
      </c>
    </row>
    <row r="1607" spans="1:9" x14ac:dyDescent="0.3">
      <c r="A1607" t="s">
        <v>1642</v>
      </c>
      <c r="B1607" t="s">
        <v>47</v>
      </c>
      <c r="C1607">
        <v>65</v>
      </c>
      <c r="D1607" t="str">
        <f t="shared" si="75"/>
        <v>49-72 Months</v>
      </c>
      <c r="E1607" t="s">
        <v>24</v>
      </c>
      <c r="F1607" t="s">
        <v>40</v>
      </c>
      <c r="G1607" t="s">
        <v>24</v>
      </c>
      <c r="H1607">
        <f t="shared" si="76"/>
        <v>0</v>
      </c>
      <c r="I1607" t="str">
        <f t="shared" si="77"/>
        <v>Low Risk</v>
      </c>
    </row>
    <row r="1608" spans="1:9" x14ac:dyDescent="0.3">
      <c r="A1608" t="s">
        <v>1643</v>
      </c>
      <c r="B1608" t="s">
        <v>47</v>
      </c>
      <c r="C1608">
        <v>72</v>
      </c>
      <c r="D1608" t="str">
        <f t="shared" si="75"/>
        <v>49-72 Months</v>
      </c>
      <c r="E1608" t="s">
        <v>37</v>
      </c>
      <c r="F1608" t="s">
        <v>40</v>
      </c>
      <c r="G1608" t="s">
        <v>24</v>
      </c>
      <c r="H1608">
        <f t="shared" si="76"/>
        <v>2</v>
      </c>
      <c r="I1608" t="str">
        <f t="shared" si="77"/>
        <v>Medium Risk</v>
      </c>
    </row>
    <row r="1609" spans="1:9" x14ac:dyDescent="0.3">
      <c r="A1609" t="s">
        <v>1644</v>
      </c>
      <c r="B1609" t="s">
        <v>27</v>
      </c>
      <c r="C1609">
        <v>13</v>
      </c>
      <c r="D1609" t="str">
        <f t="shared" si="75"/>
        <v>13-24 Months</v>
      </c>
      <c r="E1609" t="s">
        <v>37</v>
      </c>
      <c r="F1609" t="s">
        <v>35</v>
      </c>
      <c r="G1609" t="s">
        <v>23</v>
      </c>
      <c r="H1609">
        <f t="shared" si="76"/>
        <v>4</v>
      </c>
      <c r="I1609" t="str">
        <f t="shared" si="77"/>
        <v>High Risk</v>
      </c>
    </row>
    <row r="1610" spans="1:9" x14ac:dyDescent="0.3">
      <c r="A1610" t="s">
        <v>1645</v>
      </c>
      <c r="B1610" t="s">
        <v>31</v>
      </c>
      <c r="C1610">
        <v>17</v>
      </c>
      <c r="D1610" t="str">
        <f t="shared" si="75"/>
        <v>13-24 Months</v>
      </c>
      <c r="E1610" t="s">
        <v>24</v>
      </c>
      <c r="F1610" t="s">
        <v>32</v>
      </c>
      <c r="G1610" t="s">
        <v>24</v>
      </c>
      <c r="H1610">
        <f t="shared" si="76"/>
        <v>0</v>
      </c>
      <c r="I1610" t="str">
        <f t="shared" si="77"/>
        <v>Low Risk</v>
      </c>
    </row>
    <row r="1611" spans="1:9" x14ac:dyDescent="0.3">
      <c r="A1611" t="s">
        <v>1646</v>
      </c>
      <c r="B1611" t="s">
        <v>31</v>
      </c>
      <c r="C1611">
        <v>51</v>
      </c>
      <c r="D1611" t="str">
        <f t="shared" si="75"/>
        <v>49-72 Months</v>
      </c>
      <c r="E1611" t="s">
        <v>37</v>
      </c>
      <c r="F1611" t="s">
        <v>28</v>
      </c>
      <c r="G1611" t="s">
        <v>24</v>
      </c>
      <c r="H1611">
        <f t="shared" si="76"/>
        <v>3</v>
      </c>
      <c r="I1611" t="str">
        <f t="shared" si="77"/>
        <v>Medium Risk</v>
      </c>
    </row>
    <row r="1612" spans="1:9" x14ac:dyDescent="0.3">
      <c r="A1612" t="s">
        <v>1647</v>
      </c>
      <c r="B1612" t="s">
        <v>47</v>
      </c>
      <c r="C1612">
        <v>51</v>
      </c>
      <c r="D1612" t="str">
        <f t="shared" si="75"/>
        <v>49-72 Months</v>
      </c>
      <c r="E1612" t="s">
        <v>26</v>
      </c>
      <c r="F1612" t="s">
        <v>40</v>
      </c>
      <c r="G1612" t="s">
        <v>24</v>
      </c>
      <c r="H1612">
        <f t="shared" si="76"/>
        <v>0</v>
      </c>
      <c r="I1612" t="str">
        <f t="shared" si="77"/>
        <v>Low Risk</v>
      </c>
    </row>
    <row r="1613" spans="1:9" x14ac:dyDescent="0.3">
      <c r="A1613" t="s">
        <v>1648</v>
      </c>
      <c r="B1613" t="s">
        <v>47</v>
      </c>
      <c r="C1613">
        <v>72</v>
      </c>
      <c r="D1613" t="str">
        <f t="shared" si="75"/>
        <v>49-72 Months</v>
      </c>
      <c r="E1613" t="s">
        <v>26</v>
      </c>
      <c r="F1613" t="s">
        <v>35</v>
      </c>
      <c r="G1613" t="s">
        <v>24</v>
      </c>
      <c r="H1613">
        <f t="shared" si="76"/>
        <v>0</v>
      </c>
      <c r="I1613" t="str">
        <f t="shared" si="77"/>
        <v>Low Risk</v>
      </c>
    </row>
    <row r="1614" spans="1:9" x14ac:dyDescent="0.3">
      <c r="A1614" t="s">
        <v>1649</v>
      </c>
      <c r="B1614" t="s">
        <v>31</v>
      </c>
      <c r="C1614">
        <v>67</v>
      </c>
      <c r="D1614" t="str">
        <f t="shared" si="75"/>
        <v>49-72 Months</v>
      </c>
      <c r="E1614" t="s">
        <v>37</v>
      </c>
      <c r="F1614" t="s">
        <v>28</v>
      </c>
      <c r="G1614" t="s">
        <v>23</v>
      </c>
      <c r="H1614">
        <f t="shared" si="76"/>
        <v>3</v>
      </c>
      <c r="I1614" t="str">
        <f t="shared" si="77"/>
        <v>Medium Risk</v>
      </c>
    </row>
    <row r="1615" spans="1:9" x14ac:dyDescent="0.3">
      <c r="A1615" t="s">
        <v>1650</v>
      </c>
      <c r="B1615" t="s">
        <v>27</v>
      </c>
      <c r="C1615">
        <v>34</v>
      </c>
      <c r="D1615" t="str">
        <f t="shared" si="75"/>
        <v>25-48 Months</v>
      </c>
      <c r="E1615" t="s">
        <v>24</v>
      </c>
      <c r="F1615" t="s">
        <v>32</v>
      </c>
      <c r="G1615" t="s">
        <v>24</v>
      </c>
      <c r="H1615">
        <f t="shared" si="76"/>
        <v>2</v>
      </c>
      <c r="I1615" t="str">
        <f t="shared" si="77"/>
        <v>Medium Risk</v>
      </c>
    </row>
    <row r="1616" spans="1:9" x14ac:dyDescent="0.3">
      <c r="A1616" t="s">
        <v>1651</v>
      </c>
      <c r="B1616" t="s">
        <v>47</v>
      </c>
      <c r="C1616">
        <v>67</v>
      </c>
      <c r="D1616" t="str">
        <f t="shared" si="75"/>
        <v>49-72 Months</v>
      </c>
      <c r="E1616" t="s">
        <v>26</v>
      </c>
      <c r="F1616" t="s">
        <v>35</v>
      </c>
      <c r="G1616" t="s">
        <v>24</v>
      </c>
      <c r="H1616">
        <f t="shared" si="76"/>
        <v>0</v>
      </c>
      <c r="I1616" t="str">
        <f t="shared" si="77"/>
        <v>Low Risk</v>
      </c>
    </row>
    <row r="1617" spans="1:9" x14ac:dyDescent="0.3">
      <c r="A1617" t="s">
        <v>1652</v>
      </c>
      <c r="B1617" t="s">
        <v>31</v>
      </c>
      <c r="C1617">
        <v>49</v>
      </c>
      <c r="D1617" t="str">
        <f t="shared" si="75"/>
        <v>49-72 Months</v>
      </c>
      <c r="E1617" t="s">
        <v>24</v>
      </c>
      <c r="F1617" t="s">
        <v>35</v>
      </c>
      <c r="G1617" t="s">
        <v>24</v>
      </c>
      <c r="H1617">
        <f t="shared" si="76"/>
        <v>0</v>
      </c>
      <c r="I1617" t="str">
        <f t="shared" si="77"/>
        <v>Low Risk</v>
      </c>
    </row>
    <row r="1618" spans="1:9" x14ac:dyDescent="0.3">
      <c r="A1618" t="s">
        <v>1653</v>
      </c>
      <c r="B1618" t="s">
        <v>47</v>
      </c>
      <c r="C1618">
        <v>53</v>
      </c>
      <c r="D1618" t="str">
        <f t="shared" si="75"/>
        <v>49-72 Months</v>
      </c>
      <c r="E1618" t="s">
        <v>24</v>
      </c>
      <c r="F1618" t="s">
        <v>32</v>
      </c>
      <c r="G1618" t="s">
        <v>24</v>
      </c>
      <c r="H1618">
        <f t="shared" si="76"/>
        <v>0</v>
      </c>
      <c r="I1618" t="str">
        <f t="shared" si="77"/>
        <v>Low Risk</v>
      </c>
    </row>
    <row r="1619" spans="1:9" x14ac:dyDescent="0.3">
      <c r="A1619" t="s">
        <v>1654</v>
      </c>
      <c r="B1619" t="s">
        <v>27</v>
      </c>
      <c r="C1619">
        <v>27</v>
      </c>
      <c r="D1619" t="str">
        <f t="shared" si="75"/>
        <v>25-48 Months</v>
      </c>
      <c r="E1619" t="s">
        <v>26</v>
      </c>
      <c r="F1619" t="s">
        <v>28</v>
      </c>
      <c r="G1619" t="s">
        <v>24</v>
      </c>
      <c r="H1619">
        <f t="shared" si="76"/>
        <v>3</v>
      </c>
      <c r="I1619" t="str">
        <f t="shared" si="77"/>
        <v>Medium Risk</v>
      </c>
    </row>
    <row r="1620" spans="1:9" x14ac:dyDescent="0.3">
      <c r="A1620" t="s">
        <v>1655</v>
      </c>
      <c r="B1620" t="s">
        <v>27</v>
      </c>
      <c r="C1620">
        <v>23</v>
      </c>
      <c r="D1620" t="str">
        <f t="shared" si="75"/>
        <v>13-24 Months</v>
      </c>
      <c r="E1620" t="s">
        <v>37</v>
      </c>
      <c r="F1620" t="s">
        <v>28</v>
      </c>
      <c r="G1620" t="s">
        <v>23</v>
      </c>
      <c r="H1620">
        <f t="shared" si="76"/>
        <v>5</v>
      </c>
      <c r="I1620" t="str">
        <f t="shared" si="77"/>
        <v>High Risk</v>
      </c>
    </row>
    <row r="1621" spans="1:9" x14ac:dyDescent="0.3">
      <c r="A1621" t="s">
        <v>1656</v>
      </c>
      <c r="B1621" t="s">
        <v>47</v>
      </c>
      <c r="C1621">
        <v>69</v>
      </c>
      <c r="D1621" t="str">
        <f t="shared" si="75"/>
        <v>49-72 Months</v>
      </c>
      <c r="E1621" t="s">
        <v>26</v>
      </c>
      <c r="F1621" t="s">
        <v>40</v>
      </c>
      <c r="G1621" t="s">
        <v>24</v>
      </c>
      <c r="H1621">
        <f t="shared" si="76"/>
        <v>0</v>
      </c>
      <c r="I1621" t="str">
        <f t="shared" si="77"/>
        <v>Low Risk</v>
      </c>
    </row>
    <row r="1622" spans="1:9" x14ac:dyDescent="0.3">
      <c r="A1622" t="s">
        <v>1657</v>
      </c>
      <c r="B1622" t="s">
        <v>27</v>
      </c>
      <c r="C1622">
        <v>2</v>
      </c>
      <c r="D1622" t="str">
        <f t="shared" si="75"/>
        <v>0-12 Months</v>
      </c>
      <c r="E1622" t="s">
        <v>26</v>
      </c>
      <c r="F1622" t="s">
        <v>35</v>
      </c>
      <c r="G1622" t="s">
        <v>24</v>
      </c>
      <c r="H1622">
        <f t="shared" si="76"/>
        <v>3</v>
      </c>
      <c r="I1622" t="str">
        <f t="shared" si="77"/>
        <v>Medium Risk</v>
      </c>
    </row>
    <row r="1623" spans="1:9" x14ac:dyDescent="0.3">
      <c r="A1623" t="s">
        <v>1658</v>
      </c>
      <c r="B1623" t="s">
        <v>27</v>
      </c>
      <c r="C1623">
        <v>35</v>
      </c>
      <c r="D1623" t="str">
        <f t="shared" si="75"/>
        <v>25-48 Months</v>
      </c>
      <c r="E1623" t="s">
        <v>37</v>
      </c>
      <c r="F1623" t="s">
        <v>28</v>
      </c>
      <c r="G1623" t="s">
        <v>23</v>
      </c>
      <c r="H1623">
        <f t="shared" si="76"/>
        <v>5</v>
      </c>
      <c r="I1623" t="str">
        <f t="shared" si="77"/>
        <v>High Risk</v>
      </c>
    </row>
    <row r="1624" spans="1:9" x14ac:dyDescent="0.3">
      <c r="A1624" t="s">
        <v>1659</v>
      </c>
      <c r="B1624" t="s">
        <v>31</v>
      </c>
      <c r="C1624">
        <v>46</v>
      </c>
      <c r="D1624" t="str">
        <f t="shared" si="75"/>
        <v>25-48 Months</v>
      </c>
      <c r="E1624" t="s">
        <v>26</v>
      </c>
      <c r="F1624" t="s">
        <v>32</v>
      </c>
      <c r="G1624" t="s">
        <v>24</v>
      </c>
      <c r="H1624">
        <f t="shared" si="76"/>
        <v>0</v>
      </c>
      <c r="I1624" t="str">
        <f t="shared" si="77"/>
        <v>Low Risk</v>
      </c>
    </row>
    <row r="1625" spans="1:9" x14ac:dyDescent="0.3">
      <c r="A1625" t="s">
        <v>1660</v>
      </c>
      <c r="B1625" t="s">
        <v>47</v>
      </c>
      <c r="C1625">
        <v>54</v>
      </c>
      <c r="D1625" t="str">
        <f t="shared" si="75"/>
        <v>49-72 Months</v>
      </c>
      <c r="E1625" t="s">
        <v>37</v>
      </c>
      <c r="F1625" t="s">
        <v>35</v>
      </c>
      <c r="G1625" t="s">
        <v>24</v>
      </c>
      <c r="H1625">
        <f t="shared" si="76"/>
        <v>2</v>
      </c>
      <c r="I1625" t="str">
        <f t="shared" si="77"/>
        <v>Medium Risk</v>
      </c>
    </row>
    <row r="1626" spans="1:9" x14ac:dyDescent="0.3">
      <c r="A1626" t="s">
        <v>1661</v>
      </c>
      <c r="B1626" t="s">
        <v>31</v>
      </c>
      <c r="C1626">
        <v>56</v>
      </c>
      <c r="D1626" t="str">
        <f t="shared" si="75"/>
        <v>49-72 Months</v>
      </c>
      <c r="E1626" t="s">
        <v>37</v>
      </c>
      <c r="F1626" t="s">
        <v>28</v>
      </c>
      <c r="G1626" t="s">
        <v>23</v>
      </c>
      <c r="H1626">
        <f t="shared" si="76"/>
        <v>3</v>
      </c>
      <c r="I1626" t="str">
        <f t="shared" si="77"/>
        <v>Medium Risk</v>
      </c>
    </row>
    <row r="1627" spans="1:9" x14ac:dyDescent="0.3">
      <c r="A1627" t="s">
        <v>1662</v>
      </c>
      <c r="B1627" t="s">
        <v>27</v>
      </c>
      <c r="C1627">
        <v>9</v>
      </c>
      <c r="D1627" t="str">
        <f t="shared" si="75"/>
        <v>0-12 Months</v>
      </c>
      <c r="E1627" t="s">
        <v>37</v>
      </c>
      <c r="F1627" t="s">
        <v>35</v>
      </c>
      <c r="G1627" t="s">
        <v>23</v>
      </c>
      <c r="H1627">
        <f t="shared" si="76"/>
        <v>5</v>
      </c>
      <c r="I1627" t="str">
        <f t="shared" si="77"/>
        <v>High Risk</v>
      </c>
    </row>
    <row r="1628" spans="1:9" x14ac:dyDescent="0.3">
      <c r="A1628" t="s">
        <v>1663</v>
      </c>
      <c r="B1628" t="s">
        <v>27</v>
      </c>
      <c r="C1628">
        <v>20</v>
      </c>
      <c r="D1628" t="str">
        <f t="shared" si="75"/>
        <v>13-24 Months</v>
      </c>
      <c r="E1628" t="s">
        <v>26</v>
      </c>
      <c r="F1628" t="s">
        <v>35</v>
      </c>
      <c r="G1628" t="s">
        <v>24</v>
      </c>
      <c r="H1628">
        <f t="shared" si="76"/>
        <v>2</v>
      </c>
      <c r="I1628" t="str">
        <f t="shared" si="77"/>
        <v>Medium Risk</v>
      </c>
    </row>
    <row r="1629" spans="1:9" x14ac:dyDescent="0.3">
      <c r="A1629" t="s">
        <v>1664</v>
      </c>
      <c r="B1629" t="s">
        <v>27</v>
      </c>
      <c r="C1629">
        <v>11</v>
      </c>
      <c r="D1629" t="str">
        <f t="shared" si="75"/>
        <v>0-12 Months</v>
      </c>
      <c r="E1629" t="s">
        <v>37</v>
      </c>
      <c r="F1629" t="s">
        <v>32</v>
      </c>
      <c r="G1629" t="s">
        <v>24</v>
      </c>
      <c r="H1629">
        <f t="shared" si="76"/>
        <v>5</v>
      </c>
      <c r="I1629" t="str">
        <f t="shared" si="77"/>
        <v>High Risk</v>
      </c>
    </row>
    <row r="1630" spans="1:9" x14ac:dyDescent="0.3">
      <c r="A1630" t="s">
        <v>1665</v>
      </c>
      <c r="B1630" t="s">
        <v>27</v>
      </c>
      <c r="C1630">
        <v>30</v>
      </c>
      <c r="D1630" t="str">
        <f t="shared" si="75"/>
        <v>25-48 Months</v>
      </c>
      <c r="E1630" t="s">
        <v>37</v>
      </c>
      <c r="F1630" t="s">
        <v>28</v>
      </c>
      <c r="G1630" t="s">
        <v>24</v>
      </c>
      <c r="H1630">
        <f t="shared" si="76"/>
        <v>5</v>
      </c>
      <c r="I1630" t="str">
        <f t="shared" si="77"/>
        <v>High Risk</v>
      </c>
    </row>
    <row r="1631" spans="1:9" x14ac:dyDescent="0.3">
      <c r="A1631" t="s">
        <v>1666</v>
      </c>
      <c r="B1631" t="s">
        <v>47</v>
      </c>
      <c r="C1631">
        <v>68</v>
      </c>
      <c r="D1631" t="str">
        <f t="shared" si="75"/>
        <v>49-72 Months</v>
      </c>
      <c r="E1631" t="s">
        <v>26</v>
      </c>
      <c r="F1631" t="s">
        <v>35</v>
      </c>
      <c r="G1631" t="s">
        <v>24</v>
      </c>
      <c r="H1631">
        <f t="shared" si="76"/>
        <v>0</v>
      </c>
      <c r="I1631" t="str">
        <f t="shared" si="77"/>
        <v>Low Risk</v>
      </c>
    </row>
    <row r="1632" spans="1:9" x14ac:dyDescent="0.3">
      <c r="A1632" t="s">
        <v>1667</v>
      </c>
      <c r="B1632" t="s">
        <v>27</v>
      </c>
      <c r="C1632">
        <v>38</v>
      </c>
      <c r="D1632" t="str">
        <f t="shared" si="75"/>
        <v>25-48 Months</v>
      </c>
      <c r="E1632" t="s">
        <v>37</v>
      </c>
      <c r="F1632" t="s">
        <v>28</v>
      </c>
      <c r="G1632" t="s">
        <v>24</v>
      </c>
      <c r="H1632">
        <f t="shared" si="76"/>
        <v>5</v>
      </c>
      <c r="I1632" t="str">
        <f t="shared" si="77"/>
        <v>High Risk</v>
      </c>
    </row>
    <row r="1633" spans="1:9" x14ac:dyDescent="0.3">
      <c r="A1633" t="s">
        <v>1668</v>
      </c>
      <c r="B1633" t="s">
        <v>27</v>
      </c>
      <c r="C1633">
        <v>17</v>
      </c>
      <c r="D1633" t="str">
        <f t="shared" si="75"/>
        <v>13-24 Months</v>
      </c>
      <c r="E1633" t="s">
        <v>37</v>
      </c>
      <c r="F1633" t="s">
        <v>35</v>
      </c>
      <c r="G1633" t="s">
        <v>23</v>
      </c>
      <c r="H1633">
        <f t="shared" si="76"/>
        <v>4</v>
      </c>
      <c r="I1633" t="str">
        <f t="shared" si="77"/>
        <v>High Risk</v>
      </c>
    </row>
    <row r="1634" spans="1:9" x14ac:dyDescent="0.3">
      <c r="A1634" t="s">
        <v>1669</v>
      </c>
      <c r="B1634" t="s">
        <v>31</v>
      </c>
      <c r="C1634">
        <v>48</v>
      </c>
      <c r="D1634" t="str">
        <f t="shared" si="75"/>
        <v>25-48 Months</v>
      </c>
      <c r="E1634" t="s">
        <v>37</v>
      </c>
      <c r="F1634" t="s">
        <v>40</v>
      </c>
      <c r="G1634" t="s">
        <v>23</v>
      </c>
      <c r="H1634">
        <f t="shared" si="76"/>
        <v>2</v>
      </c>
      <c r="I1634" t="str">
        <f t="shared" si="77"/>
        <v>Medium Risk</v>
      </c>
    </row>
    <row r="1635" spans="1:9" x14ac:dyDescent="0.3">
      <c r="A1635" t="s">
        <v>1670</v>
      </c>
      <c r="B1635" t="s">
        <v>27</v>
      </c>
      <c r="C1635">
        <v>1</v>
      </c>
      <c r="D1635" t="str">
        <f t="shared" si="75"/>
        <v>0-12 Months</v>
      </c>
      <c r="E1635" t="s">
        <v>26</v>
      </c>
      <c r="F1635" t="s">
        <v>28</v>
      </c>
      <c r="G1635" t="s">
        <v>24</v>
      </c>
      <c r="H1635">
        <f t="shared" si="76"/>
        <v>4</v>
      </c>
      <c r="I1635" t="str">
        <f t="shared" si="77"/>
        <v>High Risk</v>
      </c>
    </row>
    <row r="1636" spans="1:9" x14ac:dyDescent="0.3">
      <c r="A1636" t="s">
        <v>1671</v>
      </c>
      <c r="B1636" t="s">
        <v>47</v>
      </c>
      <c r="C1636">
        <v>63</v>
      </c>
      <c r="D1636" t="str">
        <f t="shared" si="75"/>
        <v>49-72 Months</v>
      </c>
      <c r="E1636" t="s">
        <v>26</v>
      </c>
      <c r="F1636" t="s">
        <v>28</v>
      </c>
      <c r="G1636" t="s">
        <v>24</v>
      </c>
      <c r="H1636">
        <f t="shared" si="76"/>
        <v>1</v>
      </c>
      <c r="I1636" t="str">
        <f t="shared" si="77"/>
        <v>Low Risk</v>
      </c>
    </row>
    <row r="1637" spans="1:9" x14ac:dyDescent="0.3">
      <c r="A1637" t="s">
        <v>1672</v>
      </c>
      <c r="B1637" t="s">
        <v>31</v>
      </c>
      <c r="C1637">
        <v>3</v>
      </c>
      <c r="D1637" t="str">
        <f t="shared" si="75"/>
        <v>0-12 Months</v>
      </c>
      <c r="E1637" t="s">
        <v>26</v>
      </c>
      <c r="F1637" t="s">
        <v>28</v>
      </c>
      <c r="G1637" t="s">
        <v>24</v>
      </c>
      <c r="H1637">
        <f t="shared" si="76"/>
        <v>2</v>
      </c>
      <c r="I1637" t="str">
        <f t="shared" si="77"/>
        <v>Medium Risk</v>
      </c>
    </row>
    <row r="1638" spans="1:9" x14ac:dyDescent="0.3">
      <c r="A1638" t="s">
        <v>1673</v>
      </c>
      <c r="B1638" t="s">
        <v>31</v>
      </c>
      <c r="C1638">
        <v>48</v>
      </c>
      <c r="D1638" t="str">
        <f t="shared" si="75"/>
        <v>25-48 Months</v>
      </c>
      <c r="E1638" t="s">
        <v>24</v>
      </c>
      <c r="F1638" t="s">
        <v>35</v>
      </c>
      <c r="G1638" t="s">
        <v>24</v>
      </c>
      <c r="H1638">
        <f t="shared" si="76"/>
        <v>0</v>
      </c>
      <c r="I1638" t="str">
        <f t="shared" si="77"/>
        <v>Low Risk</v>
      </c>
    </row>
    <row r="1639" spans="1:9" x14ac:dyDescent="0.3">
      <c r="A1639" t="s">
        <v>1674</v>
      </c>
      <c r="B1639" t="s">
        <v>31</v>
      </c>
      <c r="C1639">
        <v>66</v>
      </c>
      <c r="D1639" t="str">
        <f t="shared" si="75"/>
        <v>49-72 Months</v>
      </c>
      <c r="E1639" t="s">
        <v>26</v>
      </c>
      <c r="F1639" t="s">
        <v>40</v>
      </c>
      <c r="G1639" t="s">
        <v>24</v>
      </c>
      <c r="H1639">
        <f t="shared" si="76"/>
        <v>0</v>
      </c>
      <c r="I1639" t="str">
        <f t="shared" si="77"/>
        <v>Low Risk</v>
      </c>
    </row>
    <row r="1640" spans="1:9" x14ac:dyDescent="0.3">
      <c r="A1640" t="s">
        <v>1675</v>
      </c>
      <c r="B1640" t="s">
        <v>47</v>
      </c>
      <c r="C1640">
        <v>68</v>
      </c>
      <c r="D1640" t="str">
        <f t="shared" si="75"/>
        <v>49-72 Months</v>
      </c>
      <c r="E1640" t="s">
        <v>37</v>
      </c>
      <c r="F1640" t="s">
        <v>40</v>
      </c>
      <c r="G1640" t="s">
        <v>24</v>
      </c>
      <c r="H1640">
        <f t="shared" si="76"/>
        <v>2</v>
      </c>
      <c r="I1640" t="str">
        <f t="shared" si="77"/>
        <v>Medium Risk</v>
      </c>
    </row>
    <row r="1641" spans="1:9" x14ac:dyDescent="0.3">
      <c r="A1641" t="s">
        <v>1676</v>
      </c>
      <c r="B1641" t="s">
        <v>27</v>
      </c>
      <c r="C1641">
        <v>17</v>
      </c>
      <c r="D1641" t="str">
        <f t="shared" si="75"/>
        <v>13-24 Months</v>
      </c>
      <c r="E1641" t="s">
        <v>26</v>
      </c>
      <c r="F1641" t="s">
        <v>28</v>
      </c>
      <c r="G1641" t="s">
        <v>23</v>
      </c>
      <c r="H1641">
        <f t="shared" si="76"/>
        <v>3</v>
      </c>
      <c r="I1641" t="str">
        <f t="shared" si="77"/>
        <v>Medium Risk</v>
      </c>
    </row>
    <row r="1642" spans="1:9" x14ac:dyDescent="0.3">
      <c r="A1642" t="s">
        <v>1677</v>
      </c>
      <c r="B1642" t="s">
        <v>31</v>
      </c>
      <c r="C1642">
        <v>7</v>
      </c>
      <c r="D1642" t="str">
        <f t="shared" si="75"/>
        <v>0-12 Months</v>
      </c>
      <c r="E1642" t="s">
        <v>24</v>
      </c>
      <c r="F1642" t="s">
        <v>32</v>
      </c>
      <c r="G1642" t="s">
        <v>24</v>
      </c>
      <c r="H1642">
        <f t="shared" si="76"/>
        <v>1</v>
      </c>
      <c r="I1642" t="str">
        <f t="shared" si="77"/>
        <v>Low Risk</v>
      </c>
    </row>
    <row r="1643" spans="1:9" x14ac:dyDescent="0.3">
      <c r="A1643" t="s">
        <v>1678</v>
      </c>
      <c r="B1643" t="s">
        <v>47</v>
      </c>
      <c r="C1643">
        <v>72</v>
      </c>
      <c r="D1643" t="str">
        <f t="shared" si="75"/>
        <v>49-72 Months</v>
      </c>
      <c r="E1643" t="s">
        <v>26</v>
      </c>
      <c r="F1643" t="s">
        <v>35</v>
      </c>
      <c r="G1643" t="s">
        <v>24</v>
      </c>
      <c r="H1643">
        <f t="shared" si="76"/>
        <v>0</v>
      </c>
      <c r="I1643" t="str">
        <f t="shared" si="77"/>
        <v>Low Risk</v>
      </c>
    </row>
    <row r="1644" spans="1:9" x14ac:dyDescent="0.3">
      <c r="A1644" t="s">
        <v>1679</v>
      </c>
      <c r="B1644" t="s">
        <v>27</v>
      </c>
      <c r="C1644">
        <v>29</v>
      </c>
      <c r="D1644" t="str">
        <f t="shared" si="75"/>
        <v>25-48 Months</v>
      </c>
      <c r="E1644" t="s">
        <v>24</v>
      </c>
      <c r="F1644" t="s">
        <v>32</v>
      </c>
      <c r="G1644" t="s">
        <v>24</v>
      </c>
      <c r="H1644">
        <f t="shared" si="76"/>
        <v>2</v>
      </c>
      <c r="I1644" t="str">
        <f t="shared" si="77"/>
        <v>Medium Risk</v>
      </c>
    </row>
    <row r="1645" spans="1:9" x14ac:dyDescent="0.3">
      <c r="A1645" t="s">
        <v>1680</v>
      </c>
      <c r="B1645" t="s">
        <v>27</v>
      </c>
      <c r="C1645">
        <v>37</v>
      </c>
      <c r="D1645" t="str">
        <f t="shared" si="75"/>
        <v>25-48 Months</v>
      </c>
      <c r="E1645" t="s">
        <v>37</v>
      </c>
      <c r="F1645" t="s">
        <v>28</v>
      </c>
      <c r="G1645" t="s">
        <v>24</v>
      </c>
      <c r="H1645">
        <f t="shared" si="76"/>
        <v>5</v>
      </c>
      <c r="I1645" t="str">
        <f t="shared" si="77"/>
        <v>High Risk</v>
      </c>
    </row>
    <row r="1646" spans="1:9" x14ac:dyDescent="0.3">
      <c r="A1646" t="s">
        <v>1681</v>
      </c>
      <c r="B1646" t="s">
        <v>27</v>
      </c>
      <c r="C1646">
        <v>34</v>
      </c>
      <c r="D1646" t="str">
        <f t="shared" si="75"/>
        <v>25-48 Months</v>
      </c>
      <c r="E1646" t="s">
        <v>37</v>
      </c>
      <c r="F1646" t="s">
        <v>32</v>
      </c>
      <c r="G1646" t="s">
        <v>23</v>
      </c>
      <c r="H1646">
        <f t="shared" si="76"/>
        <v>4</v>
      </c>
      <c r="I1646" t="str">
        <f t="shared" si="77"/>
        <v>High Risk</v>
      </c>
    </row>
    <row r="1647" spans="1:9" x14ac:dyDescent="0.3">
      <c r="A1647" t="s">
        <v>1682</v>
      </c>
      <c r="B1647" t="s">
        <v>27</v>
      </c>
      <c r="C1647">
        <v>42</v>
      </c>
      <c r="D1647" t="str">
        <f t="shared" si="75"/>
        <v>25-48 Months</v>
      </c>
      <c r="E1647" t="s">
        <v>37</v>
      </c>
      <c r="F1647" t="s">
        <v>28</v>
      </c>
      <c r="G1647" t="s">
        <v>23</v>
      </c>
      <c r="H1647">
        <f t="shared" si="76"/>
        <v>5</v>
      </c>
      <c r="I1647" t="str">
        <f t="shared" si="77"/>
        <v>High Risk</v>
      </c>
    </row>
    <row r="1648" spans="1:9" x14ac:dyDescent="0.3">
      <c r="A1648" t="s">
        <v>1683</v>
      </c>
      <c r="B1648" t="s">
        <v>31</v>
      </c>
      <c r="C1648">
        <v>59</v>
      </c>
      <c r="D1648" t="str">
        <f t="shared" si="75"/>
        <v>49-72 Months</v>
      </c>
      <c r="E1648" t="s">
        <v>26</v>
      </c>
      <c r="F1648" t="s">
        <v>32</v>
      </c>
      <c r="G1648" t="s">
        <v>24</v>
      </c>
      <c r="H1648">
        <f t="shared" si="76"/>
        <v>0</v>
      </c>
      <c r="I1648" t="str">
        <f t="shared" si="77"/>
        <v>Low Risk</v>
      </c>
    </row>
    <row r="1649" spans="1:9" x14ac:dyDescent="0.3">
      <c r="A1649" t="s">
        <v>1684</v>
      </c>
      <c r="B1649" t="s">
        <v>27</v>
      </c>
      <c r="C1649">
        <v>11</v>
      </c>
      <c r="D1649" t="str">
        <f t="shared" si="75"/>
        <v>0-12 Months</v>
      </c>
      <c r="E1649" t="s">
        <v>37</v>
      </c>
      <c r="F1649" t="s">
        <v>35</v>
      </c>
      <c r="G1649" t="s">
        <v>23</v>
      </c>
      <c r="H1649">
        <f t="shared" si="76"/>
        <v>5</v>
      </c>
      <c r="I1649" t="str">
        <f t="shared" si="77"/>
        <v>High Risk</v>
      </c>
    </row>
    <row r="1650" spans="1:9" x14ac:dyDescent="0.3">
      <c r="A1650" t="s">
        <v>1685</v>
      </c>
      <c r="B1650" t="s">
        <v>27</v>
      </c>
      <c r="C1650">
        <v>60</v>
      </c>
      <c r="D1650" t="str">
        <f t="shared" si="75"/>
        <v>49-72 Months</v>
      </c>
      <c r="E1650" t="s">
        <v>37</v>
      </c>
      <c r="F1650" t="s">
        <v>28</v>
      </c>
      <c r="G1650" t="s">
        <v>24</v>
      </c>
      <c r="H1650">
        <f t="shared" si="76"/>
        <v>5</v>
      </c>
      <c r="I1650" t="str">
        <f t="shared" si="77"/>
        <v>High Risk</v>
      </c>
    </row>
    <row r="1651" spans="1:9" x14ac:dyDescent="0.3">
      <c r="A1651" t="s">
        <v>1686</v>
      </c>
      <c r="B1651" t="s">
        <v>27</v>
      </c>
      <c r="C1651">
        <v>27</v>
      </c>
      <c r="D1651" t="str">
        <f t="shared" si="75"/>
        <v>25-48 Months</v>
      </c>
      <c r="E1651" t="s">
        <v>26</v>
      </c>
      <c r="F1651" t="s">
        <v>32</v>
      </c>
      <c r="G1651" t="s">
        <v>24</v>
      </c>
      <c r="H1651">
        <f t="shared" si="76"/>
        <v>2</v>
      </c>
      <c r="I1651" t="str">
        <f t="shared" si="77"/>
        <v>Medium Risk</v>
      </c>
    </row>
    <row r="1652" spans="1:9" x14ac:dyDescent="0.3">
      <c r="A1652" t="s">
        <v>1687</v>
      </c>
      <c r="B1652" t="s">
        <v>27</v>
      </c>
      <c r="C1652">
        <v>1</v>
      </c>
      <c r="D1652" t="str">
        <f t="shared" si="75"/>
        <v>0-12 Months</v>
      </c>
      <c r="E1652" t="s">
        <v>37</v>
      </c>
      <c r="F1652" t="s">
        <v>32</v>
      </c>
      <c r="G1652" t="s">
        <v>23</v>
      </c>
      <c r="H1652">
        <f t="shared" si="76"/>
        <v>5</v>
      </c>
      <c r="I1652" t="str">
        <f t="shared" si="77"/>
        <v>High Risk</v>
      </c>
    </row>
    <row r="1653" spans="1:9" x14ac:dyDescent="0.3">
      <c r="A1653" t="s">
        <v>1688</v>
      </c>
      <c r="B1653" t="s">
        <v>27</v>
      </c>
      <c r="C1653">
        <v>1</v>
      </c>
      <c r="D1653" t="str">
        <f t="shared" si="75"/>
        <v>0-12 Months</v>
      </c>
      <c r="E1653" t="s">
        <v>37</v>
      </c>
      <c r="F1653" t="s">
        <v>28</v>
      </c>
      <c r="G1653" t="s">
        <v>23</v>
      </c>
      <c r="H1653">
        <f t="shared" si="76"/>
        <v>6</v>
      </c>
      <c r="I1653" t="str">
        <f t="shared" si="77"/>
        <v>High Risk</v>
      </c>
    </row>
    <row r="1654" spans="1:9" x14ac:dyDescent="0.3">
      <c r="A1654" t="s">
        <v>1689</v>
      </c>
      <c r="B1654" t="s">
        <v>27</v>
      </c>
      <c r="C1654">
        <v>17</v>
      </c>
      <c r="D1654" t="str">
        <f t="shared" si="75"/>
        <v>13-24 Months</v>
      </c>
      <c r="E1654" t="s">
        <v>26</v>
      </c>
      <c r="F1654" t="s">
        <v>32</v>
      </c>
      <c r="G1654" t="s">
        <v>24</v>
      </c>
      <c r="H1654">
        <f t="shared" si="76"/>
        <v>2</v>
      </c>
      <c r="I1654" t="str">
        <f t="shared" si="77"/>
        <v>Medium Risk</v>
      </c>
    </row>
    <row r="1655" spans="1:9" x14ac:dyDescent="0.3">
      <c r="A1655" t="s">
        <v>1690</v>
      </c>
      <c r="B1655" t="s">
        <v>47</v>
      </c>
      <c r="C1655">
        <v>58</v>
      </c>
      <c r="D1655" t="str">
        <f t="shared" si="75"/>
        <v>49-72 Months</v>
      </c>
      <c r="E1655" t="s">
        <v>24</v>
      </c>
      <c r="F1655" t="s">
        <v>32</v>
      </c>
      <c r="G1655" t="s">
        <v>24</v>
      </c>
      <c r="H1655">
        <f t="shared" si="76"/>
        <v>0</v>
      </c>
      <c r="I1655" t="str">
        <f t="shared" si="77"/>
        <v>Low Risk</v>
      </c>
    </row>
    <row r="1656" spans="1:9" x14ac:dyDescent="0.3">
      <c r="A1656" t="s">
        <v>1691</v>
      </c>
      <c r="B1656" t="s">
        <v>31</v>
      </c>
      <c r="C1656">
        <v>1</v>
      </c>
      <c r="D1656" t="str">
        <f t="shared" si="75"/>
        <v>0-12 Months</v>
      </c>
      <c r="E1656" t="s">
        <v>24</v>
      </c>
      <c r="F1656" t="s">
        <v>32</v>
      </c>
      <c r="G1656" t="s">
        <v>24</v>
      </c>
      <c r="H1656">
        <f t="shared" si="76"/>
        <v>1</v>
      </c>
      <c r="I1656" t="str">
        <f t="shared" si="77"/>
        <v>Low Risk</v>
      </c>
    </row>
    <row r="1657" spans="1:9" x14ac:dyDescent="0.3">
      <c r="A1657" t="s">
        <v>1692</v>
      </c>
      <c r="B1657" t="s">
        <v>27</v>
      </c>
      <c r="C1657">
        <v>3</v>
      </c>
      <c r="D1657" t="str">
        <f t="shared" si="75"/>
        <v>0-12 Months</v>
      </c>
      <c r="E1657" t="s">
        <v>26</v>
      </c>
      <c r="F1657" t="s">
        <v>32</v>
      </c>
      <c r="G1657" t="s">
        <v>23</v>
      </c>
      <c r="H1657">
        <f t="shared" si="76"/>
        <v>3</v>
      </c>
      <c r="I1657" t="str">
        <f t="shared" si="77"/>
        <v>Medium Risk</v>
      </c>
    </row>
    <row r="1658" spans="1:9" x14ac:dyDescent="0.3">
      <c r="A1658" t="s">
        <v>1693</v>
      </c>
      <c r="B1658" t="s">
        <v>27</v>
      </c>
      <c r="C1658">
        <v>53</v>
      </c>
      <c r="D1658" t="str">
        <f t="shared" si="75"/>
        <v>49-72 Months</v>
      </c>
      <c r="E1658" t="s">
        <v>37</v>
      </c>
      <c r="F1658" t="s">
        <v>28</v>
      </c>
      <c r="G1658" t="s">
        <v>24</v>
      </c>
      <c r="H1658">
        <f t="shared" si="76"/>
        <v>5</v>
      </c>
      <c r="I1658" t="str">
        <f t="shared" si="77"/>
        <v>High Risk</v>
      </c>
    </row>
    <row r="1659" spans="1:9" x14ac:dyDescent="0.3">
      <c r="A1659" t="s">
        <v>1694</v>
      </c>
      <c r="B1659" t="s">
        <v>27</v>
      </c>
      <c r="C1659">
        <v>35</v>
      </c>
      <c r="D1659" t="str">
        <f t="shared" si="75"/>
        <v>25-48 Months</v>
      </c>
      <c r="E1659" t="s">
        <v>24</v>
      </c>
      <c r="F1659" t="s">
        <v>28</v>
      </c>
      <c r="G1659" t="s">
        <v>24</v>
      </c>
      <c r="H1659">
        <f t="shared" si="76"/>
        <v>3</v>
      </c>
      <c r="I1659" t="str">
        <f t="shared" si="77"/>
        <v>Medium Risk</v>
      </c>
    </row>
    <row r="1660" spans="1:9" x14ac:dyDescent="0.3">
      <c r="A1660" t="s">
        <v>1695</v>
      </c>
      <c r="B1660" t="s">
        <v>27</v>
      </c>
      <c r="C1660">
        <v>50</v>
      </c>
      <c r="D1660" t="str">
        <f t="shared" si="75"/>
        <v>49-72 Months</v>
      </c>
      <c r="E1660" t="s">
        <v>37</v>
      </c>
      <c r="F1660" t="s">
        <v>40</v>
      </c>
      <c r="G1660" t="s">
        <v>23</v>
      </c>
      <c r="H1660">
        <f t="shared" si="76"/>
        <v>4</v>
      </c>
      <c r="I1660" t="str">
        <f t="shared" si="77"/>
        <v>High Risk</v>
      </c>
    </row>
    <row r="1661" spans="1:9" x14ac:dyDescent="0.3">
      <c r="A1661" t="s">
        <v>1696</v>
      </c>
      <c r="B1661" t="s">
        <v>47</v>
      </c>
      <c r="C1661">
        <v>68</v>
      </c>
      <c r="D1661" t="str">
        <f t="shared" si="75"/>
        <v>49-72 Months</v>
      </c>
      <c r="E1661" t="s">
        <v>26</v>
      </c>
      <c r="F1661" t="s">
        <v>40</v>
      </c>
      <c r="G1661" t="s">
        <v>24</v>
      </c>
      <c r="H1661">
        <f t="shared" si="76"/>
        <v>0</v>
      </c>
      <c r="I1661" t="str">
        <f t="shared" si="77"/>
        <v>Low Risk</v>
      </c>
    </row>
    <row r="1662" spans="1:9" x14ac:dyDescent="0.3">
      <c r="A1662" t="s">
        <v>1697</v>
      </c>
      <c r="B1662" t="s">
        <v>27</v>
      </c>
      <c r="C1662">
        <v>47</v>
      </c>
      <c r="D1662" t="str">
        <f t="shared" si="75"/>
        <v>25-48 Months</v>
      </c>
      <c r="E1662" t="s">
        <v>24</v>
      </c>
      <c r="F1662" t="s">
        <v>28</v>
      </c>
      <c r="G1662" t="s">
        <v>24</v>
      </c>
      <c r="H1662">
        <f t="shared" si="76"/>
        <v>3</v>
      </c>
      <c r="I1662" t="str">
        <f t="shared" si="77"/>
        <v>Medium Risk</v>
      </c>
    </row>
    <row r="1663" spans="1:9" x14ac:dyDescent="0.3">
      <c r="A1663" t="s">
        <v>1698</v>
      </c>
      <c r="B1663" t="s">
        <v>27</v>
      </c>
      <c r="C1663">
        <v>65</v>
      </c>
      <c r="D1663" t="str">
        <f t="shared" si="75"/>
        <v>49-72 Months</v>
      </c>
      <c r="E1663" t="s">
        <v>37</v>
      </c>
      <c r="F1663" t="s">
        <v>35</v>
      </c>
      <c r="G1663" t="s">
        <v>24</v>
      </c>
      <c r="H1663">
        <f t="shared" si="76"/>
        <v>4</v>
      </c>
      <c r="I1663" t="str">
        <f t="shared" si="77"/>
        <v>High Risk</v>
      </c>
    </row>
    <row r="1664" spans="1:9" x14ac:dyDescent="0.3">
      <c r="A1664" t="s">
        <v>1699</v>
      </c>
      <c r="B1664" t="s">
        <v>27</v>
      </c>
      <c r="C1664">
        <v>5</v>
      </c>
      <c r="D1664" t="str">
        <f t="shared" si="75"/>
        <v>0-12 Months</v>
      </c>
      <c r="E1664" t="s">
        <v>37</v>
      </c>
      <c r="F1664" t="s">
        <v>28</v>
      </c>
      <c r="G1664" t="s">
        <v>23</v>
      </c>
      <c r="H1664">
        <f t="shared" si="76"/>
        <v>6</v>
      </c>
      <c r="I1664" t="str">
        <f t="shared" si="77"/>
        <v>High Risk</v>
      </c>
    </row>
    <row r="1665" spans="1:9" x14ac:dyDescent="0.3">
      <c r="A1665" t="s">
        <v>1700</v>
      </c>
      <c r="B1665" t="s">
        <v>27</v>
      </c>
      <c r="C1665">
        <v>51</v>
      </c>
      <c r="D1665" t="str">
        <f t="shared" si="75"/>
        <v>49-72 Months</v>
      </c>
      <c r="E1665" t="s">
        <v>37</v>
      </c>
      <c r="F1665" t="s">
        <v>28</v>
      </c>
      <c r="G1665" t="s">
        <v>23</v>
      </c>
      <c r="H1665">
        <f t="shared" si="76"/>
        <v>5</v>
      </c>
      <c r="I1665" t="str">
        <f t="shared" si="77"/>
        <v>High Risk</v>
      </c>
    </row>
    <row r="1666" spans="1:9" x14ac:dyDescent="0.3">
      <c r="A1666" t="s">
        <v>1701</v>
      </c>
      <c r="B1666" t="s">
        <v>27</v>
      </c>
      <c r="C1666">
        <v>46</v>
      </c>
      <c r="D1666" t="str">
        <f t="shared" si="75"/>
        <v>25-48 Months</v>
      </c>
      <c r="E1666" t="s">
        <v>37</v>
      </c>
      <c r="F1666" t="s">
        <v>35</v>
      </c>
      <c r="G1666" t="s">
        <v>23</v>
      </c>
      <c r="H1666">
        <f t="shared" si="76"/>
        <v>4</v>
      </c>
      <c r="I1666" t="str">
        <f t="shared" si="77"/>
        <v>High Risk</v>
      </c>
    </row>
    <row r="1667" spans="1:9" x14ac:dyDescent="0.3">
      <c r="A1667" t="s">
        <v>1702</v>
      </c>
      <c r="B1667" t="s">
        <v>27</v>
      </c>
      <c r="C1667">
        <v>9</v>
      </c>
      <c r="D1667" t="str">
        <f t="shared" ref="D1667:D1730" si="78">IF(C1667&lt;=12,"0-12 Months",IF(C1667&lt;=24,"13-24 Months",IF(C1667&lt;=48,"25-48 Months","49-72 Months")))</f>
        <v>0-12 Months</v>
      </c>
      <c r="E1667" t="s">
        <v>37</v>
      </c>
      <c r="F1667" t="s">
        <v>28</v>
      </c>
      <c r="G1667" t="s">
        <v>24</v>
      </c>
      <c r="H1667">
        <f t="shared" ref="H1667:H1730" si="79">IF(B1667="Month-to-month",2,0)+IF(E1667="Fiber optic",2,0)+IF(F1667="Electronic check",1,0)+IF(D1667="0-12 Months",1,0)</f>
        <v>6</v>
      </c>
      <c r="I1667" t="str">
        <f t="shared" ref="I1667:I1730" si="80">IF(H1667&gt;=4,"High Risk",IF(H1667&gt;=2,"Medium Risk","Low Risk"))</f>
        <v>High Risk</v>
      </c>
    </row>
    <row r="1668" spans="1:9" x14ac:dyDescent="0.3">
      <c r="A1668" t="s">
        <v>1703</v>
      </c>
      <c r="B1668" t="s">
        <v>47</v>
      </c>
      <c r="C1668">
        <v>8</v>
      </c>
      <c r="D1668" t="str">
        <f t="shared" si="78"/>
        <v>0-12 Months</v>
      </c>
      <c r="E1668" t="s">
        <v>24</v>
      </c>
      <c r="F1668" t="s">
        <v>32</v>
      </c>
      <c r="G1668" t="s">
        <v>24</v>
      </c>
      <c r="H1668">
        <f t="shared" si="79"/>
        <v>1</v>
      </c>
      <c r="I1668" t="str">
        <f t="shared" si="80"/>
        <v>Low Risk</v>
      </c>
    </row>
    <row r="1669" spans="1:9" x14ac:dyDescent="0.3">
      <c r="A1669" t="s">
        <v>1704</v>
      </c>
      <c r="B1669" t="s">
        <v>31</v>
      </c>
      <c r="C1669">
        <v>14</v>
      </c>
      <c r="D1669" t="str">
        <f t="shared" si="78"/>
        <v>13-24 Months</v>
      </c>
      <c r="E1669" t="s">
        <v>24</v>
      </c>
      <c r="F1669" t="s">
        <v>40</v>
      </c>
      <c r="G1669" t="s">
        <v>24</v>
      </c>
      <c r="H1669">
        <f t="shared" si="79"/>
        <v>0</v>
      </c>
      <c r="I1669" t="str">
        <f t="shared" si="80"/>
        <v>Low Risk</v>
      </c>
    </row>
    <row r="1670" spans="1:9" x14ac:dyDescent="0.3">
      <c r="A1670" t="s">
        <v>1705</v>
      </c>
      <c r="B1670" t="s">
        <v>27</v>
      </c>
      <c r="C1670">
        <v>45</v>
      </c>
      <c r="D1670" t="str">
        <f t="shared" si="78"/>
        <v>25-48 Months</v>
      </c>
      <c r="E1670" t="s">
        <v>37</v>
      </c>
      <c r="F1670" t="s">
        <v>28</v>
      </c>
      <c r="G1670" t="s">
        <v>24</v>
      </c>
      <c r="H1670">
        <f t="shared" si="79"/>
        <v>5</v>
      </c>
      <c r="I1670" t="str">
        <f t="shared" si="80"/>
        <v>High Risk</v>
      </c>
    </row>
    <row r="1671" spans="1:9" x14ac:dyDescent="0.3">
      <c r="A1671" t="s">
        <v>1706</v>
      </c>
      <c r="B1671" t="s">
        <v>27</v>
      </c>
      <c r="C1671">
        <v>8</v>
      </c>
      <c r="D1671" t="str">
        <f t="shared" si="78"/>
        <v>0-12 Months</v>
      </c>
      <c r="E1671" t="s">
        <v>37</v>
      </c>
      <c r="F1671" t="s">
        <v>40</v>
      </c>
      <c r="G1671" t="s">
        <v>24</v>
      </c>
      <c r="H1671">
        <f t="shared" si="79"/>
        <v>5</v>
      </c>
      <c r="I1671" t="str">
        <f t="shared" si="80"/>
        <v>High Risk</v>
      </c>
    </row>
    <row r="1672" spans="1:9" x14ac:dyDescent="0.3">
      <c r="A1672" t="s">
        <v>1707</v>
      </c>
      <c r="B1672" t="s">
        <v>27</v>
      </c>
      <c r="C1672">
        <v>1</v>
      </c>
      <c r="D1672" t="str">
        <f t="shared" si="78"/>
        <v>0-12 Months</v>
      </c>
      <c r="E1672" t="s">
        <v>26</v>
      </c>
      <c r="F1672" t="s">
        <v>32</v>
      </c>
      <c r="G1672" t="s">
        <v>23</v>
      </c>
      <c r="H1672">
        <f t="shared" si="79"/>
        <v>3</v>
      </c>
      <c r="I1672" t="str">
        <f t="shared" si="80"/>
        <v>Medium Risk</v>
      </c>
    </row>
    <row r="1673" spans="1:9" x14ac:dyDescent="0.3">
      <c r="A1673" t="s">
        <v>1708</v>
      </c>
      <c r="B1673" t="s">
        <v>31</v>
      </c>
      <c r="C1673">
        <v>66</v>
      </c>
      <c r="D1673" t="str">
        <f t="shared" si="78"/>
        <v>49-72 Months</v>
      </c>
      <c r="E1673" t="s">
        <v>37</v>
      </c>
      <c r="F1673" t="s">
        <v>35</v>
      </c>
      <c r="G1673" t="s">
        <v>24</v>
      </c>
      <c r="H1673">
        <f t="shared" si="79"/>
        <v>2</v>
      </c>
      <c r="I1673" t="str">
        <f t="shared" si="80"/>
        <v>Medium Risk</v>
      </c>
    </row>
    <row r="1674" spans="1:9" x14ac:dyDescent="0.3">
      <c r="A1674" t="s">
        <v>1709</v>
      </c>
      <c r="B1674" t="s">
        <v>47</v>
      </c>
      <c r="C1674">
        <v>72</v>
      </c>
      <c r="D1674" t="str">
        <f t="shared" si="78"/>
        <v>49-72 Months</v>
      </c>
      <c r="E1674" t="s">
        <v>26</v>
      </c>
      <c r="F1674" t="s">
        <v>40</v>
      </c>
      <c r="G1674" t="s">
        <v>24</v>
      </c>
      <c r="H1674">
        <f t="shared" si="79"/>
        <v>0</v>
      </c>
      <c r="I1674" t="str">
        <f t="shared" si="80"/>
        <v>Low Risk</v>
      </c>
    </row>
    <row r="1675" spans="1:9" x14ac:dyDescent="0.3">
      <c r="A1675" t="s">
        <v>1710</v>
      </c>
      <c r="B1675" t="s">
        <v>27</v>
      </c>
      <c r="C1675">
        <v>41</v>
      </c>
      <c r="D1675" t="str">
        <f t="shared" si="78"/>
        <v>25-48 Months</v>
      </c>
      <c r="E1675" t="s">
        <v>37</v>
      </c>
      <c r="F1675" t="s">
        <v>35</v>
      </c>
      <c r="G1675" t="s">
        <v>23</v>
      </c>
      <c r="H1675">
        <f t="shared" si="79"/>
        <v>4</v>
      </c>
      <c r="I1675" t="str">
        <f t="shared" si="80"/>
        <v>High Risk</v>
      </c>
    </row>
    <row r="1676" spans="1:9" x14ac:dyDescent="0.3">
      <c r="A1676" t="s">
        <v>1711</v>
      </c>
      <c r="B1676" t="s">
        <v>47</v>
      </c>
      <c r="C1676">
        <v>23</v>
      </c>
      <c r="D1676" t="str">
        <f t="shared" si="78"/>
        <v>13-24 Months</v>
      </c>
      <c r="E1676" t="s">
        <v>24</v>
      </c>
      <c r="F1676" t="s">
        <v>32</v>
      </c>
      <c r="G1676" t="s">
        <v>24</v>
      </c>
      <c r="H1676">
        <f t="shared" si="79"/>
        <v>0</v>
      </c>
      <c r="I1676" t="str">
        <f t="shared" si="80"/>
        <v>Low Risk</v>
      </c>
    </row>
    <row r="1677" spans="1:9" x14ac:dyDescent="0.3">
      <c r="A1677" t="s">
        <v>1712</v>
      </c>
      <c r="B1677" t="s">
        <v>27</v>
      </c>
      <c r="C1677">
        <v>29</v>
      </c>
      <c r="D1677" t="str">
        <f t="shared" si="78"/>
        <v>25-48 Months</v>
      </c>
      <c r="E1677" t="s">
        <v>37</v>
      </c>
      <c r="F1677" t="s">
        <v>28</v>
      </c>
      <c r="G1677" t="s">
        <v>23</v>
      </c>
      <c r="H1677">
        <f t="shared" si="79"/>
        <v>5</v>
      </c>
      <c r="I1677" t="str">
        <f t="shared" si="80"/>
        <v>High Risk</v>
      </c>
    </row>
    <row r="1678" spans="1:9" x14ac:dyDescent="0.3">
      <c r="A1678" t="s">
        <v>1713</v>
      </c>
      <c r="B1678" t="s">
        <v>27</v>
      </c>
      <c r="C1678">
        <v>4</v>
      </c>
      <c r="D1678" t="str">
        <f t="shared" si="78"/>
        <v>0-12 Months</v>
      </c>
      <c r="E1678" t="s">
        <v>37</v>
      </c>
      <c r="F1678" t="s">
        <v>28</v>
      </c>
      <c r="G1678" t="s">
        <v>24</v>
      </c>
      <c r="H1678">
        <f t="shared" si="79"/>
        <v>6</v>
      </c>
      <c r="I1678" t="str">
        <f t="shared" si="80"/>
        <v>High Risk</v>
      </c>
    </row>
    <row r="1679" spans="1:9" x14ac:dyDescent="0.3">
      <c r="A1679" t="s">
        <v>1714</v>
      </c>
      <c r="B1679" t="s">
        <v>47</v>
      </c>
      <c r="C1679">
        <v>6</v>
      </c>
      <c r="D1679" t="str">
        <f t="shared" si="78"/>
        <v>0-12 Months</v>
      </c>
      <c r="E1679" t="s">
        <v>24</v>
      </c>
      <c r="F1679" t="s">
        <v>32</v>
      </c>
      <c r="G1679" t="s">
        <v>24</v>
      </c>
      <c r="H1679">
        <f t="shared" si="79"/>
        <v>1</v>
      </c>
      <c r="I1679" t="str">
        <f t="shared" si="80"/>
        <v>Low Risk</v>
      </c>
    </row>
    <row r="1680" spans="1:9" x14ac:dyDescent="0.3">
      <c r="A1680" t="s">
        <v>1715</v>
      </c>
      <c r="B1680" t="s">
        <v>31</v>
      </c>
      <c r="C1680">
        <v>67</v>
      </c>
      <c r="D1680" t="str">
        <f t="shared" si="78"/>
        <v>49-72 Months</v>
      </c>
      <c r="E1680" t="s">
        <v>37</v>
      </c>
      <c r="F1680" t="s">
        <v>40</v>
      </c>
      <c r="G1680" t="s">
        <v>24</v>
      </c>
      <c r="H1680">
        <f t="shared" si="79"/>
        <v>2</v>
      </c>
      <c r="I1680" t="str">
        <f t="shared" si="80"/>
        <v>Medium Risk</v>
      </c>
    </row>
    <row r="1681" spans="1:9" x14ac:dyDescent="0.3">
      <c r="A1681" t="s">
        <v>1716</v>
      </c>
      <c r="B1681" t="s">
        <v>27</v>
      </c>
      <c r="C1681">
        <v>7</v>
      </c>
      <c r="D1681" t="str">
        <f t="shared" si="78"/>
        <v>0-12 Months</v>
      </c>
      <c r="E1681" t="s">
        <v>26</v>
      </c>
      <c r="F1681" t="s">
        <v>32</v>
      </c>
      <c r="G1681" t="s">
        <v>24</v>
      </c>
      <c r="H1681">
        <f t="shared" si="79"/>
        <v>3</v>
      </c>
      <c r="I1681" t="str">
        <f t="shared" si="80"/>
        <v>Medium Risk</v>
      </c>
    </row>
    <row r="1682" spans="1:9" x14ac:dyDescent="0.3">
      <c r="A1682" t="s">
        <v>1717</v>
      </c>
      <c r="B1682" t="s">
        <v>31</v>
      </c>
      <c r="C1682">
        <v>56</v>
      </c>
      <c r="D1682" t="str">
        <f t="shared" si="78"/>
        <v>49-72 Months</v>
      </c>
      <c r="E1682" t="s">
        <v>24</v>
      </c>
      <c r="F1682" t="s">
        <v>32</v>
      </c>
      <c r="G1682" t="s">
        <v>24</v>
      </c>
      <c r="H1682">
        <f t="shared" si="79"/>
        <v>0</v>
      </c>
      <c r="I1682" t="str">
        <f t="shared" si="80"/>
        <v>Low Risk</v>
      </c>
    </row>
    <row r="1683" spans="1:9" x14ac:dyDescent="0.3">
      <c r="A1683" t="s">
        <v>1718</v>
      </c>
      <c r="B1683" t="s">
        <v>47</v>
      </c>
      <c r="C1683">
        <v>72</v>
      </c>
      <c r="D1683" t="str">
        <f t="shared" si="78"/>
        <v>49-72 Months</v>
      </c>
      <c r="E1683" t="s">
        <v>24</v>
      </c>
      <c r="F1683" t="s">
        <v>40</v>
      </c>
      <c r="G1683" t="s">
        <v>24</v>
      </c>
      <c r="H1683">
        <f t="shared" si="79"/>
        <v>0</v>
      </c>
      <c r="I1683" t="str">
        <f t="shared" si="80"/>
        <v>Low Risk</v>
      </c>
    </row>
    <row r="1684" spans="1:9" x14ac:dyDescent="0.3">
      <c r="A1684" t="s">
        <v>1719</v>
      </c>
      <c r="B1684" t="s">
        <v>47</v>
      </c>
      <c r="C1684">
        <v>72</v>
      </c>
      <c r="D1684" t="str">
        <f t="shared" si="78"/>
        <v>49-72 Months</v>
      </c>
      <c r="E1684" t="s">
        <v>26</v>
      </c>
      <c r="F1684" t="s">
        <v>28</v>
      </c>
      <c r="G1684" t="s">
        <v>24</v>
      </c>
      <c r="H1684">
        <f t="shared" si="79"/>
        <v>1</v>
      </c>
      <c r="I1684" t="str">
        <f t="shared" si="80"/>
        <v>Low Risk</v>
      </c>
    </row>
    <row r="1685" spans="1:9" x14ac:dyDescent="0.3">
      <c r="A1685" t="s">
        <v>1720</v>
      </c>
      <c r="B1685" t="s">
        <v>47</v>
      </c>
      <c r="C1685">
        <v>23</v>
      </c>
      <c r="D1685" t="str">
        <f t="shared" si="78"/>
        <v>13-24 Months</v>
      </c>
      <c r="E1685" t="s">
        <v>24</v>
      </c>
      <c r="F1685" t="s">
        <v>40</v>
      </c>
      <c r="G1685" t="s">
        <v>24</v>
      </c>
      <c r="H1685">
        <f t="shared" si="79"/>
        <v>0</v>
      </c>
      <c r="I1685" t="str">
        <f t="shared" si="80"/>
        <v>Low Risk</v>
      </c>
    </row>
    <row r="1686" spans="1:9" x14ac:dyDescent="0.3">
      <c r="A1686" t="s">
        <v>1721</v>
      </c>
      <c r="B1686" t="s">
        <v>27</v>
      </c>
      <c r="C1686">
        <v>35</v>
      </c>
      <c r="D1686" t="str">
        <f t="shared" si="78"/>
        <v>25-48 Months</v>
      </c>
      <c r="E1686" t="s">
        <v>26</v>
      </c>
      <c r="F1686" t="s">
        <v>32</v>
      </c>
      <c r="G1686" t="s">
        <v>24</v>
      </c>
      <c r="H1686">
        <f t="shared" si="79"/>
        <v>2</v>
      </c>
      <c r="I1686" t="str">
        <f t="shared" si="80"/>
        <v>Medium Risk</v>
      </c>
    </row>
    <row r="1687" spans="1:9" x14ac:dyDescent="0.3">
      <c r="A1687" t="s">
        <v>1722</v>
      </c>
      <c r="B1687" t="s">
        <v>27</v>
      </c>
      <c r="C1687">
        <v>27</v>
      </c>
      <c r="D1687" t="str">
        <f t="shared" si="78"/>
        <v>25-48 Months</v>
      </c>
      <c r="E1687" t="s">
        <v>37</v>
      </c>
      <c r="F1687" t="s">
        <v>28</v>
      </c>
      <c r="G1687" t="s">
        <v>24</v>
      </c>
      <c r="H1687">
        <f t="shared" si="79"/>
        <v>5</v>
      </c>
      <c r="I1687" t="str">
        <f t="shared" si="80"/>
        <v>High Risk</v>
      </c>
    </row>
    <row r="1688" spans="1:9" x14ac:dyDescent="0.3">
      <c r="A1688" t="s">
        <v>1723</v>
      </c>
      <c r="B1688" t="s">
        <v>27</v>
      </c>
      <c r="C1688">
        <v>26</v>
      </c>
      <c r="D1688" t="str">
        <f t="shared" si="78"/>
        <v>25-48 Months</v>
      </c>
      <c r="E1688" t="s">
        <v>26</v>
      </c>
      <c r="F1688" t="s">
        <v>28</v>
      </c>
      <c r="G1688" t="s">
        <v>23</v>
      </c>
      <c r="H1688">
        <f t="shared" si="79"/>
        <v>3</v>
      </c>
      <c r="I1688" t="str">
        <f t="shared" si="80"/>
        <v>Medium Risk</v>
      </c>
    </row>
    <row r="1689" spans="1:9" x14ac:dyDescent="0.3">
      <c r="A1689" t="s">
        <v>1724</v>
      </c>
      <c r="B1689" t="s">
        <v>31</v>
      </c>
      <c r="C1689">
        <v>12</v>
      </c>
      <c r="D1689" t="str">
        <f t="shared" si="78"/>
        <v>0-12 Months</v>
      </c>
      <c r="E1689" t="s">
        <v>24</v>
      </c>
      <c r="F1689" t="s">
        <v>32</v>
      </c>
      <c r="G1689" t="s">
        <v>24</v>
      </c>
      <c r="H1689">
        <f t="shared" si="79"/>
        <v>1</v>
      </c>
      <c r="I1689" t="str">
        <f t="shared" si="80"/>
        <v>Low Risk</v>
      </c>
    </row>
    <row r="1690" spans="1:9" x14ac:dyDescent="0.3">
      <c r="A1690" t="s">
        <v>1725</v>
      </c>
      <c r="B1690" t="s">
        <v>47</v>
      </c>
      <c r="C1690">
        <v>40</v>
      </c>
      <c r="D1690" t="str">
        <f t="shared" si="78"/>
        <v>25-48 Months</v>
      </c>
      <c r="E1690" t="s">
        <v>24</v>
      </c>
      <c r="F1690" t="s">
        <v>32</v>
      </c>
      <c r="G1690" t="s">
        <v>24</v>
      </c>
      <c r="H1690">
        <f t="shared" si="79"/>
        <v>0</v>
      </c>
      <c r="I1690" t="str">
        <f t="shared" si="80"/>
        <v>Low Risk</v>
      </c>
    </row>
    <row r="1691" spans="1:9" x14ac:dyDescent="0.3">
      <c r="A1691" t="s">
        <v>1726</v>
      </c>
      <c r="B1691" t="s">
        <v>27</v>
      </c>
      <c r="C1691">
        <v>7</v>
      </c>
      <c r="D1691" t="str">
        <f t="shared" si="78"/>
        <v>0-12 Months</v>
      </c>
      <c r="E1691" t="s">
        <v>26</v>
      </c>
      <c r="F1691" t="s">
        <v>32</v>
      </c>
      <c r="G1691" t="s">
        <v>24</v>
      </c>
      <c r="H1691">
        <f t="shared" si="79"/>
        <v>3</v>
      </c>
      <c r="I1691" t="str">
        <f t="shared" si="80"/>
        <v>Medium Risk</v>
      </c>
    </row>
    <row r="1692" spans="1:9" x14ac:dyDescent="0.3">
      <c r="A1692" t="s">
        <v>1727</v>
      </c>
      <c r="B1692" t="s">
        <v>27</v>
      </c>
      <c r="C1692">
        <v>70</v>
      </c>
      <c r="D1692" t="str">
        <f t="shared" si="78"/>
        <v>49-72 Months</v>
      </c>
      <c r="E1692" t="s">
        <v>37</v>
      </c>
      <c r="F1692" t="s">
        <v>40</v>
      </c>
      <c r="G1692" t="s">
        <v>24</v>
      </c>
      <c r="H1692">
        <f t="shared" si="79"/>
        <v>4</v>
      </c>
      <c r="I1692" t="str">
        <f t="shared" si="80"/>
        <v>High Risk</v>
      </c>
    </row>
    <row r="1693" spans="1:9" x14ac:dyDescent="0.3">
      <c r="A1693" t="s">
        <v>1728</v>
      </c>
      <c r="B1693" t="s">
        <v>47</v>
      </c>
      <c r="C1693">
        <v>60</v>
      </c>
      <c r="D1693" t="str">
        <f t="shared" si="78"/>
        <v>49-72 Months</v>
      </c>
      <c r="E1693" t="s">
        <v>24</v>
      </c>
      <c r="F1693" t="s">
        <v>40</v>
      </c>
      <c r="G1693" t="s">
        <v>24</v>
      </c>
      <c r="H1693">
        <f t="shared" si="79"/>
        <v>0</v>
      </c>
      <c r="I1693" t="str">
        <f t="shared" si="80"/>
        <v>Low Risk</v>
      </c>
    </row>
    <row r="1694" spans="1:9" x14ac:dyDescent="0.3">
      <c r="A1694" t="s">
        <v>1729</v>
      </c>
      <c r="B1694" t="s">
        <v>31</v>
      </c>
      <c r="C1694">
        <v>39</v>
      </c>
      <c r="D1694" t="str">
        <f t="shared" si="78"/>
        <v>25-48 Months</v>
      </c>
      <c r="E1694" t="s">
        <v>26</v>
      </c>
      <c r="F1694" t="s">
        <v>40</v>
      </c>
      <c r="G1694" t="s">
        <v>24</v>
      </c>
      <c r="H1694">
        <f t="shared" si="79"/>
        <v>0</v>
      </c>
      <c r="I1694" t="str">
        <f t="shared" si="80"/>
        <v>Low Risk</v>
      </c>
    </row>
    <row r="1695" spans="1:9" x14ac:dyDescent="0.3">
      <c r="A1695" t="s">
        <v>1730</v>
      </c>
      <c r="B1695" t="s">
        <v>47</v>
      </c>
      <c r="C1695">
        <v>72</v>
      </c>
      <c r="D1695" t="str">
        <f t="shared" si="78"/>
        <v>49-72 Months</v>
      </c>
      <c r="E1695" t="s">
        <v>37</v>
      </c>
      <c r="F1695" t="s">
        <v>40</v>
      </c>
      <c r="G1695" t="s">
        <v>24</v>
      </c>
      <c r="H1695">
        <f t="shared" si="79"/>
        <v>2</v>
      </c>
      <c r="I1695" t="str">
        <f t="shared" si="80"/>
        <v>Medium Risk</v>
      </c>
    </row>
    <row r="1696" spans="1:9" x14ac:dyDescent="0.3">
      <c r="A1696" t="s">
        <v>1731</v>
      </c>
      <c r="B1696" t="s">
        <v>27</v>
      </c>
      <c r="C1696">
        <v>1</v>
      </c>
      <c r="D1696" t="str">
        <f t="shared" si="78"/>
        <v>0-12 Months</v>
      </c>
      <c r="E1696" t="s">
        <v>26</v>
      </c>
      <c r="F1696" t="s">
        <v>28</v>
      </c>
      <c r="G1696" t="s">
        <v>23</v>
      </c>
      <c r="H1696">
        <f t="shared" si="79"/>
        <v>4</v>
      </c>
      <c r="I1696" t="str">
        <f t="shared" si="80"/>
        <v>High Risk</v>
      </c>
    </row>
    <row r="1697" spans="1:9" x14ac:dyDescent="0.3">
      <c r="A1697" t="s">
        <v>1732</v>
      </c>
      <c r="B1697" t="s">
        <v>31</v>
      </c>
      <c r="C1697">
        <v>54</v>
      </c>
      <c r="D1697" t="str">
        <f t="shared" si="78"/>
        <v>49-72 Months</v>
      </c>
      <c r="E1697" t="s">
        <v>26</v>
      </c>
      <c r="F1697" t="s">
        <v>28</v>
      </c>
      <c r="G1697" t="s">
        <v>24</v>
      </c>
      <c r="H1697">
        <f t="shared" si="79"/>
        <v>1</v>
      </c>
      <c r="I1697" t="str">
        <f t="shared" si="80"/>
        <v>Low Risk</v>
      </c>
    </row>
    <row r="1698" spans="1:9" x14ac:dyDescent="0.3">
      <c r="A1698" t="s">
        <v>1733</v>
      </c>
      <c r="B1698" t="s">
        <v>27</v>
      </c>
      <c r="C1698">
        <v>3</v>
      </c>
      <c r="D1698" t="str">
        <f t="shared" si="78"/>
        <v>0-12 Months</v>
      </c>
      <c r="E1698" t="s">
        <v>37</v>
      </c>
      <c r="F1698" t="s">
        <v>28</v>
      </c>
      <c r="G1698" t="s">
        <v>23</v>
      </c>
      <c r="H1698">
        <f t="shared" si="79"/>
        <v>6</v>
      </c>
      <c r="I1698" t="str">
        <f t="shared" si="80"/>
        <v>High Risk</v>
      </c>
    </row>
    <row r="1699" spans="1:9" x14ac:dyDescent="0.3">
      <c r="A1699" t="s">
        <v>1734</v>
      </c>
      <c r="B1699" t="s">
        <v>47</v>
      </c>
      <c r="C1699">
        <v>63</v>
      </c>
      <c r="D1699" t="str">
        <f t="shared" si="78"/>
        <v>49-72 Months</v>
      </c>
      <c r="E1699" t="s">
        <v>26</v>
      </c>
      <c r="F1699" t="s">
        <v>40</v>
      </c>
      <c r="G1699" t="s">
        <v>24</v>
      </c>
      <c r="H1699">
        <f t="shared" si="79"/>
        <v>0</v>
      </c>
      <c r="I1699" t="str">
        <f t="shared" si="80"/>
        <v>Low Risk</v>
      </c>
    </row>
    <row r="1700" spans="1:9" x14ac:dyDescent="0.3">
      <c r="A1700" t="s">
        <v>1735</v>
      </c>
      <c r="B1700" t="s">
        <v>47</v>
      </c>
      <c r="C1700">
        <v>71</v>
      </c>
      <c r="D1700" t="str">
        <f t="shared" si="78"/>
        <v>49-72 Months</v>
      </c>
      <c r="E1700" t="s">
        <v>37</v>
      </c>
      <c r="F1700" t="s">
        <v>28</v>
      </c>
      <c r="G1700" t="s">
        <v>24</v>
      </c>
      <c r="H1700">
        <f t="shared" si="79"/>
        <v>3</v>
      </c>
      <c r="I1700" t="str">
        <f t="shared" si="80"/>
        <v>Medium Risk</v>
      </c>
    </row>
    <row r="1701" spans="1:9" x14ac:dyDescent="0.3">
      <c r="A1701" t="s">
        <v>1736</v>
      </c>
      <c r="B1701" t="s">
        <v>31</v>
      </c>
      <c r="C1701">
        <v>42</v>
      </c>
      <c r="D1701" t="str">
        <f t="shared" si="78"/>
        <v>25-48 Months</v>
      </c>
      <c r="E1701" t="s">
        <v>24</v>
      </c>
      <c r="F1701" t="s">
        <v>32</v>
      </c>
      <c r="G1701" t="s">
        <v>24</v>
      </c>
      <c r="H1701">
        <f t="shared" si="79"/>
        <v>0</v>
      </c>
      <c r="I1701" t="str">
        <f t="shared" si="80"/>
        <v>Low Risk</v>
      </c>
    </row>
    <row r="1702" spans="1:9" x14ac:dyDescent="0.3">
      <c r="A1702" t="s">
        <v>1737</v>
      </c>
      <c r="B1702" t="s">
        <v>47</v>
      </c>
      <c r="C1702">
        <v>47</v>
      </c>
      <c r="D1702" t="str">
        <f t="shared" si="78"/>
        <v>25-48 Months</v>
      </c>
      <c r="E1702" t="s">
        <v>24</v>
      </c>
      <c r="F1702" t="s">
        <v>35</v>
      </c>
      <c r="G1702" t="s">
        <v>24</v>
      </c>
      <c r="H1702">
        <f t="shared" si="79"/>
        <v>0</v>
      </c>
      <c r="I1702" t="str">
        <f t="shared" si="80"/>
        <v>Low Risk</v>
      </c>
    </row>
    <row r="1703" spans="1:9" x14ac:dyDescent="0.3">
      <c r="A1703" t="s">
        <v>1738</v>
      </c>
      <c r="B1703" t="s">
        <v>31</v>
      </c>
      <c r="C1703">
        <v>66</v>
      </c>
      <c r="D1703" t="str">
        <f t="shared" si="78"/>
        <v>49-72 Months</v>
      </c>
      <c r="E1703" t="s">
        <v>37</v>
      </c>
      <c r="F1703" t="s">
        <v>40</v>
      </c>
      <c r="G1703" t="s">
        <v>23</v>
      </c>
      <c r="H1703">
        <f t="shared" si="79"/>
        <v>2</v>
      </c>
      <c r="I1703" t="str">
        <f t="shared" si="80"/>
        <v>Medium Risk</v>
      </c>
    </row>
    <row r="1704" spans="1:9" x14ac:dyDescent="0.3">
      <c r="A1704" t="s">
        <v>1739</v>
      </c>
      <c r="B1704" t="s">
        <v>27</v>
      </c>
      <c r="C1704">
        <v>21</v>
      </c>
      <c r="D1704" t="str">
        <f t="shared" si="78"/>
        <v>13-24 Months</v>
      </c>
      <c r="E1704" t="s">
        <v>37</v>
      </c>
      <c r="F1704" t="s">
        <v>35</v>
      </c>
      <c r="G1704" t="s">
        <v>23</v>
      </c>
      <c r="H1704">
        <f t="shared" si="79"/>
        <v>4</v>
      </c>
      <c r="I1704" t="str">
        <f t="shared" si="80"/>
        <v>High Risk</v>
      </c>
    </row>
    <row r="1705" spans="1:9" x14ac:dyDescent="0.3">
      <c r="A1705" t="s">
        <v>1740</v>
      </c>
      <c r="B1705" t="s">
        <v>27</v>
      </c>
      <c r="C1705">
        <v>11</v>
      </c>
      <c r="D1705" t="str">
        <f t="shared" si="78"/>
        <v>0-12 Months</v>
      </c>
      <c r="E1705" t="s">
        <v>26</v>
      </c>
      <c r="F1705" t="s">
        <v>28</v>
      </c>
      <c r="G1705" t="s">
        <v>24</v>
      </c>
      <c r="H1705">
        <f t="shared" si="79"/>
        <v>4</v>
      </c>
      <c r="I1705" t="str">
        <f t="shared" si="80"/>
        <v>High Risk</v>
      </c>
    </row>
    <row r="1706" spans="1:9" x14ac:dyDescent="0.3">
      <c r="A1706" t="s">
        <v>1741</v>
      </c>
      <c r="B1706" t="s">
        <v>27</v>
      </c>
      <c r="C1706">
        <v>1</v>
      </c>
      <c r="D1706" t="str">
        <f t="shared" si="78"/>
        <v>0-12 Months</v>
      </c>
      <c r="E1706" t="s">
        <v>37</v>
      </c>
      <c r="F1706" t="s">
        <v>28</v>
      </c>
      <c r="G1706" t="s">
        <v>23</v>
      </c>
      <c r="H1706">
        <f t="shared" si="79"/>
        <v>6</v>
      </c>
      <c r="I1706" t="str">
        <f t="shared" si="80"/>
        <v>High Risk</v>
      </c>
    </row>
    <row r="1707" spans="1:9" x14ac:dyDescent="0.3">
      <c r="A1707" t="s">
        <v>1742</v>
      </c>
      <c r="B1707" t="s">
        <v>27</v>
      </c>
      <c r="C1707">
        <v>55</v>
      </c>
      <c r="D1707" t="str">
        <f t="shared" si="78"/>
        <v>49-72 Months</v>
      </c>
      <c r="E1707" t="s">
        <v>37</v>
      </c>
      <c r="F1707" t="s">
        <v>28</v>
      </c>
      <c r="G1707" t="s">
        <v>24</v>
      </c>
      <c r="H1707">
        <f t="shared" si="79"/>
        <v>5</v>
      </c>
      <c r="I1707" t="str">
        <f t="shared" si="80"/>
        <v>High Risk</v>
      </c>
    </row>
    <row r="1708" spans="1:9" x14ac:dyDescent="0.3">
      <c r="A1708" t="s">
        <v>1743</v>
      </c>
      <c r="B1708" t="s">
        <v>47</v>
      </c>
      <c r="C1708">
        <v>69</v>
      </c>
      <c r="D1708" t="str">
        <f t="shared" si="78"/>
        <v>49-72 Months</v>
      </c>
      <c r="E1708" t="s">
        <v>37</v>
      </c>
      <c r="F1708" t="s">
        <v>40</v>
      </c>
      <c r="G1708" t="s">
        <v>24</v>
      </c>
      <c r="H1708">
        <f t="shared" si="79"/>
        <v>2</v>
      </c>
      <c r="I1708" t="str">
        <f t="shared" si="80"/>
        <v>Medium Risk</v>
      </c>
    </row>
    <row r="1709" spans="1:9" x14ac:dyDescent="0.3">
      <c r="A1709" t="s">
        <v>1744</v>
      </c>
      <c r="B1709" t="s">
        <v>27</v>
      </c>
      <c r="C1709">
        <v>3</v>
      </c>
      <c r="D1709" t="str">
        <f t="shared" si="78"/>
        <v>0-12 Months</v>
      </c>
      <c r="E1709" t="s">
        <v>37</v>
      </c>
      <c r="F1709" t="s">
        <v>28</v>
      </c>
      <c r="G1709" t="s">
        <v>24</v>
      </c>
      <c r="H1709">
        <f t="shared" si="79"/>
        <v>6</v>
      </c>
      <c r="I1709" t="str">
        <f t="shared" si="80"/>
        <v>High Risk</v>
      </c>
    </row>
    <row r="1710" spans="1:9" x14ac:dyDescent="0.3">
      <c r="A1710" t="s">
        <v>1745</v>
      </c>
      <c r="B1710" t="s">
        <v>27</v>
      </c>
      <c r="C1710">
        <v>4</v>
      </c>
      <c r="D1710" t="str">
        <f t="shared" si="78"/>
        <v>0-12 Months</v>
      </c>
      <c r="E1710" t="s">
        <v>26</v>
      </c>
      <c r="F1710" t="s">
        <v>28</v>
      </c>
      <c r="G1710" t="s">
        <v>23</v>
      </c>
      <c r="H1710">
        <f t="shared" si="79"/>
        <v>4</v>
      </c>
      <c r="I1710" t="str">
        <f t="shared" si="80"/>
        <v>High Risk</v>
      </c>
    </row>
    <row r="1711" spans="1:9" x14ac:dyDescent="0.3">
      <c r="A1711" t="s">
        <v>1746</v>
      </c>
      <c r="B1711" t="s">
        <v>47</v>
      </c>
      <c r="C1711">
        <v>30</v>
      </c>
      <c r="D1711" t="str">
        <f t="shared" si="78"/>
        <v>25-48 Months</v>
      </c>
      <c r="E1711" t="s">
        <v>26</v>
      </c>
      <c r="F1711" t="s">
        <v>40</v>
      </c>
      <c r="G1711" t="s">
        <v>24</v>
      </c>
      <c r="H1711">
        <f t="shared" si="79"/>
        <v>0</v>
      </c>
      <c r="I1711" t="str">
        <f t="shared" si="80"/>
        <v>Low Risk</v>
      </c>
    </row>
    <row r="1712" spans="1:9" x14ac:dyDescent="0.3">
      <c r="A1712" t="s">
        <v>1747</v>
      </c>
      <c r="B1712" t="s">
        <v>27</v>
      </c>
      <c r="C1712">
        <v>5</v>
      </c>
      <c r="D1712" t="str">
        <f t="shared" si="78"/>
        <v>0-12 Months</v>
      </c>
      <c r="E1712" t="s">
        <v>37</v>
      </c>
      <c r="F1712" t="s">
        <v>28</v>
      </c>
      <c r="G1712" t="s">
        <v>24</v>
      </c>
      <c r="H1712">
        <f t="shared" si="79"/>
        <v>6</v>
      </c>
      <c r="I1712" t="str">
        <f t="shared" si="80"/>
        <v>High Risk</v>
      </c>
    </row>
    <row r="1713" spans="1:9" x14ac:dyDescent="0.3">
      <c r="A1713" t="s">
        <v>1748</v>
      </c>
      <c r="B1713" t="s">
        <v>47</v>
      </c>
      <c r="C1713">
        <v>71</v>
      </c>
      <c r="D1713" t="str">
        <f t="shared" si="78"/>
        <v>49-72 Months</v>
      </c>
      <c r="E1713" t="s">
        <v>24</v>
      </c>
      <c r="F1713" t="s">
        <v>40</v>
      </c>
      <c r="G1713" t="s">
        <v>24</v>
      </c>
      <c r="H1713">
        <f t="shared" si="79"/>
        <v>0</v>
      </c>
      <c r="I1713" t="str">
        <f t="shared" si="80"/>
        <v>Low Risk</v>
      </c>
    </row>
    <row r="1714" spans="1:9" x14ac:dyDescent="0.3">
      <c r="A1714" t="s">
        <v>1749</v>
      </c>
      <c r="B1714" t="s">
        <v>31</v>
      </c>
      <c r="C1714">
        <v>29</v>
      </c>
      <c r="D1714" t="str">
        <f t="shared" si="78"/>
        <v>25-48 Months</v>
      </c>
      <c r="E1714" t="s">
        <v>26</v>
      </c>
      <c r="F1714" t="s">
        <v>28</v>
      </c>
      <c r="G1714" t="s">
        <v>24</v>
      </c>
      <c r="H1714">
        <f t="shared" si="79"/>
        <v>1</v>
      </c>
      <c r="I1714" t="str">
        <f t="shared" si="80"/>
        <v>Low Risk</v>
      </c>
    </row>
    <row r="1715" spans="1:9" x14ac:dyDescent="0.3">
      <c r="A1715" t="s">
        <v>1750</v>
      </c>
      <c r="B1715" t="s">
        <v>27</v>
      </c>
      <c r="C1715">
        <v>52</v>
      </c>
      <c r="D1715" t="str">
        <f t="shared" si="78"/>
        <v>49-72 Months</v>
      </c>
      <c r="E1715" t="s">
        <v>26</v>
      </c>
      <c r="F1715" t="s">
        <v>35</v>
      </c>
      <c r="G1715" t="s">
        <v>24</v>
      </c>
      <c r="H1715">
        <f t="shared" si="79"/>
        <v>2</v>
      </c>
      <c r="I1715" t="str">
        <f t="shared" si="80"/>
        <v>Medium Risk</v>
      </c>
    </row>
    <row r="1716" spans="1:9" x14ac:dyDescent="0.3">
      <c r="A1716" t="s">
        <v>1751</v>
      </c>
      <c r="B1716" t="s">
        <v>31</v>
      </c>
      <c r="C1716">
        <v>68</v>
      </c>
      <c r="D1716" t="str">
        <f t="shared" si="78"/>
        <v>49-72 Months</v>
      </c>
      <c r="E1716" t="s">
        <v>26</v>
      </c>
      <c r="F1716" t="s">
        <v>40</v>
      </c>
      <c r="G1716" t="s">
        <v>24</v>
      </c>
      <c r="H1716">
        <f t="shared" si="79"/>
        <v>0</v>
      </c>
      <c r="I1716" t="str">
        <f t="shared" si="80"/>
        <v>Low Risk</v>
      </c>
    </row>
    <row r="1717" spans="1:9" x14ac:dyDescent="0.3">
      <c r="A1717" t="s">
        <v>1752</v>
      </c>
      <c r="B1717" t="s">
        <v>47</v>
      </c>
      <c r="C1717">
        <v>46</v>
      </c>
      <c r="D1717" t="str">
        <f t="shared" si="78"/>
        <v>25-48 Months</v>
      </c>
      <c r="E1717" t="s">
        <v>24</v>
      </c>
      <c r="F1717" t="s">
        <v>32</v>
      </c>
      <c r="G1717" t="s">
        <v>24</v>
      </c>
      <c r="H1717">
        <f t="shared" si="79"/>
        <v>0</v>
      </c>
      <c r="I1717" t="str">
        <f t="shared" si="80"/>
        <v>Low Risk</v>
      </c>
    </row>
    <row r="1718" spans="1:9" x14ac:dyDescent="0.3">
      <c r="A1718" t="s">
        <v>1753</v>
      </c>
      <c r="B1718" t="s">
        <v>27</v>
      </c>
      <c r="C1718">
        <v>8</v>
      </c>
      <c r="D1718" t="str">
        <f t="shared" si="78"/>
        <v>0-12 Months</v>
      </c>
      <c r="E1718" t="s">
        <v>26</v>
      </c>
      <c r="F1718" t="s">
        <v>40</v>
      </c>
      <c r="G1718" t="s">
        <v>24</v>
      </c>
      <c r="H1718">
        <f t="shared" si="79"/>
        <v>3</v>
      </c>
      <c r="I1718" t="str">
        <f t="shared" si="80"/>
        <v>Medium Risk</v>
      </c>
    </row>
    <row r="1719" spans="1:9" x14ac:dyDescent="0.3">
      <c r="A1719" t="s">
        <v>1754</v>
      </c>
      <c r="B1719" t="s">
        <v>47</v>
      </c>
      <c r="C1719">
        <v>72</v>
      </c>
      <c r="D1719" t="str">
        <f t="shared" si="78"/>
        <v>49-72 Months</v>
      </c>
      <c r="E1719" t="s">
        <v>24</v>
      </c>
      <c r="F1719" t="s">
        <v>40</v>
      </c>
      <c r="G1719" t="s">
        <v>24</v>
      </c>
      <c r="H1719">
        <f t="shared" si="79"/>
        <v>0</v>
      </c>
      <c r="I1719" t="str">
        <f t="shared" si="80"/>
        <v>Low Risk</v>
      </c>
    </row>
    <row r="1720" spans="1:9" x14ac:dyDescent="0.3">
      <c r="A1720" t="s">
        <v>1755</v>
      </c>
      <c r="B1720" t="s">
        <v>31</v>
      </c>
      <c r="C1720">
        <v>17</v>
      </c>
      <c r="D1720" t="str">
        <f t="shared" si="78"/>
        <v>13-24 Months</v>
      </c>
      <c r="E1720" t="s">
        <v>24</v>
      </c>
      <c r="F1720" t="s">
        <v>35</v>
      </c>
      <c r="G1720" t="s">
        <v>24</v>
      </c>
      <c r="H1720">
        <f t="shared" si="79"/>
        <v>0</v>
      </c>
      <c r="I1720" t="str">
        <f t="shared" si="80"/>
        <v>Low Risk</v>
      </c>
    </row>
    <row r="1721" spans="1:9" x14ac:dyDescent="0.3">
      <c r="A1721" t="s">
        <v>1756</v>
      </c>
      <c r="B1721" t="s">
        <v>27</v>
      </c>
      <c r="C1721">
        <v>3</v>
      </c>
      <c r="D1721" t="str">
        <f t="shared" si="78"/>
        <v>0-12 Months</v>
      </c>
      <c r="E1721" t="s">
        <v>37</v>
      </c>
      <c r="F1721" t="s">
        <v>28</v>
      </c>
      <c r="G1721" t="s">
        <v>24</v>
      </c>
      <c r="H1721">
        <f t="shared" si="79"/>
        <v>6</v>
      </c>
      <c r="I1721" t="str">
        <f t="shared" si="80"/>
        <v>High Risk</v>
      </c>
    </row>
    <row r="1722" spans="1:9" x14ac:dyDescent="0.3">
      <c r="A1722" t="s">
        <v>1757</v>
      </c>
      <c r="B1722" t="s">
        <v>27</v>
      </c>
      <c r="C1722">
        <v>2</v>
      </c>
      <c r="D1722" t="str">
        <f t="shared" si="78"/>
        <v>0-12 Months</v>
      </c>
      <c r="E1722" t="s">
        <v>37</v>
      </c>
      <c r="F1722" t="s">
        <v>35</v>
      </c>
      <c r="G1722" t="s">
        <v>24</v>
      </c>
      <c r="H1722">
        <f t="shared" si="79"/>
        <v>5</v>
      </c>
      <c r="I1722" t="str">
        <f t="shared" si="80"/>
        <v>High Risk</v>
      </c>
    </row>
    <row r="1723" spans="1:9" x14ac:dyDescent="0.3">
      <c r="A1723" t="s">
        <v>1758</v>
      </c>
      <c r="B1723" t="s">
        <v>27</v>
      </c>
      <c r="C1723">
        <v>9</v>
      </c>
      <c r="D1723" t="str">
        <f t="shared" si="78"/>
        <v>0-12 Months</v>
      </c>
      <c r="E1723" t="s">
        <v>37</v>
      </c>
      <c r="F1723" t="s">
        <v>40</v>
      </c>
      <c r="G1723" t="s">
        <v>23</v>
      </c>
      <c r="H1723">
        <f t="shared" si="79"/>
        <v>5</v>
      </c>
      <c r="I1723" t="str">
        <f t="shared" si="80"/>
        <v>High Risk</v>
      </c>
    </row>
    <row r="1724" spans="1:9" x14ac:dyDescent="0.3">
      <c r="A1724" t="s">
        <v>1759</v>
      </c>
      <c r="B1724" t="s">
        <v>31</v>
      </c>
      <c r="C1724">
        <v>51</v>
      </c>
      <c r="D1724" t="str">
        <f t="shared" si="78"/>
        <v>49-72 Months</v>
      </c>
      <c r="E1724" t="s">
        <v>26</v>
      </c>
      <c r="F1724" t="s">
        <v>40</v>
      </c>
      <c r="G1724" t="s">
        <v>24</v>
      </c>
      <c r="H1724">
        <f t="shared" si="79"/>
        <v>0</v>
      </c>
      <c r="I1724" t="str">
        <f t="shared" si="80"/>
        <v>Low Risk</v>
      </c>
    </row>
    <row r="1725" spans="1:9" x14ac:dyDescent="0.3">
      <c r="A1725" t="s">
        <v>1760</v>
      </c>
      <c r="B1725" t="s">
        <v>47</v>
      </c>
      <c r="C1725">
        <v>6</v>
      </c>
      <c r="D1725" t="str">
        <f t="shared" si="78"/>
        <v>0-12 Months</v>
      </c>
      <c r="E1725" t="s">
        <v>24</v>
      </c>
      <c r="F1725" t="s">
        <v>32</v>
      </c>
      <c r="G1725" t="s">
        <v>24</v>
      </c>
      <c r="H1725">
        <f t="shared" si="79"/>
        <v>1</v>
      </c>
      <c r="I1725" t="str">
        <f t="shared" si="80"/>
        <v>Low Risk</v>
      </c>
    </row>
    <row r="1726" spans="1:9" x14ac:dyDescent="0.3">
      <c r="A1726" t="s">
        <v>1761</v>
      </c>
      <c r="B1726" t="s">
        <v>27</v>
      </c>
      <c r="C1726">
        <v>3</v>
      </c>
      <c r="D1726" t="str">
        <f t="shared" si="78"/>
        <v>0-12 Months</v>
      </c>
      <c r="E1726" t="s">
        <v>37</v>
      </c>
      <c r="F1726" t="s">
        <v>28</v>
      </c>
      <c r="G1726" t="s">
        <v>24</v>
      </c>
      <c r="H1726">
        <f t="shared" si="79"/>
        <v>6</v>
      </c>
      <c r="I1726" t="str">
        <f t="shared" si="80"/>
        <v>High Risk</v>
      </c>
    </row>
    <row r="1727" spans="1:9" x14ac:dyDescent="0.3">
      <c r="A1727" t="s">
        <v>1762</v>
      </c>
      <c r="B1727" t="s">
        <v>27</v>
      </c>
      <c r="C1727">
        <v>17</v>
      </c>
      <c r="D1727" t="str">
        <f t="shared" si="78"/>
        <v>13-24 Months</v>
      </c>
      <c r="E1727" t="s">
        <v>37</v>
      </c>
      <c r="F1727" t="s">
        <v>28</v>
      </c>
      <c r="G1727" t="s">
        <v>24</v>
      </c>
      <c r="H1727">
        <f t="shared" si="79"/>
        <v>5</v>
      </c>
      <c r="I1727" t="str">
        <f t="shared" si="80"/>
        <v>High Risk</v>
      </c>
    </row>
    <row r="1728" spans="1:9" x14ac:dyDescent="0.3">
      <c r="A1728" t="s">
        <v>1763</v>
      </c>
      <c r="B1728" t="s">
        <v>27</v>
      </c>
      <c r="C1728">
        <v>30</v>
      </c>
      <c r="D1728" t="str">
        <f t="shared" si="78"/>
        <v>25-48 Months</v>
      </c>
      <c r="E1728" t="s">
        <v>26</v>
      </c>
      <c r="F1728" t="s">
        <v>28</v>
      </c>
      <c r="G1728" t="s">
        <v>24</v>
      </c>
      <c r="H1728">
        <f t="shared" si="79"/>
        <v>3</v>
      </c>
      <c r="I1728" t="str">
        <f t="shared" si="80"/>
        <v>Medium Risk</v>
      </c>
    </row>
    <row r="1729" spans="1:9" x14ac:dyDescent="0.3">
      <c r="A1729" t="s">
        <v>1764</v>
      </c>
      <c r="B1729" t="s">
        <v>27</v>
      </c>
      <c r="C1729">
        <v>31</v>
      </c>
      <c r="D1729" t="str">
        <f t="shared" si="78"/>
        <v>25-48 Months</v>
      </c>
      <c r="E1729" t="s">
        <v>26</v>
      </c>
      <c r="F1729" t="s">
        <v>28</v>
      </c>
      <c r="G1729" t="s">
        <v>24</v>
      </c>
      <c r="H1729">
        <f t="shared" si="79"/>
        <v>3</v>
      </c>
      <c r="I1729" t="str">
        <f t="shared" si="80"/>
        <v>Medium Risk</v>
      </c>
    </row>
    <row r="1730" spans="1:9" x14ac:dyDescent="0.3">
      <c r="A1730" t="s">
        <v>1765</v>
      </c>
      <c r="B1730" t="s">
        <v>47</v>
      </c>
      <c r="C1730">
        <v>45</v>
      </c>
      <c r="D1730" t="str">
        <f t="shared" si="78"/>
        <v>25-48 Months</v>
      </c>
      <c r="E1730" t="s">
        <v>26</v>
      </c>
      <c r="F1730" t="s">
        <v>35</v>
      </c>
      <c r="G1730" t="s">
        <v>24</v>
      </c>
      <c r="H1730">
        <f t="shared" si="79"/>
        <v>0</v>
      </c>
      <c r="I1730" t="str">
        <f t="shared" si="80"/>
        <v>Low Risk</v>
      </c>
    </row>
    <row r="1731" spans="1:9" x14ac:dyDescent="0.3">
      <c r="A1731" t="s">
        <v>1766</v>
      </c>
      <c r="B1731" t="s">
        <v>31</v>
      </c>
      <c r="C1731">
        <v>64</v>
      </c>
      <c r="D1731" t="str">
        <f t="shared" ref="D1731:D1794" si="81">IF(C1731&lt;=12,"0-12 Months",IF(C1731&lt;=24,"13-24 Months",IF(C1731&lt;=48,"25-48 Months","49-72 Months")))</f>
        <v>49-72 Months</v>
      </c>
      <c r="E1731" t="s">
        <v>37</v>
      </c>
      <c r="F1731" t="s">
        <v>35</v>
      </c>
      <c r="G1731" t="s">
        <v>24</v>
      </c>
      <c r="H1731">
        <f t="shared" ref="H1731:H1794" si="82">IF(B1731="Month-to-month",2,0)+IF(E1731="Fiber optic",2,0)+IF(F1731="Electronic check",1,0)+IF(D1731="0-12 Months",1,0)</f>
        <v>2</v>
      </c>
      <c r="I1731" t="str">
        <f t="shared" ref="I1731:I1794" si="83">IF(H1731&gt;=4,"High Risk",IF(H1731&gt;=2,"Medium Risk","Low Risk"))</f>
        <v>Medium Risk</v>
      </c>
    </row>
    <row r="1732" spans="1:9" x14ac:dyDescent="0.3">
      <c r="A1732" t="s">
        <v>1767</v>
      </c>
      <c r="B1732" t="s">
        <v>27</v>
      </c>
      <c r="C1732">
        <v>1</v>
      </c>
      <c r="D1732" t="str">
        <f t="shared" si="81"/>
        <v>0-12 Months</v>
      </c>
      <c r="E1732" t="s">
        <v>26</v>
      </c>
      <c r="F1732" t="s">
        <v>28</v>
      </c>
      <c r="G1732" t="s">
        <v>23</v>
      </c>
      <c r="H1732">
        <f t="shared" si="82"/>
        <v>4</v>
      </c>
      <c r="I1732" t="str">
        <f t="shared" si="83"/>
        <v>High Risk</v>
      </c>
    </row>
    <row r="1733" spans="1:9" x14ac:dyDescent="0.3">
      <c r="A1733" t="s">
        <v>1768</v>
      </c>
      <c r="B1733" t="s">
        <v>27</v>
      </c>
      <c r="C1733">
        <v>1</v>
      </c>
      <c r="D1733" t="str">
        <f t="shared" si="81"/>
        <v>0-12 Months</v>
      </c>
      <c r="E1733" t="s">
        <v>37</v>
      </c>
      <c r="F1733" t="s">
        <v>28</v>
      </c>
      <c r="G1733" t="s">
        <v>23</v>
      </c>
      <c r="H1733">
        <f t="shared" si="82"/>
        <v>6</v>
      </c>
      <c r="I1733" t="str">
        <f t="shared" si="83"/>
        <v>High Risk</v>
      </c>
    </row>
    <row r="1734" spans="1:9" x14ac:dyDescent="0.3">
      <c r="A1734" t="s">
        <v>1769</v>
      </c>
      <c r="B1734" t="s">
        <v>31</v>
      </c>
      <c r="C1734">
        <v>61</v>
      </c>
      <c r="D1734" t="str">
        <f t="shared" si="81"/>
        <v>49-72 Months</v>
      </c>
      <c r="E1734" t="s">
        <v>37</v>
      </c>
      <c r="F1734" t="s">
        <v>28</v>
      </c>
      <c r="G1734" t="s">
        <v>24</v>
      </c>
      <c r="H1734">
        <f t="shared" si="82"/>
        <v>3</v>
      </c>
      <c r="I1734" t="str">
        <f t="shared" si="83"/>
        <v>Medium Risk</v>
      </c>
    </row>
    <row r="1735" spans="1:9" x14ac:dyDescent="0.3">
      <c r="A1735" t="s">
        <v>1770</v>
      </c>
      <c r="B1735" t="s">
        <v>27</v>
      </c>
      <c r="C1735">
        <v>1</v>
      </c>
      <c r="D1735" t="str">
        <f t="shared" si="81"/>
        <v>0-12 Months</v>
      </c>
      <c r="E1735" t="s">
        <v>24</v>
      </c>
      <c r="F1735" t="s">
        <v>32</v>
      </c>
      <c r="G1735" t="s">
        <v>24</v>
      </c>
      <c r="H1735">
        <f t="shared" si="82"/>
        <v>3</v>
      </c>
      <c r="I1735" t="str">
        <f t="shared" si="83"/>
        <v>Medium Risk</v>
      </c>
    </row>
    <row r="1736" spans="1:9" x14ac:dyDescent="0.3">
      <c r="A1736" t="s">
        <v>1771</v>
      </c>
      <c r="B1736" t="s">
        <v>27</v>
      </c>
      <c r="C1736">
        <v>9</v>
      </c>
      <c r="D1736" t="str">
        <f t="shared" si="81"/>
        <v>0-12 Months</v>
      </c>
      <c r="E1736" t="s">
        <v>26</v>
      </c>
      <c r="F1736" t="s">
        <v>28</v>
      </c>
      <c r="G1736" t="s">
        <v>23</v>
      </c>
      <c r="H1736">
        <f t="shared" si="82"/>
        <v>4</v>
      </c>
      <c r="I1736" t="str">
        <f t="shared" si="83"/>
        <v>High Risk</v>
      </c>
    </row>
    <row r="1737" spans="1:9" x14ac:dyDescent="0.3">
      <c r="A1737" t="s">
        <v>1772</v>
      </c>
      <c r="B1737" t="s">
        <v>47</v>
      </c>
      <c r="C1737">
        <v>72</v>
      </c>
      <c r="D1737" t="str">
        <f t="shared" si="81"/>
        <v>49-72 Months</v>
      </c>
      <c r="E1737" t="s">
        <v>37</v>
      </c>
      <c r="F1737" t="s">
        <v>35</v>
      </c>
      <c r="G1737" t="s">
        <v>24</v>
      </c>
      <c r="H1737">
        <f t="shared" si="82"/>
        <v>2</v>
      </c>
      <c r="I1737" t="str">
        <f t="shared" si="83"/>
        <v>Medium Risk</v>
      </c>
    </row>
    <row r="1738" spans="1:9" x14ac:dyDescent="0.3">
      <c r="A1738" t="s">
        <v>1773</v>
      </c>
      <c r="B1738" t="s">
        <v>27</v>
      </c>
      <c r="C1738">
        <v>1</v>
      </c>
      <c r="D1738" t="str">
        <f t="shared" si="81"/>
        <v>0-12 Months</v>
      </c>
      <c r="E1738" t="s">
        <v>24</v>
      </c>
      <c r="F1738" t="s">
        <v>32</v>
      </c>
      <c r="G1738" t="s">
        <v>23</v>
      </c>
      <c r="H1738">
        <f t="shared" si="82"/>
        <v>3</v>
      </c>
      <c r="I1738" t="str">
        <f t="shared" si="83"/>
        <v>Medium Risk</v>
      </c>
    </row>
    <row r="1739" spans="1:9" x14ac:dyDescent="0.3">
      <c r="A1739" t="s">
        <v>1774</v>
      </c>
      <c r="B1739" t="s">
        <v>27</v>
      </c>
      <c r="C1739">
        <v>7</v>
      </c>
      <c r="D1739" t="str">
        <f t="shared" si="81"/>
        <v>0-12 Months</v>
      </c>
      <c r="E1739" t="s">
        <v>26</v>
      </c>
      <c r="F1739" t="s">
        <v>32</v>
      </c>
      <c r="G1739" t="s">
        <v>24</v>
      </c>
      <c r="H1739">
        <f t="shared" si="82"/>
        <v>3</v>
      </c>
      <c r="I1739" t="str">
        <f t="shared" si="83"/>
        <v>Medium Risk</v>
      </c>
    </row>
    <row r="1740" spans="1:9" x14ac:dyDescent="0.3">
      <c r="A1740" t="s">
        <v>1775</v>
      </c>
      <c r="B1740" t="s">
        <v>31</v>
      </c>
      <c r="C1740">
        <v>66</v>
      </c>
      <c r="D1740" t="str">
        <f t="shared" si="81"/>
        <v>49-72 Months</v>
      </c>
      <c r="E1740" t="s">
        <v>37</v>
      </c>
      <c r="F1740" t="s">
        <v>35</v>
      </c>
      <c r="G1740" t="s">
        <v>24</v>
      </c>
      <c r="H1740">
        <f t="shared" si="82"/>
        <v>2</v>
      </c>
      <c r="I1740" t="str">
        <f t="shared" si="83"/>
        <v>Medium Risk</v>
      </c>
    </row>
    <row r="1741" spans="1:9" x14ac:dyDescent="0.3">
      <c r="A1741" t="s">
        <v>1776</v>
      </c>
      <c r="B1741" t="s">
        <v>27</v>
      </c>
      <c r="C1741">
        <v>1</v>
      </c>
      <c r="D1741" t="str">
        <f t="shared" si="81"/>
        <v>0-12 Months</v>
      </c>
      <c r="E1741" t="s">
        <v>37</v>
      </c>
      <c r="F1741" t="s">
        <v>28</v>
      </c>
      <c r="G1741" t="s">
        <v>23</v>
      </c>
      <c r="H1741">
        <f t="shared" si="82"/>
        <v>6</v>
      </c>
      <c r="I1741" t="str">
        <f t="shared" si="83"/>
        <v>High Risk</v>
      </c>
    </row>
    <row r="1742" spans="1:9" x14ac:dyDescent="0.3">
      <c r="A1742" t="s">
        <v>1777</v>
      </c>
      <c r="B1742" t="s">
        <v>27</v>
      </c>
      <c r="C1742">
        <v>40</v>
      </c>
      <c r="D1742" t="str">
        <f t="shared" si="81"/>
        <v>25-48 Months</v>
      </c>
      <c r="E1742" t="s">
        <v>24</v>
      </c>
      <c r="F1742" t="s">
        <v>35</v>
      </c>
      <c r="G1742" t="s">
        <v>24</v>
      </c>
      <c r="H1742">
        <f t="shared" si="82"/>
        <v>2</v>
      </c>
      <c r="I1742" t="str">
        <f t="shared" si="83"/>
        <v>Medium Risk</v>
      </c>
    </row>
    <row r="1743" spans="1:9" x14ac:dyDescent="0.3">
      <c r="A1743" t="s">
        <v>1778</v>
      </c>
      <c r="B1743" t="s">
        <v>27</v>
      </c>
      <c r="C1743">
        <v>16</v>
      </c>
      <c r="D1743" t="str">
        <f t="shared" si="81"/>
        <v>13-24 Months</v>
      </c>
      <c r="E1743" t="s">
        <v>26</v>
      </c>
      <c r="F1743" t="s">
        <v>35</v>
      </c>
      <c r="G1743" t="s">
        <v>24</v>
      </c>
      <c r="H1743">
        <f t="shared" si="82"/>
        <v>2</v>
      </c>
      <c r="I1743" t="str">
        <f t="shared" si="83"/>
        <v>Medium Risk</v>
      </c>
    </row>
    <row r="1744" spans="1:9" x14ac:dyDescent="0.3">
      <c r="A1744" t="s">
        <v>1779</v>
      </c>
      <c r="B1744" t="s">
        <v>27</v>
      </c>
      <c r="C1744">
        <v>2</v>
      </c>
      <c r="D1744" t="str">
        <f t="shared" si="81"/>
        <v>0-12 Months</v>
      </c>
      <c r="E1744" t="s">
        <v>37</v>
      </c>
      <c r="F1744" t="s">
        <v>35</v>
      </c>
      <c r="G1744" t="s">
        <v>23</v>
      </c>
      <c r="H1744">
        <f t="shared" si="82"/>
        <v>5</v>
      </c>
      <c r="I1744" t="str">
        <f t="shared" si="83"/>
        <v>High Risk</v>
      </c>
    </row>
    <row r="1745" spans="1:9" x14ac:dyDescent="0.3">
      <c r="A1745" t="s">
        <v>1780</v>
      </c>
      <c r="B1745" t="s">
        <v>47</v>
      </c>
      <c r="C1745">
        <v>67</v>
      </c>
      <c r="D1745" t="str">
        <f t="shared" si="81"/>
        <v>49-72 Months</v>
      </c>
      <c r="E1745" t="s">
        <v>24</v>
      </c>
      <c r="F1745" t="s">
        <v>40</v>
      </c>
      <c r="G1745" t="s">
        <v>24</v>
      </c>
      <c r="H1745">
        <f t="shared" si="82"/>
        <v>0</v>
      </c>
      <c r="I1745" t="str">
        <f t="shared" si="83"/>
        <v>Low Risk</v>
      </c>
    </row>
    <row r="1746" spans="1:9" x14ac:dyDescent="0.3">
      <c r="A1746" t="s">
        <v>1781</v>
      </c>
      <c r="B1746" t="s">
        <v>31</v>
      </c>
      <c r="C1746">
        <v>41</v>
      </c>
      <c r="D1746" t="str">
        <f t="shared" si="81"/>
        <v>25-48 Months</v>
      </c>
      <c r="E1746" t="s">
        <v>37</v>
      </c>
      <c r="F1746" t="s">
        <v>35</v>
      </c>
      <c r="G1746" t="s">
        <v>24</v>
      </c>
      <c r="H1746">
        <f t="shared" si="82"/>
        <v>2</v>
      </c>
      <c r="I1746" t="str">
        <f t="shared" si="83"/>
        <v>Medium Risk</v>
      </c>
    </row>
    <row r="1747" spans="1:9" x14ac:dyDescent="0.3">
      <c r="A1747" t="s">
        <v>1782</v>
      </c>
      <c r="B1747" t="s">
        <v>47</v>
      </c>
      <c r="C1747">
        <v>56</v>
      </c>
      <c r="D1747" t="str">
        <f t="shared" si="81"/>
        <v>49-72 Months</v>
      </c>
      <c r="E1747" t="s">
        <v>24</v>
      </c>
      <c r="F1747" t="s">
        <v>40</v>
      </c>
      <c r="G1747" t="s">
        <v>24</v>
      </c>
      <c r="H1747">
        <f t="shared" si="82"/>
        <v>0</v>
      </c>
      <c r="I1747" t="str">
        <f t="shared" si="83"/>
        <v>Low Risk</v>
      </c>
    </row>
    <row r="1748" spans="1:9" x14ac:dyDescent="0.3">
      <c r="A1748" t="s">
        <v>1783</v>
      </c>
      <c r="B1748" t="s">
        <v>47</v>
      </c>
      <c r="C1748">
        <v>72</v>
      </c>
      <c r="D1748" t="str">
        <f t="shared" si="81"/>
        <v>49-72 Months</v>
      </c>
      <c r="E1748" t="s">
        <v>37</v>
      </c>
      <c r="F1748" t="s">
        <v>35</v>
      </c>
      <c r="G1748" t="s">
        <v>24</v>
      </c>
      <c r="H1748">
        <f t="shared" si="82"/>
        <v>2</v>
      </c>
      <c r="I1748" t="str">
        <f t="shared" si="83"/>
        <v>Medium Risk</v>
      </c>
    </row>
    <row r="1749" spans="1:9" x14ac:dyDescent="0.3">
      <c r="A1749" t="s">
        <v>1784</v>
      </c>
      <c r="B1749" t="s">
        <v>27</v>
      </c>
      <c r="C1749">
        <v>3</v>
      </c>
      <c r="D1749" t="str">
        <f t="shared" si="81"/>
        <v>0-12 Months</v>
      </c>
      <c r="E1749" t="s">
        <v>37</v>
      </c>
      <c r="F1749" t="s">
        <v>35</v>
      </c>
      <c r="G1749" t="s">
        <v>23</v>
      </c>
      <c r="H1749">
        <f t="shared" si="82"/>
        <v>5</v>
      </c>
      <c r="I1749" t="str">
        <f t="shared" si="83"/>
        <v>High Risk</v>
      </c>
    </row>
    <row r="1750" spans="1:9" x14ac:dyDescent="0.3">
      <c r="A1750" t="s">
        <v>1785</v>
      </c>
      <c r="B1750" t="s">
        <v>47</v>
      </c>
      <c r="C1750">
        <v>54</v>
      </c>
      <c r="D1750" t="str">
        <f t="shared" si="81"/>
        <v>49-72 Months</v>
      </c>
      <c r="E1750" t="s">
        <v>24</v>
      </c>
      <c r="F1750" t="s">
        <v>40</v>
      </c>
      <c r="G1750" t="s">
        <v>24</v>
      </c>
      <c r="H1750">
        <f t="shared" si="82"/>
        <v>0</v>
      </c>
      <c r="I1750" t="str">
        <f t="shared" si="83"/>
        <v>Low Risk</v>
      </c>
    </row>
    <row r="1751" spans="1:9" x14ac:dyDescent="0.3">
      <c r="A1751" t="s">
        <v>1786</v>
      </c>
      <c r="B1751" t="s">
        <v>27</v>
      </c>
      <c r="C1751">
        <v>52</v>
      </c>
      <c r="D1751" t="str">
        <f t="shared" si="81"/>
        <v>49-72 Months</v>
      </c>
      <c r="E1751" t="s">
        <v>37</v>
      </c>
      <c r="F1751" t="s">
        <v>28</v>
      </c>
      <c r="G1751" t="s">
        <v>24</v>
      </c>
      <c r="H1751">
        <f t="shared" si="82"/>
        <v>5</v>
      </c>
      <c r="I1751" t="str">
        <f t="shared" si="83"/>
        <v>High Risk</v>
      </c>
    </row>
    <row r="1752" spans="1:9" x14ac:dyDescent="0.3">
      <c r="A1752" t="s">
        <v>1787</v>
      </c>
      <c r="B1752" t="s">
        <v>47</v>
      </c>
      <c r="C1752">
        <v>50</v>
      </c>
      <c r="D1752" t="str">
        <f t="shared" si="81"/>
        <v>49-72 Months</v>
      </c>
      <c r="E1752" t="s">
        <v>37</v>
      </c>
      <c r="F1752" t="s">
        <v>35</v>
      </c>
      <c r="G1752" t="s">
        <v>24</v>
      </c>
      <c r="H1752">
        <f t="shared" si="82"/>
        <v>2</v>
      </c>
      <c r="I1752" t="str">
        <f t="shared" si="83"/>
        <v>Medium Risk</v>
      </c>
    </row>
    <row r="1753" spans="1:9" x14ac:dyDescent="0.3">
      <c r="A1753" t="s">
        <v>1788</v>
      </c>
      <c r="B1753" t="s">
        <v>27</v>
      </c>
      <c r="C1753">
        <v>14</v>
      </c>
      <c r="D1753" t="str">
        <f t="shared" si="81"/>
        <v>13-24 Months</v>
      </c>
      <c r="E1753" t="s">
        <v>37</v>
      </c>
      <c r="F1753" t="s">
        <v>28</v>
      </c>
      <c r="G1753" t="s">
        <v>23</v>
      </c>
      <c r="H1753">
        <f t="shared" si="82"/>
        <v>5</v>
      </c>
      <c r="I1753" t="str">
        <f t="shared" si="83"/>
        <v>High Risk</v>
      </c>
    </row>
    <row r="1754" spans="1:9" x14ac:dyDescent="0.3">
      <c r="A1754" t="s">
        <v>1789</v>
      </c>
      <c r="B1754" t="s">
        <v>31</v>
      </c>
      <c r="C1754">
        <v>27</v>
      </c>
      <c r="D1754" t="str">
        <f t="shared" si="81"/>
        <v>25-48 Months</v>
      </c>
      <c r="E1754" t="s">
        <v>26</v>
      </c>
      <c r="F1754" t="s">
        <v>40</v>
      </c>
      <c r="G1754" t="s">
        <v>24</v>
      </c>
      <c r="H1754">
        <f t="shared" si="82"/>
        <v>0</v>
      </c>
      <c r="I1754" t="str">
        <f t="shared" si="83"/>
        <v>Low Risk</v>
      </c>
    </row>
    <row r="1755" spans="1:9" x14ac:dyDescent="0.3">
      <c r="A1755" t="s">
        <v>1790</v>
      </c>
      <c r="B1755" t="s">
        <v>47</v>
      </c>
      <c r="C1755">
        <v>72</v>
      </c>
      <c r="D1755" t="str">
        <f t="shared" si="81"/>
        <v>49-72 Months</v>
      </c>
      <c r="E1755" t="s">
        <v>37</v>
      </c>
      <c r="F1755" t="s">
        <v>35</v>
      </c>
      <c r="G1755" t="s">
        <v>24</v>
      </c>
      <c r="H1755">
        <f t="shared" si="82"/>
        <v>2</v>
      </c>
      <c r="I1755" t="str">
        <f t="shared" si="83"/>
        <v>Medium Risk</v>
      </c>
    </row>
    <row r="1756" spans="1:9" x14ac:dyDescent="0.3">
      <c r="A1756" t="s">
        <v>1791</v>
      </c>
      <c r="B1756" t="s">
        <v>31</v>
      </c>
      <c r="C1756">
        <v>62</v>
      </c>
      <c r="D1756" t="str">
        <f t="shared" si="81"/>
        <v>49-72 Months</v>
      </c>
      <c r="E1756" t="s">
        <v>26</v>
      </c>
      <c r="F1756" t="s">
        <v>40</v>
      </c>
      <c r="G1756" t="s">
        <v>24</v>
      </c>
      <c r="H1756">
        <f t="shared" si="82"/>
        <v>0</v>
      </c>
      <c r="I1756" t="str">
        <f t="shared" si="83"/>
        <v>Low Risk</v>
      </c>
    </row>
    <row r="1757" spans="1:9" x14ac:dyDescent="0.3">
      <c r="A1757" t="s">
        <v>1792</v>
      </c>
      <c r="B1757" t="s">
        <v>27</v>
      </c>
      <c r="C1757">
        <v>12</v>
      </c>
      <c r="D1757" t="str">
        <f t="shared" si="81"/>
        <v>0-12 Months</v>
      </c>
      <c r="E1757" t="s">
        <v>26</v>
      </c>
      <c r="F1757" t="s">
        <v>28</v>
      </c>
      <c r="G1757" t="s">
        <v>24</v>
      </c>
      <c r="H1757">
        <f t="shared" si="82"/>
        <v>4</v>
      </c>
      <c r="I1757" t="str">
        <f t="shared" si="83"/>
        <v>High Risk</v>
      </c>
    </row>
    <row r="1758" spans="1:9" x14ac:dyDescent="0.3">
      <c r="A1758" t="s">
        <v>1793</v>
      </c>
      <c r="B1758" t="s">
        <v>31</v>
      </c>
      <c r="C1758">
        <v>44</v>
      </c>
      <c r="D1758" t="str">
        <f t="shared" si="81"/>
        <v>25-48 Months</v>
      </c>
      <c r="E1758" t="s">
        <v>26</v>
      </c>
      <c r="F1758" t="s">
        <v>35</v>
      </c>
      <c r="G1758" t="s">
        <v>24</v>
      </c>
      <c r="H1758">
        <f t="shared" si="82"/>
        <v>0</v>
      </c>
      <c r="I1758" t="str">
        <f t="shared" si="83"/>
        <v>Low Risk</v>
      </c>
    </row>
    <row r="1759" spans="1:9" x14ac:dyDescent="0.3">
      <c r="A1759" t="s">
        <v>1794</v>
      </c>
      <c r="B1759" t="s">
        <v>47</v>
      </c>
      <c r="C1759">
        <v>54</v>
      </c>
      <c r="D1759" t="str">
        <f t="shared" si="81"/>
        <v>49-72 Months</v>
      </c>
      <c r="E1759" t="s">
        <v>37</v>
      </c>
      <c r="F1759" t="s">
        <v>35</v>
      </c>
      <c r="G1759" t="s">
        <v>24</v>
      </c>
      <c r="H1759">
        <f t="shared" si="82"/>
        <v>2</v>
      </c>
      <c r="I1759" t="str">
        <f t="shared" si="83"/>
        <v>Medium Risk</v>
      </c>
    </row>
    <row r="1760" spans="1:9" x14ac:dyDescent="0.3">
      <c r="A1760" t="s">
        <v>1795</v>
      </c>
      <c r="B1760" t="s">
        <v>47</v>
      </c>
      <c r="C1760">
        <v>68</v>
      </c>
      <c r="D1760" t="str">
        <f t="shared" si="81"/>
        <v>49-72 Months</v>
      </c>
      <c r="E1760" t="s">
        <v>24</v>
      </c>
      <c r="F1760" t="s">
        <v>35</v>
      </c>
      <c r="G1760" t="s">
        <v>24</v>
      </c>
      <c r="H1760">
        <f t="shared" si="82"/>
        <v>0</v>
      </c>
      <c r="I1760" t="str">
        <f t="shared" si="83"/>
        <v>Low Risk</v>
      </c>
    </row>
    <row r="1761" spans="1:9" x14ac:dyDescent="0.3">
      <c r="A1761" t="s">
        <v>1796</v>
      </c>
      <c r="B1761" t="s">
        <v>27</v>
      </c>
      <c r="C1761">
        <v>20</v>
      </c>
      <c r="D1761" t="str">
        <f t="shared" si="81"/>
        <v>13-24 Months</v>
      </c>
      <c r="E1761" t="s">
        <v>24</v>
      </c>
      <c r="F1761" t="s">
        <v>32</v>
      </c>
      <c r="G1761" t="s">
        <v>24</v>
      </c>
      <c r="H1761">
        <f t="shared" si="82"/>
        <v>2</v>
      </c>
      <c r="I1761" t="str">
        <f t="shared" si="83"/>
        <v>Medium Risk</v>
      </c>
    </row>
    <row r="1762" spans="1:9" x14ac:dyDescent="0.3">
      <c r="A1762" t="s">
        <v>1797</v>
      </c>
      <c r="B1762" t="s">
        <v>31</v>
      </c>
      <c r="C1762">
        <v>50</v>
      </c>
      <c r="D1762" t="str">
        <f t="shared" si="81"/>
        <v>49-72 Months</v>
      </c>
      <c r="E1762" t="s">
        <v>26</v>
      </c>
      <c r="F1762" t="s">
        <v>35</v>
      </c>
      <c r="G1762" t="s">
        <v>24</v>
      </c>
      <c r="H1762">
        <f t="shared" si="82"/>
        <v>0</v>
      </c>
      <c r="I1762" t="str">
        <f t="shared" si="83"/>
        <v>Low Risk</v>
      </c>
    </row>
    <row r="1763" spans="1:9" x14ac:dyDescent="0.3">
      <c r="A1763" t="s">
        <v>1798</v>
      </c>
      <c r="B1763" t="s">
        <v>47</v>
      </c>
      <c r="C1763">
        <v>58</v>
      </c>
      <c r="D1763" t="str">
        <f t="shared" si="81"/>
        <v>49-72 Months</v>
      </c>
      <c r="E1763" t="s">
        <v>24</v>
      </c>
      <c r="F1763" t="s">
        <v>40</v>
      </c>
      <c r="G1763" t="s">
        <v>24</v>
      </c>
      <c r="H1763">
        <f t="shared" si="82"/>
        <v>0</v>
      </c>
      <c r="I1763" t="str">
        <f t="shared" si="83"/>
        <v>Low Risk</v>
      </c>
    </row>
    <row r="1764" spans="1:9" x14ac:dyDescent="0.3">
      <c r="A1764" t="s">
        <v>1799</v>
      </c>
      <c r="B1764" t="s">
        <v>27</v>
      </c>
      <c r="C1764">
        <v>35</v>
      </c>
      <c r="D1764" t="str">
        <f t="shared" si="81"/>
        <v>25-48 Months</v>
      </c>
      <c r="E1764" t="s">
        <v>37</v>
      </c>
      <c r="F1764" t="s">
        <v>35</v>
      </c>
      <c r="G1764" t="s">
        <v>24</v>
      </c>
      <c r="H1764">
        <f t="shared" si="82"/>
        <v>4</v>
      </c>
      <c r="I1764" t="str">
        <f t="shared" si="83"/>
        <v>High Risk</v>
      </c>
    </row>
    <row r="1765" spans="1:9" x14ac:dyDescent="0.3">
      <c r="A1765" t="s">
        <v>1800</v>
      </c>
      <c r="B1765" t="s">
        <v>27</v>
      </c>
      <c r="C1765">
        <v>2</v>
      </c>
      <c r="D1765" t="str">
        <f t="shared" si="81"/>
        <v>0-12 Months</v>
      </c>
      <c r="E1765" t="s">
        <v>26</v>
      </c>
      <c r="F1765" t="s">
        <v>28</v>
      </c>
      <c r="G1765" t="s">
        <v>24</v>
      </c>
      <c r="H1765">
        <f t="shared" si="82"/>
        <v>4</v>
      </c>
      <c r="I1765" t="str">
        <f t="shared" si="83"/>
        <v>High Risk</v>
      </c>
    </row>
    <row r="1766" spans="1:9" x14ac:dyDescent="0.3">
      <c r="A1766" t="s">
        <v>1801</v>
      </c>
      <c r="B1766" t="s">
        <v>47</v>
      </c>
      <c r="C1766">
        <v>63</v>
      </c>
      <c r="D1766" t="str">
        <f t="shared" si="81"/>
        <v>49-72 Months</v>
      </c>
      <c r="E1766" t="s">
        <v>26</v>
      </c>
      <c r="F1766" t="s">
        <v>32</v>
      </c>
      <c r="G1766" t="s">
        <v>24</v>
      </c>
      <c r="H1766">
        <f t="shared" si="82"/>
        <v>0</v>
      </c>
      <c r="I1766" t="str">
        <f t="shared" si="83"/>
        <v>Low Risk</v>
      </c>
    </row>
    <row r="1767" spans="1:9" x14ac:dyDescent="0.3">
      <c r="A1767" t="s">
        <v>1802</v>
      </c>
      <c r="B1767" t="s">
        <v>31</v>
      </c>
      <c r="C1767">
        <v>58</v>
      </c>
      <c r="D1767" t="str">
        <f t="shared" si="81"/>
        <v>49-72 Months</v>
      </c>
      <c r="E1767" t="s">
        <v>37</v>
      </c>
      <c r="F1767" t="s">
        <v>40</v>
      </c>
      <c r="G1767" t="s">
        <v>24</v>
      </c>
      <c r="H1767">
        <f t="shared" si="82"/>
        <v>2</v>
      </c>
      <c r="I1767" t="str">
        <f t="shared" si="83"/>
        <v>Medium Risk</v>
      </c>
    </row>
    <row r="1768" spans="1:9" x14ac:dyDescent="0.3">
      <c r="A1768" t="s">
        <v>1803</v>
      </c>
      <c r="B1768" t="s">
        <v>31</v>
      </c>
      <c r="C1768">
        <v>27</v>
      </c>
      <c r="D1768" t="str">
        <f t="shared" si="81"/>
        <v>25-48 Months</v>
      </c>
      <c r="E1768" t="s">
        <v>24</v>
      </c>
      <c r="F1768" t="s">
        <v>32</v>
      </c>
      <c r="G1768" t="s">
        <v>24</v>
      </c>
      <c r="H1768">
        <f t="shared" si="82"/>
        <v>0</v>
      </c>
      <c r="I1768" t="str">
        <f t="shared" si="83"/>
        <v>Low Risk</v>
      </c>
    </row>
    <row r="1769" spans="1:9" x14ac:dyDescent="0.3">
      <c r="A1769" t="s">
        <v>1804</v>
      </c>
      <c r="B1769" t="s">
        <v>47</v>
      </c>
      <c r="C1769">
        <v>71</v>
      </c>
      <c r="D1769" t="str">
        <f t="shared" si="81"/>
        <v>49-72 Months</v>
      </c>
      <c r="E1769" t="s">
        <v>37</v>
      </c>
      <c r="F1769" t="s">
        <v>40</v>
      </c>
      <c r="G1769" t="s">
        <v>24</v>
      </c>
      <c r="H1769">
        <f t="shared" si="82"/>
        <v>2</v>
      </c>
      <c r="I1769" t="str">
        <f t="shared" si="83"/>
        <v>Medium Risk</v>
      </c>
    </row>
    <row r="1770" spans="1:9" x14ac:dyDescent="0.3">
      <c r="A1770" t="s">
        <v>1805</v>
      </c>
      <c r="B1770" t="s">
        <v>31</v>
      </c>
      <c r="C1770">
        <v>63</v>
      </c>
      <c r="D1770" t="str">
        <f t="shared" si="81"/>
        <v>49-72 Months</v>
      </c>
      <c r="E1770" t="s">
        <v>26</v>
      </c>
      <c r="F1770" t="s">
        <v>40</v>
      </c>
      <c r="G1770" t="s">
        <v>24</v>
      </c>
      <c r="H1770">
        <f t="shared" si="82"/>
        <v>0</v>
      </c>
      <c r="I1770" t="str">
        <f t="shared" si="83"/>
        <v>Low Risk</v>
      </c>
    </row>
    <row r="1771" spans="1:9" x14ac:dyDescent="0.3">
      <c r="A1771" t="s">
        <v>1806</v>
      </c>
      <c r="B1771" t="s">
        <v>27</v>
      </c>
      <c r="C1771">
        <v>71</v>
      </c>
      <c r="D1771" t="str">
        <f t="shared" si="81"/>
        <v>49-72 Months</v>
      </c>
      <c r="E1771" t="s">
        <v>37</v>
      </c>
      <c r="F1771" t="s">
        <v>35</v>
      </c>
      <c r="G1771" t="s">
        <v>24</v>
      </c>
      <c r="H1771">
        <f t="shared" si="82"/>
        <v>4</v>
      </c>
      <c r="I1771" t="str">
        <f t="shared" si="83"/>
        <v>High Risk</v>
      </c>
    </row>
    <row r="1772" spans="1:9" x14ac:dyDescent="0.3">
      <c r="A1772" t="s">
        <v>1807</v>
      </c>
      <c r="B1772" t="s">
        <v>27</v>
      </c>
      <c r="C1772">
        <v>41</v>
      </c>
      <c r="D1772" t="str">
        <f t="shared" si="81"/>
        <v>25-48 Months</v>
      </c>
      <c r="E1772" t="s">
        <v>37</v>
      </c>
      <c r="F1772" t="s">
        <v>28</v>
      </c>
      <c r="G1772" t="s">
        <v>23</v>
      </c>
      <c r="H1772">
        <f t="shared" si="82"/>
        <v>5</v>
      </c>
      <c r="I1772" t="str">
        <f t="shared" si="83"/>
        <v>High Risk</v>
      </c>
    </row>
    <row r="1773" spans="1:9" x14ac:dyDescent="0.3">
      <c r="A1773" t="s">
        <v>1808</v>
      </c>
      <c r="B1773" t="s">
        <v>27</v>
      </c>
      <c r="C1773">
        <v>13</v>
      </c>
      <c r="D1773" t="str">
        <f t="shared" si="81"/>
        <v>13-24 Months</v>
      </c>
      <c r="E1773" t="s">
        <v>37</v>
      </c>
      <c r="F1773" t="s">
        <v>28</v>
      </c>
      <c r="G1773" t="s">
        <v>23</v>
      </c>
      <c r="H1773">
        <f t="shared" si="82"/>
        <v>5</v>
      </c>
      <c r="I1773" t="str">
        <f t="shared" si="83"/>
        <v>High Risk</v>
      </c>
    </row>
    <row r="1774" spans="1:9" x14ac:dyDescent="0.3">
      <c r="A1774" t="s">
        <v>1809</v>
      </c>
      <c r="B1774" t="s">
        <v>27</v>
      </c>
      <c r="C1774">
        <v>2</v>
      </c>
      <c r="D1774" t="str">
        <f t="shared" si="81"/>
        <v>0-12 Months</v>
      </c>
      <c r="E1774" t="s">
        <v>37</v>
      </c>
      <c r="F1774" t="s">
        <v>28</v>
      </c>
      <c r="G1774" t="s">
        <v>23</v>
      </c>
      <c r="H1774">
        <f t="shared" si="82"/>
        <v>6</v>
      </c>
      <c r="I1774" t="str">
        <f t="shared" si="83"/>
        <v>High Risk</v>
      </c>
    </row>
    <row r="1775" spans="1:9" x14ac:dyDescent="0.3">
      <c r="A1775" t="s">
        <v>1810</v>
      </c>
      <c r="B1775" t="s">
        <v>47</v>
      </c>
      <c r="C1775">
        <v>68</v>
      </c>
      <c r="D1775" t="str">
        <f t="shared" si="81"/>
        <v>49-72 Months</v>
      </c>
      <c r="E1775" t="s">
        <v>24</v>
      </c>
      <c r="F1775" t="s">
        <v>35</v>
      </c>
      <c r="G1775" t="s">
        <v>24</v>
      </c>
      <c r="H1775">
        <f t="shared" si="82"/>
        <v>0</v>
      </c>
      <c r="I1775" t="str">
        <f t="shared" si="83"/>
        <v>Low Risk</v>
      </c>
    </row>
    <row r="1776" spans="1:9" x14ac:dyDescent="0.3">
      <c r="A1776" t="s">
        <v>1811</v>
      </c>
      <c r="B1776" t="s">
        <v>27</v>
      </c>
      <c r="C1776">
        <v>1</v>
      </c>
      <c r="D1776" t="str">
        <f t="shared" si="81"/>
        <v>0-12 Months</v>
      </c>
      <c r="E1776" t="s">
        <v>26</v>
      </c>
      <c r="F1776" t="s">
        <v>32</v>
      </c>
      <c r="G1776" t="s">
        <v>24</v>
      </c>
      <c r="H1776">
        <f t="shared" si="82"/>
        <v>3</v>
      </c>
      <c r="I1776" t="str">
        <f t="shared" si="83"/>
        <v>Medium Risk</v>
      </c>
    </row>
    <row r="1777" spans="1:9" x14ac:dyDescent="0.3">
      <c r="A1777" t="s">
        <v>1812</v>
      </c>
      <c r="B1777" t="s">
        <v>47</v>
      </c>
      <c r="C1777">
        <v>65</v>
      </c>
      <c r="D1777" t="str">
        <f t="shared" si="81"/>
        <v>49-72 Months</v>
      </c>
      <c r="E1777" t="s">
        <v>37</v>
      </c>
      <c r="F1777" t="s">
        <v>28</v>
      </c>
      <c r="G1777" t="s">
        <v>24</v>
      </c>
      <c r="H1777">
        <f t="shared" si="82"/>
        <v>3</v>
      </c>
      <c r="I1777" t="str">
        <f t="shared" si="83"/>
        <v>Medium Risk</v>
      </c>
    </row>
    <row r="1778" spans="1:9" x14ac:dyDescent="0.3">
      <c r="A1778" t="s">
        <v>1813</v>
      </c>
      <c r="B1778" t="s">
        <v>47</v>
      </c>
      <c r="C1778">
        <v>72</v>
      </c>
      <c r="D1778" t="str">
        <f t="shared" si="81"/>
        <v>49-72 Months</v>
      </c>
      <c r="E1778" t="s">
        <v>24</v>
      </c>
      <c r="F1778" t="s">
        <v>35</v>
      </c>
      <c r="G1778" t="s">
        <v>24</v>
      </c>
      <c r="H1778">
        <f t="shared" si="82"/>
        <v>0</v>
      </c>
      <c r="I1778" t="str">
        <f t="shared" si="83"/>
        <v>Low Risk</v>
      </c>
    </row>
    <row r="1779" spans="1:9" x14ac:dyDescent="0.3">
      <c r="A1779" t="s">
        <v>1814</v>
      </c>
      <c r="B1779" t="s">
        <v>27</v>
      </c>
      <c r="C1779">
        <v>28</v>
      </c>
      <c r="D1779" t="str">
        <f t="shared" si="81"/>
        <v>25-48 Months</v>
      </c>
      <c r="E1779" t="s">
        <v>26</v>
      </c>
      <c r="F1779" t="s">
        <v>40</v>
      </c>
      <c r="G1779" t="s">
        <v>24</v>
      </c>
      <c r="H1779">
        <f t="shared" si="82"/>
        <v>2</v>
      </c>
      <c r="I1779" t="str">
        <f t="shared" si="83"/>
        <v>Medium Risk</v>
      </c>
    </row>
    <row r="1780" spans="1:9" x14ac:dyDescent="0.3">
      <c r="A1780" t="s">
        <v>1815</v>
      </c>
      <c r="B1780" t="s">
        <v>47</v>
      </c>
      <c r="C1780">
        <v>72</v>
      </c>
      <c r="D1780" t="str">
        <f t="shared" si="81"/>
        <v>49-72 Months</v>
      </c>
      <c r="E1780" t="s">
        <v>24</v>
      </c>
      <c r="F1780" t="s">
        <v>40</v>
      </c>
      <c r="G1780" t="s">
        <v>24</v>
      </c>
      <c r="H1780">
        <f t="shared" si="82"/>
        <v>0</v>
      </c>
      <c r="I1780" t="str">
        <f t="shared" si="83"/>
        <v>Low Risk</v>
      </c>
    </row>
    <row r="1781" spans="1:9" x14ac:dyDescent="0.3">
      <c r="A1781" t="s">
        <v>1816</v>
      </c>
      <c r="B1781" t="s">
        <v>27</v>
      </c>
      <c r="C1781">
        <v>2</v>
      </c>
      <c r="D1781" t="str">
        <f t="shared" si="81"/>
        <v>0-12 Months</v>
      </c>
      <c r="E1781" t="s">
        <v>37</v>
      </c>
      <c r="F1781" t="s">
        <v>28</v>
      </c>
      <c r="G1781" t="s">
        <v>24</v>
      </c>
      <c r="H1781">
        <f t="shared" si="82"/>
        <v>6</v>
      </c>
      <c r="I1781" t="str">
        <f t="shared" si="83"/>
        <v>High Risk</v>
      </c>
    </row>
    <row r="1782" spans="1:9" x14ac:dyDescent="0.3">
      <c r="A1782" t="s">
        <v>1817</v>
      </c>
      <c r="B1782" t="s">
        <v>31</v>
      </c>
      <c r="C1782">
        <v>18</v>
      </c>
      <c r="D1782" t="str">
        <f t="shared" si="81"/>
        <v>13-24 Months</v>
      </c>
      <c r="E1782" t="s">
        <v>24</v>
      </c>
      <c r="F1782" t="s">
        <v>35</v>
      </c>
      <c r="G1782" t="s">
        <v>23</v>
      </c>
      <c r="H1782">
        <f t="shared" si="82"/>
        <v>0</v>
      </c>
      <c r="I1782" t="str">
        <f t="shared" si="83"/>
        <v>Low Risk</v>
      </c>
    </row>
    <row r="1783" spans="1:9" x14ac:dyDescent="0.3">
      <c r="A1783" t="s">
        <v>1818</v>
      </c>
      <c r="B1783" t="s">
        <v>31</v>
      </c>
      <c r="C1783">
        <v>60</v>
      </c>
      <c r="D1783" t="str">
        <f t="shared" si="81"/>
        <v>49-72 Months</v>
      </c>
      <c r="E1783" t="s">
        <v>37</v>
      </c>
      <c r="F1783" t="s">
        <v>28</v>
      </c>
      <c r="G1783" t="s">
        <v>24</v>
      </c>
      <c r="H1783">
        <f t="shared" si="82"/>
        <v>3</v>
      </c>
      <c r="I1783" t="str">
        <f t="shared" si="83"/>
        <v>Medium Risk</v>
      </c>
    </row>
    <row r="1784" spans="1:9" x14ac:dyDescent="0.3">
      <c r="A1784" t="s">
        <v>1819</v>
      </c>
      <c r="B1784" t="s">
        <v>27</v>
      </c>
      <c r="C1784">
        <v>26</v>
      </c>
      <c r="D1784" t="str">
        <f t="shared" si="81"/>
        <v>25-48 Months</v>
      </c>
      <c r="E1784" t="s">
        <v>26</v>
      </c>
      <c r="F1784" t="s">
        <v>28</v>
      </c>
      <c r="G1784" t="s">
        <v>24</v>
      </c>
      <c r="H1784">
        <f t="shared" si="82"/>
        <v>3</v>
      </c>
      <c r="I1784" t="str">
        <f t="shared" si="83"/>
        <v>Medium Risk</v>
      </c>
    </row>
    <row r="1785" spans="1:9" x14ac:dyDescent="0.3">
      <c r="A1785" t="s">
        <v>1820</v>
      </c>
      <c r="B1785" t="s">
        <v>27</v>
      </c>
      <c r="C1785">
        <v>1</v>
      </c>
      <c r="D1785" t="str">
        <f t="shared" si="81"/>
        <v>0-12 Months</v>
      </c>
      <c r="E1785" t="s">
        <v>37</v>
      </c>
      <c r="F1785" t="s">
        <v>28</v>
      </c>
      <c r="G1785" t="s">
        <v>23</v>
      </c>
      <c r="H1785">
        <f t="shared" si="82"/>
        <v>6</v>
      </c>
      <c r="I1785" t="str">
        <f t="shared" si="83"/>
        <v>High Risk</v>
      </c>
    </row>
    <row r="1786" spans="1:9" x14ac:dyDescent="0.3">
      <c r="A1786" t="s">
        <v>1821</v>
      </c>
      <c r="B1786" t="s">
        <v>27</v>
      </c>
      <c r="C1786">
        <v>4</v>
      </c>
      <c r="D1786" t="str">
        <f t="shared" si="81"/>
        <v>0-12 Months</v>
      </c>
      <c r="E1786" t="s">
        <v>24</v>
      </c>
      <c r="F1786" t="s">
        <v>32</v>
      </c>
      <c r="G1786" t="s">
        <v>23</v>
      </c>
      <c r="H1786">
        <f t="shared" si="82"/>
        <v>3</v>
      </c>
      <c r="I1786" t="str">
        <f t="shared" si="83"/>
        <v>Medium Risk</v>
      </c>
    </row>
    <row r="1787" spans="1:9" x14ac:dyDescent="0.3">
      <c r="A1787" t="s">
        <v>1822</v>
      </c>
      <c r="B1787" t="s">
        <v>47</v>
      </c>
      <c r="C1787">
        <v>68</v>
      </c>
      <c r="D1787" t="str">
        <f t="shared" si="81"/>
        <v>49-72 Months</v>
      </c>
      <c r="E1787" t="s">
        <v>26</v>
      </c>
      <c r="F1787" t="s">
        <v>40</v>
      </c>
      <c r="G1787" t="s">
        <v>24</v>
      </c>
      <c r="H1787">
        <f t="shared" si="82"/>
        <v>0</v>
      </c>
      <c r="I1787" t="str">
        <f t="shared" si="83"/>
        <v>Low Risk</v>
      </c>
    </row>
    <row r="1788" spans="1:9" x14ac:dyDescent="0.3">
      <c r="A1788" t="s">
        <v>1823</v>
      </c>
      <c r="B1788" t="s">
        <v>27</v>
      </c>
      <c r="C1788">
        <v>38</v>
      </c>
      <c r="D1788" t="str">
        <f t="shared" si="81"/>
        <v>25-48 Months</v>
      </c>
      <c r="E1788" t="s">
        <v>37</v>
      </c>
      <c r="F1788" t="s">
        <v>40</v>
      </c>
      <c r="G1788" t="s">
        <v>23</v>
      </c>
      <c r="H1788">
        <f t="shared" si="82"/>
        <v>4</v>
      </c>
      <c r="I1788" t="str">
        <f t="shared" si="83"/>
        <v>High Risk</v>
      </c>
    </row>
    <row r="1789" spans="1:9" x14ac:dyDescent="0.3">
      <c r="A1789" t="s">
        <v>1824</v>
      </c>
      <c r="B1789" t="s">
        <v>31</v>
      </c>
      <c r="C1789">
        <v>42</v>
      </c>
      <c r="D1789" t="str">
        <f t="shared" si="81"/>
        <v>25-48 Months</v>
      </c>
      <c r="E1789" t="s">
        <v>37</v>
      </c>
      <c r="F1789" t="s">
        <v>35</v>
      </c>
      <c r="G1789" t="s">
        <v>24</v>
      </c>
      <c r="H1789">
        <f t="shared" si="82"/>
        <v>2</v>
      </c>
      <c r="I1789" t="str">
        <f t="shared" si="83"/>
        <v>Medium Risk</v>
      </c>
    </row>
    <row r="1790" spans="1:9" x14ac:dyDescent="0.3">
      <c r="A1790" t="s">
        <v>1825</v>
      </c>
      <c r="B1790" t="s">
        <v>47</v>
      </c>
      <c r="C1790">
        <v>57</v>
      </c>
      <c r="D1790" t="str">
        <f t="shared" si="81"/>
        <v>49-72 Months</v>
      </c>
      <c r="E1790" t="s">
        <v>24</v>
      </c>
      <c r="F1790" t="s">
        <v>35</v>
      </c>
      <c r="G1790" t="s">
        <v>24</v>
      </c>
      <c r="H1790">
        <f t="shared" si="82"/>
        <v>0</v>
      </c>
      <c r="I1790" t="str">
        <f t="shared" si="83"/>
        <v>Low Risk</v>
      </c>
    </row>
    <row r="1791" spans="1:9" x14ac:dyDescent="0.3">
      <c r="A1791" t="s">
        <v>1826</v>
      </c>
      <c r="B1791" t="s">
        <v>27</v>
      </c>
      <c r="C1791">
        <v>54</v>
      </c>
      <c r="D1791" t="str">
        <f t="shared" si="81"/>
        <v>49-72 Months</v>
      </c>
      <c r="E1791" t="s">
        <v>26</v>
      </c>
      <c r="F1791" t="s">
        <v>28</v>
      </c>
      <c r="G1791" t="s">
        <v>24</v>
      </c>
      <c r="H1791">
        <f t="shared" si="82"/>
        <v>3</v>
      </c>
      <c r="I1791" t="str">
        <f t="shared" si="83"/>
        <v>Medium Risk</v>
      </c>
    </row>
    <row r="1792" spans="1:9" x14ac:dyDescent="0.3">
      <c r="A1792" t="s">
        <v>1827</v>
      </c>
      <c r="B1792" t="s">
        <v>27</v>
      </c>
      <c r="C1792">
        <v>12</v>
      </c>
      <c r="D1792" t="str">
        <f t="shared" si="81"/>
        <v>0-12 Months</v>
      </c>
      <c r="E1792" t="s">
        <v>37</v>
      </c>
      <c r="F1792" t="s">
        <v>35</v>
      </c>
      <c r="G1792" t="s">
        <v>23</v>
      </c>
      <c r="H1792">
        <f t="shared" si="82"/>
        <v>5</v>
      </c>
      <c r="I1792" t="str">
        <f t="shared" si="83"/>
        <v>High Risk</v>
      </c>
    </row>
    <row r="1793" spans="1:9" x14ac:dyDescent="0.3">
      <c r="A1793" t="s">
        <v>1828</v>
      </c>
      <c r="B1793" t="s">
        <v>31</v>
      </c>
      <c r="C1793">
        <v>44</v>
      </c>
      <c r="D1793" t="str">
        <f t="shared" si="81"/>
        <v>25-48 Months</v>
      </c>
      <c r="E1793" t="s">
        <v>26</v>
      </c>
      <c r="F1793" t="s">
        <v>32</v>
      </c>
      <c r="G1793" t="s">
        <v>24</v>
      </c>
      <c r="H1793">
        <f t="shared" si="82"/>
        <v>0</v>
      </c>
      <c r="I1793" t="str">
        <f t="shared" si="83"/>
        <v>Low Risk</v>
      </c>
    </row>
    <row r="1794" spans="1:9" x14ac:dyDescent="0.3">
      <c r="A1794" t="s">
        <v>1829</v>
      </c>
      <c r="B1794" t="s">
        <v>27</v>
      </c>
      <c r="C1794">
        <v>42</v>
      </c>
      <c r="D1794" t="str">
        <f t="shared" si="81"/>
        <v>25-48 Months</v>
      </c>
      <c r="E1794" t="s">
        <v>26</v>
      </c>
      <c r="F1794" t="s">
        <v>35</v>
      </c>
      <c r="G1794" t="s">
        <v>24</v>
      </c>
      <c r="H1794">
        <f t="shared" si="82"/>
        <v>2</v>
      </c>
      <c r="I1794" t="str">
        <f t="shared" si="83"/>
        <v>Medium Risk</v>
      </c>
    </row>
    <row r="1795" spans="1:9" x14ac:dyDescent="0.3">
      <c r="A1795" t="s">
        <v>1830</v>
      </c>
      <c r="B1795" t="s">
        <v>47</v>
      </c>
      <c r="C1795">
        <v>72</v>
      </c>
      <c r="D1795" t="str">
        <f t="shared" ref="D1795:D1858" si="84">IF(C1795&lt;=12,"0-12 Months",IF(C1795&lt;=24,"13-24 Months",IF(C1795&lt;=48,"25-48 Months","49-72 Months")))</f>
        <v>49-72 Months</v>
      </c>
      <c r="E1795" t="s">
        <v>24</v>
      </c>
      <c r="F1795" t="s">
        <v>35</v>
      </c>
      <c r="G1795" t="s">
        <v>24</v>
      </c>
      <c r="H1795">
        <f t="shared" ref="H1795:H1858" si="85">IF(B1795="Month-to-month",2,0)+IF(E1795="Fiber optic",2,0)+IF(F1795="Electronic check",1,0)+IF(D1795="0-12 Months",1,0)</f>
        <v>0</v>
      </c>
      <c r="I1795" t="str">
        <f t="shared" ref="I1795:I1858" si="86">IF(H1795&gt;=4,"High Risk",IF(H1795&gt;=2,"Medium Risk","Low Risk"))</f>
        <v>Low Risk</v>
      </c>
    </row>
    <row r="1796" spans="1:9" x14ac:dyDescent="0.3">
      <c r="A1796" t="s">
        <v>1831</v>
      </c>
      <c r="B1796" t="s">
        <v>47</v>
      </c>
      <c r="C1796">
        <v>71</v>
      </c>
      <c r="D1796" t="str">
        <f t="shared" si="84"/>
        <v>49-72 Months</v>
      </c>
      <c r="E1796" t="s">
        <v>26</v>
      </c>
      <c r="F1796" t="s">
        <v>32</v>
      </c>
      <c r="G1796" t="s">
        <v>24</v>
      </c>
      <c r="H1796">
        <f t="shared" si="85"/>
        <v>0</v>
      </c>
      <c r="I1796" t="str">
        <f t="shared" si="86"/>
        <v>Low Risk</v>
      </c>
    </row>
    <row r="1797" spans="1:9" x14ac:dyDescent="0.3">
      <c r="A1797" t="s">
        <v>1832</v>
      </c>
      <c r="B1797" t="s">
        <v>27</v>
      </c>
      <c r="C1797">
        <v>19</v>
      </c>
      <c r="D1797" t="str">
        <f t="shared" si="84"/>
        <v>13-24 Months</v>
      </c>
      <c r="E1797" t="s">
        <v>37</v>
      </c>
      <c r="F1797" t="s">
        <v>32</v>
      </c>
      <c r="G1797" t="s">
        <v>23</v>
      </c>
      <c r="H1797">
        <f t="shared" si="85"/>
        <v>4</v>
      </c>
      <c r="I1797" t="str">
        <f t="shared" si="86"/>
        <v>High Risk</v>
      </c>
    </row>
    <row r="1798" spans="1:9" x14ac:dyDescent="0.3">
      <c r="A1798" t="s">
        <v>1833</v>
      </c>
      <c r="B1798" t="s">
        <v>27</v>
      </c>
      <c r="C1798">
        <v>23</v>
      </c>
      <c r="D1798" t="str">
        <f t="shared" si="84"/>
        <v>13-24 Months</v>
      </c>
      <c r="E1798" t="s">
        <v>26</v>
      </c>
      <c r="F1798" t="s">
        <v>40</v>
      </c>
      <c r="G1798" t="s">
        <v>24</v>
      </c>
      <c r="H1798">
        <f t="shared" si="85"/>
        <v>2</v>
      </c>
      <c r="I1798" t="str">
        <f t="shared" si="86"/>
        <v>Medium Risk</v>
      </c>
    </row>
    <row r="1799" spans="1:9" x14ac:dyDescent="0.3">
      <c r="A1799" t="s">
        <v>1834</v>
      </c>
      <c r="B1799" t="s">
        <v>47</v>
      </c>
      <c r="C1799">
        <v>30</v>
      </c>
      <c r="D1799" t="str">
        <f t="shared" si="84"/>
        <v>25-48 Months</v>
      </c>
      <c r="E1799" t="s">
        <v>24</v>
      </c>
      <c r="F1799" t="s">
        <v>40</v>
      </c>
      <c r="G1799" t="s">
        <v>24</v>
      </c>
      <c r="H1799">
        <f t="shared" si="85"/>
        <v>0</v>
      </c>
      <c r="I1799" t="str">
        <f t="shared" si="86"/>
        <v>Low Risk</v>
      </c>
    </row>
    <row r="1800" spans="1:9" x14ac:dyDescent="0.3">
      <c r="A1800" t="s">
        <v>1835</v>
      </c>
      <c r="B1800" t="s">
        <v>31</v>
      </c>
      <c r="C1800">
        <v>35</v>
      </c>
      <c r="D1800" t="str">
        <f t="shared" si="84"/>
        <v>25-48 Months</v>
      </c>
      <c r="E1800" t="s">
        <v>24</v>
      </c>
      <c r="F1800" t="s">
        <v>35</v>
      </c>
      <c r="G1800" t="s">
        <v>24</v>
      </c>
      <c r="H1800">
        <f t="shared" si="85"/>
        <v>0</v>
      </c>
      <c r="I1800" t="str">
        <f t="shared" si="86"/>
        <v>Low Risk</v>
      </c>
    </row>
    <row r="1801" spans="1:9" x14ac:dyDescent="0.3">
      <c r="A1801" t="s">
        <v>1836</v>
      </c>
      <c r="B1801" t="s">
        <v>27</v>
      </c>
      <c r="C1801">
        <v>10</v>
      </c>
      <c r="D1801" t="str">
        <f t="shared" si="84"/>
        <v>0-12 Months</v>
      </c>
      <c r="E1801" t="s">
        <v>37</v>
      </c>
      <c r="F1801" t="s">
        <v>28</v>
      </c>
      <c r="G1801" t="s">
        <v>23</v>
      </c>
      <c r="H1801">
        <f t="shared" si="85"/>
        <v>6</v>
      </c>
      <c r="I1801" t="str">
        <f t="shared" si="86"/>
        <v>High Risk</v>
      </c>
    </row>
    <row r="1802" spans="1:9" x14ac:dyDescent="0.3">
      <c r="A1802" t="s">
        <v>1837</v>
      </c>
      <c r="B1802" t="s">
        <v>27</v>
      </c>
      <c r="C1802">
        <v>1</v>
      </c>
      <c r="D1802" t="str">
        <f t="shared" si="84"/>
        <v>0-12 Months</v>
      </c>
      <c r="E1802" t="s">
        <v>26</v>
      </c>
      <c r="F1802" t="s">
        <v>35</v>
      </c>
      <c r="G1802" t="s">
        <v>24</v>
      </c>
      <c r="H1802">
        <f t="shared" si="85"/>
        <v>3</v>
      </c>
      <c r="I1802" t="str">
        <f t="shared" si="86"/>
        <v>Medium Risk</v>
      </c>
    </row>
    <row r="1803" spans="1:9" x14ac:dyDescent="0.3">
      <c r="A1803" t="s">
        <v>1838</v>
      </c>
      <c r="B1803" t="s">
        <v>27</v>
      </c>
      <c r="C1803">
        <v>22</v>
      </c>
      <c r="D1803" t="str">
        <f t="shared" si="84"/>
        <v>13-24 Months</v>
      </c>
      <c r="E1803" t="s">
        <v>37</v>
      </c>
      <c r="F1803" t="s">
        <v>32</v>
      </c>
      <c r="G1803" t="s">
        <v>24</v>
      </c>
      <c r="H1803">
        <f t="shared" si="85"/>
        <v>4</v>
      </c>
      <c r="I1803" t="str">
        <f t="shared" si="86"/>
        <v>High Risk</v>
      </c>
    </row>
    <row r="1804" spans="1:9" x14ac:dyDescent="0.3">
      <c r="A1804" t="s">
        <v>1839</v>
      </c>
      <c r="B1804" t="s">
        <v>47</v>
      </c>
      <c r="C1804">
        <v>7</v>
      </c>
      <c r="D1804" t="str">
        <f t="shared" si="84"/>
        <v>0-12 Months</v>
      </c>
      <c r="E1804" t="s">
        <v>26</v>
      </c>
      <c r="F1804" t="s">
        <v>32</v>
      </c>
      <c r="G1804" t="s">
        <v>24</v>
      </c>
      <c r="H1804">
        <f t="shared" si="85"/>
        <v>1</v>
      </c>
      <c r="I1804" t="str">
        <f t="shared" si="86"/>
        <v>Low Risk</v>
      </c>
    </row>
    <row r="1805" spans="1:9" x14ac:dyDescent="0.3">
      <c r="A1805" t="s">
        <v>1840</v>
      </c>
      <c r="B1805" t="s">
        <v>47</v>
      </c>
      <c r="C1805">
        <v>36</v>
      </c>
      <c r="D1805" t="str">
        <f t="shared" si="84"/>
        <v>25-48 Months</v>
      </c>
      <c r="E1805" t="s">
        <v>26</v>
      </c>
      <c r="F1805" t="s">
        <v>32</v>
      </c>
      <c r="G1805" t="s">
        <v>24</v>
      </c>
      <c r="H1805">
        <f t="shared" si="85"/>
        <v>0</v>
      </c>
      <c r="I1805" t="str">
        <f t="shared" si="86"/>
        <v>Low Risk</v>
      </c>
    </row>
    <row r="1806" spans="1:9" x14ac:dyDescent="0.3">
      <c r="A1806" t="s">
        <v>1841</v>
      </c>
      <c r="B1806" t="s">
        <v>27</v>
      </c>
      <c r="C1806">
        <v>34</v>
      </c>
      <c r="D1806" t="str">
        <f t="shared" si="84"/>
        <v>25-48 Months</v>
      </c>
      <c r="E1806" t="s">
        <v>24</v>
      </c>
      <c r="F1806" t="s">
        <v>32</v>
      </c>
      <c r="G1806" t="s">
        <v>24</v>
      </c>
      <c r="H1806">
        <f t="shared" si="85"/>
        <v>2</v>
      </c>
      <c r="I1806" t="str">
        <f t="shared" si="86"/>
        <v>Medium Risk</v>
      </c>
    </row>
    <row r="1807" spans="1:9" x14ac:dyDescent="0.3">
      <c r="A1807" t="s">
        <v>1842</v>
      </c>
      <c r="B1807" t="s">
        <v>47</v>
      </c>
      <c r="C1807">
        <v>72</v>
      </c>
      <c r="D1807" t="str">
        <f t="shared" si="84"/>
        <v>49-72 Months</v>
      </c>
      <c r="E1807" t="s">
        <v>26</v>
      </c>
      <c r="F1807" t="s">
        <v>40</v>
      </c>
      <c r="G1807" t="s">
        <v>24</v>
      </c>
      <c r="H1807">
        <f t="shared" si="85"/>
        <v>0</v>
      </c>
      <c r="I1807" t="str">
        <f t="shared" si="86"/>
        <v>Low Risk</v>
      </c>
    </row>
    <row r="1808" spans="1:9" x14ac:dyDescent="0.3">
      <c r="A1808" t="s">
        <v>1843</v>
      </c>
      <c r="B1808" t="s">
        <v>47</v>
      </c>
      <c r="C1808">
        <v>36</v>
      </c>
      <c r="D1808" t="str">
        <f t="shared" si="84"/>
        <v>25-48 Months</v>
      </c>
      <c r="E1808" t="s">
        <v>24</v>
      </c>
      <c r="F1808" t="s">
        <v>40</v>
      </c>
      <c r="G1808" t="s">
        <v>24</v>
      </c>
      <c r="H1808">
        <f t="shared" si="85"/>
        <v>0</v>
      </c>
      <c r="I1808" t="str">
        <f t="shared" si="86"/>
        <v>Low Risk</v>
      </c>
    </row>
    <row r="1809" spans="1:9" x14ac:dyDescent="0.3">
      <c r="A1809" t="s">
        <v>1844</v>
      </c>
      <c r="B1809" t="s">
        <v>27</v>
      </c>
      <c r="C1809">
        <v>1</v>
      </c>
      <c r="D1809" t="str">
        <f t="shared" si="84"/>
        <v>0-12 Months</v>
      </c>
      <c r="E1809" t="s">
        <v>37</v>
      </c>
      <c r="F1809" t="s">
        <v>28</v>
      </c>
      <c r="G1809" t="s">
        <v>23</v>
      </c>
      <c r="H1809">
        <f t="shared" si="85"/>
        <v>6</v>
      </c>
      <c r="I1809" t="str">
        <f t="shared" si="86"/>
        <v>High Risk</v>
      </c>
    </row>
    <row r="1810" spans="1:9" x14ac:dyDescent="0.3">
      <c r="A1810" t="s">
        <v>1845</v>
      </c>
      <c r="B1810" t="s">
        <v>27</v>
      </c>
      <c r="C1810">
        <v>23</v>
      </c>
      <c r="D1810" t="str">
        <f t="shared" si="84"/>
        <v>13-24 Months</v>
      </c>
      <c r="E1810" t="s">
        <v>37</v>
      </c>
      <c r="F1810" t="s">
        <v>28</v>
      </c>
      <c r="G1810" t="s">
        <v>23</v>
      </c>
      <c r="H1810">
        <f t="shared" si="85"/>
        <v>5</v>
      </c>
      <c r="I1810" t="str">
        <f t="shared" si="86"/>
        <v>High Risk</v>
      </c>
    </row>
    <row r="1811" spans="1:9" x14ac:dyDescent="0.3">
      <c r="A1811" t="s">
        <v>1846</v>
      </c>
      <c r="B1811" t="s">
        <v>27</v>
      </c>
      <c r="C1811">
        <v>32</v>
      </c>
      <c r="D1811" t="str">
        <f t="shared" si="84"/>
        <v>25-48 Months</v>
      </c>
      <c r="E1811" t="s">
        <v>37</v>
      </c>
      <c r="F1811" t="s">
        <v>28</v>
      </c>
      <c r="G1811" t="s">
        <v>23</v>
      </c>
      <c r="H1811">
        <f t="shared" si="85"/>
        <v>5</v>
      </c>
      <c r="I1811" t="str">
        <f t="shared" si="86"/>
        <v>High Risk</v>
      </c>
    </row>
    <row r="1812" spans="1:9" x14ac:dyDescent="0.3">
      <c r="A1812" t="s">
        <v>1847</v>
      </c>
      <c r="B1812" t="s">
        <v>31</v>
      </c>
      <c r="C1812">
        <v>71</v>
      </c>
      <c r="D1812" t="str">
        <f t="shared" si="84"/>
        <v>49-72 Months</v>
      </c>
      <c r="E1812" t="s">
        <v>37</v>
      </c>
      <c r="F1812" t="s">
        <v>40</v>
      </c>
      <c r="G1812" t="s">
        <v>24</v>
      </c>
      <c r="H1812">
        <f t="shared" si="85"/>
        <v>2</v>
      </c>
      <c r="I1812" t="str">
        <f t="shared" si="86"/>
        <v>Medium Risk</v>
      </c>
    </row>
    <row r="1813" spans="1:9" x14ac:dyDescent="0.3">
      <c r="A1813" t="s">
        <v>1848</v>
      </c>
      <c r="B1813" t="s">
        <v>27</v>
      </c>
      <c r="C1813">
        <v>23</v>
      </c>
      <c r="D1813" t="str">
        <f t="shared" si="84"/>
        <v>13-24 Months</v>
      </c>
      <c r="E1813" t="s">
        <v>37</v>
      </c>
      <c r="F1813" t="s">
        <v>32</v>
      </c>
      <c r="G1813" t="s">
        <v>24</v>
      </c>
      <c r="H1813">
        <f t="shared" si="85"/>
        <v>4</v>
      </c>
      <c r="I1813" t="str">
        <f t="shared" si="86"/>
        <v>High Risk</v>
      </c>
    </row>
    <row r="1814" spans="1:9" x14ac:dyDescent="0.3">
      <c r="A1814" t="s">
        <v>1849</v>
      </c>
      <c r="B1814" t="s">
        <v>31</v>
      </c>
      <c r="C1814">
        <v>17</v>
      </c>
      <c r="D1814" t="str">
        <f t="shared" si="84"/>
        <v>13-24 Months</v>
      </c>
      <c r="E1814" t="s">
        <v>37</v>
      </c>
      <c r="F1814" t="s">
        <v>35</v>
      </c>
      <c r="G1814" t="s">
        <v>24</v>
      </c>
      <c r="H1814">
        <f t="shared" si="85"/>
        <v>2</v>
      </c>
      <c r="I1814" t="str">
        <f t="shared" si="86"/>
        <v>Medium Risk</v>
      </c>
    </row>
    <row r="1815" spans="1:9" x14ac:dyDescent="0.3">
      <c r="A1815" t="s">
        <v>1850</v>
      </c>
      <c r="B1815" t="s">
        <v>27</v>
      </c>
      <c r="C1815">
        <v>1</v>
      </c>
      <c r="D1815" t="str">
        <f t="shared" si="84"/>
        <v>0-12 Months</v>
      </c>
      <c r="E1815" t="s">
        <v>26</v>
      </c>
      <c r="F1815" t="s">
        <v>28</v>
      </c>
      <c r="G1815" t="s">
        <v>24</v>
      </c>
      <c r="H1815">
        <f t="shared" si="85"/>
        <v>4</v>
      </c>
      <c r="I1815" t="str">
        <f t="shared" si="86"/>
        <v>High Risk</v>
      </c>
    </row>
    <row r="1816" spans="1:9" x14ac:dyDescent="0.3">
      <c r="A1816" t="s">
        <v>1851</v>
      </c>
      <c r="B1816" t="s">
        <v>47</v>
      </c>
      <c r="C1816">
        <v>12</v>
      </c>
      <c r="D1816" t="str">
        <f t="shared" si="84"/>
        <v>0-12 Months</v>
      </c>
      <c r="E1816" t="s">
        <v>24</v>
      </c>
      <c r="F1816" t="s">
        <v>32</v>
      </c>
      <c r="G1816" t="s">
        <v>24</v>
      </c>
      <c r="H1816">
        <f t="shared" si="85"/>
        <v>1</v>
      </c>
      <c r="I1816" t="str">
        <f t="shared" si="86"/>
        <v>Low Risk</v>
      </c>
    </row>
    <row r="1817" spans="1:9" x14ac:dyDescent="0.3">
      <c r="A1817" t="s">
        <v>1852</v>
      </c>
      <c r="B1817" t="s">
        <v>47</v>
      </c>
      <c r="C1817">
        <v>72</v>
      </c>
      <c r="D1817" t="str">
        <f t="shared" si="84"/>
        <v>49-72 Months</v>
      </c>
      <c r="E1817" t="s">
        <v>24</v>
      </c>
      <c r="F1817" t="s">
        <v>40</v>
      </c>
      <c r="G1817" t="s">
        <v>24</v>
      </c>
      <c r="H1817">
        <f t="shared" si="85"/>
        <v>0</v>
      </c>
      <c r="I1817" t="str">
        <f t="shared" si="86"/>
        <v>Low Risk</v>
      </c>
    </row>
    <row r="1818" spans="1:9" x14ac:dyDescent="0.3">
      <c r="A1818" t="s">
        <v>1853</v>
      </c>
      <c r="B1818" t="s">
        <v>27</v>
      </c>
      <c r="C1818">
        <v>1</v>
      </c>
      <c r="D1818" t="str">
        <f t="shared" si="84"/>
        <v>0-12 Months</v>
      </c>
      <c r="E1818" t="s">
        <v>24</v>
      </c>
      <c r="F1818" t="s">
        <v>32</v>
      </c>
      <c r="G1818" t="s">
        <v>24</v>
      </c>
      <c r="H1818">
        <f t="shared" si="85"/>
        <v>3</v>
      </c>
      <c r="I1818" t="str">
        <f t="shared" si="86"/>
        <v>Medium Risk</v>
      </c>
    </row>
    <row r="1819" spans="1:9" x14ac:dyDescent="0.3">
      <c r="A1819" t="s">
        <v>1854</v>
      </c>
      <c r="B1819" t="s">
        <v>47</v>
      </c>
      <c r="C1819">
        <v>72</v>
      </c>
      <c r="D1819" t="str">
        <f t="shared" si="84"/>
        <v>49-72 Months</v>
      </c>
      <c r="E1819" t="s">
        <v>37</v>
      </c>
      <c r="F1819" t="s">
        <v>35</v>
      </c>
      <c r="G1819" t="s">
        <v>24</v>
      </c>
      <c r="H1819">
        <f t="shared" si="85"/>
        <v>2</v>
      </c>
      <c r="I1819" t="str">
        <f t="shared" si="86"/>
        <v>Medium Risk</v>
      </c>
    </row>
    <row r="1820" spans="1:9" x14ac:dyDescent="0.3">
      <c r="A1820" t="s">
        <v>1855</v>
      </c>
      <c r="B1820" t="s">
        <v>27</v>
      </c>
      <c r="C1820">
        <v>60</v>
      </c>
      <c r="D1820" t="str">
        <f t="shared" si="84"/>
        <v>49-72 Months</v>
      </c>
      <c r="E1820" t="s">
        <v>37</v>
      </c>
      <c r="F1820" t="s">
        <v>35</v>
      </c>
      <c r="G1820" t="s">
        <v>24</v>
      </c>
      <c r="H1820">
        <f t="shared" si="85"/>
        <v>4</v>
      </c>
      <c r="I1820" t="str">
        <f t="shared" si="86"/>
        <v>High Risk</v>
      </c>
    </row>
    <row r="1821" spans="1:9" x14ac:dyDescent="0.3">
      <c r="A1821" t="s">
        <v>1856</v>
      </c>
      <c r="B1821" t="s">
        <v>47</v>
      </c>
      <c r="C1821">
        <v>61</v>
      </c>
      <c r="D1821" t="str">
        <f t="shared" si="84"/>
        <v>49-72 Months</v>
      </c>
      <c r="E1821" t="s">
        <v>26</v>
      </c>
      <c r="F1821" t="s">
        <v>40</v>
      </c>
      <c r="G1821" t="s">
        <v>24</v>
      </c>
      <c r="H1821">
        <f t="shared" si="85"/>
        <v>0</v>
      </c>
      <c r="I1821" t="str">
        <f t="shared" si="86"/>
        <v>Low Risk</v>
      </c>
    </row>
    <row r="1822" spans="1:9" x14ac:dyDescent="0.3">
      <c r="A1822" t="s">
        <v>1857</v>
      </c>
      <c r="B1822" t="s">
        <v>27</v>
      </c>
      <c r="C1822">
        <v>6</v>
      </c>
      <c r="D1822" t="str">
        <f t="shared" si="84"/>
        <v>0-12 Months</v>
      </c>
      <c r="E1822" t="s">
        <v>26</v>
      </c>
      <c r="F1822" t="s">
        <v>32</v>
      </c>
      <c r="G1822" t="s">
        <v>24</v>
      </c>
      <c r="H1822">
        <f t="shared" si="85"/>
        <v>3</v>
      </c>
      <c r="I1822" t="str">
        <f t="shared" si="86"/>
        <v>Medium Risk</v>
      </c>
    </row>
    <row r="1823" spans="1:9" x14ac:dyDescent="0.3">
      <c r="A1823" t="s">
        <v>1858</v>
      </c>
      <c r="B1823" t="s">
        <v>27</v>
      </c>
      <c r="C1823">
        <v>32</v>
      </c>
      <c r="D1823" t="str">
        <f t="shared" si="84"/>
        <v>25-48 Months</v>
      </c>
      <c r="E1823" t="s">
        <v>37</v>
      </c>
      <c r="F1823" t="s">
        <v>28</v>
      </c>
      <c r="G1823" t="s">
        <v>23</v>
      </c>
      <c r="H1823">
        <f t="shared" si="85"/>
        <v>5</v>
      </c>
      <c r="I1823" t="str">
        <f t="shared" si="86"/>
        <v>High Risk</v>
      </c>
    </row>
    <row r="1824" spans="1:9" x14ac:dyDescent="0.3">
      <c r="A1824" t="s">
        <v>1859</v>
      </c>
      <c r="B1824" t="s">
        <v>27</v>
      </c>
      <c r="C1824">
        <v>31</v>
      </c>
      <c r="D1824" t="str">
        <f t="shared" si="84"/>
        <v>25-48 Months</v>
      </c>
      <c r="E1824" t="s">
        <v>37</v>
      </c>
      <c r="F1824" t="s">
        <v>40</v>
      </c>
      <c r="G1824" t="s">
        <v>23</v>
      </c>
      <c r="H1824">
        <f t="shared" si="85"/>
        <v>4</v>
      </c>
      <c r="I1824" t="str">
        <f t="shared" si="86"/>
        <v>High Risk</v>
      </c>
    </row>
    <row r="1825" spans="1:9" x14ac:dyDescent="0.3">
      <c r="A1825" t="s">
        <v>1860</v>
      </c>
      <c r="B1825" t="s">
        <v>27</v>
      </c>
      <c r="C1825">
        <v>19</v>
      </c>
      <c r="D1825" t="str">
        <f t="shared" si="84"/>
        <v>13-24 Months</v>
      </c>
      <c r="E1825" t="s">
        <v>37</v>
      </c>
      <c r="F1825" t="s">
        <v>40</v>
      </c>
      <c r="G1825" t="s">
        <v>23</v>
      </c>
      <c r="H1825">
        <f t="shared" si="85"/>
        <v>4</v>
      </c>
      <c r="I1825" t="str">
        <f t="shared" si="86"/>
        <v>High Risk</v>
      </c>
    </row>
    <row r="1826" spans="1:9" x14ac:dyDescent="0.3">
      <c r="A1826" t="s">
        <v>1861</v>
      </c>
      <c r="B1826" t="s">
        <v>47</v>
      </c>
      <c r="C1826">
        <v>72</v>
      </c>
      <c r="D1826" t="str">
        <f t="shared" si="84"/>
        <v>49-72 Months</v>
      </c>
      <c r="E1826" t="s">
        <v>24</v>
      </c>
      <c r="F1826" t="s">
        <v>35</v>
      </c>
      <c r="G1826" t="s">
        <v>24</v>
      </c>
      <c r="H1826">
        <f t="shared" si="85"/>
        <v>0</v>
      </c>
      <c r="I1826" t="str">
        <f t="shared" si="86"/>
        <v>Low Risk</v>
      </c>
    </row>
    <row r="1827" spans="1:9" x14ac:dyDescent="0.3">
      <c r="A1827" t="s">
        <v>1862</v>
      </c>
      <c r="B1827" t="s">
        <v>27</v>
      </c>
      <c r="C1827">
        <v>32</v>
      </c>
      <c r="D1827" t="str">
        <f t="shared" si="84"/>
        <v>25-48 Months</v>
      </c>
      <c r="E1827" t="s">
        <v>26</v>
      </c>
      <c r="F1827" t="s">
        <v>28</v>
      </c>
      <c r="G1827" t="s">
        <v>24</v>
      </c>
      <c r="H1827">
        <f t="shared" si="85"/>
        <v>3</v>
      </c>
      <c r="I1827" t="str">
        <f t="shared" si="86"/>
        <v>Medium Risk</v>
      </c>
    </row>
    <row r="1828" spans="1:9" x14ac:dyDescent="0.3">
      <c r="A1828" t="s">
        <v>1863</v>
      </c>
      <c r="B1828" t="s">
        <v>27</v>
      </c>
      <c r="C1828">
        <v>65</v>
      </c>
      <c r="D1828" t="str">
        <f t="shared" si="84"/>
        <v>49-72 Months</v>
      </c>
      <c r="E1828" t="s">
        <v>37</v>
      </c>
      <c r="F1828" t="s">
        <v>28</v>
      </c>
      <c r="G1828" t="s">
        <v>24</v>
      </c>
      <c r="H1828">
        <f t="shared" si="85"/>
        <v>5</v>
      </c>
      <c r="I1828" t="str">
        <f t="shared" si="86"/>
        <v>High Risk</v>
      </c>
    </row>
    <row r="1829" spans="1:9" x14ac:dyDescent="0.3">
      <c r="A1829" t="s">
        <v>1864</v>
      </c>
      <c r="B1829" t="s">
        <v>27</v>
      </c>
      <c r="C1829">
        <v>45</v>
      </c>
      <c r="D1829" t="str">
        <f t="shared" si="84"/>
        <v>25-48 Months</v>
      </c>
      <c r="E1829" t="s">
        <v>26</v>
      </c>
      <c r="F1829" t="s">
        <v>35</v>
      </c>
      <c r="G1829" t="s">
        <v>24</v>
      </c>
      <c r="H1829">
        <f t="shared" si="85"/>
        <v>2</v>
      </c>
      <c r="I1829" t="str">
        <f t="shared" si="86"/>
        <v>Medium Risk</v>
      </c>
    </row>
    <row r="1830" spans="1:9" x14ac:dyDescent="0.3">
      <c r="A1830" t="s">
        <v>1865</v>
      </c>
      <c r="B1830" t="s">
        <v>31</v>
      </c>
      <c r="C1830">
        <v>42</v>
      </c>
      <c r="D1830" t="str">
        <f t="shared" si="84"/>
        <v>25-48 Months</v>
      </c>
      <c r="E1830" t="s">
        <v>24</v>
      </c>
      <c r="F1830" t="s">
        <v>28</v>
      </c>
      <c r="G1830" t="s">
        <v>24</v>
      </c>
      <c r="H1830">
        <f t="shared" si="85"/>
        <v>1</v>
      </c>
      <c r="I1830" t="str">
        <f t="shared" si="86"/>
        <v>Low Risk</v>
      </c>
    </row>
    <row r="1831" spans="1:9" x14ac:dyDescent="0.3">
      <c r="A1831" t="s">
        <v>1866</v>
      </c>
      <c r="B1831" t="s">
        <v>27</v>
      </c>
      <c r="C1831">
        <v>8</v>
      </c>
      <c r="D1831" t="str">
        <f t="shared" si="84"/>
        <v>0-12 Months</v>
      </c>
      <c r="E1831" t="s">
        <v>37</v>
      </c>
      <c r="F1831" t="s">
        <v>28</v>
      </c>
      <c r="G1831" t="s">
        <v>24</v>
      </c>
      <c r="H1831">
        <f t="shared" si="85"/>
        <v>6</v>
      </c>
      <c r="I1831" t="str">
        <f t="shared" si="86"/>
        <v>High Risk</v>
      </c>
    </row>
    <row r="1832" spans="1:9" x14ac:dyDescent="0.3">
      <c r="A1832" t="s">
        <v>1867</v>
      </c>
      <c r="B1832" t="s">
        <v>47</v>
      </c>
      <c r="C1832">
        <v>32</v>
      </c>
      <c r="D1832" t="str">
        <f t="shared" si="84"/>
        <v>25-48 Months</v>
      </c>
      <c r="E1832" t="s">
        <v>24</v>
      </c>
      <c r="F1832" t="s">
        <v>32</v>
      </c>
      <c r="G1832" t="s">
        <v>24</v>
      </c>
      <c r="H1832">
        <f t="shared" si="85"/>
        <v>0</v>
      </c>
      <c r="I1832" t="str">
        <f t="shared" si="86"/>
        <v>Low Risk</v>
      </c>
    </row>
    <row r="1833" spans="1:9" x14ac:dyDescent="0.3">
      <c r="A1833" t="s">
        <v>1868</v>
      </c>
      <c r="B1833" t="s">
        <v>27</v>
      </c>
      <c r="C1833">
        <v>22</v>
      </c>
      <c r="D1833" t="str">
        <f t="shared" si="84"/>
        <v>13-24 Months</v>
      </c>
      <c r="E1833" t="s">
        <v>26</v>
      </c>
      <c r="F1833" t="s">
        <v>32</v>
      </c>
      <c r="G1833" t="s">
        <v>24</v>
      </c>
      <c r="H1833">
        <f t="shared" si="85"/>
        <v>2</v>
      </c>
      <c r="I1833" t="str">
        <f t="shared" si="86"/>
        <v>Medium Risk</v>
      </c>
    </row>
    <row r="1834" spans="1:9" x14ac:dyDescent="0.3">
      <c r="A1834" t="s">
        <v>1869</v>
      </c>
      <c r="B1834" t="s">
        <v>27</v>
      </c>
      <c r="C1834">
        <v>57</v>
      </c>
      <c r="D1834" t="str">
        <f t="shared" si="84"/>
        <v>49-72 Months</v>
      </c>
      <c r="E1834" t="s">
        <v>26</v>
      </c>
      <c r="F1834" t="s">
        <v>28</v>
      </c>
      <c r="G1834" t="s">
        <v>23</v>
      </c>
      <c r="H1834">
        <f t="shared" si="85"/>
        <v>3</v>
      </c>
      <c r="I1834" t="str">
        <f t="shared" si="86"/>
        <v>Medium Risk</v>
      </c>
    </row>
    <row r="1835" spans="1:9" x14ac:dyDescent="0.3">
      <c r="A1835" t="s">
        <v>1870</v>
      </c>
      <c r="B1835" t="s">
        <v>27</v>
      </c>
      <c r="C1835">
        <v>1</v>
      </c>
      <c r="D1835" t="str">
        <f t="shared" si="84"/>
        <v>0-12 Months</v>
      </c>
      <c r="E1835" t="s">
        <v>26</v>
      </c>
      <c r="F1835" t="s">
        <v>28</v>
      </c>
      <c r="G1835" t="s">
        <v>24</v>
      </c>
      <c r="H1835">
        <f t="shared" si="85"/>
        <v>4</v>
      </c>
      <c r="I1835" t="str">
        <f t="shared" si="86"/>
        <v>High Risk</v>
      </c>
    </row>
    <row r="1836" spans="1:9" x14ac:dyDescent="0.3">
      <c r="A1836" t="s">
        <v>1871</v>
      </c>
      <c r="B1836" t="s">
        <v>27</v>
      </c>
      <c r="C1836">
        <v>1</v>
      </c>
      <c r="D1836" t="str">
        <f t="shared" si="84"/>
        <v>0-12 Months</v>
      </c>
      <c r="E1836" t="s">
        <v>26</v>
      </c>
      <c r="F1836" t="s">
        <v>28</v>
      </c>
      <c r="G1836" t="s">
        <v>23</v>
      </c>
      <c r="H1836">
        <f t="shared" si="85"/>
        <v>4</v>
      </c>
      <c r="I1836" t="str">
        <f t="shared" si="86"/>
        <v>High Risk</v>
      </c>
    </row>
    <row r="1837" spans="1:9" x14ac:dyDescent="0.3">
      <c r="A1837" t="s">
        <v>1872</v>
      </c>
      <c r="B1837" t="s">
        <v>27</v>
      </c>
      <c r="C1837">
        <v>1</v>
      </c>
      <c r="D1837" t="str">
        <f t="shared" si="84"/>
        <v>0-12 Months</v>
      </c>
      <c r="E1837" t="s">
        <v>26</v>
      </c>
      <c r="F1837" t="s">
        <v>28</v>
      </c>
      <c r="G1837" t="s">
        <v>24</v>
      </c>
      <c r="H1837">
        <f t="shared" si="85"/>
        <v>4</v>
      </c>
      <c r="I1837" t="str">
        <f t="shared" si="86"/>
        <v>High Risk</v>
      </c>
    </row>
    <row r="1838" spans="1:9" x14ac:dyDescent="0.3">
      <c r="A1838" t="s">
        <v>1873</v>
      </c>
      <c r="B1838" t="s">
        <v>27</v>
      </c>
      <c r="C1838">
        <v>24</v>
      </c>
      <c r="D1838" t="str">
        <f t="shared" si="84"/>
        <v>13-24 Months</v>
      </c>
      <c r="E1838" t="s">
        <v>37</v>
      </c>
      <c r="F1838" t="s">
        <v>28</v>
      </c>
      <c r="G1838" t="s">
        <v>23</v>
      </c>
      <c r="H1838">
        <f t="shared" si="85"/>
        <v>5</v>
      </c>
      <c r="I1838" t="str">
        <f t="shared" si="86"/>
        <v>High Risk</v>
      </c>
    </row>
    <row r="1839" spans="1:9" x14ac:dyDescent="0.3">
      <c r="A1839" t="s">
        <v>1874</v>
      </c>
      <c r="B1839" t="s">
        <v>27</v>
      </c>
      <c r="C1839">
        <v>1</v>
      </c>
      <c r="D1839" t="str">
        <f t="shared" si="84"/>
        <v>0-12 Months</v>
      </c>
      <c r="E1839" t="s">
        <v>24</v>
      </c>
      <c r="F1839" t="s">
        <v>35</v>
      </c>
      <c r="G1839" t="s">
        <v>23</v>
      </c>
      <c r="H1839">
        <f t="shared" si="85"/>
        <v>3</v>
      </c>
      <c r="I1839" t="str">
        <f t="shared" si="86"/>
        <v>Medium Risk</v>
      </c>
    </row>
    <row r="1840" spans="1:9" x14ac:dyDescent="0.3">
      <c r="A1840" t="s">
        <v>1875</v>
      </c>
      <c r="B1840" t="s">
        <v>27</v>
      </c>
      <c r="C1840">
        <v>54</v>
      </c>
      <c r="D1840" t="str">
        <f t="shared" si="84"/>
        <v>49-72 Months</v>
      </c>
      <c r="E1840" t="s">
        <v>37</v>
      </c>
      <c r="F1840" t="s">
        <v>28</v>
      </c>
      <c r="G1840" t="s">
        <v>24</v>
      </c>
      <c r="H1840">
        <f t="shared" si="85"/>
        <v>5</v>
      </c>
      <c r="I1840" t="str">
        <f t="shared" si="86"/>
        <v>High Risk</v>
      </c>
    </row>
    <row r="1841" spans="1:9" x14ac:dyDescent="0.3">
      <c r="A1841" t="s">
        <v>1876</v>
      </c>
      <c r="B1841" t="s">
        <v>47</v>
      </c>
      <c r="C1841">
        <v>4</v>
      </c>
      <c r="D1841" t="str">
        <f t="shared" si="84"/>
        <v>0-12 Months</v>
      </c>
      <c r="E1841" t="s">
        <v>24</v>
      </c>
      <c r="F1841" t="s">
        <v>40</v>
      </c>
      <c r="G1841" t="s">
        <v>24</v>
      </c>
      <c r="H1841">
        <f t="shared" si="85"/>
        <v>1</v>
      </c>
      <c r="I1841" t="str">
        <f t="shared" si="86"/>
        <v>Low Risk</v>
      </c>
    </row>
    <row r="1842" spans="1:9" x14ac:dyDescent="0.3">
      <c r="A1842" t="s">
        <v>1877</v>
      </c>
      <c r="B1842" t="s">
        <v>47</v>
      </c>
      <c r="C1842">
        <v>65</v>
      </c>
      <c r="D1842" t="str">
        <f t="shared" si="84"/>
        <v>49-72 Months</v>
      </c>
      <c r="E1842" t="s">
        <v>37</v>
      </c>
      <c r="F1842" t="s">
        <v>35</v>
      </c>
      <c r="G1842" t="s">
        <v>23</v>
      </c>
      <c r="H1842">
        <f t="shared" si="85"/>
        <v>2</v>
      </c>
      <c r="I1842" t="str">
        <f t="shared" si="86"/>
        <v>Medium Risk</v>
      </c>
    </row>
    <row r="1843" spans="1:9" x14ac:dyDescent="0.3">
      <c r="A1843" t="s">
        <v>1878</v>
      </c>
      <c r="B1843" t="s">
        <v>31</v>
      </c>
      <c r="C1843">
        <v>56</v>
      </c>
      <c r="D1843" t="str">
        <f t="shared" si="84"/>
        <v>49-72 Months</v>
      </c>
      <c r="E1843" t="s">
        <v>24</v>
      </c>
      <c r="F1843" t="s">
        <v>28</v>
      </c>
      <c r="G1843" t="s">
        <v>24</v>
      </c>
      <c r="H1843">
        <f t="shared" si="85"/>
        <v>1</v>
      </c>
      <c r="I1843" t="str">
        <f t="shared" si="86"/>
        <v>Low Risk</v>
      </c>
    </row>
    <row r="1844" spans="1:9" x14ac:dyDescent="0.3">
      <c r="A1844" t="s">
        <v>1879</v>
      </c>
      <c r="B1844" t="s">
        <v>27</v>
      </c>
      <c r="C1844">
        <v>45</v>
      </c>
      <c r="D1844" t="str">
        <f t="shared" si="84"/>
        <v>25-48 Months</v>
      </c>
      <c r="E1844" t="s">
        <v>26</v>
      </c>
      <c r="F1844" t="s">
        <v>28</v>
      </c>
      <c r="G1844" t="s">
        <v>24</v>
      </c>
      <c r="H1844">
        <f t="shared" si="85"/>
        <v>3</v>
      </c>
      <c r="I1844" t="str">
        <f t="shared" si="86"/>
        <v>Medium Risk</v>
      </c>
    </row>
    <row r="1845" spans="1:9" x14ac:dyDescent="0.3">
      <c r="A1845" t="s">
        <v>1880</v>
      </c>
      <c r="B1845" t="s">
        <v>47</v>
      </c>
      <c r="C1845">
        <v>71</v>
      </c>
      <c r="D1845" t="str">
        <f t="shared" si="84"/>
        <v>49-72 Months</v>
      </c>
      <c r="E1845" t="s">
        <v>24</v>
      </c>
      <c r="F1845" t="s">
        <v>40</v>
      </c>
      <c r="G1845" t="s">
        <v>24</v>
      </c>
      <c r="H1845">
        <f t="shared" si="85"/>
        <v>0</v>
      </c>
      <c r="I1845" t="str">
        <f t="shared" si="86"/>
        <v>Low Risk</v>
      </c>
    </row>
    <row r="1846" spans="1:9" x14ac:dyDescent="0.3">
      <c r="A1846" t="s">
        <v>1881</v>
      </c>
      <c r="B1846" t="s">
        <v>31</v>
      </c>
      <c r="C1846">
        <v>59</v>
      </c>
      <c r="D1846" t="str">
        <f t="shared" si="84"/>
        <v>49-72 Months</v>
      </c>
      <c r="E1846" t="s">
        <v>26</v>
      </c>
      <c r="F1846" t="s">
        <v>40</v>
      </c>
      <c r="G1846" t="s">
        <v>24</v>
      </c>
      <c r="H1846">
        <f t="shared" si="85"/>
        <v>0</v>
      </c>
      <c r="I1846" t="str">
        <f t="shared" si="86"/>
        <v>Low Risk</v>
      </c>
    </row>
    <row r="1847" spans="1:9" x14ac:dyDescent="0.3">
      <c r="A1847" t="s">
        <v>1882</v>
      </c>
      <c r="B1847" t="s">
        <v>31</v>
      </c>
      <c r="C1847">
        <v>69</v>
      </c>
      <c r="D1847" t="str">
        <f t="shared" si="84"/>
        <v>49-72 Months</v>
      </c>
      <c r="E1847" t="s">
        <v>26</v>
      </c>
      <c r="F1847" t="s">
        <v>35</v>
      </c>
      <c r="G1847" t="s">
        <v>24</v>
      </c>
      <c r="H1847">
        <f t="shared" si="85"/>
        <v>0</v>
      </c>
      <c r="I1847" t="str">
        <f t="shared" si="86"/>
        <v>Low Risk</v>
      </c>
    </row>
    <row r="1848" spans="1:9" x14ac:dyDescent="0.3">
      <c r="A1848" t="s">
        <v>1883</v>
      </c>
      <c r="B1848" t="s">
        <v>31</v>
      </c>
      <c r="C1848">
        <v>19</v>
      </c>
      <c r="D1848" t="str">
        <f t="shared" si="84"/>
        <v>13-24 Months</v>
      </c>
      <c r="E1848" t="s">
        <v>24</v>
      </c>
      <c r="F1848" t="s">
        <v>32</v>
      </c>
      <c r="G1848" t="s">
        <v>24</v>
      </c>
      <c r="H1848">
        <f t="shared" si="85"/>
        <v>0</v>
      </c>
      <c r="I1848" t="str">
        <f t="shared" si="86"/>
        <v>Low Risk</v>
      </c>
    </row>
    <row r="1849" spans="1:9" x14ac:dyDescent="0.3">
      <c r="A1849" t="s">
        <v>1884</v>
      </c>
      <c r="B1849" t="s">
        <v>47</v>
      </c>
      <c r="C1849">
        <v>55</v>
      </c>
      <c r="D1849" t="str">
        <f t="shared" si="84"/>
        <v>49-72 Months</v>
      </c>
      <c r="E1849" t="s">
        <v>24</v>
      </c>
      <c r="F1849" t="s">
        <v>40</v>
      </c>
      <c r="G1849" t="s">
        <v>24</v>
      </c>
      <c r="H1849">
        <f t="shared" si="85"/>
        <v>0</v>
      </c>
      <c r="I1849" t="str">
        <f t="shared" si="86"/>
        <v>Low Risk</v>
      </c>
    </row>
    <row r="1850" spans="1:9" x14ac:dyDescent="0.3">
      <c r="A1850" t="s">
        <v>1885</v>
      </c>
      <c r="B1850" t="s">
        <v>31</v>
      </c>
      <c r="C1850">
        <v>38</v>
      </c>
      <c r="D1850" t="str">
        <f t="shared" si="84"/>
        <v>25-48 Months</v>
      </c>
      <c r="E1850" t="s">
        <v>24</v>
      </c>
      <c r="F1850" t="s">
        <v>32</v>
      </c>
      <c r="G1850" t="s">
        <v>24</v>
      </c>
      <c r="H1850">
        <f t="shared" si="85"/>
        <v>0</v>
      </c>
      <c r="I1850" t="str">
        <f t="shared" si="86"/>
        <v>Low Risk</v>
      </c>
    </row>
    <row r="1851" spans="1:9" x14ac:dyDescent="0.3">
      <c r="A1851" t="s">
        <v>1886</v>
      </c>
      <c r="B1851" t="s">
        <v>27</v>
      </c>
      <c r="C1851">
        <v>10</v>
      </c>
      <c r="D1851" t="str">
        <f t="shared" si="84"/>
        <v>0-12 Months</v>
      </c>
      <c r="E1851" t="s">
        <v>26</v>
      </c>
      <c r="F1851" t="s">
        <v>28</v>
      </c>
      <c r="G1851" t="s">
        <v>23</v>
      </c>
      <c r="H1851">
        <f t="shared" si="85"/>
        <v>4</v>
      </c>
      <c r="I1851" t="str">
        <f t="shared" si="86"/>
        <v>High Risk</v>
      </c>
    </row>
    <row r="1852" spans="1:9" x14ac:dyDescent="0.3">
      <c r="A1852" t="s">
        <v>1887</v>
      </c>
      <c r="B1852" t="s">
        <v>27</v>
      </c>
      <c r="C1852">
        <v>47</v>
      </c>
      <c r="D1852" t="str">
        <f t="shared" si="84"/>
        <v>25-48 Months</v>
      </c>
      <c r="E1852" t="s">
        <v>26</v>
      </c>
      <c r="F1852" t="s">
        <v>40</v>
      </c>
      <c r="G1852" t="s">
        <v>24</v>
      </c>
      <c r="H1852">
        <f t="shared" si="85"/>
        <v>2</v>
      </c>
      <c r="I1852" t="str">
        <f t="shared" si="86"/>
        <v>Medium Risk</v>
      </c>
    </row>
    <row r="1853" spans="1:9" x14ac:dyDescent="0.3">
      <c r="A1853" t="s">
        <v>1888</v>
      </c>
      <c r="B1853" t="s">
        <v>27</v>
      </c>
      <c r="C1853">
        <v>2</v>
      </c>
      <c r="D1853" t="str">
        <f t="shared" si="84"/>
        <v>0-12 Months</v>
      </c>
      <c r="E1853" t="s">
        <v>26</v>
      </c>
      <c r="F1853" t="s">
        <v>28</v>
      </c>
      <c r="G1853" t="s">
        <v>23</v>
      </c>
      <c r="H1853">
        <f t="shared" si="85"/>
        <v>4</v>
      </c>
      <c r="I1853" t="str">
        <f t="shared" si="86"/>
        <v>High Risk</v>
      </c>
    </row>
    <row r="1854" spans="1:9" x14ac:dyDescent="0.3">
      <c r="A1854" t="s">
        <v>1889</v>
      </c>
      <c r="B1854" t="s">
        <v>27</v>
      </c>
      <c r="C1854">
        <v>1</v>
      </c>
      <c r="D1854" t="str">
        <f t="shared" si="84"/>
        <v>0-12 Months</v>
      </c>
      <c r="E1854" t="s">
        <v>26</v>
      </c>
      <c r="F1854" t="s">
        <v>40</v>
      </c>
      <c r="G1854" t="s">
        <v>23</v>
      </c>
      <c r="H1854">
        <f t="shared" si="85"/>
        <v>3</v>
      </c>
      <c r="I1854" t="str">
        <f t="shared" si="86"/>
        <v>Medium Risk</v>
      </c>
    </row>
    <row r="1855" spans="1:9" x14ac:dyDescent="0.3">
      <c r="A1855" t="s">
        <v>1890</v>
      </c>
      <c r="B1855" t="s">
        <v>27</v>
      </c>
      <c r="C1855">
        <v>1</v>
      </c>
      <c r="D1855" t="str">
        <f t="shared" si="84"/>
        <v>0-12 Months</v>
      </c>
      <c r="E1855" t="s">
        <v>26</v>
      </c>
      <c r="F1855" t="s">
        <v>28</v>
      </c>
      <c r="G1855" t="s">
        <v>23</v>
      </c>
      <c r="H1855">
        <f t="shared" si="85"/>
        <v>4</v>
      </c>
      <c r="I1855" t="str">
        <f t="shared" si="86"/>
        <v>High Risk</v>
      </c>
    </row>
    <row r="1856" spans="1:9" x14ac:dyDescent="0.3">
      <c r="A1856" t="s">
        <v>1891</v>
      </c>
      <c r="B1856" t="s">
        <v>27</v>
      </c>
      <c r="C1856">
        <v>1</v>
      </c>
      <c r="D1856" t="str">
        <f t="shared" si="84"/>
        <v>0-12 Months</v>
      </c>
      <c r="E1856" t="s">
        <v>26</v>
      </c>
      <c r="F1856" t="s">
        <v>28</v>
      </c>
      <c r="G1856" t="s">
        <v>23</v>
      </c>
      <c r="H1856">
        <f t="shared" si="85"/>
        <v>4</v>
      </c>
      <c r="I1856" t="str">
        <f t="shared" si="86"/>
        <v>High Risk</v>
      </c>
    </row>
    <row r="1857" spans="1:9" x14ac:dyDescent="0.3">
      <c r="A1857" t="s">
        <v>1892</v>
      </c>
      <c r="B1857" t="s">
        <v>47</v>
      </c>
      <c r="C1857">
        <v>46</v>
      </c>
      <c r="D1857" t="str">
        <f t="shared" si="84"/>
        <v>25-48 Months</v>
      </c>
      <c r="E1857" t="s">
        <v>24</v>
      </c>
      <c r="F1857" t="s">
        <v>32</v>
      </c>
      <c r="G1857" t="s">
        <v>24</v>
      </c>
      <c r="H1857">
        <f t="shared" si="85"/>
        <v>0</v>
      </c>
      <c r="I1857" t="str">
        <f t="shared" si="86"/>
        <v>Low Risk</v>
      </c>
    </row>
    <row r="1858" spans="1:9" x14ac:dyDescent="0.3">
      <c r="A1858" t="s">
        <v>1893</v>
      </c>
      <c r="B1858" t="s">
        <v>27</v>
      </c>
      <c r="C1858">
        <v>38</v>
      </c>
      <c r="D1858" t="str">
        <f t="shared" si="84"/>
        <v>25-48 Months</v>
      </c>
      <c r="E1858" t="s">
        <v>26</v>
      </c>
      <c r="F1858" t="s">
        <v>40</v>
      </c>
      <c r="G1858" t="s">
        <v>23</v>
      </c>
      <c r="H1858">
        <f t="shared" si="85"/>
        <v>2</v>
      </c>
      <c r="I1858" t="str">
        <f t="shared" si="86"/>
        <v>Medium Risk</v>
      </c>
    </row>
    <row r="1859" spans="1:9" x14ac:dyDescent="0.3">
      <c r="A1859" t="s">
        <v>1894</v>
      </c>
      <c r="B1859" t="s">
        <v>47</v>
      </c>
      <c r="C1859">
        <v>65</v>
      </c>
      <c r="D1859" t="str">
        <f t="shared" ref="D1859:D1922" si="87">IF(C1859&lt;=12,"0-12 Months",IF(C1859&lt;=24,"13-24 Months",IF(C1859&lt;=48,"25-48 Months","49-72 Months")))</f>
        <v>49-72 Months</v>
      </c>
      <c r="E1859" t="s">
        <v>26</v>
      </c>
      <c r="F1859" t="s">
        <v>40</v>
      </c>
      <c r="G1859" t="s">
        <v>24</v>
      </c>
      <c r="H1859">
        <f t="shared" ref="H1859:H1922" si="88">IF(B1859="Month-to-month",2,0)+IF(E1859="Fiber optic",2,0)+IF(F1859="Electronic check",1,0)+IF(D1859="0-12 Months",1,0)</f>
        <v>0</v>
      </c>
      <c r="I1859" t="str">
        <f t="shared" ref="I1859:I1922" si="89">IF(H1859&gt;=4,"High Risk",IF(H1859&gt;=2,"Medium Risk","Low Risk"))</f>
        <v>Low Risk</v>
      </c>
    </row>
    <row r="1860" spans="1:9" x14ac:dyDescent="0.3">
      <c r="A1860" t="s">
        <v>1895</v>
      </c>
      <c r="B1860" t="s">
        <v>27</v>
      </c>
      <c r="C1860">
        <v>19</v>
      </c>
      <c r="D1860" t="str">
        <f t="shared" si="87"/>
        <v>13-24 Months</v>
      </c>
      <c r="E1860" t="s">
        <v>37</v>
      </c>
      <c r="F1860" t="s">
        <v>28</v>
      </c>
      <c r="G1860" t="s">
        <v>23</v>
      </c>
      <c r="H1860">
        <f t="shared" si="88"/>
        <v>5</v>
      </c>
      <c r="I1860" t="str">
        <f t="shared" si="89"/>
        <v>High Risk</v>
      </c>
    </row>
    <row r="1861" spans="1:9" x14ac:dyDescent="0.3">
      <c r="A1861" t="s">
        <v>1896</v>
      </c>
      <c r="B1861" t="s">
        <v>27</v>
      </c>
      <c r="C1861">
        <v>52</v>
      </c>
      <c r="D1861" t="str">
        <f t="shared" si="87"/>
        <v>49-72 Months</v>
      </c>
      <c r="E1861" t="s">
        <v>37</v>
      </c>
      <c r="F1861" t="s">
        <v>28</v>
      </c>
      <c r="G1861" t="s">
        <v>23</v>
      </c>
      <c r="H1861">
        <f t="shared" si="88"/>
        <v>5</v>
      </c>
      <c r="I1861" t="str">
        <f t="shared" si="89"/>
        <v>High Risk</v>
      </c>
    </row>
    <row r="1862" spans="1:9" x14ac:dyDescent="0.3">
      <c r="A1862" t="s">
        <v>1897</v>
      </c>
      <c r="B1862" t="s">
        <v>47</v>
      </c>
      <c r="C1862">
        <v>71</v>
      </c>
      <c r="D1862" t="str">
        <f t="shared" si="87"/>
        <v>49-72 Months</v>
      </c>
      <c r="E1862" t="s">
        <v>24</v>
      </c>
      <c r="F1862" t="s">
        <v>32</v>
      </c>
      <c r="G1862" t="s">
        <v>24</v>
      </c>
      <c r="H1862">
        <f t="shared" si="88"/>
        <v>0</v>
      </c>
      <c r="I1862" t="str">
        <f t="shared" si="89"/>
        <v>Low Risk</v>
      </c>
    </row>
    <row r="1863" spans="1:9" x14ac:dyDescent="0.3">
      <c r="A1863" t="s">
        <v>1898</v>
      </c>
      <c r="B1863" t="s">
        <v>27</v>
      </c>
      <c r="C1863">
        <v>1</v>
      </c>
      <c r="D1863" t="str">
        <f t="shared" si="87"/>
        <v>0-12 Months</v>
      </c>
      <c r="E1863" t="s">
        <v>26</v>
      </c>
      <c r="F1863" t="s">
        <v>32</v>
      </c>
      <c r="G1863" t="s">
        <v>23</v>
      </c>
      <c r="H1863">
        <f t="shared" si="88"/>
        <v>3</v>
      </c>
      <c r="I1863" t="str">
        <f t="shared" si="89"/>
        <v>Medium Risk</v>
      </c>
    </row>
    <row r="1864" spans="1:9" x14ac:dyDescent="0.3">
      <c r="A1864" t="s">
        <v>1899</v>
      </c>
      <c r="B1864" t="s">
        <v>27</v>
      </c>
      <c r="C1864">
        <v>52</v>
      </c>
      <c r="D1864" t="str">
        <f t="shared" si="87"/>
        <v>49-72 Months</v>
      </c>
      <c r="E1864" t="s">
        <v>26</v>
      </c>
      <c r="F1864" t="s">
        <v>28</v>
      </c>
      <c r="G1864" t="s">
        <v>24</v>
      </c>
      <c r="H1864">
        <f t="shared" si="88"/>
        <v>3</v>
      </c>
      <c r="I1864" t="str">
        <f t="shared" si="89"/>
        <v>Medium Risk</v>
      </c>
    </row>
    <row r="1865" spans="1:9" x14ac:dyDescent="0.3">
      <c r="A1865" t="s">
        <v>1900</v>
      </c>
      <c r="B1865" t="s">
        <v>31</v>
      </c>
      <c r="C1865">
        <v>6</v>
      </c>
      <c r="D1865" t="str">
        <f t="shared" si="87"/>
        <v>0-12 Months</v>
      </c>
      <c r="E1865" t="s">
        <v>24</v>
      </c>
      <c r="F1865" t="s">
        <v>32</v>
      </c>
      <c r="G1865" t="s">
        <v>24</v>
      </c>
      <c r="H1865">
        <f t="shared" si="88"/>
        <v>1</v>
      </c>
      <c r="I1865" t="str">
        <f t="shared" si="89"/>
        <v>Low Risk</v>
      </c>
    </row>
    <row r="1866" spans="1:9" x14ac:dyDescent="0.3">
      <c r="A1866" t="s">
        <v>1901</v>
      </c>
      <c r="B1866" t="s">
        <v>31</v>
      </c>
      <c r="C1866">
        <v>26</v>
      </c>
      <c r="D1866" t="str">
        <f t="shared" si="87"/>
        <v>25-48 Months</v>
      </c>
      <c r="E1866" t="s">
        <v>26</v>
      </c>
      <c r="F1866" t="s">
        <v>32</v>
      </c>
      <c r="G1866" t="s">
        <v>24</v>
      </c>
      <c r="H1866">
        <f t="shared" si="88"/>
        <v>0</v>
      </c>
      <c r="I1866" t="str">
        <f t="shared" si="89"/>
        <v>Low Risk</v>
      </c>
    </row>
    <row r="1867" spans="1:9" x14ac:dyDescent="0.3">
      <c r="A1867" t="s">
        <v>1902</v>
      </c>
      <c r="B1867" t="s">
        <v>31</v>
      </c>
      <c r="C1867">
        <v>48</v>
      </c>
      <c r="D1867" t="str">
        <f t="shared" si="87"/>
        <v>25-48 Months</v>
      </c>
      <c r="E1867" t="s">
        <v>37</v>
      </c>
      <c r="F1867" t="s">
        <v>28</v>
      </c>
      <c r="G1867" t="s">
        <v>24</v>
      </c>
      <c r="H1867">
        <f t="shared" si="88"/>
        <v>3</v>
      </c>
      <c r="I1867" t="str">
        <f t="shared" si="89"/>
        <v>Medium Risk</v>
      </c>
    </row>
    <row r="1868" spans="1:9" x14ac:dyDescent="0.3">
      <c r="A1868" t="s">
        <v>1903</v>
      </c>
      <c r="B1868" t="s">
        <v>31</v>
      </c>
      <c r="C1868">
        <v>64</v>
      </c>
      <c r="D1868" t="str">
        <f t="shared" si="87"/>
        <v>49-72 Months</v>
      </c>
      <c r="E1868" t="s">
        <v>37</v>
      </c>
      <c r="F1868" t="s">
        <v>35</v>
      </c>
      <c r="G1868" t="s">
        <v>24</v>
      </c>
      <c r="H1868">
        <f t="shared" si="88"/>
        <v>2</v>
      </c>
      <c r="I1868" t="str">
        <f t="shared" si="89"/>
        <v>Medium Risk</v>
      </c>
    </row>
    <row r="1869" spans="1:9" x14ac:dyDescent="0.3">
      <c r="A1869" t="s">
        <v>1904</v>
      </c>
      <c r="B1869" t="s">
        <v>27</v>
      </c>
      <c r="C1869">
        <v>3</v>
      </c>
      <c r="D1869" t="str">
        <f t="shared" si="87"/>
        <v>0-12 Months</v>
      </c>
      <c r="E1869" t="s">
        <v>37</v>
      </c>
      <c r="F1869" t="s">
        <v>28</v>
      </c>
      <c r="G1869" t="s">
        <v>23</v>
      </c>
      <c r="H1869">
        <f t="shared" si="88"/>
        <v>6</v>
      </c>
      <c r="I1869" t="str">
        <f t="shared" si="89"/>
        <v>High Risk</v>
      </c>
    </row>
    <row r="1870" spans="1:9" x14ac:dyDescent="0.3">
      <c r="A1870" t="s">
        <v>1905</v>
      </c>
      <c r="B1870" t="s">
        <v>27</v>
      </c>
      <c r="C1870">
        <v>1</v>
      </c>
      <c r="D1870" t="str">
        <f t="shared" si="87"/>
        <v>0-12 Months</v>
      </c>
      <c r="E1870" t="s">
        <v>26</v>
      </c>
      <c r="F1870" t="s">
        <v>35</v>
      </c>
      <c r="G1870" t="s">
        <v>24</v>
      </c>
      <c r="H1870">
        <f t="shared" si="88"/>
        <v>3</v>
      </c>
      <c r="I1870" t="str">
        <f t="shared" si="89"/>
        <v>Medium Risk</v>
      </c>
    </row>
    <row r="1871" spans="1:9" x14ac:dyDescent="0.3">
      <c r="A1871" t="s">
        <v>1906</v>
      </c>
      <c r="B1871" t="s">
        <v>47</v>
      </c>
      <c r="C1871">
        <v>72</v>
      </c>
      <c r="D1871" t="str">
        <f t="shared" si="87"/>
        <v>49-72 Months</v>
      </c>
      <c r="E1871" t="s">
        <v>24</v>
      </c>
      <c r="F1871" t="s">
        <v>40</v>
      </c>
      <c r="G1871" t="s">
        <v>24</v>
      </c>
      <c r="H1871">
        <f t="shared" si="88"/>
        <v>0</v>
      </c>
      <c r="I1871" t="str">
        <f t="shared" si="89"/>
        <v>Low Risk</v>
      </c>
    </row>
    <row r="1872" spans="1:9" x14ac:dyDescent="0.3">
      <c r="A1872" t="s">
        <v>1907</v>
      </c>
      <c r="B1872" t="s">
        <v>27</v>
      </c>
      <c r="C1872">
        <v>1</v>
      </c>
      <c r="D1872" t="str">
        <f t="shared" si="87"/>
        <v>0-12 Months</v>
      </c>
      <c r="E1872" t="s">
        <v>26</v>
      </c>
      <c r="F1872" t="s">
        <v>32</v>
      </c>
      <c r="G1872" t="s">
        <v>24</v>
      </c>
      <c r="H1872">
        <f t="shared" si="88"/>
        <v>3</v>
      </c>
      <c r="I1872" t="str">
        <f t="shared" si="89"/>
        <v>Medium Risk</v>
      </c>
    </row>
    <row r="1873" spans="1:9" x14ac:dyDescent="0.3">
      <c r="A1873" t="s">
        <v>1908</v>
      </c>
      <c r="B1873" t="s">
        <v>27</v>
      </c>
      <c r="C1873">
        <v>51</v>
      </c>
      <c r="D1873" t="str">
        <f t="shared" si="87"/>
        <v>49-72 Months</v>
      </c>
      <c r="E1873" t="s">
        <v>37</v>
      </c>
      <c r="F1873" t="s">
        <v>28</v>
      </c>
      <c r="G1873" t="s">
        <v>24</v>
      </c>
      <c r="H1873">
        <f t="shared" si="88"/>
        <v>5</v>
      </c>
      <c r="I1873" t="str">
        <f t="shared" si="89"/>
        <v>High Risk</v>
      </c>
    </row>
    <row r="1874" spans="1:9" x14ac:dyDescent="0.3">
      <c r="A1874" t="s">
        <v>1909</v>
      </c>
      <c r="B1874" t="s">
        <v>47</v>
      </c>
      <c r="C1874">
        <v>41</v>
      </c>
      <c r="D1874" t="str">
        <f t="shared" si="87"/>
        <v>25-48 Months</v>
      </c>
      <c r="E1874" t="s">
        <v>24</v>
      </c>
      <c r="F1874" t="s">
        <v>35</v>
      </c>
      <c r="G1874" t="s">
        <v>24</v>
      </c>
      <c r="H1874">
        <f t="shared" si="88"/>
        <v>0</v>
      </c>
      <c r="I1874" t="str">
        <f t="shared" si="89"/>
        <v>Low Risk</v>
      </c>
    </row>
    <row r="1875" spans="1:9" x14ac:dyDescent="0.3">
      <c r="A1875" t="s">
        <v>1910</v>
      </c>
      <c r="B1875" t="s">
        <v>47</v>
      </c>
      <c r="C1875">
        <v>72</v>
      </c>
      <c r="D1875" t="str">
        <f t="shared" si="87"/>
        <v>49-72 Months</v>
      </c>
      <c r="E1875" t="s">
        <v>26</v>
      </c>
      <c r="F1875" t="s">
        <v>40</v>
      </c>
      <c r="G1875" t="s">
        <v>24</v>
      </c>
      <c r="H1875">
        <f t="shared" si="88"/>
        <v>0</v>
      </c>
      <c r="I1875" t="str">
        <f t="shared" si="89"/>
        <v>Low Risk</v>
      </c>
    </row>
    <row r="1876" spans="1:9" x14ac:dyDescent="0.3">
      <c r="A1876" t="s">
        <v>1911</v>
      </c>
      <c r="B1876" t="s">
        <v>47</v>
      </c>
      <c r="C1876">
        <v>43</v>
      </c>
      <c r="D1876" t="str">
        <f t="shared" si="87"/>
        <v>25-48 Months</v>
      </c>
      <c r="E1876" t="s">
        <v>26</v>
      </c>
      <c r="F1876" t="s">
        <v>40</v>
      </c>
      <c r="G1876" t="s">
        <v>24</v>
      </c>
      <c r="H1876">
        <f t="shared" si="88"/>
        <v>0</v>
      </c>
      <c r="I1876" t="str">
        <f t="shared" si="89"/>
        <v>Low Risk</v>
      </c>
    </row>
    <row r="1877" spans="1:9" x14ac:dyDescent="0.3">
      <c r="A1877" t="s">
        <v>1912</v>
      </c>
      <c r="B1877" t="s">
        <v>47</v>
      </c>
      <c r="C1877">
        <v>72</v>
      </c>
      <c r="D1877" t="str">
        <f t="shared" si="87"/>
        <v>49-72 Months</v>
      </c>
      <c r="E1877" t="s">
        <v>37</v>
      </c>
      <c r="F1877" t="s">
        <v>40</v>
      </c>
      <c r="G1877" t="s">
        <v>24</v>
      </c>
      <c r="H1877">
        <f t="shared" si="88"/>
        <v>2</v>
      </c>
      <c r="I1877" t="str">
        <f t="shared" si="89"/>
        <v>Medium Risk</v>
      </c>
    </row>
    <row r="1878" spans="1:9" x14ac:dyDescent="0.3">
      <c r="A1878" t="s">
        <v>1913</v>
      </c>
      <c r="B1878" t="s">
        <v>31</v>
      </c>
      <c r="C1878">
        <v>47</v>
      </c>
      <c r="D1878" t="str">
        <f t="shared" si="87"/>
        <v>25-48 Months</v>
      </c>
      <c r="E1878" t="s">
        <v>37</v>
      </c>
      <c r="F1878" t="s">
        <v>40</v>
      </c>
      <c r="G1878" t="s">
        <v>24</v>
      </c>
      <c r="H1878">
        <f t="shared" si="88"/>
        <v>2</v>
      </c>
      <c r="I1878" t="str">
        <f t="shared" si="89"/>
        <v>Medium Risk</v>
      </c>
    </row>
    <row r="1879" spans="1:9" x14ac:dyDescent="0.3">
      <c r="A1879" t="s">
        <v>1914</v>
      </c>
      <c r="B1879" t="s">
        <v>47</v>
      </c>
      <c r="C1879">
        <v>72</v>
      </c>
      <c r="D1879" t="str">
        <f t="shared" si="87"/>
        <v>49-72 Months</v>
      </c>
      <c r="E1879" t="s">
        <v>26</v>
      </c>
      <c r="F1879" t="s">
        <v>40</v>
      </c>
      <c r="G1879" t="s">
        <v>24</v>
      </c>
      <c r="H1879">
        <f t="shared" si="88"/>
        <v>0</v>
      </c>
      <c r="I1879" t="str">
        <f t="shared" si="89"/>
        <v>Low Risk</v>
      </c>
    </row>
    <row r="1880" spans="1:9" x14ac:dyDescent="0.3">
      <c r="A1880" t="s">
        <v>1915</v>
      </c>
      <c r="B1880" t="s">
        <v>27</v>
      </c>
      <c r="C1880">
        <v>3</v>
      </c>
      <c r="D1880" t="str">
        <f t="shared" si="87"/>
        <v>0-12 Months</v>
      </c>
      <c r="E1880" t="s">
        <v>24</v>
      </c>
      <c r="F1880" t="s">
        <v>40</v>
      </c>
      <c r="G1880" t="s">
        <v>24</v>
      </c>
      <c r="H1880">
        <f t="shared" si="88"/>
        <v>3</v>
      </c>
      <c r="I1880" t="str">
        <f t="shared" si="89"/>
        <v>Medium Risk</v>
      </c>
    </row>
    <row r="1881" spans="1:9" x14ac:dyDescent="0.3">
      <c r="A1881" t="s">
        <v>1916</v>
      </c>
      <c r="B1881" t="s">
        <v>27</v>
      </c>
      <c r="C1881">
        <v>1</v>
      </c>
      <c r="D1881" t="str">
        <f t="shared" si="87"/>
        <v>0-12 Months</v>
      </c>
      <c r="E1881" t="s">
        <v>37</v>
      </c>
      <c r="F1881" t="s">
        <v>28</v>
      </c>
      <c r="G1881" t="s">
        <v>23</v>
      </c>
      <c r="H1881">
        <f t="shared" si="88"/>
        <v>6</v>
      </c>
      <c r="I1881" t="str">
        <f t="shared" si="89"/>
        <v>High Risk</v>
      </c>
    </row>
    <row r="1882" spans="1:9" x14ac:dyDescent="0.3">
      <c r="A1882" t="s">
        <v>1917</v>
      </c>
      <c r="B1882" t="s">
        <v>27</v>
      </c>
      <c r="C1882">
        <v>2</v>
      </c>
      <c r="D1882" t="str">
        <f t="shared" si="87"/>
        <v>0-12 Months</v>
      </c>
      <c r="E1882" t="s">
        <v>37</v>
      </c>
      <c r="F1882" t="s">
        <v>28</v>
      </c>
      <c r="G1882" t="s">
        <v>23</v>
      </c>
      <c r="H1882">
        <f t="shared" si="88"/>
        <v>6</v>
      </c>
      <c r="I1882" t="str">
        <f t="shared" si="89"/>
        <v>High Risk</v>
      </c>
    </row>
    <row r="1883" spans="1:9" x14ac:dyDescent="0.3">
      <c r="A1883" t="s">
        <v>1918</v>
      </c>
      <c r="B1883" t="s">
        <v>27</v>
      </c>
      <c r="C1883">
        <v>26</v>
      </c>
      <c r="D1883" t="str">
        <f t="shared" si="87"/>
        <v>25-48 Months</v>
      </c>
      <c r="E1883" t="s">
        <v>26</v>
      </c>
      <c r="F1883" t="s">
        <v>35</v>
      </c>
      <c r="G1883" t="s">
        <v>24</v>
      </c>
      <c r="H1883">
        <f t="shared" si="88"/>
        <v>2</v>
      </c>
      <c r="I1883" t="str">
        <f t="shared" si="89"/>
        <v>Medium Risk</v>
      </c>
    </row>
    <row r="1884" spans="1:9" x14ac:dyDescent="0.3">
      <c r="A1884" t="s">
        <v>1919</v>
      </c>
      <c r="B1884" t="s">
        <v>27</v>
      </c>
      <c r="C1884">
        <v>29</v>
      </c>
      <c r="D1884" t="str">
        <f t="shared" si="87"/>
        <v>25-48 Months</v>
      </c>
      <c r="E1884" t="s">
        <v>26</v>
      </c>
      <c r="F1884" t="s">
        <v>32</v>
      </c>
      <c r="G1884" t="s">
        <v>24</v>
      </c>
      <c r="H1884">
        <f t="shared" si="88"/>
        <v>2</v>
      </c>
      <c r="I1884" t="str">
        <f t="shared" si="89"/>
        <v>Medium Risk</v>
      </c>
    </row>
    <row r="1885" spans="1:9" x14ac:dyDescent="0.3">
      <c r="A1885" t="s">
        <v>1920</v>
      </c>
      <c r="B1885" t="s">
        <v>27</v>
      </c>
      <c r="C1885">
        <v>35</v>
      </c>
      <c r="D1885" t="str">
        <f t="shared" si="87"/>
        <v>25-48 Months</v>
      </c>
      <c r="E1885" t="s">
        <v>37</v>
      </c>
      <c r="F1885" t="s">
        <v>35</v>
      </c>
      <c r="G1885" t="s">
        <v>23</v>
      </c>
      <c r="H1885">
        <f t="shared" si="88"/>
        <v>4</v>
      </c>
      <c r="I1885" t="str">
        <f t="shared" si="89"/>
        <v>High Risk</v>
      </c>
    </row>
    <row r="1886" spans="1:9" x14ac:dyDescent="0.3">
      <c r="A1886" t="s">
        <v>1921</v>
      </c>
      <c r="B1886" t="s">
        <v>31</v>
      </c>
      <c r="C1886">
        <v>27</v>
      </c>
      <c r="D1886" t="str">
        <f t="shared" si="87"/>
        <v>25-48 Months</v>
      </c>
      <c r="E1886" t="s">
        <v>26</v>
      </c>
      <c r="F1886" t="s">
        <v>35</v>
      </c>
      <c r="G1886" t="s">
        <v>24</v>
      </c>
      <c r="H1886">
        <f t="shared" si="88"/>
        <v>0</v>
      </c>
      <c r="I1886" t="str">
        <f t="shared" si="89"/>
        <v>Low Risk</v>
      </c>
    </row>
    <row r="1887" spans="1:9" x14ac:dyDescent="0.3">
      <c r="A1887" t="s">
        <v>1922</v>
      </c>
      <c r="B1887" t="s">
        <v>27</v>
      </c>
      <c r="C1887">
        <v>24</v>
      </c>
      <c r="D1887" t="str">
        <f t="shared" si="87"/>
        <v>13-24 Months</v>
      </c>
      <c r="E1887" t="s">
        <v>26</v>
      </c>
      <c r="F1887" t="s">
        <v>40</v>
      </c>
      <c r="G1887" t="s">
        <v>24</v>
      </c>
      <c r="H1887">
        <f t="shared" si="88"/>
        <v>2</v>
      </c>
      <c r="I1887" t="str">
        <f t="shared" si="89"/>
        <v>Medium Risk</v>
      </c>
    </row>
    <row r="1888" spans="1:9" x14ac:dyDescent="0.3">
      <c r="A1888" t="s">
        <v>1923</v>
      </c>
      <c r="B1888" t="s">
        <v>47</v>
      </c>
      <c r="C1888">
        <v>67</v>
      </c>
      <c r="D1888" t="str">
        <f t="shared" si="87"/>
        <v>49-72 Months</v>
      </c>
      <c r="E1888" t="s">
        <v>26</v>
      </c>
      <c r="F1888" t="s">
        <v>35</v>
      </c>
      <c r="G1888" t="s">
        <v>24</v>
      </c>
      <c r="H1888">
        <f t="shared" si="88"/>
        <v>0</v>
      </c>
      <c r="I1888" t="str">
        <f t="shared" si="89"/>
        <v>Low Risk</v>
      </c>
    </row>
    <row r="1889" spans="1:9" x14ac:dyDescent="0.3">
      <c r="A1889" t="s">
        <v>1924</v>
      </c>
      <c r="B1889" t="s">
        <v>27</v>
      </c>
      <c r="C1889">
        <v>16</v>
      </c>
      <c r="D1889" t="str">
        <f t="shared" si="87"/>
        <v>13-24 Months</v>
      </c>
      <c r="E1889" t="s">
        <v>37</v>
      </c>
      <c r="F1889" t="s">
        <v>28</v>
      </c>
      <c r="G1889" t="s">
        <v>23</v>
      </c>
      <c r="H1889">
        <f t="shared" si="88"/>
        <v>5</v>
      </c>
      <c r="I1889" t="str">
        <f t="shared" si="89"/>
        <v>High Risk</v>
      </c>
    </row>
    <row r="1890" spans="1:9" x14ac:dyDescent="0.3">
      <c r="A1890" t="s">
        <v>1925</v>
      </c>
      <c r="B1890" t="s">
        <v>31</v>
      </c>
      <c r="C1890">
        <v>23</v>
      </c>
      <c r="D1890" t="str">
        <f t="shared" si="87"/>
        <v>13-24 Months</v>
      </c>
      <c r="E1890" t="s">
        <v>26</v>
      </c>
      <c r="F1890" t="s">
        <v>35</v>
      </c>
      <c r="G1890" t="s">
        <v>24</v>
      </c>
      <c r="H1890">
        <f t="shared" si="88"/>
        <v>0</v>
      </c>
      <c r="I1890" t="str">
        <f t="shared" si="89"/>
        <v>Low Risk</v>
      </c>
    </row>
    <row r="1891" spans="1:9" x14ac:dyDescent="0.3">
      <c r="A1891" t="s">
        <v>1926</v>
      </c>
      <c r="B1891" t="s">
        <v>27</v>
      </c>
      <c r="C1891">
        <v>14</v>
      </c>
      <c r="D1891" t="str">
        <f t="shared" si="87"/>
        <v>13-24 Months</v>
      </c>
      <c r="E1891" t="s">
        <v>26</v>
      </c>
      <c r="F1891" t="s">
        <v>32</v>
      </c>
      <c r="G1891" t="s">
        <v>24</v>
      </c>
      <c r="H1891">
        <f t="shared" si="88"/>
        <v>2</v>
      </c>
      <c r="I1891" t="str">
        <f t="shared" si="89"/>
        <v>Medium Risk</v>
      </c>
    </row>
    <row r="1892" spans="1:9" x14ac:dyDescent="0.3">
      <c r="A1892" t="s">
        <v>1927</v>
      </c>
      <c r="B1892" t="s">
        <v>27</v>
      </c>
      <c r="C1892">
        <v>1</v>
      </c>
      <c r="D1892" t="str">
        <f t="shared" si="87"/>
        <v>0-12 Months</v>
      </c>
      <c r="E1892" t="s">
        <v>24</v>
      </c>
      <c r="F1892" t="s">
        <v>28</v>
      </c>
      <c r="G1892" t="s">
        <v>23</v>
      </c>
      <c r="H1892">
        <f t="shared" si="88"/>
        <v>4</v>
      </c>
      <c r="I1892" t="str">
        <f t="shared" si="89"/>
        <v>High Risk</v>
      </c>
    </row>
    <row r="1893" spans="1:9" x14ac:dyDescent="0.3">
      <c r="A1893" t="s">
        <v>1928</v>
      </c>
      <c r="B1893" t="s">
        <v>27</v>
      </c>
      <c r="C1893">
        <v>1</v>
      </c>
      <c r="D1893" t="str">
        <f t="shared" si="87"/>
        <v>0-12 Months</v>
      </c>
      <c r="E1893" t="s">
        <v>26</v>
      </c>
      <c r="F1893" t="s">
        <v>32</v>
      </c>
      <c r="G1893" t="s">
        <v>23</v>
      </c>
      <c r="H1893">
        <f t="shared" si="88"/>
        <v>3</v>
      </c>
      <c r="I1893" t="str">
        <f t="shared" si="89"/>
        <v>Medium Risk</v>
      </c>
    </row>
    <row r="1894" spans="1:9" x14ac:dyDescent="0.3">
      <c r="A1894" t="s">
        <v>1929</v>
      </c>
      <c r="B1894" t="s">
        <v>27</v>
      </c>
      <c r="C1894">
        <v>4</v>
      </c>
      <c r="D1894" t="str">
        <f t="shared" si="87"/>
        <v>0-12 Months</v>
      </c>
      <c r="E1894" t="s">
        <v>26</v>
      </c>
      <c r="F1894" t="s">
        <v>40</v>
      </c>
      <c r="G1894" t="s">
        <v>24</v>
      </c>
      <c r="H1894">
        <f t="shared" si="88"/>
        <v>3</v>
      </c>
      <c r="I1894" t="str">
        <f t="shared" si="89"/>
        <v>Medium Risk</v>
      </c>
    </row>
    <row r="1895" spans="1:9" x14ac:dyDescent="0.3">
      <c r="A1895" t="s">
        <v>1930</v>
      </c>
      <c r="B1895" t="s">
        <v>27</v>
      </c>
      <c r="C1895">
        <v>16</v>
      </c>
      <c r="D1895" t="str">
        <f t="shared" si="87"/>
        <v>13-24 Months</v>
      </c>
      <c r="E1895" t="s">
        <v>26</v>
      </c>
      <c r="F1895" t="s">
        <v>28</v>
      </c>
      <c r="G1895" t="s">
        <v>24</v>
      </c>
      <c r="H1895">
        <f t="shared" si="88"/>
        <v>3</v>
      </c>
      <c r="I1895" t="str">
        <f t="shared" si="89"/>
        <v>Medium Risk</v>
      </c>
    </row>
    <row r="1896" spans="1:9" x14ac:dyDescent="0.3">
      <c r="A1896" t="s">
        <v>1931</v>
      </c>
      <c r="B1896" t="s">
        <v>27</v>
      </c>
      <c r="C1896">
        <v>46</v>
      </c>
      <c r="D1896" t="str">
        <f t="shared" si="87"/>
        <v>25-48 Months</v>
      </c>
      <c r="E1896" t="s">
        <v>26</v>
      </c>
      <c r="F1896" t="s">
        <v>28</v>
      </c>
      <c r="G1896" t="s">
        <v>24</v>
      </c>
      <c r="H1896">
        <f t="shared" si="88"/>
        <v>3</v>
      </c>
      <c r="I1896" t="str">
        <f t="shared" si="89"/>
        <v>Medium Risk</v>
      </c>
    </row>
    <row r="1897" spans="1:9" x14ac:dyDescent="0.3">
      <c r="A1897" t="s">
        <v>1932</v>
      </c>
      <c r="B1897" t="s">
        <v>47</v>
      </c>
      <c r="C1897">
        <v>68</v>
      </c>
      <c r="D1897" t="str">
        <f t="shared" si="87"/>
        <v>49-72 Months</v>
      </c>
      <c r="E1897" t="s">
        <v>26</v>
      </c>
      <c r="F1897" t="s">
        <v>35</v>
      </c>
      <c r="G1897" t="s">
        <v>24</v>
      </c>
      <c r="H1897">
        <f t="shared" si="88"/>
        <v>0</v>
      </c>
      <c r="I1897" t="str">
        <f t="shared" si="89"/>
        <v>Low Risk</v>
      </c>
    </row>
    <row r="1898" spans="1:9" x14ac:dyDescent="0.3">
      <c r="A1898" t="s">
        <v>1933</v>
      </c>
      <c r="B1898" t="s">
        <v>27</v>
      </c>
      <c r="C1898">
        <v>38</v>
      </c>
      <c r="D1898" t="str">
        <f t="shared" si="87"/>
        <v>25-48 Months</v>
      </c>
      <c r="E1898" t="s">
        <v>26</v>
      </c>
      <c r="F1898" t="s">
        <v>28</v>
      </c>
      <c r="G1898" t="s">
        <v>24</v>
      </c>
      <c r="H1898">
        <f t="shared" si="88"/>
        <v>3</v>
      </c>
      <c r="I1898" t="str">
        <f t="shared" si="89"/>
        <v>Medium Risk</v>
      </c>
    </row>
    <row r="1899" spans="1:9" x14ac:dyDescent="0.3">
      <c r="A1899" t="s">
        <v>1934</v>
      </c>
      <c r="B1899" t="s">
        <v>27</v>
      </c>
      <c r="C1899">
        <v>30</v>
      </c>
      <c r="D1899" t="str">
        <f t="shared" si="87"/>
        <v>25-48 Months</v>
      </c>
      <c r="E1899" t="s">
        <v>26</v>
      </c>
      <c r="F1899" t="s">
        <v>35</v>
      </c>
      <c r="G1899" t="s">
        <v>23</v>
      </c>
      <c r="H1899">
        <f t="shared" si="88"/>
        <v>2</v>
      </c>
      <c r="I1899" t="str">
        <f t="shared" si="89"/>
        <v>Medium Risk</v>
      </c>
    </row>
    <row r="1900" spans="1:9" x14ac:dyDescent="0.3">
      <c r="A1900" t="s">
        <v>1935</v>
      </c>
      <c r="B1900" t="s">
        <v>27</v>
      </c>
      <c r="C1900">
        <v>5</v>
      </c>
      <c r="D1900" t="str">
        <f t="shared" si="87"/>
        <v>0-12 Months</v>
      </c>
      <c r="E1900" t="s">
        <v>37</v>
      </c>
      <c r="F1900" t="s">
        <v>28</v>
      </c>
      <c r="G1900" t="s">
        <v>23</v>
      </c>
      <c r="H1900">
        <f t="shared" si="88"/>
        <v>6</v>
      </c>
      <c r="I1900" t="str">
        <f t="shared" si="89"/>
        <v>High Risk</v>
      </c>
    </row>
    <row r="1901" spans="1:9" x14ac:dyDescent="0.3">
      <c r="A1901" t="s">
        <v>1936</v>
      </c>
      <c r="B1901" t="s">
        <v>27</v>
      </c>
      <c r="C1901">
        <v>17</v>
      </c>
      <c r="D1901" t="str">
        <f t="shared" si="87"/>
        <v>13-24 Months</v>
      </c>
      <c r="E1901" t="s">
        <v>37</v>
      </c>
      <c r="F1901" t="s">
        <v>40</v>
      </c>
      <c r="G1901" t="s">
        <v>24</v>
      </c>
      <c r="H1901">
        <f t="shared" si="88"/>
        <v>4</v>
      </c>
      <c r="I1901" t="str">
        <f t="shared" si="89"/>
        <v>High Risk</v>
      </c>
    </row>
    <row r="1902" spans="1:9" x14ac:dyDescent="0.3">
      <c r="A1902" t="s">
        <v>1937</v>
      </c>
      <c r="B1902" t="s">
        <v>47</v>
      </c>
      <c r="C1902">
        <v>4</v>
      </c>
      <c r="D1902" t="str">
        <f t="shared" si="87"/>
        <v>0-12 Months</v>
      </c>
      <c r="E1902" t="s">
        <v>24</v>
      </c>
      <c r="F1902" t="s">
        <v>32</v>
      </c>
      <c r="G1902" t="s">
        <v>24</v>
      </c>
      <c r="H1902">
        <f t="shared" si="88"/>
        <v>1</v>
      </c>
      <c r="I1902" t="str">
        <f t="shared" si="89"/>
        <v>Low Risk</v>
      </c>
    </row>
    <row r="1903" spans="1:9" x14ac:dyDescent="0.3">
      <c r="A1903" t="s">
        <v>1938</v>
      </c>
      <c r="B1903" t="s">
        <v>31</v>
      </c>
      <c r="C1903">
        <v>12</v>
      </c>
      <c r="D1903" t="str">
        <f t="shared" si="87"/>
        <v>0-12 Months</v>
      </c>
      <c r="E1903" t="s">
        <v>24</v>
      </c>
      <c r="F1903" t="s">
        <v>28</v>
      </c>
      <c r="G1903" t="s">
        <v>24</v>
      </c>
      <c r="H1903">
        <f t="shared" si="88"/>
        <v>2</v>
      </c>
      <c r="I1903" t="str">
        <f t="shared" si="89"/>
        <v>Medium Risk</v>
      </c>
    </row>
    <row r="1904" spans="1:9" x14ac:dyDescent="0.3">
      <c r="A1904" t="s">
        <v>1939</v>
      </c>
      <c r="B1904" t="s">
        <v>47</v>
      </c>
      <c r="C1904">
        <v>72</v>
      </c>
      <c r="D1904" t="str">
        <f t="shared" si="87"/>
        <v>49-72 Months</v>
      </c>
      <c r="E1904" t="s">
        <v>26</v>
      </c>
      <c r="F1904" t="s">
        <v>40</v>
      </c>
      <c r="G1904" t="s">
        <v>24</v>
      </c>
      <c r="H1904">
        <f t="shared" si="88"/>
        <v>0</v>
      </c>
      <c r="I1904" t="str">
        <f t="shared" si="89"/>
        <v>Low Risk</v>
      </c>
    </row>
    <row r="1905" spans="1:9" x14ac:dyDescent="0.3">
      <c r="A1905" t="s">
        <v>1940</v>
      </c>
      <c r="B1905" t="s">
        <v>27</v>
      </c>
      <c r="C1905">
        <v>3</v>
      </c>
      <c r="D1905" t="str">
        <f t="shared" si="87"/>
        <v>0-12 Months</v>
      </c>
      <c r="E1905" t="s">
        <v>37</v>
      </c>
      <c r="F1905" t="s">
        <v>28</v>
      </c>
      <c r="G1905" t="s">
        <v>24</v>
      </c>
      <c r="H1905">
        <f t="shared" si="88"/>
        <v>6</v>
      </c>
      <c r="I1905" t="str">
        <f t="shared" si="89"/>
        <v>High Risk</v>
      </c>
    </row>
    <row r="1906" spans="1:9" x14ac:dyDescent="0.3">
      <c r="A1906" t="s">
        <v>1941</v>
      </c>
      <c r="B1906" t="s">
        <v>27</v>
      </c>
      <c r="C1906">
        <v>56</v>
      </c>
      <c r="D1906" t="str">
        <f t="shared" si="87"/>
        <v>49-72 Months</v>
      </c>
      <c r="E1906" t="s">
        <v>37</v>
      </c>
      <c r="F1906" t="s">
        <v>28</v>
      </c>
      <c r="G1906" t="s">
        <v>23</v>
      </c>
      <c r="H1906">
        <f t="shared" si="88"/>
        <v>5</v>
      </c>
      <c r="I1906" t="str">
        <f t="shared" si="89"/>
        <v>High Risk</v>
      </c>
    </row>
    <row r="1907" spans="1:9" x14ac:dyDescent="0.3">
      <c r="A1907" t="s">
        <v>1942</v>
      </c>
      <c r="B1907" t="s">
        <v>31</v>
      </c>
      <c r="C1907">
        <v>41</v>
      </c>
      <c r="D1907" t="str">
        <f t="shared" si="87"/>
        <v>25-48 Months</v>
      </c>
      <c r="E1907" t="s">
        <v>24</v>
      </c>
      <c r="F1907" t="s">
        <v>32</v>
      </c>
      <c r="G1907" t="s">
        <v>24</v>
      </c>
      <c r="H1907">
        <f t="shared" si="88"/>
        <v>0</v>
      </c>
      <c r="I1907" t="str">
        <f t="shared" si="89"/>
        <v>Low Risk</v>
      </c>
    </row>
    <row r="1908" spans="1:9" x14ac:dyDescent="0.3">
      <c r="A1908" t="s">
        <v>1943</v>
      </c>
      <c r="B1908" t="s">
        <v>31</v>
      </c>
      <c r="C1908">
        <v>40</v>
      </c>
      <c r="D1908" t="str">
        <f t="shared" si="87"/>
        <v>25-48 Months</v>
      </c>
      <c r="E1908" t="s">
        <v>26</v>
      </c>
      <c r="F1908" t="s">
        <v>40</v>
      </c>
      <c r="G1908" t="s">
        <v>24</v>
      </c>
      <c r="H1908">
        <f t="shared" si="88"/>
        <v>0</v>
      </c>
      <c r="I1908" t="str">
        <f t="shared" si="89"/>
        <v>Low Risk</v>
      </c>
    </row>
    <row r="1909" spans="1:9" x14ac:dyDescent="0.3">
      <c r="A1909" t="s">
        <v>1944</v>
      </c>
      <c r="B1909" t="s">
        <v>27</v>
      </c>
      <c r="C1909">
        <v>7</v>
      </c>
      <c r="D1909" t="str">
        <f t="shared" si="87"/>
        <v>0-12 Months</v>
      </c>
      <c r="E1909" t="s">
        <v>26</v>
      </c>
      <c r="F1909" t="s">
        <v>28</v>
      </c>
      <c r="G1909" t="s">
        <v>24</v>
      </c>
      <c r="H1909">
        <f t="shared" si="88"/>
        <v>4</v>
      </c>
      <c r="I1909" t="str">
        <f t="shared" si="89"/>
        <v>High Risk</v>
      </c>
    </row>
    <row r="1910" spans="1:9" x14ac:dyDescent="0.3">
      <c r="A1910" t="s">
        <v>1945</v>
      </c>
      <c r="B1910" t="s">
        <v>47</v>
      </c>
      <c r="C1910">
        <v>69</v>
      </c>
      <c r="D1910" t="str">
        <f t="shared" si="87"/>
        <v>49-72 Months</v>
      </c>
      <c r="E1910" t="s">
        <v>24</v>
      </c>
      <c r="F1910" t="s">
        <v>40</v>
      </c>
      <c r="G1910" t="s">
        <v>24</v>
      </c>
      <c r="H1910">
        <f t="shared" si="88"/>
        <v>0</v>
      </c>
      <c r="I1910" t="str">
        <f t="shared" si="89"/>
        <v>Low Risk</v>
      </c>
    </row>
    <row r="1911" spans="1:9" x14ac:dyDescent="0.3">
      <c r="A1911" t="s">
        <v>1946</v>
      </c>
      <c r="B1911" t="s">
        <v>31</v>
      </c>
      <c r="C1911">
        <v>7</v>
      </c>
      <c r="D1911" t="str">
        <f t="shared" si="87"/>
        <v>0-12 Months</v>
      </c>
      <c r="E1911" t="s">
        <v>24</v>
      </c>
      <c r="F1911" t="s">
        <v>32</v>
      </c>
      <c r="G1911" t="s">
        <v>24</v>
      </c>
      <c r="H1911">
        <f t="shared" si="88"/>
        <v>1</v>
      </c>
      <c r="I1911" t="str">
        <f t="shared" si="89"/>
        <v>Low Risk</v>
      </c>
    </row>
    <row r="1912" spans="1:9" x14ac:dyDescent="0.3">
      <c r="A1912" t="s">
        <v>1947</v>
      </c>
      <c r="B1912" t="s">
        <v>27</v>
      </c>
      <c r="C1912">
        <v>5</v>
      </c>
      <c r="D1912" t="str">
        <f t="shared" si="87"/>
        <v>0-12 Months</v>
      </c>
      <c r="E1912" t="s">
        <v>26</v>
      </c>
      <c r="F1912" t="s">
        <v>28</v>
      </c>
      <c r="G1912" t="s">
        <v>24</v>
      </c>
      <c r="H1912">
        <f t="shared" si="88"/>
        <v>4</v>
      </c>
      <c r="I1912" t="str">
        <f t="shared" si="89"/>
        <v>High Risk</v>
      </c>
    </row>
    <row r="1913" spans="1:9" x14ac:dyDescent="0.3">
      <c r="A1913" t="s">
        <v>1948</v>
      </c>
      <c r="B1913" t="s">
        <v>47</v>
      </c>
      <c r="C1913">
        <v>72</v>
      </c>
      <c r="D1913" t="str">
        <f t="shared" si="87"/>
        <v>49-72 Months</v>
      </c>
      <c r="E1913" t="s">
        <v>37</v>
      </c>
      <c r="F1913" t="s">
        <v>40</v>
      </c>
      <c r="G1913" t="s">
        <v>24</v>
      </c>
      <c r="H1913">
        <f t="shared" si="88"/>
        <v>2</v>
      </c>
      <c r="I1913" t="str">
        <f t="shared" si="89"/>
        <v>Medium Risk</v>
      </c>
    </row>
    <row r="1914" spans="1:9" x14ac:dyDescent="0.3">
      <c r="A1914" t="s">
        <v>1949</v>
      </c>
      <c r="B1914" t="s">
        <v>31</v>
      </c>
      <c r="C1914">
        <v>44</v>
      </c>
      <c r="D1914" t="str">
        <f t="shared" si="87"/>
        <v>25-48 Months</v>
      </c>
      <c r="E1914" t="s">
        <v>24</v>
      </c>
      <c r="F1914" t="s">
        <v>35</v>
      </c>
      <c r="G1914" t="s">
        <v>24</v>
      </c>
      <c r="H1914">
        <f t="shared" si="88"/>
        <v>0</v>
      </c>
      <c r="I1914" t="str">
        <f t="shared" si="89"/>
        <v>Low Risk</v>
      </c>
    </row>
    <row r="1915" spans="1:9" x14ac:dyDescent="0.3">
      <c r="A1915" t="s">
        <v>1950</v>
      </c>
      <c r="B1915" t="s">
        <v>31</v>
      </c>
      <c r="C1915">
        <v>65</v>
      </c>
      <c r="D1915" t="str">
        <f t="shared" si="87"/>
        <v>49-72 Months</v>
      </c>
      <c r="E1915" t="s">
        <v>37</v>
      </c>
      <c r="F1915" t="s">
        <v>28</v>
      </c>
      <c r="G1915" t="s">
        <v>24</v>
      </c>
      <c r="H1915">
        <f t="shared" si="88"/>
        <v>3</v>
      </c>
      <c r="I1915" t="str">
        <f t="shared" si="89"/>
        <v>Medium Risk</v>
      </c>
    </row>
    <row r="1916" spans="1:9" x14ac:dyDescent="0.3">
      <c r="A1916" t="s">
        <v>1951</v>
      </c>
      <c r="B1916" t="s">
        <v>27</v>
      </c>
      <c r="C1916">
        <v>3</v>
      </c>
      <c r="D1916" t="str">
        <f t="shared" si="87"/>
        <v>0-12 Months</v>
      </c>
      <c r="E1916" t="s">
        <v>26</v>
      </c>
      <c r="F1916" t="s">
        <v>28</v>
      </c>
      <c r="G1916" t="s">
        <v>24</v>
      </c>
      <c r="H1916">
        <f t="shared" si="88"/>
        <v>4</v>
      </c>
      <c r="I1916" t="str">
        <f t="shared" si="89"/>
        <v>High Risk</v>
      </c>
    </row>
    <row r="1917" spans="1:9" x14ac:dyDescent="0.3">
      <c r="A1917" t="s">
        <v>1952</v>
      </c>
      <c r="B1917" t="s">
        <v>27</v>
      </c>
      <c r="C1917">
        <v>24</v>
      </c>
      <c r="D1917" t="str">
        <f t="shared" si="87"/>
        <v>13-24 Months</v>
      </c>
      <c r="E1917" t="s">
        <v>26</v>
      </c>
      <c r="F1917" t="s">
        <v>40</v>
      </c>
      <c r="G1917" t="s">
        <v>24</v>
      </c>
      <c r="H1917">
        <f t="shared" si="88"/>
        <v>2</v>
      </c>
      <c r="I1917" t="str">
        <f t="shared" si="89"/>
        <v>Medium Risk</v>
      </c>
    </row>
    <row r="1918" spans="1:9" x14ac:dyDescent="0.3">
      <c r="A1918" t="s">
        <v>1953</v>
      </c>
      <c r="B1918" t="s">
        <v>27</v>
      </c>
      <c r="C1918">
        <v>44</v>
      </c>
      <c r="D1918" t="str">
        <f t="shared" si="87"/>
        <v>25-48 Months</v>
      </c>
      <c r="E1918" t="s">
        <v>37</v>
      </c>
      <c r="F1918" t="s">
        <v>35</v>
      </c>
      <c r="G1918" t="s">
        <v>23</v>
      </c>
      <c r="H1918">
        <f t="shared" si="88"/>
        <v>4</v>
      </c>
      <c r="I1918" t="str">
        <f t="shared" si="89"/>
        <v>High Risk</v>
      </c>
    </row>
    <row r="1919" spans="1:9" x14ac:dyDescent="0.3">
      <c r="A1919" t="s">
        <v>1954</v>
      </c>
      <c r="B1919" t="s">
        <v>47</v>
      </c>
      <c r="C1919">
        <v>72</v>
      </c>
      <c r="D1919" t="str">
        <f t="shared" si="87"/>
        <v>49-72 Months</v>
      </c>
      <c r="E1919" t="s">
        <v>26</v>
      </c>
      <c r="F1919" t="s">
        <v>40</v>
      </c>
      <c r="G1919" t="s">
        <v>24</v>
      </c>
      <c r="H1919">
        <f t="shared" si="88"/>
        <v>0</v>
      </c>
      <c r="I1919" t="str">
        <f t="shared" si="89"/>
        <v>Low Risk</v>
      </c>
    </row>
    <row r="1920" spans="1:9" x14ac:dyDescent="0.3">
      <c r="A1920" t="s">
        <v>1955</v>
      </c>
      <c r="B1920" t="s">
        <v>27</v>
      </c>
      <c r="C1920">
        <v>24</v>
      </c>
      <c r="D1920" t="str">
        <f t="shared" si="87"/>
        <v>13-24 Months</v>
      </c>
      <c r="E1920" t="s">
        <v>26</v>
      </c>
      <c r="F1920" t="s">
        <v>28</v>
      </c>
      <c r="G1920" t="s">
        <v>24</v>
      </c>
      <c r="H1920">
        <f t="shared" si="88"/>
        <v>3</v>
      </c>
      <c r="I1920" t="str">
        <f t="shared" si="89"/>
        <v>Medium Risk</v>
      </c>
    </row>
    <row r="1921" spans="1:9" x14ac:dyDescent="0.3">
      <c r="A1921" t="s">
        <v>1956</v>
      </c>
      <c r="B1921" t="s">
        <v>27</v>
      </c>
      <c r="C1921">
        <v>1</v>
      </c>
      <c r="D1921" t="str">
        <f t="shared" si="87"/>
        <v>0-12 Months</v>
      </c>
      <c r="E1921" t="s">
        <v>26</v>
      </c>
      <c r="F1921" t="s">
        <v>32</v>
      </c>
      <c r="G1921" t="s">
        <v>23</v>
      </c>
      <c r="H1921">
        <f t="shared" si="88"/>
        <v>3</v>
      </c>
      <c r="I1921" t="str">
        <f t="shared" si="89"/>
        <v>Medium Risk</v>
      </c>
    </row>
    <row r="1922" spans="1:9" x14ac:dyDescent="0.3">
      <c r="A1922" t="s">
        <v>1957</v>
      </c>
      <c r="B1922" t="s">
        <v>27</v>
      </c>
      <c r="C1922">
        <v>22</v>
      </c>
      <c r="D1922" t="str">
        <f t="shared" si="87"/>
        <v>13-24 Months</v>
      </c>
      <c r="E1922" t="s">
        <v>24</v>
      </c>
      <c r="F1922" t="s">
        <v>35</v>
      </c>
      <c r="G1922" t="s">
        <v>24</v>
      </c>
      <c r="H1922">
        <f t="shared" si="88"/>
        <v>2</v>
      </c>
      <c r="I1922" t="str">
        <f t="shared" si="89"/>
        <v>Medium Risk</v>
      </c>
    </row>
    <row r="1923" spans="1:9" x14ac:dyDescent="0.3">
      <c r="A1923" t="s">
        <v>1958</v>
      </c>
      <c r="B1923" t="s">
        <v>47</v>
      </c>
      <c r="C1923">
        <v>70</v>
      </c>
      <c r="D1923" t="str">
        <f t="shared" ref="D1923:D1986" si="90">IF(C1923&lt;=12,"0-12 Months",IF(C1923&lt;=24,"13-24 Months",IF(C1923&lt;=48,"25-48 Months","49-72 Months")))</f>
        <v>49-72 Months</v>
      </c>
      <c r="E1923" t="s">
        <v>26</v>
      </c>
      <c r="F1923" t="s">
        <v>40</v>
      </c>
      <c r="G1923" t="s">
        <v>24</v>
      </c>
      <c r="H1923">
        <f t="shared" ref="H1923:H1986" si="91">IF(B1923="Month-to-month",2,0)+IF(E1923="Fiber optic",2,0)+IF(F1923="Electronic check",1,0)+IF(D1923="0-12 Months",1,0)</f>
        <v>0</v>
      </c>
      <c r="I1923" t="str">
        <f t="shared" ref="I1923:I1986" si="92">IF(H1923&gt;=4,"High Risk",IF(H1923&gt;=2,"Medium Risk","Low Risk"))</f>
        <v>Low Risk</v>
      </c>
    </row>
    <row r="1924" spans="1:9" x14ac:dyDescent="0.3">
      <c r="A1924" t="s">
        <v>1959</v>
      </c>
      <c r="B1924" t="s">
        <v>27</v>
      </c>
      <c r="C1924">
        <v>25</v>
      </c>
      <c r="D1924" t="str">
        <f t="shared" si="90"/>
        <v>25-48 Months</v>
      </c>
      <c r="E1924" t="s">
        <v>26</v>
      </c>
      <c r="F1924" t="s">
        <v>28</v>
      </c>
      <c r="G1924" t="s">
        <v>24</v>
      </c>
      <c r="H1924">
        <f t="shared" si="91"/>
        <v>3</v>
      </c>
      <c r="I1924" t="str">
        <f t="shared" si="92"/>
        <v>Medium Risk</v>
      </c>
    </row>
    <row r="1925" spans="1:9" x14ac:dyDescent="0.3">
      <c r="A1925" t="s">
        <v>1960</v>
      </c>
      <c r="B1925" t="s">
        <v>47</v>
      </c>
      <c r="C1925">
        <v>37</v>
      </c>
      <c r="D1925" t="str">
        <f t="shared" si="90"/>
        <v>25-48 Months</v>
      </c>
      <c r="E1925" t="s">
        <v>24</v>
      </c>
      <c r="F1925" t="s">
        <v>35</v>
      </c>
      <c r="G1925" t="s">
        <v>24</v>
      </c>
      <c r="H1925">
        <f t="shared" si="91"/>
        <v>0</v>
      </c>
      <c r="I1925" t="str">
        <f t="shared" si="92"/>
        <v>Low Risk</v>
      </c>
    </row>
    <row r="1926" spans="1:9" x14ac:dyDescent="0.3">
      <c r="A1926" t="s">
        <v>1961</v>
      </c>
      <c r="B1926" t="s">
        <v>27</v>
      </c>
      <c r="C1926">
        <v>22</v>
      </c>
      <c r="D1926" t="str">
        <f t="shared" si="90"/>
        <v>13-24 Months</v>
      </c>
      <c r="E1926" t="s">
        <v>37</v>
      </c>
      <c r="F1926" t="s">
        <v>35</v>
      </c>
      <c r="G1926" t="s">
        <v>24</v>
      </c>
      <c r="H1926">
        <f t="shared" si="91"/>
        <v>4</v>
      </c>
      <c r="I1926" t="str">
        <f t="shared" si="92"/>
        <v>High Risk</v>
      </c>
    </row>
    <row r="1927" spans="1:9" x14ac:dyDescent="0.3">
      <c r="A1927" t="s">
        <v>1962</v>
      </c>
      <c r="B1927" t="s">
        <v>47</v>
      </c>
      <c r="C1927">
        <v>59</v>
      </c>
      <c r="D1927" t="str">
        <f t="shared" si="90"/>
        <v>49-72 Months</v>
      </c>
      <c r="E1927" t="s">
        <v>26</v>
      </c>
      <c r="F1927" t="s">
        <v>35</v>
      </c>
      <c r="G1927" t="s">
        <v>24</v>
      </c>
      <c r="H1927">
        <f t="shared" si="91"/>
        <v>0</v>
      </c>
      <c r="I1927" t="str">
        <f t="shared" si="92"/>
        <v>Low Risk</v>
      </c>
    </row>
    <row r="1928" spans="1:9" x14ac:dyDescent="0.3">
      <c r="A1928" t="s">
        <v>1963</v>
      </c>
      <c r="B1928" t="s">
        <v>27</v>
      </c>
      <c r="C1928">
        <v>49</v>
      </c>
      <c r="D1928" t="str">
        <f t="shared" si="90"/>
        <v>49-72 Months</v>
      </c>
      <c r="E1928" t="s">
        <v>37</v>
      </c>
      <c r="F1928" t="s">
        <v>28</v>
      </c>
      <c r="G1928" t="s">
        <v>23</v>
      </c>
      <c r="H1928">
        <f t="shared" si="91"/>
        <v>5</v>
      </c>
      <c r="I1928" t="str">
        <f t="shared" si="92"/>
        <v>High Risk</v>
      </c>
    </row>
    <row r="1929" spans="1:9" x14ac:dyDescent="0.3">
      <c r="A1929" t="s">
        <v>1964</v>
      </c>
      <c r="B1929" t="s">
        <v>27</v>
      </c>
      <c r="C1929">
        <v>47</v>
      </c>
      <c r="D1929" t="str">
        <f t="shared" si="90"/>
        <v>25-48 Months</v>
      </c>
      <c r="E1929" t="s">
        <v>37</v>
      </c>
      <c r="F1929" t="s">
        <v>35</v>
      </c>
      <c r="G1929" t="s">
        <v>23</v>
      </c>
      <c r="H1929">
        <f t="shared" si="91"/>
        <v>4</v>
      </c>
      <c r="I1929" t="str">
        <f t="shared" si="92"/>
        <v>High Risk</v>
      </c>
    </row>
    <row r="1930" spans="1:9" x14ac:dyDescent="0.3">
      <c r="A1930" t="s">
        <v>1965</v>
      </c>
      <c r="B1930" t="s">
        <v>27</v>
      </c>
      <c r="C1930">
        <v>31</v>
      </c>
      <c r="D1930" t="str">
        <f t="shared" si="90"/>
        <v>25-48 Months</v>
      </c>
      <c r="E1930" t="s">
        <v>24</v>
      </c>
      <c r="F1930" t="s">
        <v>32</v>
      </c>
      <c r="G1930" t="s">
        <v>23</v>
      </c>
      <c r="H1930">
        <f t="shared" si="91"/>
        <v>2</v>
      </c>
      <c r="I1930" t="str">
        <f t="shared" si="92"/>
        <v>Medium Risk</v>
      </c>
    </row>
    <row r="1931" spans="1:9" x14ac:dyDescent="0.3">
      <c r="A1931" t="s">
        <v>1966</v>
      </c>
      <c r="B1931" t="s">
        <v>27</v>
      </c>
      <c r="C1931">
        <v>1</v>
      </c>
      <c r="D1931" t="str">
        <f t="shared" si="90"/>
        <v>0-12 Months</v>
      </c>
      <c r="E1931" t="s">
        <v>37</v>
      </c>
      <c r="F1931" t="s">
        <v>28</v>
      </c>
      <c r="G1931" t="s">
        <v>24</v>
      </c>
      <c r="H1931">
        <f t="shared" si="91"/>
        <v>6</v>
      </c>
      <c r="I1931" t="str">
        <f t="shared" si="92"/>
        <v>High Risk</v>
      </c>
    </row>
    <row r="1932" spans="1:9" x14ac:dyDescent="0.3">
      <c r="A1932" t="s">
        <v>1967</v>
      </c>
      <c r="B1932" t="s">
        <v>27</v>
      </c>
      <c r="C1932">
        <v>3</v>
      </c>
      <c r="D1932" t="str">
        <f t="shared" si="90"/>
        <v>0-12 Months</v>
      </c>
      <c r="E1932" t="s">
        <v>24</v>
      </c>
      <c r="F1932" t="s">
        <v>28</v>
      </c>
      <c r="G1932" t="s">
        <v>24</v>
      </c>
      <c r="H1932">
        <f t="shared" si="91"/>
        <v>4</v>
      </c>
      <c r="I1932" t="str">
        <f t="shared" si="92"/>
        <v>High Risk</v>
      </c>
    </row>
    <row r="1933" spans="1:9" x14ac:dyDescent="0.3">
      <c r="A1933" t="s">
        <v>1968</v>
      </c>
      <c r="B1933" t="s">
        <v>31</v>
      </c>
      <c r="C1933">
        <v>53</v>
      </c>
      <c r="D1933" t="str">
        <f t="shared" si="90"/>
        <v>49-72 Months</v>
      </c>
      <c r="E1933" t="s">
        <v>37</v>
      </c>
      <c r="F1933" t="s">
        <v>35</v>
      </c>
      <c r="G1933" t="s">
        <v>24</v>
      </c>
      <c r="H1933">
        <f t="shared" si="91"/>
        <v>2</v>
      </c>
      <c r="I1933" t="str">
        <f t="shared" si="92"/>
        <v>Medium Risk</v>
      </c>
    </row>
    <row r="1934" spans="1:9" x14ac:dyDescent="0.3">
      <c r="A1934" t="s">
        <v>1969</v>
      </c>
      <c r="B1934" t="s">
        <v>27</v>
      </c>
      <c r="C1934">
        <v>1</v>
      </c>
      <c r="D1934" t="str">
        <f t="shared" si="90"/>
        <v>0-12 Months</v>
      </c>
      <c r="E1934" t="s">
        <v>24</v>
      </c>
      <c r="F1934" t="s">
        <v>32</v>
      </c>
      <c r="G1934" t="s">
        <v>24</v>
      </c>
      <c r="H1934">
        <f t="shared" si="91"/>
        <v>3</v>
      </c>
      <c r="I1934" t="str">
        <f t="shared" si="92"/>
        <v>Medium Risk</v>
      </c>
    </row>
    <row r="1935" spans="1:9" x14ac:dyDescent="0.3">
      <c r="A1935" t="s">
        <v>1970</v>
      </c>
      <c r="B1935" t="s">
        <v>31</v>
      </c>
      <c r="C1935">
        <v>20</v>
      </c>
      <c r="D1935" t="str">
        <f t="shared" si="90"/>
        <v>13-24 Months</v>
      </c>
      <c r="E1935" t="s">
        <v>24</v>
      </c>
      <c r="F1935" t="s">
        <v>32</v>
      </c>
      <c r="G1935" t="s">
        <v>24</v>
      </c>
      <c r="H1935">
        <f t="shared" si="91"/>
        <v>0</v>
      </c>
      <c r="I1935" t="str">
        <f t="shared" si="92"/>
        <v>Low Risk</v>
      </c>
    </row>
    <row r="1936" spans="1:9" x14ac:dyDescent="0.3">
      <c r="A1936" t="s">
        <v>1971</v>
      </c>
      <c r="B1936" t="s">
        <v>27</v>
      </c>
      <c r="C1936">
        <v>3</v>
      </c>
      <c r="D1936" t="str">
        <f t="shared" si="90"/>
        <v>0-12 Months</v>
      </c>
      <c r="E1936" t="s">
        <v>37</v>
      </c>
      <c r="F1936" t="s">
        <v>28</v>
      </c>
      <c r="G1936" t="s">
        <v>23</v>
      </c>
      <c r="H1936">
        <f t="shared" si="91"/>
        <v>6</v>
      </c>
      <c r="I1936" t="str">
        <f t="shared" si="92"/>
        <v>High Risk</v>
      </c>
    </row>
    <row r="1937" spans="1:9" x14ac:dyDescent="0.3">
      <c r="A1937" t="s">
        <v>1972</v>
      </c>
      <c r="B1937" t="s">
        <v>31</v>
      </c>
      <c r="C1937">
        <v>51</v>
      </c>
      <c r="D1937" t="str">
        <f t="shared" si="90"/>
        <v>49-72 Months</v>
      </c>
      <c r="E1937" t="s">
        <v>24</v>
      </c>
      <c r="F1937" t="s">
        <v>35</v>
      </c>
      <c r="G1937" t="s">
        <v>24</v>
      </c>
      <c r="H1937">
        <f t="shared" si="91"/>
        <v>0</v>
      </c>
      <c r="I1937" t="str">
        <f t="shared" si="92"/>
        <v>Low Risk</v>
      </c>
    </row>
    <row r="1938" spans="1:9" x14ac:dyDescent="0.3">
      <c r="A1938" t="s">
        <v>1973</v>
      </c>
      <c r="B1938" t="s">
        <v>31</v>
      </c>
      <c r="C1938">
        <v>51</v>
      </c>
      <c r="D1938" t="str">
        <f t="shared" si="90"/>
        <v>49-72 Months</v>
      </c>
      <c r="E1938" t="s">
        <v>26</v>
      </c>
      <c r="F1938" t="s">
        <v>35</v>
      </c>
      <c r="G1938" t="s">
        <v>24</v>
      </c>
      <c r="H1938">
        <f t="shared" si="91"/>
        <v>0</v>
      </c>
      <c r="I1938" t="str">
        <f t="shared" si="92"/>
        <v>Low Risk</v>
      </c>
    </row>
    <row r="1939" spans="1:9" x14ac:dyDescent="0.3">
      <c r="A1939" t="s">
        <v>1974</v>
      </c>
      <c r="B1939" t="s">
        <v>47</v>
      </c>
      <c r="C1939">
        <v>13</v>
      </c>
      <c r="D1939" t="str">
        <f t="shared" si="90"/>
        <v>13-24 Months</v>
      </c>
      <c r="E1939" t="s">
        <v>24</v>
      </c>
      <c r="F1939" t="s">
        <v>32</v>
      </c>
      <c r="G1939" t="s">
        <v>24</v>
      </c>
      <c r="H1939">
        <f t="shared" si="91"/>
        <v>0</v>
      </c>
      <c r="I1939" t="str">
        <f t="shared" si="92"/>
        <v>Low Risk</v>
      </c>
    </row>
    <row r="1940" spans="1:9" x14ac:dyDescent="0.3">
      <c r="A1940" t="s">
        <v>1975</v>
      </c>
      <c r="B1940" t="s">
        <v>27</v>
      </c>
      <c r="C1940">
        <v>1</v>
      </c>
      <c r="D1940" t="str">
        <f t="shared" si="90"/>
        <v>0-12 Months</v>
      </c>
      <c r="E1940" t="s">
        <v>24</v>
      </c>
      <c r="F1940" t="s">
        <v>32</v>
      </c>
      <c r="G1940" t="s">
        <v>24</v>
      </c>
      <c r="H1940">
        <f t="shared" si="91"/>
        <v>3</v>
      </c>
      <c r="I1940" t="str">
        <f t="shared" si="92"/>
        <v>Medium Risk</v>
      </c>
    </row>
    <row r="1941" spans="1:9" x14ac:dyDescent="0.3">
      <c r="A1941" t="s">
        <v>1976</v>
      </c>
      <c r="B1941" t="s">
        <v>27</v>
      </c>
      <c r="C1941">
        <v>1</v>
      </c>
      <c r="D1941" t="str">
        <f t="shared" si="90"/>
        <v>0-12 Months</v>
      </c>
      <c r="E1941" t="s">
        <v>24</v>
      </c>
      <c r="F1941" t="s">
        <v>32</v>
      </c>
      <c r="G1941" t="s">
        <v>24</v>
      </c>
      <c r="H1941">
        <f t="shared" si="91"/>
        <v>3</v>
      </c>
      <c r="I1941" t="str">
        <f t="shared" si="92"/>
        <v>Medium Risk</v>
      </c>
    </row>
    <row r="1942" spans="1:9" x14ac:dyDescent="0.3">
      <c r="A1942" t="s">
        <v>1977</v>
      </c>
      <c r="B1942" t="s">
        <v>31</v>
      </c>
      <c r="C1942">
        <v>63</v>
      </c>
      <c r="D1942" t="str">
        <f t="shared" si="90"/>
        <v>49-72 Months</v>
      </c>
      <c r="E1942" t="s">
        <v>26</v>
      </c>
      <c r="F1942" t="s">
        <v>28</v>
      </c>
      <c r="G1942" t="s">
        <v>24</v>
      </c>
      <c r="H1942">
        <f t="shared" si="91"/>
        <v>1</v>
      </c>
      <c r="I1942" t="str">
        <f t="shared" si="92"/>
        <v>Low Risk</v>
      </c>
    </row>
    <row r="1943" spans="1:9" x14ac:dyDescent="0.3">
      <c r="A1943" t="s">
        <v>1978</v>
      </c>
      <c r="B1943" t="s">
        <v>27</v>
      </c>
      <c r="C1943">
        <v>3</v>
      </c>
      <c r="D1943" t="str">
        <f t="shared" si="90"/>
        <v>0-12 Months</v>
      </c>
      <c r="E1943" t="s">
        <v>26</v>
      </c>
      <c r="F1943" t="s">
        <v>32</v>
      </c>
      <c r="G1943" t="s">
        <v>24</v>
      </c>
      <c r="H1943">
        <f t="shared" si="91"/>
        <v>3</v>
      </c>
      <c r="I1943" t="str">
        <f t="shared" si="92"/>
        <v>Medium Risk</v>
      </c>
    </row>
    <row r="1944" spans="1:9" x14ac:dyDescent="0.3">
      <c r="A1944" t="s">
        <v>1979</v>
      </c>
      <c r="B1944" t="s">
        <v>47</v>
      </c>
      <c r="C1944">
        <v>46</v>
      </c>
      <c r="D1944" t="str">
        <f t="shared" si="90"/>
        <v>25-48 Months</v>
      </c>
      <c r="E1944" t="s">
        <v>24</v>
      </c>
      <c r="F1944" t="s">
        <v>40</v>
      </c>
      <c r="G1944" t="s">
        <v>24</v>
      </c>
      <c r="H1944">
        <f t="shared" si="91"/>
        <v>0</v>
      </c>
      <c r="I1944" t="str">
        <f t="shared" si="92"/>
        <v>Low Risk</v>
      </c>
    </row>
    <row r="1945" spans="1:9" x14ac:dyDescent="0.3">
      <c r="A1945" t="s">
        <v>1980</v>
      </c>
      <c r="B1945" t="s">
        <v>27</v>
      </c>
      <c r="C1945">
        <v>1</v>
      </c>
      <c r="D1945" t="str">
        <f t="shared" si="90"/>
        <v>0-12 Months</v>
      </c>
      <c r="E1945" t="s">
        <v>26</v>
      </c>
      <c r="F1945" t="s">
        <v>40</v>
      </c>
      <c r="G1945" t="s">
        <v>24</v>
      </c>
      <c r="H1945">
        <f t="shared" si="91"/>
        <v>3</v>
      </c>
      <c r="I1945" t="str">
        <f t="shared" si="92"/>
        <v>Medium Risk</v>
      </c>
    </row>
    <row r="1946" spans="1:9" x14ac:dyDescent="0.3">
      <c r="A1946" t="s">
        <v>1981</v>
      </c>
      <c r="B1946" t="s">
        <v>27</v>
      </c>
      <c r="C1946">
        <v>8</v>
      </c>
      <c r="D1946" t="str">
        <f t="shared" si="90"/>
        <v>0-12 Months</v>
      </c>
      <c r="E1946" t="s">
        <v>26</v>
      </c>
      <c r="F1946" t="s">
        <v>32</v>
      </c>
      <c r="G1946" t="s">
        <v>23</v>
      </c>
      <c r="H1946">
        <f t="shared" si="91"/>
        <v>3</v>
      </c>
      <c r="I1946" t="str">
        <f t="shared" si="92"/>
        <v>Medium Risk</v>
      </c>
    </row>
    <row r="1947" spans="1:9" x14ac:dyDescent="0.3">
      <c r="A1947" t="s">
        <v>1982</v>
      </c>
      <c r="B1947" t="s">
        <v>47</v>
      </c>
      <c r="C1947">
        <v>71</v>
      </c>
      <c r="D1947" t="str">
        <f t="shared" si="90"/>
        <v>49-72 Months</v>
      </c>
      <c r="E1947" t="s">
        <v>24</v>
      </c>
      <c r="F1947" t="s">
        <v>35</v>
      </c>
      <c r="G1947" t="s">
        <v>24</v>
      </c>
      <c r="H1947">
        <f t="shared" si="91"/>
        <v>0</v>
      </c>
      <c r="I1947" t="str">
        <f t="shared" si="92"/>
        <v>Low Risk</v>
      </c>
    </row>
    <row r="1948" spans="1:9" x14ac:dyDescent="0.3">
      <c r="A1948" t="s">
        <v>1983</v>
      </c>
      <c r="B1948" t="s">
        <v>27</v>
      </c>
      <c r="C1948">
        <v>55</v>
      </c>
      <c r="D1948" t="str">
        <f t="shared" si="90"/>
        <v>49-72 Months</v>
      </c>
      <c r="E1948" t="s">
        <v>37</v>
      </c>
      <c r="F1948" t="s">
        <v>40</v>
      </c>
      <c r="G1948" t="s">
        <v>24</v>
      </c>
      <c r="H1948">
        <f t="shared" si="91"/>
        <v>4</v>
      </c>
      <c r="I1948" t="str">
        <f t="shared" si="92"/>
        <v>High Risk</v>
      </c>
    </row>
    <row r="1949" spans="1:9" x14ac:dyDescent="0.3">
      <c r="A1949" t="s">
        <v>1984</v>
      </c>
      <c r="B1949" t="s">
        <v>31</v>
      </c>
      <c r="C1949">
        <v>70</v>
      </c>
      <c r="D1949" t="str">
        <f t="shared" si="90"/>
        <v>49-72 Months</v>
      </c>
      <c r="E1949" t="s">
        <v>37</v>
      </c>
      <c r="F1949" t="s">
        <v>35</v>
      </c>
      <c r="G1949" t="s">
        <v>24</v>
      </c>
      <c r="H1949">
        <f t="shared" si="91"/>
        <v>2</v>
      </c>
      <c r="I1949" t="str">
        <f t="shared" si="92"/>
        <v>Medium Risk</v>
      </c>
    </row>
    <row r="1950" spans="1:9" x14ac:dyDescent="0.3">
      <c r="A1950" t="s">
        <v>1985</v>
      </c>
      <c r="B1950" t="s">
        <v>27</v>
      </c>
      <c r="C1950">
        <v>2</v>
      </c>
      <c r="D1950" t="str">
        <f t="shared" si="90"/>
        <v>0-12 Months</v>
      </c>
      <c r="E1950" t="s">
        <v>37</v>
      </c>
      <c r="F1950" t="s">
        <v>28</v>
      </c>
      <c r="G1950" t="s">
        <v>23</v>
      </c>
      <c r="H1950">
        <f t="shared" si="91"/>
        <v>6</v>
      </c>
      <c r="I1950" t="str">
        <f t="shared" si="92"/>
        <v>High Risk</v>
      </c>
    </row>
    <row r="1951" spans="1:9" x14ac:dyDescent="0.3">
      <c r="A1951" t="s">
        <v>1986</v>
      </c>
      <c r="B1951" t="s">
        <v>47</v>
      </c>
      <c r="C1951">
        <v>67</v>
      </c>
      <c r="D1951" t="str">
        <f t="shared" si="90"/>
        <v>49-72 Months</v>
      </c>
      <c r="E1951" t="s">
        <v>37</v>
      </c>
      <c r="F1951" t="s">
        <v>35</v>
      </c>
      <c r="G1951" t="s">
        <v>24</v>
      </c>
      <c r="H1951">
        <f t="shared" si="91"/>
        <v>2</v>
      </c>
      <c r="I1951" t="str">
        <f t="shared" si="92"/>
        <v>Medium Risk</v>
      </c>
    </row>
    <row r="1952" spans="1:9" x14ac:dyDescent="0.3">
      <c r="A1952" t="s">
        <v>1987</v>
      </c>
      <c r="B1952" t="s">
        <v>27</v>
      </c>
      <c r="C1952">
        <v>65</v>
      </c>
      <c r="D1952" t="str">
        <f t="shared" si="90"/>
        <v>49-72 Months</v>
      </c>
      <c r="E1952" t="s">
        <v>37</v>
      </c>
      <c r="F1952" t="s">
        <v>35</v>
      </c>
      <c r="G1952" t="s">
        <v>23</v>
      </c>
      <c r="H1952">
        <f t="shared" si="91"/>
        <v>4</v>
      </c>
      <c r="I1952" t="str">
        <f t="shared" si="92"/>
        <v>High Risk</v>
      </c>
    </row>
    <row r="1953" spans="1:9" x14ac:dyDescent="0.3">
      <c r="A1953" t="s">
        <v>1988</v>
      </c>
      <c r="B1953" t="s">
        <v>27</v>
      </c>
      <c r="C1953">
        <v>14</v>
      </c>
      <c r="D1953" t="str">
        <f t="shared" si="90"/>
        <v>13-24 Months</v>
      </c>
      <c r="E1953" t="s">
        <v>26</v>
      </c>
      <c r="F1953" t="s">
        <v>40</v>
      </c>
      <c r="G1953" t="s">
        <v>24</v>
      </c>
      <c r="H1953">
        <f t="shared" si="91"/>
        <v>2</v>
      </c>
      <c r="I1953" t="str">
        <f t="shared" si="92"/>
        <v>Medium Risk</v>
      </c>
    </row>
    <row r="1954" spans="1:9" x14ac:dyDescent="0.3">
      <c r="A1954" t="s">
        <v>1989</v>
      </c>
      <c r="B1954" t="s">
        <v>27</v>
      </c>
      <c r="C1954">
        <v>20</v>
      </c>
      <c r="D1954" t="str">
        <f t="shared" si="90"/>
        <v>13-24 Months</v>
      </c>
      <c r="E1954" t="s">
        <v>37</v>
      </c>
      <c r="F1954" t="s">
        <v>35</v>
      </c>
      <c r="G1954" t="s">
        <v>24</v>
      </c>
      <c r="H1954">
        <f t="shared" si="91"/>
        <v>4</v>
      </c>
      <c r="I1954" t="str">
        <f t="shared" si="92"/>
        <v>High Risk</v>
      </c>
    </row>
    <row r="1955" spans="1:9" x14ac:dyDescent="0.3">
      <c r="A1955" t="s">
        <v>1990</v>
      </c>
      <c r="B1955" t="s">
        <v>27</v>
      </c>
      <c r="C1955">
        <v>1</v>
      </c>
      <c r="D1955" t="str">
        <f t="shared" si="90"/>
        <v>0-12 Months</v>
      </c>
      <c r="E1955" t="s">
        <v>37</v>
      </c>
      <c r="F1955" t="s">
        <v>28</v>
      </c>
      <c r="G1955" t="s">
        <v>23</v>
      </c>
      <c r="H1955">
        <f t="shared" si="91"/>
        <v>6</v>
      </c>
      <c r="I1955" t="str">
        <f t="shared" si="92"/>
        <v>High Risk</v>
      </c>
    </row>
    <row r="1956" spans="1:9" x14ac:dyDescent="0.3">
      <c r="A1956" t="s">
        <v>1991</v>
      </c>
      <c r="B1956" t="s">
        <v>27</v>
      </c>
      <c r="C1956">
        <v>1</v>
      </c>
      <c r="D1956" t="str">
        <f t="shared" si="90"/>
        <v>0-12 Months</v>
      </c>
      <c r="E1956" t="s">
        <v>37</v>
      </c>
      <c r="F1956" t="s">
        <v>28</v>
      </c>
      <c r="G1956" t="s">
        <v>23</v>
      </c>
      <c r="H1956">
        <f t="shared" si="91"/>
        <v>6</v>
      </c>
      <c r="I1956" t="str">
        <f t="shared" si="92"/>
        <v>High Risk</v>
      </c>
    </row>
    <row r="1957" spans="1:9" x14ac:dyDescent="0.3">
      <c r="A1957" t="s">
        <v>1992</v>
      </c>
      <c r="B1957" t="s">
        <v>27</v>
      </c>
      <c r="C1957">
        <v>49</v>
      </c>
      <c r="D1957" t="str">
        <f t="shared" si="90"/>
        <v>49-72 Months</v>
      </c>
      <c r="E1957" t="s">
        <v>37</v>
      </c>
      <c r="F1957" t="s">
        <v>35</v>
      </c>
      <c r="G1957" t="s">
        <v>24</v>
      </c>
      <c r="H1957">
        <f t="shared" si="91"/>
        <v>4</v>
      </c>
      <c r="I1957" t="str">
        <f t="shared" si="92"/>
        <v>High Risk</v>
      </c>
    </row>
    <row r="1958" spans="1:9" x14ac:dyDescent="0.3">
      <c r="A1958" t="s">
        <v>1993</v>
      </c>
      <c r="B1958" t="s">
        <v>47</v>
      </c>
      <c r="C1958">
        <v>72</v>
      </c>
      <c r="D1958" t="str">
        <f t="shared" si="90"/>
        <v>49-72 Months</v>
      </c>
      <c r="E1958" t="s">
        <v>37</v>
      </c>
      <c r="F1958" t="s">
        <v>35</v>
      </c>
      <c r="G1958" t="s">
        <v>24</v>
      </c>
      <c r="H1958">
        <f t="shared" si="91"/>
        <v>2</v>
      </c>
      <c r="I1958" t="str">
        <f t="shared" si="92"/>
        <v>Medium Risk</v>
      </c>
    </row>
    <row r="1959" spans="1:9" x14ac:dyDescent="0.3">
      <c r="A1959" t="s">
        <v>1994</v>
      </c>
      <c r="B1959" t="s">
        <v>27</v>
      </c>
      <c r="C1959">
        <v>46</v>
      </c>
      <c r="D1959" t="str">
        <f t="shared" si="90"/>
        <v>25-48 Months</v>
      </c>
      <c r="E1959" t="s">
        <v>26</v>
      </c>
      <c r="F1959" t="s">
        <v>28</v>
      </c>
      <c r="G1959" t="s">
        <v>24</v>
      </c>
      <c r="H1959">
        <f t="shared" si="91"/>
        <v>3</v>
      </c>
      <c r="I1959" t="str">
        <f t="shared" si="92"/>
        <v>Medium Risk</v>
      </c>
    </row>
    <row r="1960" spans="1:9" x14ac:dyDescent="0.3">
      <c r="A1960" t="s">
        <v>1995</v>
      </c>
      <c r="B1960" t="s">
        <v>27</v>
      </c>
      <c r="C1960">
        <v>24</v>
      </c>
      <c r="D1960" t="str">
        <f t="shared" si="90"/>
        <v>13-24 Months</v>
      </c>
      <c r="E1960" t="s">
        <v>37</v>
      </c>
      <c r="F1960" t="s">
        <v>35</v>
      </c>
      <c r="G1960" t="s">
        <v>24</v>
      </c>
      <c r="H1960">
        <f t="shared" si="91"/>
        <v>4</v>
      </c>
      <c r="I1960" t="str">
        <f t="shared" si="92"/>
        <v>High Risk</v>
      </c>
    </row>
    <row r="1961" spans="1:9" x14ac:dyDescent="0.3">
      <c r="A1961" t="s">
        <v>1996</v>
      </c>
      <c r="B1961" t="s">
        <v>27</v>
      </c>
      <c r="C1961">
        <v>5</v>
      </c>
      <c r="D1961" t="str">
        <f t="shared" si="90"/>
        <v>0-12 Months</v>
      </c>
      <c r="E1961" t="s">
        <v>26</v>
      </c>
      <c r="F1961" t="s">
        <v>28</v>
      </c>
      <c r="G1961" t="s">
        <v>24</v>
      </c>
      <c r="H1961">
        <f t="shared" si="91"/>
        <v>4</v>
      </c>
      <c r="I1961" t="str">
        <f t="shared" si="92"/>
        <v>High Risk</v>
      </c>
    </row>
    <row r="1962" spans="1:9" x14ac:dyDescent="0.3">
      <c r="A1962" t="s">
        <v>1997</v>
      </c>
      <c r="B1962" t="s">
        <v>27</v>
      </c>
      <c r="C1962">
        <v>33</v>
      </c>
      <c r="D1962" t="str">
        <f t="shared" si="90"/>
        <v>25-48 Months</v>
      </c>
      <c r="E1962" t="s">
        <v>37</v>
      </c>
      <c r="F1962" t="s">
        <v>40</v>
      </c>
      <c r="G1962" t="s">
        <v>24</v>
      </c>
      <c r="H1962">
        <f t="shared" si="91"/>
        <v>4</v>
      </c>
      <c r="I1962" t="str">
        <f t="shared" si="92"/>
        <v>High Risk</v>
      </c>
    </row>
    <row r="1963" spans="1:9" x14ac:dyDescent="0.3">
      <c r="A1963" t="s">
        <v>1998</v>
      </c>
      <c r="B1963" t="s">
        <v>31</v>
      </c>
      <c r="C1963">
        <v>42</v>
      </c>
      <c r="D1963" t="str">
        <f t="shared" si="90"/>
        <v>25-48 Months</v>
      </c>
      <c r="E1963" t="s">
        <v>26</v>
      </c>
      <c r="F1963" t="s">
        <v>35</v>
      </c>
      <c r="G1963" t="s">
        <v>24</v>
      </c>
      <c r="H1963">
        <f t="shared" si="91"/>
        <v>0</v>
      </c>
      <c r="I1963" t="str">
        <f t="shared" si="92"/>
        <v>Low Risk</v>
      </c>
    </row>
    <row r="1964" spans="1:9" x14ac:dyDescent="0.3">
      <c r="A1964" t="s">
        <v>1999</v>
      </c>
      <c r="B1964" t="s">
        <v>31</v>
      </c>
      <c r="C1964">
        <v>23</v>
      </c>
      <c r="D1964" t="str">
        <f t="shared" si="90"/>
        <v>13-24 Months</v>
      </c>
      <c r="E1964" t="s">
        <v>37</v>
      </c>
      <c r="F1964" t="s">
        <v>40</v>
      </c>
      <c r="G1964" t="s">
        <v>24</v>
      </c>
      <c r="H1964">
        <f t="shared" si="91"/>
        <v>2</v>
      </c>
      <c r="I1964" t="str">
        <f t="shared" si="92"/>
        <v>Medium Risk</v>
      </c>
    </row>
    <row r="1965" spans="1:9" x14ac:dyDescent="0.3">
      <c r="A1965" t="s">
        <v>2000</v>
      </c>
      <c r="B1965" t="s">
        <v>27</v>
      </c>
      <c r="C1965">
        <v>8</v>
      </c>
      <c r="D1965" t="str">
        <f t="shared" si="90"/>
        <v>0-12 Months</v>
      </c>
      <c r="E1965" t="s">
        <v>37</v>
      </c>
      <c r="F1965" t="s">
        <v>35</v>
      </c>
      <c r="G1965" t="s">
        <v>24</v>
      </c>
      <c r="H1965">
        <f t="shared" si="91"/>
        <v>5</v>
      </c>
      <c r="I1965" t="str">
        <f t="shared" si="92"/>
        <v>High Risk</v>
      </c>
    </row>
    <row r="1966" spans="1:9" x14ac:dyDescent="0.3">
      <c r="A1966" t="s">
        <v>2001</v>
      </c>
      <c r="B1966" t="s">
        <v>31</v>
      </c>
      <c r="C1966">
        <v>66</v>
      </c>
      <c r="D1966" t="str">
        <f t="shared" si="90"/>
        <v>49-72 Months</v>
      </c>
      <c r="E1966" t="s">
        <v>26</v>
      </c>
      <c r="F1966" t="s">
        <v>32</v>
      </c>
      <c r="G1966" t="s">
        <v>24</v>
      </c>
      <c r="H1966">
        <f t="shared" si="91"/>
        <v>0</v>
      </c>
      <c r="I1966" t="str">
        <f t="shared" si="92"/>
        <v>Low Risk</v>
      </c>
    </row>
    <row r="1967" spans="1:9" x14ac:dyDescent="0.3">
      <c r="A1967" t="s">
        <v>2002</v>
      </c>
      <c r="B1967" t="s">
        <v>27</v>
      </c>
      <c r="C1967">
        <v>24</v>
      </c>
      <c r="D1967" t="str">
        <f t="shared" si="90"/>
        <v>13-24 Months</v>
      </c>
      <c r="E1967" t="s">
        <v>26</v>
      </c>
      <c r="F1967" t="s">
        <v>35</v>
      </c>
      <c r="G1967" t="s">
        <v>23</v>
      </c>
      <c r="H1967">
        <f t="shared" si="91"/>
        <v>2</v>
      </c>
      <c r="I1967" t="str">
        <f t="shared" si="92"/>
        <v>Medium Risk</v>
      </c>
    </row>
    <row r="1968" spans="1:9" x14ac:dyDescent="0.3">
      <c r="A1968" t="s">
        <v>2003</v>
      </c>
      <c r="B1968" t="s">
        <v>27</v>
      </c>
      <c r="C1968">
        <v>24</v>
      </c>
      <c r="D1968" t="str">
        <f t="shared" si="90"/>
        <v>13-24 Months</v>
      </c>
      <c r="E1968" t="s">
        <v>26</v>
      </c>
      <c r="F1968" t="s">
        <v>40</v>
      </c>
      <c r="G1968" t="s">
        <v>24</v>
      </c>
      <c r="H1968">
        <f t="shared" si="91"/>
        <v>2</v>
      </c>
      <c r="I1968" t="str">
        <f t="shared" si="92"/>
        <v>Medium Risk</v>
      </c>
    </row>
    <row r="1969" spans="1:9" x14ac:dyDescent="0.3">
      <c r="A1969" t="s">
        <v>2004</v>
      </c>
      <c r="B1969" t="s">
        <v>31</v>
      </c>
      <c r="C1969">
        <v>69</v>
      </c>
      <c r="D1969" t="str">
        <f t="shared" si="90"/>
        <v>49-72 Months</v>
      </c>
      <c r="E1969" t="s">
        <v>26</v>
      </c>
      <c r="F1969" t="s">
        <v>40</v>
      </c>
      <c r="G1969" t="s">
        <v>23</v>
      </c>
      <c r="H1969">
        <f t="shared" si="91"/>
        <v>0</v>
      </c>
      <c r="I1969" t="str">
        <f t="shared" si="92"/>
        <v>Low Risk</v>
      </c>
    </row>
    <row r="1970" spans="1:9" x14ac:dyDescent="0.3">
      <c r="A1970" t="s">
        <v>2005</v>
      </c>
      <c r="B1970" t="s">
        <v>31</v>
      </c>
      <c r="C1970">
        <v>53</v>
      </c>
      <c r="D1970" t="str">
        <f t="shared" si="90"/>
        <v>49-72 Months</v>
      </c>
      <c r="E1970" t="s">
        <v>37</v>
      </c>
      <c r="F1970" t="s">
        <v>32</v>
      </c>
      <c r="G1970" t="s">
        <v>24</v>
      </c>
      <c r="H1970">
        <f t="shared" si="91"/>
        <v>2</v>
      </c>
      <c r="I1970" t="str">
        <f t="shared" si="92"/>
        <v>Medium Risk</v>
      </c>
    </row>
    <row r="1971" spans="1:9" x14ac:dyDescent="0.3">
      <c r="A1971" t="s">
        <v>2006</v>
      </c>
      <c r="B1971" t="s">
        <v>47</v>
      </c>
      <c r="C1971">
        <v>60</v>
      </c>
      <c r="D1971" t="str">
        <f t="shared" si="90"/>
        <v>49-72 Months</v>
      </c>
      <c r="E1971" t="s">
        <v>26</v>
      </c>
      <c r="F1971" t="s">
        <v>28</v>
      </c>
      <c r="G1971" t="s">
        <v>24</v>
      </c>
      <c r="H1971">
        <f t="shared" si="91"/>
        <v>1</v>
      </c>
      <c r="I1971" t="str">
        <f t="shared" si="92"/>
        <v>Low Risk</v>
      </c>
    </row>
    <row r="1972" spans="1:9" x14ac:dyDescent="0.3">
      <c r="A1972" t="s">
        <v>2007</v>
      </c>
      <c r="B1972" t="s">
        <v>27</v>
      </c>
      <c r="C1972">
        <v>7</v>
      </c>
      <c r="D1972" t="str">
        <f t="shared" si="90"/>
        <v>0-12 Months</v>
      </c>
      <c r="E1972" t="s">
        <v>37</v>
      </c>
      <c r="F1972" t="s">
        <v>28</v>
      </c>
      <c r="G1972" t="s">
        <v>23</v>
      </c>
      <c r="H1972">
        <f t="shared" si="91"/>
        <v>6</v>
      </c>
      <c r="I1972" t="str">
        <f t="shared" si="92"/>
        <v>High Risk</v>
      </c>
    </row>
    <row r="1973" spans="1:9" x14ac:dyDescent="0.3">
      <c r="A1973" t="s">
        <v>2008</v>
      </c>
      <c r="B1973" t="s">
        <v>31</v>
      </c>
      <c r="C1973">
        <v>20</v>
      </c>
      <c r="D1973" t="str">
        <f t="shared" si="90"/>
        <v>13-24 Months</v>
      </c>
      <c r="E1973" t="s">
        <v>24</v>
      </c>
      <c r="F1973" t="s">
        <v>40</v>
      </c>
      <c r="G1973" t="s">
        <v>24</v>
      </c>
      <c r="H1973">
        <f t="shared" si="91"/>
        <v>0</v>
      </c>
      <c r="I1973" t="str">
        <f t="shared" si="92"/>
        <v>Low Risk</v>
      </c>
    </row>
    <row r="1974" spans="1:9" x14ac:dyDescent="0.3">
      <c r="A1974" t="s">
        <v>2009</v>
      </c>
      <c r="B1974" t="s">
        <v>27</v>
      </c>
      <c r="C1974">
        <v>23</v>
      </c>
      <c r="D1974" t="str">
        <f t="shared" si="90"/>
        <v>13-24 Months</v>
      </c>
      <c r="E1974" t="s">
        <v>37</v>
      </c>
      <c r="F1974" t="s">
        <v>28</v>
      </c>
      <c r="G1974" t="s">
        <v>24</v>
      </c>
      <c r="H1974">
        <f t="shared" si="91"/>
        <v>5</v>
      </c>
      <c r="I1974" t="str">
        <f t="shared" si="92"/>
        <v>High Risk</v>
      </c>
    </row>
    <row r="1975" spans="1:9" x14ac:dyDescent="0.3">
      <c r="A1975" t="s">
        <v>2010</v>
      </c>
      <c r="B1975" t="s">
        <v>47</v>
      </c>
      <c r="C1975">
        <v>72</v>
      </c>
      <c r="D1975" t="str">
        <f t="shared" si="90"/>
        <v>49-72 Months</v>
      </c>
      <c r="E1975" t="s">
        <v>26</v>
      </c>
      <c r="F1975" t="s">
        <v>28</v>
      </c>
      <c r="G1975" t="s">
        <v>24</v>
      </c>
      <c r="H1975">
        <f t="shared" si="91"/>
        <v>1</v>
      </c>
      <c r="I1975" t="str">
        <f t="shared" si="92"/>
        <v>Low Risk</v>
      </c>
    </row>
    <row r="1976" spans="1:9" x14ac:dyDescent="0.3">
      <c r="A1976" t="s">
        <v>2011</v>
      </c>
      <c r="B1976" t="s">
        <v>27</v>
      </c>
      <c r="C1976">
        <v>11</v>
      </c>
      <c r="D1976" t="str">
        <f t="shared" si="90"/>
        <v>0-12 Months</v>
      </c>
      <c r="E1976" t="s">
        <v>37</v>
      </c>
      <c r="F1976" t="s">
        <v>28</v>
      </c>
      <c r="G1976" t="s">
        <v>23</v>
      </c>
      <c r="H1976">
        <f t="shared" si="91"/>
        <v>6</v>
      </c>
      <c r="I1976" t="str">
        <f t="shared" si="92"/>
        <v>High Risk</v>
      </c>
    </row>
    <row r="1977" spans="1:9" x14ac:dyDescent="0.3">
      <c r="A1977" t="s">
        <v>2012</v>
      </c>
      <c r="B1977" t="s">
        <v>47</v>
      </c>
      <c r="C1977">
        <v>21</v>
      </c>
      <c r="D1977" t="str">
        <f t="shared" si="90"/>
        <v>13-24 Months</v>
      </c>
      <c r="E1977" t="s">
        <v>24</v>
      </c>
      <c r="F1977" t="s">
        <v>32</v>
      </c>
      <c r="G1977" t="s">
        <v>24</v>
      </c>
      <c r="H1977">
        <f t="shared" si="91"/>
        <v>0</v>
      </c>
      <c r="I1977" t="str">
        <f t="shared" si="92"/>
        <v>Low Risk</v>
      </c>
    </row>
    <row r="1978" spans="1:9" x14ac:dyDescent="0.3">
      <c r="A1978" t="s">
        <v>2013</v>
      </c>
      <c r="B1978" t="s">
        <v>27</v>
      </c>
      <c r="C1978">
        <v>1</v>
      </c>
      <c r="D1978" t="str">
        <f t="shared" si="90"/>
        <v>0-12 Months</v>
      </c>
      <c r="E1978" t="s">
        <v>37</v>
      </c>
      <c r="F1978" t="s">
        <v>28</v>
      </c>
      <c r="G1978" t="s">
        <v>23</v>
      </c>
      <c r="H1978">
        <f t="shared" si="91"/>
        <v>6</v>
      </c>
      <c r="I1978" t="str">
        <f t="shared" si="92"/>
        <v>High Risk</v>
      </c>
    </row>
    <row r="1979" spans="1:9" x14ac:dyDescent="0.3">
      <c r="A1979" t="s">
        <v>2014</v>
      </c>
      <c r="B1979" t="s">
        <v>27</v>
      </c>
      <c r="C1979">
        <v>31</v>
      </c>
      <c r="D1979" t="str">
        <f t="shared" si="90"/>
        <v>25-48 Months</v>
      </c>
      <c r="E1979" t="s">
        <v>37</v>
      </c>
      <c r="F1979" t="s">
        <v>28</v>
      </c>
      <c r="G1979" t="s">
        <v>24</v>
      </c>
      <c r="H1979">
        <f t="shared" si="91"/>
        <v>5</v>
      </c>
      <c r="I1979" t="str">
        <f t="shared" si="92"/>
        <v>High Risk</v>
      </c>
    </row>
    <row r="1980" spans="1:9" x14ac:dyDescent="0.3">
      <c r="A1980" t="s">
        <v>2015</v>
      </c>
      <c r="B1980" t="s">
        <v>47</v>
      </c>
      <c r="C1980">
        <v>57</v>
      </c>
      <c r="D1980" t="str">
        <f t="shared" si="90"/>
        <v>49-72 Months</v>
      </c>
      <c r="E1980" t="s">
        <v>26</v>
      </c>
      <c r="F1980" t="s">
        <v>32</v>
      </c>
      <c r="G1980" t="s">
        <v>24</v>
      </c>
      <c r="H1980">
        <f t="shared" si="91"/>
        <v>0</v>
      </c>
      <c r="I1980" t="str">
        <f t="shared" si="92"/>
        <v>Low Risk</v>
      </c>
    </row>
    <row r="1981" spans="1:9" x14ac:dyDescent="0.3">
      <c r="A1981" t="s">
        <v>2016</v>
      </c>
      <c r="B1981" t="s">
        <v>47</v>
      </c>
      <c r="C1981">
        <v>45</v>
      </c>
      <c r="D1981" t="str">
        <f t="shared" si="90"/>
        <v>25-48 Months</v>
      </c>
      <c r="E1981" t="s">
        <v>24</v>
      </c>
      <c r="F1981" t="s">
        <v>35</v>
      </c>
      <c r="G1981" t="s">
        <v>24</v>
      </c>
      <c r="H1981">
        <f t="shared" si="91"/>
        <v>0</v>
      </c>
      <c r="I1981" t="str">
        <f t="shared" si="92"/>
        <v>Low Risk</v>
      </c>
    </row>
    <row r="1982" spans="1:9" x14ac:dyDescent="0.3">
      <c r="A1982" t="s">
        <v>2017</v>
      </c>
      <c r="B1982" t="s">
        <v>27</v>
      </c>
      <c r="C1982">
        <v>10</v>
      </c>
      <c r="D1982" t="str">
        <f t="shared" si="90"/>
        <v>0-12 Months</v>
      </c>
      <c r="E1982" t="s">
        <v>37</v>
      </c>
      <c r="F1982" t="s">
        <v>28</v>
      </c>
      <c r="G1982" t="s">
        <v>24</v>
      </c>
      <c r="H1982">
        <f t="shared" si="91"/>
        <v>6</v>
      </c>
      <c r="I1982" t="str">
        <f t="shared" si="92"/>
        <v>High Risk</v>
      </c>
    </row>
    <row r="1983" spans="1:9" x14ac:dyDescent="0.3">
      <c r="A1983" t="s">
        <v>2018</v>
      </c>
      <c r="B1983" t="s">
        <v>27</v>
      </c>
      <c r="C1983">
        <v>58</v>
      </c>
      <c r="D1983" t="str">
        <f t="shared" si="90"/>
        <v>49-72 Months</v>
      </c>
      <c r="E1983" t="s">
        <v>37</v>
      </c>
      <c r="F1983" t="s">
        <v>40</v>
      </c>
      <c r="G1983" t="s">
        <v>23</v>
      </c>
      <c r="H1983">
        <f t="shared" si="91"/>
        <v>4</v>
      </c>
      <c r="I1983" t="str">
        <f t="shared" si="92"/>
        <v>High Risk</v>
      </c>
    </row>
    <row r="1984" spans="1:9" x14ac:dyDescent="0.3">
      <c r="A1984" t="s">
        <v>2019</v>
      </c>
      <c r="B1984" t="s">
        <v>27</v>
      </c>
      <c r="C1984">
        <v>14</v>
      </c>
      <c r="D1984" t="str">
        <f t="shared" si="90"/>
        <v>13-24 Months</v>
      </c>
      <c r="E1984" t="s">
        <v>24</v>
      </c>
      <c r="F1984" t="s">
        <v>32</v>
      </c>
      <c r="G1984" t="s">
        <v>24</v>
      </c>
      <c r="H1984">
        <f t="shared" si="91"/>
        <v>2</v>
      </c>
      <c r="I1984" t="str">
        <f t="shared" si="92"/>
        <v>Medium Risk</v>
      </c>
    </row>
    <row r="1985" spans="1:9" x14ac:dyDescent="0.3">
      <c r="A1985" t="s">
        <v>2020</v>
      </c>
      <c r="B1985" t="s">
        <v>31</v>
      </c>
      <c r="C1985">
        <v>27</v>
      </c>
      <c r="D1985" t="str">
        <f t="shared" si="90"/>
        <v>25-48 Months</v>
      </c>
      <c r="E1985" t="s">
        <v>26</v>
      </c>
      <c r="F1985" t="s">
        <v>32</v>
      </c>
      <c r="G1985" t="s">
        <v>24</v>
      </c>
      <c r="H1985">
        <f t="shared" si="91"/>
        <v>0</v>
      </c>
      <c r="I1985" t="str">
        <f t="shared" si="92"/>
        <v>Low Risk</v>
      </c>
    </row>
    <row r="1986" spans="1:9" x14ac:dyDescent="0.3">
      <c r="A1986" t="s">
        <v>2021</v>
      </c>
      <c r="B1986" t="s">
        <v>27</v>
      </c>
      <c r="C1986">
        <v>14</v>
      </c>
      <c r="D1986" t="str">
        <f t="shared" si="90"/>
        <v>13-24 Months</v>
      </c>
      <c r="E1986" t="s">
        <v>37</v>
      </c>
      <c r="F1986" t="s">
        <v>35</v>
      </c>
      <c r="G1986" t="s">
        <v>23</v>
      </c>
      <c r="H1986">
        <f t="shared" si="91"/>
        <v>4</v>
      </c>
      <c r="I1986" t="str">
        <f t="shared" si="92"/>
        <v>High Risk</v>
      </c>
    </row>
    <row r="1987" spans="1:9" x14ac:dyDescent="0.3">
      <c r="A1987" t="s">
        <v>2022</v>
      </c>
      <c r="B1987" t="s">
        <v>27</v>
      </c>
      <c r="C1987">
        <v>12</v>
      </c>
      <c r="D1987" t="str">
        <f t="shared" ref="D1987:D2050" si="93">IF(C1987&lt;=12,"0-12 Months",IF(C1987&lt;=24,"13-24 Months",IF(C1987&lt;=48,"25-48 Months","49-72 Months")))</f>
        <v>0-12 Months</v>
      </c>
      <c r="E1987" t="s">
        <v>26</v>
      </c>
      <c r="F1987" t="s">
        <v>32</v>
      </c>
      <c r="G1987" t="s">
        <v>23</v>
      </c>
      <c r="H1987">
        <f t="shared" ref="H1987:H2050" si="94">IF(B1987="Month-to-month",2,0)+IF(E1987="Fiber optic",2,0)+IF(F1987="Electronic check",1,0)+IF(D1987="0-12 Months",1,0)</f>
        <v>3</v>
      </c>
      <c r="I1987" t="str">
        <f t="shared" ref="I1987:I2050" si="95">IF(H1987&gt;=4,"High Risk",IF(H1987&gt;=2,"Medium Risk","Low Risk"))</f>
        <v>Medium Risk</v>
      </c>
    </row>
    <row r="1988" spans="1:9" x14ac:dyDescent="0.3">
      <c r="A1988" t="s">
        <v>2023</v>
      </c>
      <c r="B1988" t="s">
        <v>47</v>
      </c>
      <c r="C1988">
        <v>69</v>
      </c>
      <c r="D1988" t="str">
        <f t="shared" si="93"/>
        <v>49-72 Months</v>
      </c>
      <c r="E1988" t="s">
        <v>37</v>
      </c>
      <c r="F1988" t="s">
        <v>35</v>
      </c>
      <c r="G1988" t="s">
        <v>24</v>
      </c>
      <c r="H1988">
        <f t="shared" si="94"/>
        <v>2</v>
      </c>
      <c r="I1988" t="str">
        <f t="shared" si="95"/>
        <v>Medium Risk</v>
      </c>
    </row>
    <row r="1989" spans="1:9" x14ac:dyDescent="0.3">
      <c r="A1989" t="s">
        <v>2024</v>
      </c>
      <c r="B1989" t="s">
        <v>27</v>
      </c>
      <c r="C1989">
        <v>25</v>
      </c>
      <c r="D1989" t="str">
        <f t="shared" si="93"/>
        <v>25-48 Months</v>
      </c>
      <c r="E1989" t="s">
        <v>37</v>
      </c>
      <c r="F1989" t="s">
        <v>35</v>
      </c>
      <c r="G1989" t="s">
        <v>23</v>
      </c>
      <c r="H1989">
        <f t="shared" si="94"/>
        <v>4</v>
      </c>
      <c r="I1989" t="str">
        <f t="shared" si="95"/>
        <v>High Risk</v>
      </c>
    </row>
    <row r="1990" spans="1:9" x14ac:dyDescent="0.3">
      <c r="A1990" t="s">
        <v>2025</v>
      </c>
      <c r="B1990" t="s">
        <v>31</v>
      </c>
      <c r="C1990">
        <v>58</v>
      </c>
      <c r="D1990" t="str">
        <f t="shared" si="93"/>
        <v>49-72 Months</v>
      </c>
      <c r="E1990" t="s">
        <v>37</v>
      </c>
      <c r="F1990" t="s">
        <v>28</v>
      </c>
      <c r="G1990" t="s">
        <v>23</v>
      </c>
      <c r="H1990">
        <f t="shared" si="94"/>
        <v>3</v>
      </c>
      <c r="I1990" t="str">
        <f t="shared" si="95"/>
        <v>Medium Risk</v>
      </c>
    </row>
    <row r="1991" spans="1:9" x14ac:dyDescent="0.3">
      <c r="A1991" t="s">
        <v>2026</v>
      </c>
      <c r="B1991" t="s">
        <v>47</v>
      </c>
      <c r="C1991">
        <v>35</v>
      </c>
      <c r="D1991" t="str">
        <f t="shared" si="93"/>
        <v>25-48 Months</v>
      </c>
      <c r="E1991" t="s">
        <v>26</v>
      </c>
      <c r="F1991" t="s">
        <v>40</v>
      </c>
      <c r="G1991" t="s">
        <v>24</v>
      </c>
      <c r="H1991">
        <f t="shared" si="94"/>
        <v>0</v>
      </c>
      <c r="I1991" t="str">
        <f t="shared" si="95"/>
        <v>Low Risk</v>
      </c>
    </row>
    <row r="1992" spans="1:9" x14ac:dyDescent="0.3">
      <c r="A1992" t="s">
        <v>2027</v>
      </c>
      <c r="B1992" t="s">
        <v>27</v>
      </c>
      <c r="C1992">
        <v>16</v>
      </c>
      <c r="D1992" t="str">
        <f t="shared" si="93"/>
        <v>13-24 Months</v>
      </c>
      <c r="E1992" t="s">
        <v>37</v>
      </c>
      <c r="F1992" t="s">
        <v>28</v>
      </c>
      <c r="G1992" t="s">
        <v>23</v>
      </c>
      <c r="H1992">
        <f t="shared" si="94"/>
        <v>5</v>
      </c>
      <c r="I1992" t="str">
        <f t="shared" si="95"/>
        <v>High Risk</v>
      </c>
    </row>
    <row r="1993" spans="1:9" x14ac:dyDescent="0.3">
      <c r="A1993" t="s">
        <v>2028</v>
      </c>
      <c r="B1993" t="s">
        <v>31</v>
      </c>
      <c r="C1993">
        <v>45</v>
      </c>
      <c r="D1993" t="str">
        <f t="shared" si="93"/>
        <v>25-48 Months</v>
      </c>
      <c r="E1993" t="s">
        <v>26</v>
      </c>
      <c r="F1993" t="s">
        <v>40</v>
      </c>
      <c r="G1993" t="s">
        <v>24</v>
      </c>
      <c r="H1993">
        <f t="shared" si="94"/>
        <v>0</v>
      </c>
      <c r="I1993" t="str">
        <f t="shared" si="95"/>
        <v>Low Risk</v>
      </c>
    </row>
    <row r="1994" spans="1:9" x14ac:dyDescent="0.3">
      <c r="A1994" t="s">
        <v>2029</v>
      </c>
      <c r="B1994" t="s">
        <v>27</v>
      </c>
      <c r="C1994">
        <v>17</v>
      </c>
      <c r="D1994" t="str">
        <f t="shared" si="93"/>
        <v>13-24 Months</v>
      </c>
      <c r="E1994" t="s">
        <v>37</v>
      </c>
      <c r="F1994" t="s">
        <v>28</v>
      </c>
      <c r="G1994" t="s">
        <v>24</v>
      </c>
      <c r="H1994">
        <f t="shared" si="94"/>
        <v>5</v>
      </c>
      <c r="I1994" t="str">
        <f t="shared" si="95"/>
        <v>High Risk</v>
      </c>
    </row>
    <row r="1995" spans="1:9" x14ac:dyDescent="0.3">
      <c r="A1995" t="s">
        <v>2030</v>
      </c>
      <c r="B1995" t="s">
        <v>27</v>
      </c>
      <c r="C1995">
        <v>1</v>
      </c>
      <c r="D1995" t="str">
        <f t="shared" si="93"/>
        <v>0-12 Months</v>
      </c>
      <c r="E1995" t="s">
        <v>26</v>
      </c>
      <c r="F1995" t="s">
        <v>28</v>
      </c>
      <c r="G1995" t="s">
        <v>23</v>
      </c>
      <c r="H1995">
        <f t="shared" si="94"/>
        <v>4</v>
      </c>
      <c r="I1995" t="str">
        <f t="shared" si="95"/>
        <v>High Risk</v>
      </c>
    </row>
    <row r="1996" spans="1:9" x14ac:dyDescent="0.3">
      <c r="A1996" t="s">
        <v>2031</v>
      </c>
      <c r="B1996" t="s">
        <v>31</v>
      </c>
      <c r="C1996">
        <v>22</v>
      </c>
      <c r="D1996" t="str">
        <f t="shared" si="93"/>
        <v>13-24 Months</v>
      </c>
      <c r="E1996" t="s">
        <v>24</v>
      </c>
      <c r="F1996" t="s">
        <v>32</v>
      </c>
      <c r="G1996" t="s">
        <v>24</v>
      </c>
      <c r="H1996">
        <f t="shared" si="94"/>
        <v>0</v>
      </c>
      <c r="I1996" t="str">
        <f t="shared" si="95"/>
        <v>Low Risk</v>
      </c>
    </row>
    <row r="1997" spans="1:9" x14ac:dyDescent="0.3">
      <c r="A1997" t="s">
        <v>2032</v>
      </c>
      <c r="B1997" t="s">
        <v>27</v>
      </c>
      <c r="C1997">
        <v>1</v>
      </c>
      <c r="D1997" t="str">
        <f t="shared" si="93"/>
        <v>0-12 Months</v>
      </c>
      <c r="E1997" t="s">
        <v>37</v>
      </c>
      <c r="F1997" t="s">
        <v>28</v>
      </c>
      <c r="G1997" t="s">
        <v>23</v>
      </c>
      <c r="H1997">
        <f t="shared" si="94"/>
        <v>6</v>
      </c>
      <c r="I1997" t="str">
        <f t="shared" si="95"/>
        <v>High Risk</v>
      </c>
    </row>
    <row r="1998" spans="1:9" x14ac:dyDescent="0.3">
      <c r="A1998" t="s">
        <v>2033</v>
      </c>
      <c r="B1998" t="s">
        <v>47</v>
      </c>
      <c r="C1998">
        <v>67</v>
      </c>
      <c r="D1998" t="str">
        <f t="shared" si="93"/>
        <v>49-72 Months</v>
      </c>
      <c r="E1998" t="s">
        <v>26</v>
      </c>
      <c r="F1998" t="s">
        <v>32</v>
      </c>
      <c r="G1998" t="s">
        <v>24</v>
      </c>
      <c r="H1998">
        <f t="shared" si="94"/>
        <v>0</v>
      </c>
      <c r="I1998" t="str">
        <f t="shared" si="95"/>
        <v>Low Risk</v>
      </c>
    </row>
    <row r="1999" spans="1:9" x14ac:dyDescent="0.3">
      <c r="A1999" t="s">
        <v>2034</v>
      </c>
      <c r="B1999" t="s">
        <v>47</v>
      </c>
      <c r="C1999">
        <v>67</v>
      </c>
      <c r="D1999" t="str">
        <f t="shared" si="93"/>
        <v>49-72 Months</v>
      </c>
      <c r="E1999" t="s">
        <v>37</v>
      </c>
      <c r="F1999" t="s">
        <v>35</v>
      </c>
      <c r="G1999" t="s">
        <v>24</v>
      </c>
      <c r="H1999">
        <f t="shared" si="94"/>
        <v>2</v>
      </c>
      <c r="I1999" t="str">
        <f t="shared" si="95"/>
        <v>Medium Risk</v>
      </c>
    </row>
    <row r="2000" spans="1:9" x14ac:dyDescent="0.3">
      <c r="A2000" t="s">
        <v>2035</v>
      </c>
      <c r="B2000" t="s">
        <v>27</v>
      </c>
      <c r="C2000">
        <v>2</v>
      </c>
      <c r="D2000" t="str">
        <f t="shared" si="93"/>
        <v>0-12 Months</v>
      </c>
      <c r="E2000" t="s">
        <v>26</v>
      </c>
      <c r="F2000" t="s">
        <v>28</v>
      </c>
      <c r="G2000" t="s">
        <v>23</v>
      </c>
      <c r="H2000">
        <f t="shared" si="94"/>
        <v>4</v>
      </c>
      <c r="I2000" t="str">
        <f t="shared" si="95"/>
        <v>High Risk</v>
      </c>
    </row>
    <row r="2001" spans="1:9" x14ac:dyDescent="0.3">
      <c r="A2001" t="s">
        <v>2036</v>
      </c>
      <c r="B2001" t="s">
        <v>27</v>
      </c>
      <c r="C2001">
        <v>23</v>
      </c>
      <c r="D2001" t="str">
        <f t="shared" si="93"/>
        <v>13-24 Months</v>
      </c>
      <c r="E2001" t="s">
        <v>37</v>
      </c>
      <c r="F2001" t="s">
        <v>28</v>
      </c>
      <c r="G2001" t="s">
        <v>23</v>
      </c>
      <c r="H2001">
        <f t="shared" si="94"/>
        <v>5</v>
      </c>
      <c r="I2001" t="str">
        <f t="shared" si="95"/>
        <v>High Risk</v>
      </c>
    </row>
    <row r="2002" spans="1:9" x14ac:dyDescent="0.3">
      <c r="A2002" t="s">
        <v>2037</v>
      </c>
      <c r="B2002" t="s">
        <v>27</v>
      </c>
      <c r="C2002">
        <v>9</v>
      </c>
      <c r="D2002" t="str">
        <f t="shared" si="93"/>
        <v>0-12 Months</v>
      </c>
      <c r="E2002" t="s">
        <v>37</v>
      </c>
      <c r="F2002" t="s">
        <v>40</v>
      </c>
      <c r="G2002" t="s">
        <v>24</v>
      </c>
      <c r="H2002">
        <f t="shared" si="94"/>
        <v>5</v>
      </c>
      <c r="I2002" t="str">
        <f t="shared" si="95"/>
        <v>High Risk</v>
      </c>
    </row>
    <row r="2003" spans="1:9" x14ac:dyDescent="0.3">
      <c r="A2003" t="s">
        <v>2038</v>
      </c>
      <c r="B2003" t="s">
        <v>27</v>
      </c>
      <c r="C2003">
        <v>5</v>
      </c>
      <c r="D2003" t="str">
        <f t="shared" si="93"/>
        <v>0-12 Months</v>
      </c>
      <c r="E2003" t="s">
        <v>24</v>
      </c>
      <c r="F2003" t="s">
        <v>32</v>
      </c>
      <c r="G2003" t="s">
        <v>24</v>
      </c>
      <c r="H2003">
        <f t="shared" si="94"/>
        <v>3</v>
      </c>
      <c r="I2003" t="str">
        <f t="shared" si="95"/>
        <v>Medium Risk</v>
      </c>
    </row>
    <row r="2004" spans="1:9" x14ac:dyDescent="0.3">
      <c r="A2004" t="s">
        <v>2039</v>
      </c>
      <c r="B2004" t="s">
        <v>47</v>
      </c>
      <c r="C2004">
        <v>54</v>
      </c>
      <c r="D2004" t="str">
        <f t="shared" si="93"/>
        <v>49-72 Months</v>
      </c>
      <c r="E2004" t="s">
        <v>26</v>
      </c>
      <c r="F2004" t="s">
        <v>40</v>
      </c>
      <c r="G2004" t="s">
        <v>24</v>
      </c>
      <c r="H2004">
        <f t="shared" si="94"/>
        <v>0</v>
      </c>
      <c r="I2004" t="str">
        <f t="shared" si="95"/>
        <v>Low Risk</v>
      </c>
    </row>
    <row r="2005" spans="1:9" x14ac:dyDescent="0.3">
      <c r="A2005" t="s">
        <v>2040</v>
      </c>
      <c r="B2005" t="s">
        <v>47</v>
      </c>
      <c r="C2005">
        <v>57</v>
      </c>
      <c r="D2005" t="str">
        <f t="shared" si="93"/>
        <v>49-72 Months</v>
      </c>
      <c r="E2005" t="s">
        <v>37</v>
      </c>
      <c r="F2005" t="s">
        <v>28</v>
      </c>
      <c r="G2005" t="s">
        <v>23</v>
      </c>
      <c r="H2005">
        <f t="shared" si="94"/>
        <v>3</v>
      </c>
      <c r="I2005" t="str">
        <f t="shared" si="95"/>
        <v>Medium Risk</v>
      </c>
    </row>
    <row r="2006" spans="1:9" x14ac:dyDescent="0.3">
      <c r="A2006" t="s">
        <v>2041</v>
      </c>
      <c r="B2006" t="s">
        <v>27</v>
      </c>
      <c r="C2006">
        <v>24</v>
      </c>
      <c r="D2006" t="str">
        <f t="shared" si="93"/>
        <v>13-24 Months</v>
      </c>
      <c r="E2006" t="s">
        <v>37</v>
      </c>
      <c r="F2006" t="s">
        <v>32</v>
      </c>
      <c r="G2006" t="s">
        <v>23</v>
      </c>
      <c r="H2006">
        <f t="shared" si="94"/>
        <v>4</v>
      </c>
      <c r="I2006" t="str">
        <f t="shared" si="95"/>
        <v>High Risk</v>
      </c>
    </row>
    <row r="2007" spans="1:9" x14ac:dyDescent="0.3">
      <c r="A2007" t="s">
        <v>2042</v>
      </c>
      <c r="B2007" t="s">
        <v>31</v>
      </c>
      <c r="C2007">
        <v>49</v>
      </c>
      <c r="D2007" t="str">
        <f t="shared" si="93"/>
        <v>49-72 Months</v>
      </c>
      <c r="E2007" t="s">
        <v>37</v>
      </c>
      <c r="F2007" t="s">
        <v>32</v>
      </c>
      <c r="G2007" t="s">
        <v>23</v>
      </c>
      <c r="H2007">
        <f t="shared" si="94"/>
        <v>2</v>
      </c>
      <c r="I2007" t="str">
        <f t="shared" si="95"/>
        <v>Medium Risk</v>
      </c>
    </row>
    <row r="2008" spans="1:9" x14ac:dyDescent="0.3">
      <c r="A2008" t="s">
        <v>2043</v>
      </c>
      <c r="B2008" t="s">
        <v>27</v>
      </c>
      <c r="C2008">
        <v>5</v>
      </c>
      <c r="D2008" t="str">
        <f t="shared" si="93"/>
        <v>0-12 Months</v>
      </c>
      <c r="E2008" t="s">
        <v>26</v>
      </c>
      <c r="F2008" t="s">
        <v>28</v>
      </c>
      <c r="G2008" t="s">
        <v>23</v>
      </c>
      <c r="H2008">
        <f t="shared" si="94"/>
        <v>4</v>
      </c>
      <c r="I2008" t="str">
        <f t="shared" si="95"/>
        <v>High Risk</v>
      </c>
    </row>
    <row r="2009" spans="1:9" x14ac:dyDescent="0.3">
      <c r="A2009" t="s">
        <v>2044</v>
      </c>
      <c r="B2009" t="s">
        <v>27</v>
      </c>
      <c r="C2009">
        <v>2</v>
      </c>
      <c r="D2009" t="str">
        <f t="shared" si="93"/>
        <v>0-12 Months</v>
      </c>
      <c r="E2009" t="s">
        <v>37</v>
      </c>
      <c r="F2009" t="s">
        <v>28</v>
      </c>
      <c r="G2009" t="s">
        <v>23</v>
      </c>
      <c r="H2009">
        <f t="shared" si="94"/>
        <v>6</v>
      </c>
      <c r="I2009" t="str">
        <f t="shared" si="95"/>
        <v>High Risk</v>
      </c>
    </row>
    <row r="2010" spans="1:9" x14ac:dyDescent="0.3">
      <c r="A2010" t="s">
        <v>2045</v>
      </c>
      <c r="B2010" t="s">
        <v>27</v>
      </c>
      <c r="C2010">
        <v>4</v>
      </c>
      <c r="D2010" t="str">
        <f t="shared" si="93"/>
        <v>0-12 Months</v>
      </c>
      <c r="E2010" t="s">
        <v>37</v>
      </c>
      <c r="F2010" t="s">
        <v>32</v>
      </c>
      <c r="G2010" t="s">
        <v>23</v>
      </c>
      <c r="H2010">
        <f t="shared" si="94"/>
        <v>5</v>
      </c>
      <c r="I2010" t="str">
        <f t="shared" si="95"/>
        <v>High Risk</v>
      </c>
    </row>
    <row r="2011" spans="1:9" x14ac:dyDescent="0.3">
      <c r="A2011" t="s">
        <v>2046</v>
      </c>
      <c r="B2011" t="s">
        <v>47</v>
      </c>
      <c r="C2011">
        <v>70</v>
      </c>
      <c r="D2011" t="str">
        <f t="shared" si="93"/>
        <v>49-72 Months</v>
      </c>
      <c r="E2011" t="s">
        <v>26</v>
      </c>
      <c r="F2011" t="s">
        <v>35</v>
      </c>
      <c r="G2011" t="s">
        <v>24</v>
      </c>
      <c r="H2011">
        <f t="shared" si="94"/>
        <v>0</v>
      </c>
      <c r="I2011" t="str">
        <f t="shared" si="95"/>
        <v>Low Risk</v>
      </c>
    </row>
    <row r="2012" spans="1:9" x14ac:dyDescent="0.3">
      <c r="A2012" t="s">
        <v>2047</v>
      </c>
      <c r="B2012" t="s">
        <v>27</v>
      </c>
      <c r="C2012">
        <v>5</v>
      </c>
      <c r="D2012" t="str">
        <f t="shared" si="93"/>
        <v>0-12 Months</v>
      </c>
      <c r="E2012" t="s">
        <v>37</v>
      </c>
      <c r="F2012" t="s">
        <v>35</v>
      </c>
      <c r="G2012" t="s">
        <v>23</v>
      </c>
      <c r="H2012">
        <f t="shared" si="94"/>
        <v>5</v>
      </c>
      <c r="I2012" t="str">
        <f t="shared" si="95"/>
        <v>High Risk</v>
      </c>
    </row>
    <row r="2013" spans="1:9" x14ac:dyDescent="0.3">
      <c r="A2013" t="s">
        <v>2048</v>
      </c>
      <c r="B2013" t="s">
        <v>27</v>
      </c>
      <c r="C2013">
        <v>53</v>
      </c>
      <c r="D2013" t="str">
        <f t="shared" si="93"/>
        <v>49-72 Months</v>
      </c>
      <c r="E2013" t="s">
        <v>26</v>
      </c>
      <c r="F2013" t="s">
        <v>28</v>
      </c>
      <c r="G2013" t="s">
        <v>24</v>
      </c>
      <c r="H2013">
        <f t="shared" si="94"/>
        <v>3</v>
      </c>
      <c r="I2013" t="str">
        <f t="shared" si="95"/>
        <v>Medium Risk</v>
      </c>
    </row>
    <row r="2014" spans="1:9" x14ac:dyDescent="0.3">
      <c r="A2014" t="s">
        <v>2049</v>
      </c>
      <c r="B2014" t="s">
        <v>27</v>
      </c>
      <c r="C2014">
        <v>47</v>
      </c>
      <c r="D2014" t="str">
        <f t="shared" si="93"/>
        <v>25-48 Months</v>
      </c>
      <c r="E2014" t="s">
        <v>37</v>
      </c>
      <c r="F2014" t="s">
        <v>28</v>
      </c>
      <c r="G2014" t="s">
        <v>23</v>
      </c>
      <c r="H2014">
        <f t="shared" si="94"/>
        <v>5</v>
      </c>
      <c r="I2014" t="str">
        <f t="shared" si="95"/>
        <v>High Risk</v>
      </c>
    </row>
    <row r="2015" spans="1:9" x14ac:dyDescent="0.3">
      <c r="A2015" t="s">
        <v>2050</v>
      </c>
      <c r="B2015" t="s">
        <v>31</v>
      </c>
      <c r="C2015">
        <v>31</v>
      </c>
      <c r="D2015" t="str">
        <f t="shared" si="93"/>
        <v>25-48 Months</v>
      </c>
      <c r="E2015" t="s">
        <v>24</v>
      </c>
      <c r="F2015" t="s">
        <v>40</v>
      </c>
      <c r="G2015" t="s">
        <v>24</v>
      </c>
      <c r="H2015">
        <f t="shared" si="94"/>
        <v>0</v>
      </c>
      <c r="I2015" t="str">
        <f t="shared" si="95"/>
        <v>Low Risk</v>
      </c>
    </row>
    <row r="2016" spans="1:9" x14ac:dyDescent="0.3">
      <c r="A2016" t="s">
        <v>2051</v>
      </c>
      <c r="B2016" t="s">
        <v>27</v>
      </c>
      <c r="C2016">
        <v>13</v>
      </c>
      <c r="D2016" t="str">
        <f t="shared" si="93"/>
        <v>13-24 Months</v>
      </c>
      <c r="E2016" t="s">
        <v>26</v>
      </c>
      <c r="F2016" t="s">
        <v>35</v>
      </c>
      <c r="G2016" t="s">
        <v>24</v>
      </c>
      <c r="H2016">
        <f t="shared" si="94"/>
        <v>2</v>
      </c>
      <c r="I2016" t="str">
        <f t="shared" si="95"/>
        <v>Medium Risk</v>
      </c>
    </row>
    <row r="2017" spans="1:9" x14ac:dyDescent="0.3">
      <c r="A2017" t="s">
        <v>2052</v>
      </c>
      <c r="B2017" t="s">
        <v>27</v>
      </c>
      <c r="C2017">
        <v>28</v>
      </c>
      <c r="D2017" t="str">
        <f t="shared" si="93"/>
        <v>25-48 Months</v>
      </c>
      <c r="E2017" t="s">
        <v>26</v>
      </c>
      <c r="F2017" t="s">
        <v>32</v>
      </c>
      <c r="G2017" t="s">
        <v>24</v>
      </c>
      <c r="H2017">
        <f t="shared" si="94"/>
        <v>2</v>
      </c>
      <c r="I2017" t="str">
        <f t="shared" si="95"/>
        <v>Medium Risk</v>
      </c>
    </row>
    <row r="2018" spans="1:9" x14ac:dyDescent="0.3">
      <c r="A2018" t="s">
        <v>2053</v>
      </c>
      <c r="B2018" t="s">
        <v>27</v>
      </c>
      <c r="C2018">
        <v>10</v>
      </c>
      <c r="D2018" t="str">
        <f t="shared" si="93"/>
        <v>0-12 Months</v>
      </c>
      <c r="E2018" t="s">
        <v>37</v>
      </c>
      <c r="F2018" t="s">
        <v>28</v>
      </c>
      <c r="G2018" t="s">
        <v>23</v>
      </c>
      <c r="H2018">
        <f t="shared" si="94"/>
        <v>6</v>
      </c>
      <c r="I2018" t="str">
        <f t="shared" si="95"/>
        <v>High Risk</v>
      </c>
    </row>
    <row r="2019" spans="1:9" x14ac:dyDescent="0.3">
      <c r="A2019" t="s">
        <v>2054</v>
      </c>
      <c r="B2019" t="s">
        <v>47</v>
      </c>
      <c r="C2019">
        <v>38</v>
      </c>
      <c r="D2019" t="str">
        <f t="shared" si="93"/>
        <v>25-48 Months</v>
      </c>
      <c r="E2019" t="s">
        <v>24</v>
      </c>
      <c r="F2019" t="s">
        <v>35</v>
      </c>
      <c r="G2019" t="s">
        <v>24</v>
      </c>
      <c r="H2019">
        <f t="shared" si="94"/>
        <v>0</v>
      </c>
      <c r="I2019" t="str">
        <f t="shared" si="95"/>
        <v>Low Risk</v>
      </c>
    </row>
    <row r="2020" spans="1:9" x14ac:dyDescent="0.3">
      <c r="A2020" t="s">
        <v>2055</v>
      </c>
      <c r="B2020" t="s">
        <v>27</v>
      </c>
      <c r="C2020">
        <v>1</v>
      </c>
      <c r="D2020" t="str">
        <f t="shared" si="93"/>
        <v>0-12 Months</v>
      </c>
      <c r="E2020" t="s">
        <v>26</v>
      </c>
      <c r="F2020" t="s">
        <v>32</v>
      </c>
      <c r="G2020" t="s">
        <v>23</v>
      </c>
      <c r="H2020">
        <f t="shared" si="94"/>
        <v>3</v>
      </c>
      <c r="I2020" t="str">
        <f t="shared" si="95"/>
        <v>Medium Risk</v>
      </c>
    </row>
    <row r="2021" spans="1:9" x14ac:dyDescent="0.3">
      <c r="A2021" t="s">
        <v>2056</v>
      </c>
      <c r="B2021" t="s">
        <v>31</v>
      </c>
      <c r="C2021">
        <v>67</v>
      </c>
      <c r="D2021" t="str">
        <f t="shared" si="93"/>
        <v>49-72 Months</v>
      </c>
      <c r="E2021" t="s">
        <v>37</v>
      </c>
      <c r="F2021" t="s">
        <v>28</v>
      </c>
      <c r="G2021" t="s">
        <v>23</v>
      </c>
      <c r="H2021">
        <f t="shared" si="94"/>
        <v>3</v>
      </c>
      <c r="I2021" t="str">
        <f t="shared" si="95"/>
        <v>Medium Risk</v>
      </c>
    </row>
    <row r="2022" spans="1:9" x14ac:dyDescent="0.3">
      <c r="A2022" t="s">
        <v>2057</v>
      </c>
      <c r="B2022" t="s">
        <v>31</v>
      </c>
      <c r="C2022">
        <v>52</v>
      </c>
      <c r="D2022" t="str">
        <f t="shared" si="93"/>
        <v>49-72 Months</v>
      </c>
      <c r="E2022" t="s">
        <v>26</v>
      </c>
      <c r="F2022" t="s">
        <v>32</v>
      </c>
      <c r="G2022" t="s">
        <v>24</v>
      </c>
      <c r="H2022">
        <f t="shared" si="94"/>
        <v>0</v>
      </c>
      <c r="I2022" t="str">
        <f t="shared" si="95"/>
        <v>Low Risk</v>
      </c>
    </row>
    <row r="2023" spans="1:9" x14ac:dyDescent="0.3">
      <c r="A2023" t="s">
        <v>2058</v>
      </c>
      <c r="B2023" t="s">
        <v>47</v>
      </c>
      <c r="C2023">
        <v>62</v>
      </c>
      <c r="D2023" t="str">
        <f t="shared" si="93"/>
        <v>49-72 Months</v>
      </c>
      <c r="E2023" t="s">
        <v>37</v>
      </c>
      <c r="F2023" t="s">
        <v>32</v>
      </c>
      <c r="G2023" t="s">
        <v>24</v>
      </c>
      <c r="H2023">
        <f t="shared" si="94"/>
        <v>2</v>
      </c>
      <c r="I2023" t="str">
        <f t="shared" si="95"/>
        <v>Medium Risk</v>
      </c>
    </row>
    <row r="2024" spans="1:9" x14ac:dyDescent="0.3">
      <c r="A2024" t="s">
        <v>2059</v>
      </c>
      <c r="B2024" t="s">
        <v>27</v>
      </c>
      <c r="C2024">
        <v>16</v>
      </c>
      <c r="D2024" t="str">
        <f t="shared" si="93"/>
        <v>13-24 Months</v>
      </c>
      <c r="E2024" t="s">
        <v>37</v>
      </c>
      <c r="F2024" t="s">
        <v>28</v>
      </c>
      <c r="G2024" t="s">
        <v>24</v>
      </c>
      <c r="H2024">
        <f t="shared" si="94"/>
        <v>5</v>
      </c>
      <c r="I2024" t="str">
        <f t="shared" si="95"/>
        <v>High Risk</v>
      </c>
    </row>
    <row r="2025" spans="1:9" x14ac:dyDescent="0.3">
      <c r="A2025" t="s">
        <v>2060</v>
      </c>
      <c r="B2025" t="s">
        <v>27</v>
      </c>
      <c r="C2025">
        <v>5</v>
      </c>
      <c r="D2025" t="str">
        <f t="shared" si="93"/>
        <v>0-12 Months</v>
      </c>
      <c r="E2025" t="s">
        <v>37</v>
      </c>
      <c r="F2025" t="s">
        <v>28</v>
      </c>
      <c r="G2025" t="s">
        <v>23</v>
      </c>
      <c r="H2025">
        <f t="shared" si="94"/>
        <v>6</v>
      </c>
      <c r="I2025" t="str">
        <f t="shared" si="95"/>
        <v>High Risk</v>
      </c>
    </row>
    <row r="2026" spans="1:9" x14ac:dyDescent="0.3">
      <c r="A2026" t="s">
        <v>2061</v>
      </c>
      <c r="B2026" t="s">
        <v>31</v>
      </c>
      <c r="C2026">
        <v>12</v>
      </c>
      <c r="D2026" t="str">
        <f t="shared" si="93"/>
        <v>0-12 Months</v>
      </c>
      <c r="E2026" t="s">
        <v>37</v>
      </c>
      <c r="F2026" t="s">
        <v>28</v>
      </c>
      <c r="G2026" t="s">
        <v>24</v>
      </c>
      <c r="H2026">
        <f t="shared" si="94"/>
        <v>4</v>
      </c>
      <c r="I2026" t="str">
        <f t="shared" si="95"/>
        <v>High Risk</v>
      </c>
    </row>
    <row r="2027" spans="1:9" x14ac:dyDescent="0.3">
      <c r="A2027" t="s">
        <v>2062</v>
      </c>
      <c r="B2027" t="s">
        <v>47</v>
      </c>
      <c r="C2027">
        <v>72</v>
      </c>
      <c r="D2027" t="str">
        <f t="shared" si="93"/>
        <v>49-72 Months</v>
      </c>
      <c r="E2027" t="s">
        <v>37</v>
      </c>
      <c r="F2027" t="s">
        <v>35</v>
      </c>
      <c r="G2027" t="s">
        <v>24</v>
      </c>
      <c r="H2027">
        <f t="shared" si="94"/>
        <v>2</v>
      </c>
      <c r="I2027" t="str">
        <f t="shared" si="95"/>
        <v>Medium Risk</v>
      </c>
    </row>
    <row r="2028" spans="1:9" x14ac:dyDescent="0.3">
      <c r="A2028" t="s">
        <v>2063</v>
      </c>
      <c r="B2028" t="s">
        <v>31</v>
      </c>
      <c r="C2028">
        <v>71</v>
      </c>
      <c r="D2028" t="str">
        <f t="shared" si="93"/>
        <v>49-72 Months</v>
      </c>
      <c r="E2028" t="s">
        <v>37</v>
      </c>
      <c r="F2028" t="s">
        <v>35</v>
      </c>
      <c r="G2028" t="s">
        <v>24</v>
      </c>
      <c r="H2028">
        <f t="shared" si="94"/>
        <v>2</v>
      </c>
      <c r="I2028" t="str">
        <f t="shared" si="95"/>
        <v>Medium Risk</v>
      </c>
    </row>
    <row r="2029" spans="1:9" x14ac:dyDescent="0.3">
      <c r="A2029" t="s">
        <v>2064</v>
      </c>
      <c r="B2029" t="s">
        <v>31</v>
      </c>
      <c r="C2029">
        <v>24</v>
      </c>
      <c r="D2029" t="str">
        <f t="shared" si="93"/>
        <v>13-24 Months</v>
      </c>
      <c r="E2029" t="s">
        <v>24</v>
      </c>
      <c r="F2029" t="s">
        <v>32</v>
      </c>
      <c r="G2029" t="s">
        <v>24</v>
      </c>
      <c r="H2029">
        <f t="shared" si="94"/>
        <v>0</v>
      </c>
      <c r="I2029" t="str">
        <f t="shared" si="95"/>
        <v>Low Risk</v>
      </c>
    </row>
    <row r="2030" spans="1:9" x14ac:dyDescent="0.3">
      <c r="A2030" t="s">
        <v>2065</v>
      </c>
      <c r="B2030" t="s">
        <v>47</v>
      </c>
      <c r="C2030">
        <v>15</v>
      </c>
      <c r="D2030" t="str">
        <f t="shared" si="93"/>
        <v>13-24 Months</v>
      </c>
      <c r="E2030" t="s">
        <v>24</v>
      </c>
      <c r="F2030" t="s">
        <v>32</v>
      </c>
      <c r="G2030" t="s">
        <v>24</v>
      </c>
      <c r="H2030">
        <f t="shared" si="94"/>
        <v>0</v>
      </c>
      <c r="I2030" t="str">
        <f t="shared" si="95"/>
        <v>Low Risk</v>
      </c>
    </row>
    <row r="2031" spans="1:9" x14ac:dyDescent="0.3">
      <c r="A2031" t="s">
        <v>2066</v>
      </c>
      <c r="B2031" t="s">
        <v>31</v>
      </c>
      <c r="C2031">
        <v>67</v>
      </c>
      <c r="D2031" t="str">
        <f t="shared" si="93"/>
        <v>49-72 Months</v>
      </c>
      <c r="E2031" t="s">
        <v>37</v>
      </c>
      <c r="F2031" t="s">
        <v>40</v>
      </c>
      <c r="G2031" t="s">
        <v>23</v>
      </c>
      <c r="H2031">
        <f t="shared" si="94"/>
        <v>2</v>
      </c>
      <c r="I2031" t="str">
        <f t="shared" si="95"/>
        <v>Medium Risk</v>
      </c>
    </row>
    <row r="2032" spans="1:9" x14ac:dyDescent="0.3">
      <c r="A2032" t="s">
        <v>2067</v>
      </c>
      <c r="B2032" t="s">
        <v>27</v>
      </c>
      <c r="C2032">
        <v>2</v>
      </c>
      <c r="D2032" t="str">
        <f t="shared" si="93"/>
        <v>0-12 Months</v>
      </c>
      <c r="E2032" t="s">
        <v>26</v>
      </c>
      <c r="F2032" t="s">
        <v>35</v>
      </c>
      <c r="G2032" t="s">
        <v>24</v>
      </c>
      <c r="H2032">
        <f t="shared" si="94"/>
        <v>3</v>
      </c>
      <c r="I2032" t="str">
        <f t="shared" si="95"/>
        <v>Medium Risk</v>
      </c>
    </row>
    <row r="2033" spans="1:9" x14ac:dyDescent="0.3">
      <c r="A2033" t="s">
        <v>2068</v>
      </c>
      <c r="B2033" t="s">
        <v>27</v>
      </c>
      <c r="C2033">
        <v>5</v>
      </c>
      <c r="D2033" t="str">
        <f t="shared" si="93"/>
        <v>0-12 Months</v>
      </c>
      <c r="E2033" t="s">
        <v>26</v>
      </c>
      <c r="F2033" t="s">
        <v>32</v>
      </c>
      <c r="G2033" t="s">
        <v>24</v>
      </c>
      <c r="H2033">
        <f t="shared" si="94"/>
        <v>3</v>
      </c>
      <c r="I2033" t="str">
        <f t="shared" si="95"/>
        <v>Medium Risk</v>
      </c>
    </row>
    <row r="2034" spans="1:9" x14ac:dyDescent="0.3">
      <c r="A2034" t="s">
        <v>2069</v>
      </c>
      <c r="B2034" t="s">
        <v>27</v>
      </c>
      <c r="C2034">
        <v>15</v>
      </c>
      <c r="D2034" t="str">
        <f t="shared" si="93"/>
        <v>13-24 Months</v>
      </c>
      <c r="E2034" t="s">
        <v>37</v>
      </c>
      <c r="F2034" t="s">
        <v>28</v>
      </c>
      <c r="G2034" t="s">
        <v>23</v>
      </c>
      <c r="H2034">
        <f t="shared" si="94"/>
        <v>5</v>
      </c>
      <c r="I2034" t="str">
        <f t="shared" si="95"/>
        <v>High Risk</v>
      </c>
    </row>
    <row r="2035" spans="1:9" x14ac:dyDescent="0.3">
      <c r="A2035" t="s">
        <v>2070</v>
      </c>
      <c r="B2035" t="s">
        <v>27</v>
      </c>
      <c r="C2035">
        <v>1</v>
      </c>
      <c r="D2035" t="str">
        <f t="shared" si="93"/>
        <v>0-12 Months</v>
      </c>
      <c r="E2035" t="s">
        <v>24</v>
      </c>
      <c r="F2035" t="s">
        <v>32</v>
      </c>
      <c r="G2035" t="s">
        <v>23</v>
      </c>
      <c r="H2035">
        <f t="shared" si="94"/>
        <v>3</v>
      </c>
      <c r="I2035" t="str">
        <f t="shared" si="95"/>
        <v>Medium Risk</v>
      </c>
    </row>
    <row r="2036" spans="1:9" x14ac:dyDescent="0.3">
      <c r="A2036" t="s">
        <v>2071</v>
      </c>
      <c r="B2036" t="s">
        <v>31</v>
      </c>
      <c r="C2036">
        <v>41</v>
      </c>
      <c r="D2036" t="str">
        <f t="shared" si="93"/>
        <v>25-48 Months</v>
      </c>
      <c r="E2036" t="s">
        <v>26</v>
      </c>
      <c r="F2036" t="s">
        <v>35</v>
      </c>
      <c r="G2036" t="s">
        <v>24</v>
      </c>
      <c r="H2036">
        <f t="shared" si="94"/>
        <v>0</v>
      </c>
      <c r="I2036" t="str">
        <f t="shared" si="95"/>
        <v>Low Risk</v>
      </c>
    </row>
    <row r="2037" spans="1:9" x14ac:dyDescent="0.3">
      <c r="A2037" t="s">
        <v>2072</v>
      </c>
      <c r="B2037" t="s">
        <v>27</v>
      </c>
      <c r="C2037">
        <v>43</v>
      </c>
      <c r="D2037" t="str">
        <f t="shared" si="93"/>
        <v>25-48 Months</v>
      </c>
      <c r="E2037" t="s">
        <v>26</v>
      </c>
      <c r="F2037" t="s">
        <v>28</v>
      </c>
      <c r="G2037" t="s">
        <v>24</v>
      </c>
      <c r="H2037">
        <f t="shared" si="94"/>
        <v>3</v>
      </c>
      <c r="I2037" t="str">
        <f t="shared" si="95"/>
        <v>Medium Risk</v>
      </c>
    </row>
    <row r="2038" spans="1:9" x14ac:dyDescent="0.3">
      <c r="A2038" t="s">
        <v>2073</v>
      </c>
      <c r="B2038" t="s">
        <v>27</v>
      </c>
      <c r="C2038">
        <v>1</v>
      </c>
      <c r="D2038" t="str">
        <f t="shared" si="93"/>
        <v>0-12 Months</v>
      </c>
      <c r="E2038" t="s">
        <v>37</v>
      </c>
      <c r="F2038" t="s">
        <v>28</v>
      </c>
      <c r="G2038" t="s">
        <v>24</v>
      </c>
      <c r="H2038">
        <f t="shared" si="94"/>
        <v>6</v>
      </c>
      <c r="I2038" t="str">
        <f t="shared" si="95"/>
        <v>High Risk</v>
      </c>
    </row>
    <row r="2039" spans="1:9" x14ac:dyDescent="0.3">
      <c r="A2039" t="s">
        <v>2074</v>
      </c>
      <c r="B2039" t="s">
        <v>27</v>
      </c>
      <c r="C2039">
        <v>1</v>
      </c>
      <c r="D2039" t="str">
        <f t="shared" si="93"/>
        <v>0-12 Months</v>
      </c>
      <c r="E2039" t="s">
        <v>37</v>
      </c>
      <c r="F2039" t="s">
        <v>32</v>
      </c>
      <c r="G2039" t="s">
        <v>24</v>
      </c>
      <c r="H2039">
        <f t="shared" si="94"/>
        <v>5</v>
      </c>
      <c r="I2039" t="str">
        <f t="shared" si="95"/>
        <v>High Risk</v>
      </c>
    </row>
    <row r="2040" spans="1:9" x14ac:dyDescent="0.3">
      <c r="A2040" t="s">
        <v>2075</v>
      </c>
      <c r="B2040" t="s">
        <v>27</v>
      </c>
      <c r="C2040">
        <v>26</v>
      </c>
      <c r="D2040" t="str">
        <f t="shared" si="93"/>
        <v>25-48 Months</v>
      </c>
      <c r="E2040" t="s">
        <v>37</v>
      </c>
      <c r="F2040" t="s">
        <v>28</v>
      </c>
      <c r="G2040" t="s">
        <v>23</v>
      </c>
      <c r="H2040">
        <f t="shared" si="94"/>
        <v>5</v>
      </c>
      <c r="I2040" t="str">
        <f t="shared" si="95"/>
        <v>High Risk</v>
      </c>
    </row>
    <row r="2041" spans="1:9" x14ac:dyDescent="0.3">
      <c r="A2041" t="s">
        <v>2076</v>
      </c>
      <c r="B2041" t="s">
        <v>27</v>
      </c>
      <c r="C2041">
        <v>22</v>
      </c>
      <c r="D2041" t="str">
        <f t="shared" si="93"/>
        <v>13-24 Months</v>
      </c>
      <c r="E2041" t="s">
        <v>37</v>
      </c>
      <c r="F2041" t="s">
        <v>28</v>
      </c>
      <c r="G2041" t="s">
        <v>23</v>
      </c>
      <c r="H2041">
        <f t="shared" si="94"/>
        <v>5</v>
      </c>
      <c r="I2041" t="str">
        <f t="shared" si="95"/>
        <v>High Risk</v>
      </c>
    </row>
    <row r="2042" spans="1:9" x14ac:dyDescent="0.3">
      <c r="A2042" t="s">
        <v>2077</v>
      </c>
      <c r="B2042" t="s">
        <v>47</v>
      </c>
      <c r="C2042">
        <v>71</v>
      </c>
      <c r="D2042" t="str">
        <f t="shared" si="93"/>
        <v>49-72 Months</v>
      </c>
      <c r="E2042" t="s">
        <v>26</v>
      </c>
      <c r="F2042" t="s">
        <v>35</v>
      </c>
      <c r="G2042" t="s">
        <v>24</v>
      </c>
      <c r="H2042">
        <f t="shared" si="94"/>
        <v>0</v>
      </c>
      <c r="I2042" t="str">
        <f t="shared" si="95"/>
        <v>Low Risk</v>
      </c>
    </row>
    <row r="2043" spans="1:9" x14ac:dyDescent="0.3">
      <c r="A2043" t="s">
        <v>2078</v>
      </c>
      <c r="B2043" t="s">
        <v>47</v>
      </c>
      <c r="C2043">
        <v>7</v>
      </c>
      <c r="D2043" t="str">
        <f t="shared" si="93"/>
        <v>0-12 Months</v>
      </c>
      <c r="E2043" t="s">
        <v>24</v>
      </c>
      <c r="F2043" t="s">
        <v>32</v>
      </c>
      <c r="G2043" t="s">
        <v>24</v>
      </c>
      <c r="H2043">
        <f t="shared" si="94"/>
        <v>1</v>
      </c>
      <c r="I2043" t="str">
        <f t="shared" si="95"/>
        <v>Low Risk</v>
      </c>
    </row>
    <row r="2044" spans="1:9" x14ac:dyDescent="0.3">
      <c r="A2044" t="s">
        <v>2079</v>
      </c>
      <c r="B2044" t="s">
        <v>27</v>
      </c>
      <c r="C2044">
        <v>28</v>
      </c>
      <c r="D2044" t="str">
        <f t="shared" si="93"/>
        <v>25-48 Months</v>
      </c>
      <c r="E2044" t="s">
        <v>26</v>
      </c>
      <c r="F2044" t="s">
        <v>35</v>
      </c>
      <c r="G2044" t="s">
        <v>24</v>
      </c>
      <c r="H2044">
        <f t="shared" si="94"/>
        <v>2</v>
      </c>
      <c r="I2044" t="str">
        <f t="shared" si="95"/>
        <v>Medium Risk</v>
      </c>
    </row>
    <row r="2045" spans="1:9" x14ac:dyDescent="0.3">
      <c r="A2045" t="s">
        <v>2080</v>
      </c>
      <c r="B2045" t="s">
        <v>27</v>
      </c>
      <c r="C2045">
        <v>16</v>
      </c>
      <c r="D2045" t="str">
        <f t="shared" si="93"/>
        <v>13-24 Months</v>
      </c>
      <c r="E2045" t="s">
        <v>37</v>
      </c>
      <c r="F2045" t="s">
        <v>28</v>
      </c>
      <c r="G2045" t="s">
        <v>24</v>
      </c>
      <c r="H2045">
        <f t="shared" si="94"/>
        <v>5</v>
      </c>
      <c r="I2045" t="str">
        <f t="shared" si="95"/>
        <v>High Risk</v>
      </c>
    </row>
    <row r="2046" spans="1:9" x14ac:dyDescent="0.3">
      <c r="A2046" t="s">
        <v>2081</v>
      </c>
      <c r="B2046" t="s">
        <v>31</v>
      </c>
      <c r="C2046">
        <v>7</v>
      </c>
      <c r="D2046" t="str">
        <f t="shared" si="93"/>
        <v>0-12 Months</v>
      </c>
      <c r="E2046" t="s">
        <v>24</v>
      </c>
      <c r="F2046" t="s">
        <v>32</v>
      </c>
      <c r="G2046" t="s">
        <v>24</v>
      </c>
      <c r="H2046">
        <f t="shared" si="94"/>
        <v>1</v>
      </c>
      <c r="I2046" t="str">
        <f t="shared" si="95"/>
        <v>Low Risk</v>
      </c>
    </row>
    <row r="2047" spans="1:9" x14ac:dyDescent="0.3">
      <c r="A2047" t="s">
        <v>2082</v>
      </c>
      <c r="B2047" t="s">
        <v>47</v>
      </c>
      <c r="C2047">
        <v>69</v>
      </c>
      <c r="D2047" t="str">
        <f t="shared" si="93"/>
        <v>49-72 Months</v>
      </c>
      <c r="E2047" t="s">
        <v>37</v>
      </c>
      <c r="F2047" t="s">
        <v>35</v>
      </c>
      <c r="G2047" t="s">
        <v>24</v>
      </c>
      <c r="H2047">
        <f t="shared" si="94"/>
        <v>2</v>
      </c>
      <c r="I2047" t="str">
        <f t="shared" si="95"/>
        <v>Medium Risk</v>
      </c>
    </row>
    <row r="2048" spans="1:9" x14ac:dyDescent="0.3">
      <c r="A2048" t="s">
        <v>2083</v>
      </c>
      <c r="B2048" t="s">
        <v>27</v>
      </c>
      <c r="C2048">
        <v>1</v>
      </c>
      <c r="D2048" t="str">
        <f t="shared" si="93"/>
        <v>0-12 Months</v>
      </c>
      <c r="E2048" t="s">
        <v>26</v>
      </c>
      <c r="F2048" t="s">
        <v>32</v>
      </c>
      <c r="G2048" t="s">
        <v>24</v>
      </c>
      <c r="H2048">
        <f t="shared" si="94"/>
        <v>3</v>
      </c>
      <c r="I2048" t="str">
        <f t="shared" si="95"/>
        <v>Medium Risk</v>
      </c>
    </row>
    <row r="2049" spans="1:9" x14ac:dyDescent="0.3">
      <c r="A2049" t="s">
        <v>2084</v>
      </c>
      <c r="B2049" t="s">
        <v>27</v>
      </c>
      <c r="C2049">
        <v>3</v>
      </c>
      <c r="D2049" t="str">
        <f t="shared" si="93"/>
        <v>0-12 Months</v>
      </c>
      <c r="E2049" t="s">
        <v>26</v>
      </c>
      <c r="F2049" t="s">
        <v>28</v>
      </c>
      <c r="G2049" t="s">
        <v>24</v>
      </c>
      <c r="H2049">
        <f t="shared" si="94"/>
        <v>4</v>
      </c>
      <c r="I2049" t="str">
        <f t="shared" si="95"/>
        <v>High Risk</v>
      </c>
    </row>
    <row r="2050" spans="1:9" x14ac:dyDescent="0.3">
      <c r="A2050" t="s">
        <v>2085</v>
      </c>
      <c r="B2050" t="s">
        <v>27</v>
      </c>
      <c r="C2050">
        <v>21</v>
      </c>
      <c r="D2050" t="str">
        <f t="shared" si="93"/>
        <v>13-24 Months</v>
      </c>
      <c r="E2050" t="s">
        <v>37</v>
      </c>
      <c r="F2050" t="s">
        <v>35</v>
      </c>
      <c r="G2050" t="s">
        <v>23</v>
      </c>
      <c r="H2050">
        <f t="shared" si="94"/>
        <v>4</v>
      </c>
      <c r="I2050" t="str">
        <f t="shared" si="95"/>
        <v>High Risk</v>
      </c>
    </row>
    <row r="2051" spans="1:9" x14ac:dyDescent="0.3">
      <c r="A2051" t="s">
        <v>2086</v>
      </c>
      <c r="B2051" t="s">
        <v>27</v>
      </c>
      <c r="C2051">
        <v>69</v>
      </c>
      <c r="D2051" t="str">
        <f t="shared" ref="D2051:D2114" si="96">IF(C2051&lt;=12,"0-12 Months",IF(C2051&lt;=24,"13-24 Months",IF(C2051&lt;=48,"25-48 Months","49-72 Months")))</f>
        <v>49-72 Months</v>
      </c>
      <c r="E2051" t="s">
        <v>37</v>
      </c>
      <c r="F2051" t="s">
        <v>35</v>
      </c>
      <c r="G2051" t="s">
        <v>24</v>
      </c>
      <c r="H2051">
        <f t="shared" ref="H2051:H2114" si="97">IF(B2051="Month-to-month",2,0)+IF(E2051="Fiber optic",2,0)+IF(F2051="Electronic check",1,0)+IF(D2051="0-12 Months",1,0)</f>
        <v>4</v>
      </c>
      <c r="I2051" t="str">
        <f t="shared" ref="I2051:I2114" si="98">IF(H2051&gt;=4,"High Risk",IF(H2051&gt;=2,"Medium Risk","Low Risk"))</f>
        <v>High Risk</v>
      </c>
    </row>
    <row r="2052" spans="1:9" x14ac:dyDescent="0.3">
      <c r="A2052" t="s">
        <v>2087</v>
      </c>
      <c r="B2052" t="s">
        <v>47</v>
      </c>
      <c r="C2052">
        <v>71</v>
      </c>
      <c r="D2052" t="str">
        <f t="shared" si="96"/>
        <v>49-72 Months</v>
      </c>
      <c r="E2052" t="s">
        <v>26</v>
      </c>
      <c r="F2052" t="s">
        <v>35</v>
      </c>
      <c r="G2052" t="s">
        <v>24</v>
      </c>
      <c r="H2052">
        <f t="shared" si="97"/>
        <v>0</v>
      </c>
      <c r="I2052" t="str">
        <f t="shared" si="98"/>
        <v>Low Risk</v>
      </c>
    </row>
    <row r="2053" spans="1:9" x14ac:dyDescent="0.3">
      <c r="A2053" t="s">
        <v>2088</v>
      </c>
      <c r="B2053" t="s">
        <v>47</v>
      </c>
      <c r="C2053">
        <v>69</v>
      </c>
      <c r="D2053" t="str">
        <f t="shared" si="96"/>
        <v>49-72 Months</v>
      </c>
      <c r="E2053" t="s">
        <v>24</v>
      </c>
      <c r="F2053" t="s">
        <v>32</v>
      </c>
      <c r="G2053" t="s">
        <v>24</v>
      </c>
      <c r="H2053">
        <f t="shared" si="97"/>
        <v>0</v>
      </c>
      <c r="I2053" t="str">
        <f t="shared" si="98"/>
        <v>Low Risk</v>
      </c>
    </row>
    <row r="2054" spans="1:9" x14ac:dyDescent="0.3">
      <c r="A2054" t="s">
        <v>2089</v>
      </c>
      <c r="B2054" t="s">
        <v>27</v>
      </c>
      <c r="C2054">
        <v>48</v>
      </c>
      <c r="D2054" t="str">
        <f t="shared" si="96"/>
        <v>25-48 Months</v>
      </c>
      <c r="E2054" t="s">
        <v>37</v>
      </c>
      <c r="F2054" t="s">
        <v>28</v>
      </c>
      <c r="G2054" t="s">
        <v>24</v>
      </c>
      <c r="H2054">
        <f t="shared" si="97"/>
        <v>5</v>
      </c>
      <c r="I2054" t="str">
        <f t="shared" si="98"/>
        <v>High Risk</v>
      </c>
    </row>
    <row r="2055" spans="1:9" x14ac:dyDescent="0.3">
      <c r="A2055" t="s">
        <v>2090</v>
      </c>
      <c r="B2055" t="s">
        <v>27</v>
      </c>
      <c r="C2055">
        <v>47</v>
      </c>
      <c r="D2055" t="str">
        <f t="shared" si="96"/>
        <v>25-48 Months</v>
      </c>
      <c r="E2055" t="s">
        <v>37</v>
      </c>
      <c r="F2055" t="s">
        <v>35</v>
      </c>
      <c r="G2055" t="s">
        <v>23</v>
      </c>
      <c r="H2055">
        <f t="shared" si="97"/>
        <v>4</v>
      </c>
      <c r="I2055" t="str">
        <f t="shared" si="98"/>
        <v>High Risk</v>
      </c>
    </row>
    <row r="2056" spans="1:9" x14ac:dyDescent="0.3">
      <c r="A2056" t="s">
        <v>2091</v>
      </c>
      <c r="B2056" t="s">
        <v>27</v>
      </c>
      <c r="C2056">
        <v>2</v>
      </c>
      <c r="D2056" t="str">
        <f t="shared" si="96"/>
        <v>0-12 Months</v>
      </c>
      <c r="E2056" t="s">
        <v>26</v>
      </c>
      <c r="F2056" t="s">
        <v>28</v>
      </c>
      <c r="G2056" t="s">
        <v>23</v>
      </c>
      <c r="H2056">
        <f t="shared" si="97"/>
        <v>4</v>
      </c>
      <c r="I2056" t="str">
        <f t="shared" si="98"/>
        <v>High Risk</v>
      </c>
    </row>
    <row r="2057" spans="1:9" x14ac:dyDescent="0.3">
      <c r="A2057" t="s">
        <v>2092</v>
      </c>
      <c r="B2057" t="s">
        <v>27</v>
      </c>
      <c r="C2057">
        <v>45</v>
      </c>
      <c r="D2057" t="str">
        <f t="shared" si="96"/>
        <v>25-48 Months</v>
      </c>
      <c r="E2057" t="s">
        <v>37</v>
      </c>
      <c r="F2057" t="s">
        <v>40</v>
      </c>
      <c r="G2057" t="s">
        <v>24</v>
      </c>
      <c r="H2057">
        <f t="shared" si="97"/>
        <v>4</v>
      </c>
      <c r="I2057" t="str">
        <f t="shared" si="98"/>
        <v>High Risk</v>
      </c>
    </row>
    <row r="2058" spans="1:9" x14ac:dyDescent="0.3">
      <c r="A2058" t="s">
        <v>2093</v>
      </c>
      <c r="B2058" t="s">
        <v>27</v>
      </c>
      <c r="C2058">
        <v>51</v>
      </c>
      <c r="D2058" t="str">
        <f t="shared" si="96"/>
        <v>49-72 Months</v>
      </c>
      <c r="E2058" t="s">
        <v>37</v>
      </c>
      <c r="F2058" t="s">
        <v>35</v>
      </c>
      <c r="G2058" t="s">
        <v>24</v>
      </c>
      <c r="H2058">
        <f t="shared" si="97"/>
        <v>4</v>
      </c>
      <c r="I2058" t="str">
        <f t="shared" si="98"/>
        <v>High Risk</v>
      </c>
    </row>
    <row r="2059" spans="1:9" x14ac:dyDescent="0.3">
      <c r="A2059" t="s">
        <v>2094</v>
      </c>
      <c r="B2059" t="s">
        <v>27</v>
      </c>
      <c r="C2059">
        <v>22</v>
      </c>
      <c r="D2059" t="str">
        <f t="shared" si="96"/>
        <v>13-24 Months</v>
      </c>
      <c r="E2059" t="s">
        <v>26</v>
      </c>
      <c r="F2059" t="s">
        <v>28</v>
      </c>
      <c r="G2059" t="s">
        <v>23</v>
      </c>
      <c r="H2059">
        <f t="shared" si="97"/>
        <v>3</v>
      </c>
      <c r="I2059" t="str">
        <f t="shared" si="98"/>
        <v>Medium Risk</v>
      </c>
    </row>
    <row r="2060" spans="1:9" x14ac:dyDescent="0.3">
      <c r="A2060" t="s">
        <v>2095</v>
      </c>
      <c r="B2060" t="s">
        <v>47</v>
      </c>
      <c r="C2060">
        <v>72</v>
      </c>
      <c r="D2060" t="str">
        <f t="shared" si="96"/>
        <v>49-72 Months</v>
      </c>
      <c r="E2060" t="s">
        <v>26</v>
      </c>
      <c r="F2060" t="s">
        <v>35</v>
      </c>
      <c r="G2060" t="s">
        <v>24</v>
      </c>
      <c r="H2060">
        <f t="shared" si="97"/>
        <v>0</v>
      </c>
      <c r="I2060" t="str">
        <f t="shared" si="98"/>
        <v>Low Risk</v>
      </c>
    </row>
    <row r="2061" spans="1:9" x14ac:dyDescent="0.3">
      <c r="A2061" t="s">
        <v>2096</v>
      </c>
      <c r="B2061" t="s">
        <v>27</v>
      </c>
      <c r="C2061">
        <v>37</v>
      </c>
      <c r="D2061" t="str">
        <f t="shared" si="96"/>
        <v>25-48 Months</v>
      </c>
      <c r="E2061" t="s">
        <v>37</v>
      </c>
      <c r="F2061" t="s">
        <v>28</v>
      </c>
      <c r="G2061" t="s">
        <v>24</v>
      </c>
      <c r="H2061">
        <f t="shared" si="97"/>
        <v>5</v>
      </c>
      <c r="I2061" t="str">
        <f t="shared" si="98"/>
        <v>High Risk</v>
      </c>
    </row>
    <row r="2062" spans="1:9" x14ac:dyDescent="0.3">
      <c r="A2062" t="s">
        <v>2097</v>
      </c>
      <c r="B2062" t="s">
        <v>47</v>
      </c>
      <c r="C2062">
        <v>71</v>
      </c>
      <c r="D2062" t="str">
        <f t="shared" si="96"/>
        <v>49-72 Months</v>
      </c>
      <c r="E2062" t="s">
        <v>26</v>
      </c>
      <c r="F2062" t="s">
        <v>28</v>
      </c>
      <c r="G2062" t="s">
        <v>24</v>
      </c>
      <c r="H2062">
        <f t="shared" si="97"/>
        <v>1</v>
      </c>
      <c r="I2062" t="str">
        <f t="shared" si="98"/>
        <v>Low Risk</v>
      </c>
    </row>
    <row r="2063" spans="1:9" x14ac:dyDescent="0.3">
      <c r="A2063" t="s">
        <v>2098</v>
      </c>
      <c r="B2063" t="s">
        <v>27</v>
      </c>
      <c r="C2063">
        <v>7</v>
      </c>
      <c r="D2063" t="str">
        <f t="shared" si="96"/>
        <v>0-12 Months</v>
      </c>
      <c r="E2063" t="s">
        <v>26</v>
      </c>
      <c r="F2063" t="s">
        <v>28</v>
      </c>
      <c r="G2063" t="s">
        <v>23</v>
      </c>
      <c r="H2063">
        <f t="shared" si="97"/>
        <v>4</v>
      </c>
      <c r="I2063" t="str">
        <f t="shared" si="98"/>
        <v>High Risk</v>
      </c>
    </row>
    <row r="2064" spans="1:9" x14ac:dyDescent="0.3">
      <c r="A2064" t="s">
        <v>2099</v>
      </c>
      <c r="B2064" t="s">
        <v>47</v>
      </c>
      <c r="C2064">
        <v>66</v>
      </c>
      <c r="D2064" t="str">
        <f t="shared" si="96"/>
        <v>49-72 Months</v>
      </c>
      <c r="E2064" t="s">
        <v>24</v>
      </c>
      <c r="F2064" t="s">
        <v>40</v>
      </c>
      <c r="G2064" t="s">
        <v>24</v>
      </c>
      <c r="H2064">
        <f t="shared" si="97"/>
        <v>0</v>
      </c>
      <c r="I2064" t="str">
        <f t="shared" si="98"/>
        <v>Low Risk</v>
      </c>
    </row>
    <row r="2065" spans="1:9" x14ac:dyDescent="0.3">
      <c r="A2065" t="s">
        <v>2100</v>
      </c>
      <c r="B2065" t="s">
        <v>31</v>
      </c>
      <c r="C2065">
        <v>51</v>
      </c>
      <c r="D2065" t="str">
        <f t="shared" si="96"/>
        <v>49-72 Months</v>
      </c>
      <c r="E2065" t="s">
        <v>26</v>
      </c>
      <c r="F2065" t="s">
        <v>35</v>
      </c>
      <c r="G2065" t="s">
        <v>24</v>
      </c>
      <c r="H2065">
        <f t="shared" si="97"/>
        <v>0</v>
      </c>
      <c r="I2065" t="str">
        <f t="shared" si="98"/>
        <v>Low Risk</v>
      </c>
    </row>
    <row r="2066" spans="1:9" x14ac:dyDescent="0.3">
      <c r="A2066" t="s">
        <v>2101</v>
      </c>
      <c r="B2066" t="s">
        <v>31</v>
      </c>
      <c r="C2066">
        <v>30</v>
      </c>
      <c r="D2066" t="str">
        <f t="shared" si="96"/>
        <v>25-48 Months</v>
      </c>
      <c r="E2066" t="s">
        <v>24</v>
      </c>
      <c r="F2066" t="s">
        <v>35</v>
      </c>
      <c r="G2066" t="s">
        <v>24</v>
      </c>
      <c r="H2066">
        <f t="shared" si="97"/>
        <v>0</v>
      </c>
      <c r="I2066" t="str">
        <f t="shared" si="98"/>
        <v>Low Risk</v>
      </c>
    </row>
    <row r="2067" spans="1:9" x14ac:dyDescent="0.3">
      <c r="A2067" t="s">
        <v>2102</v>
      </c>
      <c r="B2067" t="s">
        <v>27</v>
      </c>
      <c r="C2067">
        <v>34</v>
      </c>
      <c r="D2067" t="str">
        <f t="shared" si="96"/>
        <v>25-48 Months</v>
      </c>
      <c r="E2067" t="s">
        <v>37</v>
      </c>
      <c r="F2067" t="s">
        <v>28</v>
      </c>
      <c r="G2067" t="s">
        <v>24</v>
      </c>
      <c r="H2067">
        <f t="shared" si="97"/>
        <v>5</v>
      </c>
      <c r="I2067" t="str">
        <f t="shared" si="98"/>
        <v>High Risk</v>
      </c>
    </row>
    <row r="2068" spans="1:9" x14ac:dyDescent="0.3">
      <c r="A2068" t="s">
        <v>2103</v>
      </c>
      <c r="B2068" t="s">
        <v>47</v>
      </c>
      <c r="C2068">
        <v>64</v>
      </c>
      <c r="D2068" t="str">
        <f t="shared" si="96"/>
        <v>49-72 Months</v>
      </c>
      <c r="E2068" t="s">
        <v>24</v>
      </c>
      <c r="F2068" t="s">
        <v>32</v>
      </c>
      <c r="G2068" t="s">
        <v>24</v>
      </c>
      <c r="H2068">
        <f t="shared" si="97"/>
        <v>0</v>
      </c>
      <c r="I2068" t="str">
        <f t="shared" si="98"/>
        <v>Low Risk</v>
      </c>
    </row>
    <row r="2069" spans="1:9" x14ac:dyDescent="0.3">
      <c r="A2069" t="s">
        <v>2104</v>
      </c>
      <c r="B2069" t="s">
        <v>31</v>
      </c>
      <c r="C2069">
        <v>65</v>
      </c>
      <c r="D2069" t="str">
        <f t="shared" si="96"/>
        <v>49-72 Months</v>
      </c>
      <c r="E2069" t="s">
        <v>37</v>
      </c>
      <c r="F2069" t="s">
        <v>35</v>
      </c>
      <c r="G2069" t="s">
        <v>24</v>
      </c>
      <c r="H2069">
        <f t="shared" si="97"/>
        <v>2</v>
      </c>
      <c r="I2069" t="str">
        <f t="shared" si="98"/>
        <v>Medium Risk</v>
      </c>
    </row>
    <row r="2070" spans="1:9" x14ac:dyDescent="0.3">
      <c r="A2070" t="s">
        <v>2105</v>
      </c>
      <c r="B2070" t="s">
        <v>27</v>
      </c>
      <c r="C2070">
        <v>47</v>
      </c>
      <c r="D2070" t="str">
        <f t="shared" si="96"/>
        <v>25-48 Months</v>
      </c>
      <c r="E2070" t="s">
        <v>37</v>
      </c>
      <c r="F2070" t="s">
        <v>32</v>
      </c>
      <c r="G2070" t="s">
        <v>24</v>
      </c>
      <c r="H2070">
        <f t="shared" si="97"/>
        <v>4</v>
      </c>
      <c r="I2070" t="str">
        <f t="shared" si="98"/>
        <v>High Risk</v>
      </c>
    </row>
    <row r="2071" spans="1:9" x14ac:dyDescent="0.3">
      <c r="A2071" t="s">
        <v>2106</v>
      </c>
      <c r="B2071" t="s">
        <v>27</v>
      </c>
      <c r="C2071">
        <v>1</v>
      </c>
      <c r="D2071" t="str">
        <f t="shared" si="96"/>
        <v>0-12 Months</v>
      </c>
      <c r="E2071" t="s">
        <v>37</v>
      </c>
      <c r="F2071" t="s">
        <v>28</v>
      </c>
      <c r="G2071" t="s">
        <v>23</v>
      </c>
      <c r="H2071">
        <f t="shared" si="97"/>
        <v>6</v>
      </c>
      <c r="I2071" t="str">
        <f t="shared" si="98"/>
        <v>High Risk</v>
      </c>
    </row>
    <row r="2072" spans="1:9" x14ac:dyDescent="0.3">
      <c r="A2072" t="s">
        <v>2107</v>
      </c>
      <c r="B2072" t="s">
        <v>27</v>
      </c>
      <c r="C2072">
        <v>49</v>
      </c>
      <c r="D2072" t="str">
        <f t="shared" si="96"/>
        <v>49-72 Months</v>
      </c>
      <c r="E2072" t="s">
        <v>26</v>
      </c>
      <c r="F2072" t="s">
        <v>40</v>
      </c>
      <c r="G2072" t="s">
        <v>23</v>
      </c>
      <c r="H2072">
        <f t="shared" si="97"/>
        <v>2</v>
      </c>
      <c r="I2072" t="str">
        <f t="shared" si="98"/>
        <v>Medium Risk</v>
      </c>
    </row>
    <row r="2073" spans="1:9" x14ac:dyDescent="0.3">
      <c r="A2073" t="s">
        <v>2108</v>
      </c>
      <c r="B2073" t="s">
        <v>47</v>
      </c>
      <c r="C2073">
        <v>67</v>
      </c>
      <c r="D2073" t="str">
        <f t="shared" si="96"/>
        <v>49-72 Months</v>
      </c>
      <c r="E2073" t="s">
        <v>37</v>
      </c>
      <c r="F2073" t="s">
        <v>40</v>
      </c>
      <c r="G2073" t="s">
        <v>24</v>
      </c>
      <c r="H2073">
        <f t="shared" si="97"/>
        <v>2</v>
      </c>
      <c r="I2073" t="str">
        <f t="shared" si="98"/>
        <v>Medium Risk</v>
      </c>
    </row>
    <row r="2074" spans="1:9" x14ac:dyDescent="0.3">
      <c r="A2074" t="s">
        <v>2109</v>
      </c>
      <c r="B2074" t="s">
        <v>31</v>
      </c>
      <c r="C2074">
        <v>39</v>
      </c>
      <c r="D2074" t="str">
        <f t="shared" si="96"/>
        <v>25-48 Months</v>
      </c>
      <c r="E2074" t="s">
        <v>24</v>
      </c>
      <c r="F2074" t="s">
        <v>35</v>
      </c>
      <c r="G2074" t="s">
        <v>24</v>
      </c>
      <c r="H2074">
        <f t="shared" si="97"/>
        <v>0</v>
      </c>
      <c r="I2074" t="str">
        <f t="shared" si="98"/>
        <v>Low Risk</v>
      </c>
    </row>
    <row r="2075" spans="1:9" x14ac:dyDescent="0.3">
      <c r="A2075" t="s">
        <v>2110</v>
      </c>
      <c r="B2075" t="s">
        <v>27</v>
      </c>
      <c r="C2075">
        <v>14</v>
      </c>
      <c r="D2075" t="str">
        <f t="shared" si="96"/>
        <v>13-24 Months</v>
      </c>
      <c r="E2075" t="s">
        <v>24</v>
      </c>
      <c r="F2075" t="s">
        <v>32</v>
      </c>
      <c r="G2075" t="s">
        <v>24</v>
      </c>
      <c r="H2075">
        <f t="shared" si="97"/>
        <v>2</v>
      </c>
      <c r="I2075" t="str">
        <f t="shared" si="98"/>
        <v>Medium Risk</v>
      </c>
    </row>
    <row r="2076" spans="1:9" x14ac:dyDescent="0.3">
      <c r="A2076" t="s">
        <v>2111</v>
      </c>
      <c r="B2076" t="s">
        <v>27</v>
      </c>
      <c r="C2076">
        <v>43</v>
      </c>
      <c r="D2076" t="str">
        <f t="shared" si="96"/>
        <v>25-48 Months</v>
      </c>
      <c r="E2076" t="s">
        <v>37</v>
      </c>
      <c r="F2076" t="s">
        <v>40</v>
      </c>
      <c r="G2076" t="s">
        <v>23</v>
      </c>
      <c r="H2076">
        <f t="shared" si="97"/>
        <v>4</v>
      </c>
      <c r="I2076" t="str">
        <f t="shared" si="98"/>
        <v>High Risk</v>
      </c>
    </row>
    <row r="2077" spans="1:9" x14ac:dyDescent="0.3">
      <c r="A2077" t="s">
        <v>2112</v>
      </c>
      <c r="B2077" t="s">
        <v>27</v>
      </c>
      <c r="C2077">
        <v>56</v>
      </c>
      <c r="D2077" t="str">
        <f t="shared" si="96"/>
        <v>49-72 Months</v>
      </c>
      <c r="E2077" t="s">
        <v>37</v>
      </c>
      <c r="F2077" t="s">
        <v>28</v>
      </c>
      <c r="G2077" t="s">
        <v>24</v>
      </c>
      <c r="H2077">
        <f t="shared" si="97"/>
        <v>5</v>
      </c>
      <c r="I2077" t="str">
        <f t="shared" si="98"/>
        <v>High Risk</v>
      </c>
    </row>
    <row r="2078" spans="1:9" x14ac:dyDescent="0.3">
      <c r="A2078" t="s">
        <v>2113</v>
      </c>
      <c r="B2078" t="s">
        <v>31</v>
      </c>
      <c r="C2078">
        <v>14</v>
      </c>
      <c r="D2078" t="str">
        <f t="shared" si="96"/>
        <v>13-24 Months</v>
      </c>
      <c r="E2078" t="s">
        <v>26</v>
      </c>
      <c r="F2078" t="s">
        <v>40</v>
      </c>
      <c r="G2078" t="s">
        <v>24</v>
      </c>
      <c r="H2078">
        <f t="shared" si="97"/>
        <v>0</v>
      </c>
      <c r="I2078" t="str">
        <f t="shared" si="98"/>
        <v>Low Risk</v>
      </c>
    </row>
    <row r="2079" spans="1:9" x14ac:dyDescent="0.3">
      <c r="A2079" t="s">
        <v>2114</v>
      </c>
      <c r="B2079" t="s">
        <v>27</v>
      </c>
      <c r="C2079">
        <v>1</v>
      </c>
      <c r="D2079" t="str">
        <f t="shared" si="96"/>
        <v>0-12 Months</v>
      </c>
      <c r="E2079" t="s">
        <v>37</v>
      </c>
      <c r="F2079" t="s">
        <v>28</v>
      </c>
      <c r="G2079" t="s">
        <v>23</v>
      </c>
      <c r="H2079">
        <f t="shared" si="97"/>
        <v>6</v>
      </c>
      <c r="I2079" t="str">
        <f t="shared" si="98"/>
        <v>High Risk</v>
      </c>
    </row>
    <row r="2080" spans="1:9" x14ac:dyDescent="0.3">
      <c r="A2080" t="s">
        <v>2115</v>
      </c>
      <c r="B2080" t="s">
        <v>31</v>
      </c>
      <c r="C2080">
        <v>16</v>
      </c>
      <c r="D2080" t="str">
        <f t="shared" si="96"/>
        <v>13-24 Months</v>
      </c>
      <c r="E2080" t="s">
        <v>26</v>
      </c>
      <c r="F2080" t="s">
        <v>32</v>
      </c>
      <c r="G2080" t="s">
        <v>24</v>
      </c>
      <c r="H2080">
        <f t="shared" si="97"/>
        <v>0</v>
      </c>
      <c r="I2080" t="str">
        <f t="shared" si="98"/>
        <v>Low Risk</v>
      </c>
    </row>
    <row r="2081" spans="1:9" x14ac:dyDescent="0.3">
      <c r="A2081" t="s">
        <v>2116</v>
      </c>
      <c r="B2081" t="s">
        <v>27</v>
      </c>
      <c r="C2081">
        <v>70</v>
      </c>
      <c r="D2081" t="str">
        <f t="shared" si="96"/>
        <v>49-72 Months</v>
      </c>
      <c r="E2081" t="s">
        <v>37</v>
      </c>
      <c r="F2081" t="s">
        <v>28</v>
      </c>
      <c r="G2081" t="s">
        <v>24</v>
      </c>
      <c r="H2081">
        <f t="shared" si="97"/>
        <v>5</v>
      </c>
      <c r="I2081" t="str">
        <f t="shared" si="98"/>
        <v>High Risk</v>
      </c>
    </row>
    <row r="2082" spans="1:9" x14ac:dyDescent="0.3">
      <c r="A2082" t="s">
        <v>2117</v>
      </c>
      <c r="B2082" t="s">
        <v>47</v>
      </c>
      <c r="C2082">
        <v>72</v>
      </c>
      <c r="D2082" t="str">
        <f t="shared" si="96"/>
        <v>49-72 Months</v>
      </c>
      <c r="E2082" t="s">
        <v>26</v>
      </c>
      <c r="F2082" t="s">
        <v>40</v>
      </c>
      <c r="G2082" t="s">
        <v>24</v>
      </c>
      <c r="H2082">
        <f t="shared" si="97"/>
        <v>0</v>
      </c>
      <c r="I2082" t="str">
        <f t="shared" si="98"/>
        <v>Low Risk</v>
      </c>
    </row>
    <row r="2083" spans="1:9" x14ac:dyDescent="0.3">
      <c r="A2083" t="s">
        <v>2118</v>
      </c>
      <c r="B2083" t="s">
        <v>27</v>
      </c>
      <c r="C2083">
        <v>23</v>
      </c>
      <c r="D2083" t="str">
        <f t="shared" si="96"/>
        <v>13-24 Months</v>
      </c>
      <c r="E2083" t="s">
        <v>37</v>
      </c>
      <c r="F2083" t="s">
        <v>40</v>
      </c>
      <c r="G2083" t="s">
        <v>24</v>
      </c>
      <c r="H2083">
        <f t="shared" si="97"/>
        <v>4</v>
      </c>
      <c r="I2083" t="str">
        <f t="shared" si="98"/>
        <v>High Risk</v>
      </c>
    </row>
    <row r="2084" spans="1:9" x14ac:dyDescent="0.3">
      <c r="A2084" t="s">
        <v>2119</v>
      </c>
      <c r="B2084" t="s">
        <v>27</v>
      </c>
      <c r="C2084">
        <v>21</v>
      </c>
      <c r="D2084" t="str">
        <f t="shared" si="96"/>
        <v>13-24 Months</v>
      </c>
      <c r="E2084" t="s">
        <v>24</v>
      </c>
      <c r="F2084" t="s">
        <v>32</v>
      </c>
      <c r="G2084" t="s">
        <v>24</v>
      </c>
      <c r="H2084">
        <f t="shared" si="97"/>
        <v>2</v>
      </c>
      <c r="I2084" t="str">
        <f t="shared" si="98"/>
        <v>Medium Risk</v>
      </c>
    </row>
    <row r="2085" spans="1:9" x14ac:dyDescent="0.3">
      <c r="A2085" t="s">
        <v>2120</v>
      </c>
      <c r="B2085" t="s">
        <v>27</v>
      </c>
      <c r="C2085">
        <v>1</v>
      </c>
      <c r="D2085" t="str">
        <f t="shared" si="96"/>
        <v>0-12 Months</v>
      </c>
      <c r="E2085" t="s">
        <v>24</v>
      </c>
      <c r="F2085" t="s">
        <v>32</v>
      </c>
      <c r="G2085" t="s">
        <v>23</v>
      </c>
      <c r="H2085">
        <f t="shared" si="97"/>
        <v>3</v>
      </c>
      <c r="I2085" t="str">
        <f t="shared" si="98"/>
        <v>Medium Risk</v>
      </c>
    </row>
    <row r="2086" spans="1:9" x14ac:dyDescent="0.3">
      <c r="A2086" t="s">
        <v>2121</v>
      </c>
      <c r="B2086" t="s">
        <v>27</v>
      </c>
      <c r="C2086">
        <v>1</v>
      </c>
      <c r="D2086" t="str">
        <f t="shared" si="96"/>
        <v>0-12 Months</v>
      </c>
      <c r="E2086" t="s">
        <v>37</v>
      </c>
      <c r="F2086" t="s">
        <v>35</v>
      </c>
      <c r="G2086" t="s">
        <v>23</v>
      </c>
      <c r="H2086">
        <f t="shared" si="97"/>
        <v>5</v>
      </c>
      <c r="I2086" t="str">
        <f t="shared" si="98"/>
        <v>High Risk</v>
      </c>
    </row>
    <row r="2087" spans="1:9" x14ac:dyDescent="0.3">
      <c r="A2087" t="s">
        <v>2122</v>
      </c>
      <c r="B2087" t="s">
        <v>27</v>
      </c>
      <c r="C2087">
        <v>32</v>
      </c>
      <c r="D2087" t="str">
        <f t="shared" si="96"/>
        <v>25-48 Months</v>
      </c>
      <c r="E2087" t="s">
        <v>37</v>
      </c>
      <c r="F2087" t="s">
        <v>28</v>
      </c>
      <c r="G2087" t="s">
        <v>23</v>
      </c>
      <c r="H2087">
        <f t="shared" si="97"/>
        <v>5</v>
      </c>
      <c r="I2087" t="str">
        <f t="shared" si="98"/>
        <v>High Risk</v>
      </c>
    </row>
    <row r="2088" spans="1:9" x14ac:dyDescent="0.3">
      <c r="A2088" t="s">
        <v>2123</v>
      </c>
      <c r="B2088" t="s">
        <v>27</v>
      </c>
      <c r="C2088">
        <v>17</v>
      </c>
      <c r="D2088" t="str">
        <f t="shared" si="96"/>
        <v>13-24 Months</v>
      </c>
      <c r="E2088" t="s">
        <v>37</v>
      </c>
      <c r="F2088" t="s">
        <v>28</v>
      </c>
      <c r="G2088" t="s">
        <v>23</v>
      </c>
      <c r="H2088">
        <f t="shared" si="97"/>
        <v>5</v>
      </c>
      <c r="I2088" t="str">
        <f t="shared" si="98"/>
        <v>High Risk</v>
      </c>
    </row>
    <row r="2089" spans="1:9" x14ac:dyDescent="0.3">
      <c r="A2089" t="s">
        <v>2124</v>
      </c>
      <c r="B2089" t="s">
        <v>27</v>
      </c>
      <c r="C2089">
        <v>4</v>
      </c>
      <c r="D2089" t="str">
        <f t="shared" si="96"/>
        <v>0-12 Months</v>
      </c>
      <c r="E2089" t="s">
        <v>26</v>
      </c>
      <c r="F2089" t="s">
        <v>28</v>
      </c>
      <c r="G2089" t="s">
        <v>23</v>
      </c>
      <c r="H2089">
        <f t="shared" si="97"/>
        <v>4</v>
      </c>
      <c r="I2089" t="str">
        <f t="shared" si="98"/>
        <v>High Risk</v>
      </c>
    </row>
    <row r="2090" spans="1:9" x14ac:dyDescent="0.3">
      <c r="A2090" t="s">
        <v>2125</v>
      </c>
      <c r="B2090" t="s">
        <v>31</v>
      </c>
      <c r="C2090">
        <v>36</v>
      </c>
      <c r="D2090" t="str">
        <f t="shared" si="96"/>
        <v>25-48 Months</v>
      </c>
      <c r="E2090" t="s">
        <v>26</v>
      </c>
      <c r="F2090" t="s">
        <v>28</v>
      </c>
      <c r="G2090" t="s">
        <v>24</v>
      </c>
      <c r="H2090">
        <f t="shared" si="97"/>
        <v>1</v>
      </c>
      <c r="I2090" t="str">
        <f t="shared" si="98"/>
        <v>Low Risk</v>
      </c>
    </row>
    <row r="2091" spans="1:9" x14ac:dyDescent="0.3">
      <c r="A2091" t="s">
        <v>2126</v>
      </c>
      <c r="B2091" t="s">
        <v>47</v>
      </c>
      <c r="C2091">
        <v>50</v>
      </c>
      <c r="D2091" t="str">
        <f t="shared" si="96"/>
        <v>49-72 Months</v>
      </c>
      <c r="E2091" t="s">
        <v>26</v>
      </c>
      <c r="F2091" t="s">
        <v>40</v>
      </c>
      <c r="G2091" t="s">
        <v>24</v>
      </c>
      <c r="H2091">
        <f t="shared" si="97"/>
        <v>0</v>
      </c>
      <c r="I2091" t="str">
        <f t="shared" si="98"/>
        <v>Low Risk</v>
      </c>
    </row>
    <row r="2092" spans="1:9" x14ac:dyDescent="0.3">
      <c r="A2092" t="s">
        <v>2127</v>
      </c>
      <c r="B2092" t="s">
        <v>27</v>
      </c>
      <c r="C2092">
        <v>48</v>
      </c>
      <c r="D2092" t="str">
        <f t="shared" si="96"/>
        <v>25-48 Months</v>
      </c>
      <c r="E2092" t="s">
        <v>26</v>
      </c>
      <c r="F2092" t="s">
        <v>40</v>
      </c>
      <c r="G2092" t="s">
        <v>24</v>
      </c>
      <c r="H2092">
        <f t="shared" si="97"/>
        <v>2</v>
      </c>
      <c r="I2092" t="str">
        <f t="shared" si="98"/>
        <v>Medium Risk</v>
      </c>
    </row>
    <row r="2093" spans="1:9" x14ac:dyDescent="0.3">
      <c r="A2093" t="s">
        <v>2128</v>
      </c>
      <c r="B2093" t="s">
        <v>47</v>
      </c>
      <c r="C2093">
        <v>50</v>
      </c>
      <c r="D2093" t="str">
        <f t="shared" si="96"/>
        <v>49-72 Months</v>
      </c>
      <c r="E2093" t="s">
        <v>24</v>
      </c>
      <c r="F2093" t="s">
        <v>40</v>
      </c>
      <c r="G2093" t="s">
        <v>24</v>
      </c>
      <c r="H2093">
        <f t="shared" si="97"/>
        <v>0</v>
      </c>
      <c r="I2093" t="str">
        <f t="shared" si="98"/>
        <v>Low Risk</v>
      </c>
    </row>
    <row r="2094" spans="1:9" x14ac:dyDescent="0.3">
      <c r="A2094" t="s">
        <v>2129</v>
      </c>
      <c r="B2094" t="s">
        <v>47</v>
      </c>
      <c r="C2094">
        <v>72</v>
      </c>
      <c r="D2094" t="str">
        <f t="shared" si="96"/>
        <v>49-72 Months</v>
      </c>
      <c r="E2094" t="s">
        <v>26</v>
      </c>
      <c r="F2094" t="s">
        <v>40</v>
      </c>
      <c r="G2094" t="s">
        <v>24</v>
      </c>
      <c r="H2094">
        <f t="shared" si="97"/>
        <v>0</v>
      </c>
      <c r="I2094" t="str">
        <f t="shared" si="98"/>
        <v>Low Risk</v>
      </c>
    </row>
    <row r="2095" spans="1:9" x14ac:dyDescent="0.3">
      <c r="A2095" t="s">
        <v>2130</v>
      </c>
      <c r="B2095" t="s">
        <v>27</v>
      </c>
      <c r="C2095">
        <v>10</v>
      </c>
      <c r="D2095" t="str">
        <f t="shared" si="96"/>
        <v>0-12 Months</v>
      </c>
      <c r="E2095" t="s">
        <v>24</v>
      </c>
      <c r="F2095" t="s">
        <v>40</v>
      </c>
      <c r="G2095" t="s">
        <v>24</v>
      </c>
      <c r="H2095">
        <f t="shared" si="97"/>
        <v>3</v>
      </c>
      <c r="I2095" t="str">
        <f t="shared" si="98"/>
        <v>Medium Risk</v>
      </c>
    </row>
    <row r="2096" spans="1:9" x14ac:dyDescent="0.3">
      <c r="A2096" t="s">
        <v>2131</v>
      </c>
      <c r="B2096" t="s">
        <v>27</v>
      </c>
      <c r="C2096">
        <v>18</v>
      </c>
      <c r="D2096" t="str">
        <f t="shared" si="96"/>
        <v>13-24 Months</v>
      </c>
      <c r="E2096" t="s">
        <v>24</v>
      </c>
      <c r="F2096" t="s">
        <v>32</v>
      </c>
      <c r="G2096" t="s">
        <v>24</v>
      </c>
      <c r="H2096">
        <f t="shared" si="97"/>
        <v>2</v>
      </c>
      <c r="I2096" t="str">
        <f t="shared" si="98"/>
        <v>Medium Risk</v>
      </c>
    </row>
    <row r="2097" spans="1:9" x14ac:dyDescent="0.3">
      <c r="A2097" t="s">
        <v>2132</v>
      </c>
      <c r="B2097" t="s">
        <v>27</v>
      </c>
      <c r="C2097">
        <v>1</v>
      </c>
      <c r="D2097" t="str">
        <f t="shared" si="96"/>
        <v>0-12 Months</v>
      </c>
      <c r="E2097" t="s">
        <v>37</v>
      </c>
      <c r="F2097" t="s">
        <v>28</v>
      </c>
      <c r="G2097" t="s">
        <v>23</v>
      </c>
      <c r="H2097">
        <f t="shared" si="97"/>
        <v>6</v>
      </c>
      <c r="I2097" t="str">
        <f t="shared" si="98"/>
        <v>High Risk</v>
      </c>
    </row>
    <row r="2098" spans="1:9" x14ac:dyDescent="0.3">
      <c r="A2098" t="s">
        <v>2133</v>
      </c>
      <c r="B2098" t="s">
        <v>27</v>
      </c>
      <c r="C2098">
        <v>1</v>
      </c>
      <c r="D2098" t="str">
        <f t="shared" si="96"/>
        <v>0-12 Months</v>
      </c>
      <c r="E2098" t="s">
        <v>24</v>
      </c>
      <c r="F2098" t="s">
        <v>28</v>
      </c>
      <c r="G2098" t="s">
        <v>23</v>
      </c>
      <c r="H2098">
        <f t="shared" si="97"/>
        <v>4</v>
      </c>
      <c r="I2098" t="str">
        <f t="shared" si="98"/>
        <v>High Risk</v>
      </c>
    </row>
    <row r="2099" spans="1:9" x14ac:dyDescent="0.3">
      <c r="A2099" t="s">
        <v>2134</v>
      </c>
      <c r="B2099" t="s">
        <v>27</v>
      </c>
      <c r="C2099">
        <v>9</v>
      </c>
      <c r="D2099" t="str">
        <f t="shared" si="96"/>
        <v>0-12 Months</v>
      </c>
      <c r="E2099" t="s">
        <v>37</v>
      </c>
      <c r="F2099" t="s">
        <v>28</v>
      </c>
      <c r="G2099" t="s">
        <v>24</v>
      </c>
      <c r="H2099">
        <f t="shared" si="97"/>
        <v>6</v>
      </c>
      <c r="I2099" t="str">
        <f t="shared" si="98"/>
        <v>High Risk</v>
      </c>
    </row>
    <row r="2100" spans="1:9" x14ac:dyDescent="0.3">
      <c r="A2100" t="s">
        <v>2135</v>
      </c>
      <c r="B2100" t="s">
        <v>27</v>
      </c>
      <c r="C2100">
        <v>2</v>
      </c>
      <c r="D2100" t="str">
        <f t="shared" si="96"/>
        <v>0-12 Months</v>
      </c>
      <c r="E2100" t="s">
        <v>37</v>
      </c>
      <c r="F2100" t="s">
        <v>32</v>
      </c>
      <c r="G2100" t="s">
        <v>24</v>
      </c>
      <c r="H2100">
        <f t="shared" si="97"/>
        <v>5</v>
      </c>
      <c r="I2100" t="str">
        <f t="shared" si="98"/>
        <v>High Risk</v>
      </c>
    </row>
    <row r="2101" spans="1:9" x14ac:dyDescent="0.3">
      <c r="A2101" t="s">
        <v>2136</v>
      </c>
      <c r="B2101" t="s">
        <v>27</v>
      </c>
      <c r="C2101">
        <v>40</v>
      </c>
      <c r="D2101" t="str">
        <f t="shared" si="96"/>
        <v>25-48 Months</v>
      </c>
      <c r="E2101" t="s">
        <v>37</v>
      </c>
      <c r="F2101" t="s">
        <v>40</v>
      </c>
      <c r="G2101" t="s">
        <v>24</v>
      </c>
      <c r="H2101">
        <f t="shared" si="97"/>
        <v>4</v>
      </c>
      <c r="I2101" t="str">
        <f t="shared" si="98"/>
        <v>High Risk</v>
      </c>
    </row>
    <row r="2102" spans="1:9" x14ac:dyDescent="0.3">
      <c r="A2102" t="s">
        <v>2137</v>
      </c>
      <c r="B2102" t="s">
        <v>31</v>
      </c>
      <c r="C2102">
        <v>69</v>
      </c>
      <c r="D2102" t="str">
        <f t="shared" si="96"/>
        <v>49-72 Months</v>
      </c>
      <c r="E2102" t="s">
        <v>37</v>
      </c>
      <c r="F2102" t="s">
        <v>35</v>
      </c>
      <c r="G2102" t="s">
        <v>24</v>
      </c>
      <c r="H2102">
        <f t="shared" si="97"/>
        <v>2</v>
      </c>
      <c r="I2102" t="str">
        <f t="shared" si="98"/>
        <v>Medium Risk</v>
      </c>
    </row>
    <row r="2103" spans="1:9" x14ac:dyDescent="0.3">
      <c r="A2103" t="s">
        <v>2138</v>
      </c>
      <c r="B2103" t="s">
        <v>31</v>
      </c>
      <c r="C2103">
        <v>37</v>
      </c>
      <c r="D2103" t="str">
        <f t="shared" si="96"/>
        <v>25-48 Months</v>
      </c>
      <c r="E2103" t="s">
        <v>37</v>
      </c>
      <c r="F2103" t="s">
        <v>28</v>
      </c>
      <c r="G2103" t="s">
        <v>23</v>
      </c>
      <c r="H2103">
        <f t="shared" si="97"/>
        <v>3</v>
      </c>
      <c r="I2103" t="str">
        <f t="shared" si="98"/>
        <v>Medium Risk</v>
      </c>
    </row>
    <row r="2104" spans="1:9" x14ac:dyDescent="0.3">
      <c r="A2104" t="s">
        <v>2139</v>
      </c>
      <c r="B2104" t="s">
        <v>27</v>
      </c>
      <c r="C2104">
        <v>18</v>
      </c>
      <c r="D2104" t="str">
        <f t="shared" si="96"/>
        <v>13-24 Months</v>
      </c>
      <c r="E2104" t="s">
        <v>37</v>
      </c>
      <c r="F2104" t="s">
        <v>40</v>
      </c>
      <c r="G2104" t="s">
        <v>24</v>
      </c>
      <c r="H2104">
        <f t="shared" si="97"/>
        <v>4</v>
      </c>
      <c r="I2104" t="str">
        <f t="shared" si="98"/>
        <v>High Risk</v>
      </c>
    </row>
    <row r="2105" spans="1:9" x14ac:dyDescent="0.3">
      <c r="A2105" t="s">
        <v>2140</v>
      </c>
      <c r="B2105" t="s">
        <v>27</v>
      </c>
      <c r="C2105">
        <v>11</v>
      </c>
      <c r="D2105" t="str">
        <f t="shared" si="96"/>
        <v>0-12 Months</v>
      </c>
      <c r="E2105" t="s">
        <v>37</v>
      </c>
      <c r="F2105" t="s">
        <v>28</v>
      </c>
      <c r="G2105" t="s">
        <v>24</v>
      </c>
      <c r="H2105">
        <f t="shared" si="97"/>
        <v>6</v>
      </c>
      <c r="I2105" t="str">
        <f t="shared" si="98"/>
        <v>High Risk</v>
      </c>
    </row>
    <row r="2106" spans="1:9" x14ac:dyDescent="0.3">
      <c r="A2106" t="s">
        <v>2141</v>
      </c>
      <c r="B2106" t="s">
        <v>27</v>
      </c>
      <c r="C2106">
        <v>8</v>
      </c>
      <c r="D2106" t="str">
        <f t="shared" si="96"/>
        <v>0-12 Months</v>
      </c>
      <c r="E2106" t="s">
        <v>37</v>
      </c>
      <c r="F2106" t="s">
        <v>40</v>
      </c>
      <c r="G2106" t="s">
        <v>23</v>
      </c>
      <c r="H2106">
        <f t="shared" si="97"/>
        <v>5</v>
      </c>
      <c r="I2106" t="str">
        <f t="shared" si="98"/>
        <v>High Risk</v>
      </c>
    </row>
    <row r="2107" spans="1:9" x14ac:dyDescent="0.3">
      <c r="A2107" t="s">
        <v>2142</v>
      </c>
      <c r="B2107" t="s">
        <v>27</v>
      </c>
      <c r="C2107">
        <v>3</v>
      </c>
      <c r="D2107" t="str">
        <f t="shared" si="96"/>
        <v>0-12 Months</v>
      </c>
      <c r="E2107" t="s">
        <v>37</v>
      </c>
      <c r="F2107" t="s">
        <v>28</v>
      </c>
      <c r="G2107" t="s">
        <v>23</v>
      </c>
      <c r="H2107">
        <f t="shared" si="97"/>
        <v>6</v>
      </c>
      <c r="I2107" t="str">
        <f t="shared" si="98"/>
        <v>High Risk</v>
      </c>
    </row>
    <row r="2108" spans="1:9" x14ac:dyDescent="0.3">
      <c r="A2108" t="s">
        <v>2143</v>
      </c>
      <c r="B2108" t="s">
        <v>31</v>
      </c>
      <c r="C2108">
        <v>55</v>
      </c>
      <c r="D2108" t="str">
        <f t="shared" si="96"/>
        <v>49-72 Months</v>
      </c>
      <c r="E2108" t="s">
        <v>26</v>
      </c>
      <c r="F2108" t="s">
        <v>40</v>
      </c>
      <c r="G2108" t="s">
        <v>24</v>
      </c>
      <c r="H2108">
        <f t="shared" si="97"/>
        <v>0</v>
      </c>
      <c r="I2108" t="str">
        <f t="shared" si="98"/>
        <v>Low Risk</v>
      </c>
    </row>
    <row r="2109" spans="1:9" x14ac:dyDescent="0.3">
      <c r="A2109" t="s">
        <v>2144</v>
      </c>
      <c r="B2109" t="s">
        <v>27</v>
      </c>
      <c r="C2109">
        <v>33</v>
      </c>
      <c r="D2109" t="str">
        <f t="shared" si="96"/>
        <v>25-48 Months</v>
      </c>
      <c r="E2109" t="s">
        <v>37</v>
      </c>
      <c r="F2109" t="s">
        <v>28</v>
      </c>
      <c r="G2109" t="s">
        <v>24</v>
      </c>
      <c r="H2109">
        <f t="shared" si="97"/>
        <v>5</v>
      </c>
      <c r="I2109" t="str">
        <f t="shared" si="98"/>
        <v>High Risk</v>
      </c>
    </row>
    <row r="2110" spans="1:9" x14ac:dyDescent="0.3">
      <c r="A2110" t="s">
        <v>2145</v>
      </c>
      <c r="B2110" t="s">
        <v>27</v>
      </c>
      <c r="C2110">
        <v>46</v>
      </c>
      <c r="D2110" t="str">
        <f t="shared" si="96"/>
        <v>25-48 Months</v>
      </c>
      <c r="E2110" t="s">
        <v>26</v>
      </c>
      <c r="F2110" t="s">
        <v>35</v>
      </c>
      <c r="G2110" t="s">
        <v>24</v>
      </c>
      <c r="H2110">
        <f t="shared" si="97"/>
        <v>2</v>
      </c>
      <c r="I2110" t="str">
        <f t="shared" si="98"/>
        <v>Medium Risk</v>
      </c>
    </row>
    <row r="2111" spans="1:9" x14ac:dyDescent="0.3">
      <c r="A2111" t="s">
        <v>2146</v>
      </c>
      <c r="B2111" t="s">
        <v>47</v>
      </c>
      <c r="C2111">
        <v>34</v>
      </c>
      <c r="D2111" t="str">
        <f t="shared" si="96"/>
        <v>25-48 Months</v>
      </c>
      <c r="E2111" t="s">
        <v>24</v>
      </c>
      <c r="F2111" t="s">
        <v>35</v>
      </c>
      <c r="G2111" t="s">
        <v>24</v>
      </c>
      <c r="H2111">
        <f t="shared" si="97"/>
        <v>0</v>
      </c>
      <c r="I2111" t="str">
        <f t="shared" si="98"/>
        <v>Low Risk</v>
      </c>
    </row>
    <row r="2112" spans="1:9" x14ac:dyDescent="0.3">
      <c r="A2112" t="s">
        <v>2147</v>
      </c>
      <c r="B2112" t="s">
        <v>27</v>
      </c>
      <c r="C2112">
        <v>3</v>
      </c>
      <c r="D2112" t="str">
        <f t="shared" si="96"/>
        <v>0-12 Months</v>
      </c>
      <c r="E2112" t="s">
        <v>24</v>
      </c>
      <c r="F2112" t="s">
        <v>28</v>
      </c>
      <c r="G2112" t="s">
        <v>24</v>
      </c>
      <c r="H2112">
        <f t="shared" si="97"/>
        <v>4</v>
      </c>
      <c r="I2112" t="str">
        <f t="shared" si="98"/>
        <v>High Risk</v>
      </c>
    </row>
    <row r="2113" spans="1:9" x14ac:dyDescent="0.3">
      <c r="A2113" t="s">
        <v>2148</v>
      </c>
      <c r="B2113" t="s">
        <v>47</v>
      </c>
      <c r="C2113">
        <v>30</v>
      </c>
      <c r="D2113" t="str">
        <f t="shared" si="96"/>
        <v>25-48 Months</v>
      </c>
      <c r="E2113" t="s">
        <v>24</v>
      </c>
      <c r="F2113" t="s">
        <v>32</v>
      </c>
      <c r="G2113" t="s">
        <v>24</v>
      </c>
      <c r="H2113">
        <f t="shared" si="97"/>
        <v>0</v>
      </c>
      <c r="I2113" t="str">
        <f t="shared" si="98"/>
        <v>Low Risk</v>
      </c>
    </row>
    <row r="2114" spans="1:9" x14ac:dyDescent="0.3">
      <c r="A2114" t="s">
        <v>2149</v>
      </c>
      <c r="B2114" t="s">
        <v>31</v>
      </c>
      <c r="C2114">
        <v>33</v>
      </c>
      <c r="D2114" t="str">
        <f t="shared" si="96"/>
        <v>25-48 Months</v>
      </c>
      <c r="E2114" t="s">
        <v>26</v>
      </c>
      <c r="F2114" t="s">
        <v>28</v>
      </c>
      <c r="G2114" t="s">
        <v>24</v>
      </c>
      <c r="H2114">
        <f t="shared" si="97"/>
        <v>1</v>
      </c>
      <c r="I2114" t="str">
        <f t="shared" si="98"/>
        <v>Low Risk</v>
      </c>
    </row>
    <row r="2115" spans="1:9" x14ac:dyDescent="0.3">
      <c r="A2115" t="s">
        <v>2150</v>
      </c>
      <c r="B2115" t="s">
        <v>31</v>
      </c>
      <c r="C2115">
        <v>45</v>
      </c>
      <c r="D2115" t="str">
        <f t="shared" ref="D2115:D2178" si="99">IF(C2115&lt;=12,"0-12 Months",IF(C2115&lt;=24,"13-24 Months",IF(C2115&lt;=48,"25-48 Months","49-72 Months")))</f>
        <v>25-48 Months</v>
      </c>
      <c r="E2115" t="s">
        <v>37</v>
      </c>
      <c r="F2115" t="s">
        <v>40</v>
      </c>
      <c r="G2115" t="s">
        <v>24</v>
      </c>
      <c r="H2115">
        <f t="shared" ref="H2115:H2178" si="100">IF(B2115="Month-to-month",2,0)+IF(E2115="Fiber optic",2,0)+IF(F2115="Electronic check",1,0)+IF(D2115="0-12 Months",1,0)</f>
        <v>2</v>
      </c>
      <c r="I2115" t="str">
        <f t="shared" ref="I2115:I2178" si="101">IF(H2115&gt;=4,"High Risk",IF(H2115&gt;=2,"Medium Risk","Low Risk"))</f>
        <v>Medium Risk</v>
      </c>
    </row>
    <row r="2116" spans="1:9" x14ac:dyDescent="0.3">
      <c r="A2116" t="s">
        <v>2151</v>
      </c>
      <c r="B2116" t="s">
        <v>27</v>
      </c>
      <c r="C2116">
        <v>40</v>
      </c>
      <c r="D2116" t="str">
        <f t="shared" si="99"/>
        <v>25-48 Months</v>
      </c>
      <c r="E2116" t="s">
        <v>26</v>
      </c>
      <c r="F2116" t="s">
        <v>32</v>
      </c>
      <c r="G2116" t="s">
        <v>24</v>
      </c>
      <c r="H2116">
        <f t="shared" si="100"/>
        <v>2</v>
      </c>
      <c r="I2116" t="str">
        <f t="shared" si="101"/>
        <v>Medium Risk</v>
      </c>
    </row>
    <row r="2117" spans="1:9" x14ac:dyDescent="0.3">
      <c r="A2117" t="s">
        <v>2152</v>
      </c>
      <c r="B2117" t="s">
        <v>47</v>
      </c>
      <c r="C2117">
        <v>71</v>
      </c>
      <c r="D2117" t="str">
        <f t="shared" si="99"/>
        <v>49-72 Months</v>
      </c>
      <c r="E2117" t="s">
        <v>37</v>
      </c>
      <c r="F2117" t="s">
        <v>28</v>
      </c>
      <c r="G2117" t="s">
        <v>24</v>
      </c>
      <c r="H2117">
        <f t="shared" si="100"/>
        <v>3</v>
      </c>
      <c r="I2117" t="str">
        <f t="shared" si="101"/>
        <v>Medium Risk</v>
      </c>
    </row>
    <row r="2118" spans="1:9" x14ac:dyDescent="0.3">
      <c r="A2118" t="s">
        <v>2153</v>
      </c>
      <c r="B2118" t="s">
        <v>27</v>
      </c>
      <c r="C2118">
        <v>1</v>
      </c>
      <c r="D2118" t="str">
        <f t="shared" si="99"/>
        <v>0-12 Months</v>
      </c>
      <c r="E2118" t="s">
        <v>26</v>
      </c>
      <c r="F2118" t="s">
        <v>28</v>
      </c>
      <c r="G2118" t="s">
        <v>23</v>
      </c>
      <c r="H2118">
        <f t="shared" si="100"/>
        <v>4</v>
      </c>
      <c r="I2118" t="str">
        <f t="shared" si="101"/>
        <v>High Risk</v>
      </c>
    </row>
    <row r="2119" spans="1:9" x14ac:dyDescent="0.3">
      <c r="A2119" t="s">
        <v>2154</v>
      </c>
      <c r="B2119" t="s">
        <v>47</v>
      </c>
      <c r="C2119">
        <v>72</v>
      </c>
      <c r="D2119" t="str">
        <f t="shared" si="99"/>
        <v>49-72 Months</v>
      </c>
      <c r="E2119" t="s">
        <v>26</v>
      </c>
      <c r="F2119" t="s">
        <v>35</v>
      </c>
      <c r="G2119" t="s">
        <v>24</v>
      </c>
      <c r="H2119">
        <f t="shared" si="100"/>
        <v>0</v>
      </c>
      <c r="I2119" t="str">
        <f t="shared" si="101"/>
        <v>Low Risk</v>
      </c>
    </row>
    <row r="2120" spans="1:9" x14ac:dyDescent="0.3">
      <c r="A2120" t="s">
        <v>2155</v>
      </c>
      <c r="B2120" t="s">
        <v>27</v>
      </c>
      <c r="C2120">
        <v>22</v>
      </c>
      <c r="D2120" t="str">
        <f t="shared" si="99"/>
        <v>13-24 Months</v>
      </c>
      <c r="E2120" t="s">
        <v>37</v>
      </c>
      <c r="F2120" t="s">
        <v>28</v>
      </c>
      <c r="G2120" t="s">
        <v>24</v>
      </c>
      <c r="H2120">
        <f t="shared" si="100"/>
        <v>5</v>
      </c>
      <c r="I2120" t="str">
        <f t="shared" si="101"/>
        <v>High Risk</v>
      </c>
    </row>
    <row r="2121" spans="1:9" x14ac:dyDescent="0.3">
      <c r="A2121" t="s">
        <v>2156</v>
      </c>
      <c r="B2121" t="s">
        <v>31</v>
      </c>
      <c r="C2121">
        <v>46</v>
      </c>
      <c r="D2121" t="str">
        <f t="shared" si="99"/>
        <v>25-48 Months</v>
      </c>
      <c r="E2121" t="s">
        <v>24</v>
      </c>
      <c r="F2121" t="s">
        <v>35</v>
      </c>
      <c r="G2121" t="s">
        <v>24</v>
      </c>
      <c r="H2121">
        <f t="shared" si="100"/>
        <v>0</v>
      </c>
      <c r="I2121" t="str">
        <f t="shared" si="101"/>
        <v>Low Risk</v>
      </c>
    </row>
    <row r="2122" spans="1:9" x14ac:dyDescent="0.3">
      <c r="A2122" t="s">
        <v>2157</v>
      </c>
      <c r="B2122" t="s">
        <v>47</v>
      </c>
      <c r="C2122">
        <v>55</v>
      </c>
      <c r="D2122" t="str">
        <f t="shared" si="99"/>
        <v>49-72 Months</v>
      </c>
      <c r="E2122" t="s">
        <v>24</v>
      </c>
      <c r="F2122" t="s">
        <v>32</v>
      </c>
      <c r="G2122" t="s">
        <v>24</v>
      </c>
      <c r="H2122">
        <f t="shared" si="100"/>
        <v>0</v>
      </c>
      <c r="I2122" t="str">
        <f t="shared" si="101"/>
        <v>Low Risk</v>
      </c>
    </row>
    <row r="2123" spans="1:9" x14ac:dyDescent="0.3">
      <c r="A2123" t="s">
        <v>2158</v>
      </c>
      <c r="B2123" t="s">
        <v>27</v>
      </c>
      <c r="C2123">
        <v>1</v>
      </c>
      <c r="D2123" t="str">
        <f t="shared" si="99"/>
        <v>0-12 Months</v>
      </c>
      <c r="E2123" t="s">
        <v>24</v>
      </c>
      <c r="F2123" t="s">
        <v>32</v>
      </c>
      <c r="G2123" t="s">
        <v>24</v>
      </c>
      <c r="H2123">
        <f t="shared" si="100"/>
        <v>3</v>
      </c>
      <c r="I2123" t="str">
        <f t="shared" si="101"/>
        <v>Medium Risk</v>
      </c>
    </row>
    <row r="2124" spans="1:9" x14ac:dyDescent="0.3">
      <c r="A2124" t="s">
        <v>2159</v>
      </c>
      <c r="B2124" t="s">
        <v>31</v>
      </c>
      <c r="C2124">
        <v>12</v>
      </c>
      <c r="D2124" t="str">
        <f t="shared" si="99"/>
        <v>0-12 Months</v>
      </c>
      <c r="E2124" t="s">
        <v>26</v>
      </c>
      <c r="F2124" t="s">
        <v>32</v>
      </c>
      <c r="G2124" t="s">
        <v>24</v>
      </c>
      <c r="H2124">
        <f t="shared" si="100"/>
        <v>1</v>
      </c>
      <c r="I2124" t="str">
        <f t="shared" si="101"/>
        <v>Low Risk</v>
      </c>
    </row>
    <row r="2125" spans="1:9" x14ac:dyDescent="0.3">
      <c r="A2125" t="s">
        <v>2160</v>
      </c>
      <c r="B2125" t="s">
        <v>27</v>
      </c>
      <c r="C2125">
        <v>31</v>
      </c>
      <c r="D2125" t="str">
        <f t="shared" si="99"/>
        <v>25-48 Months</v>
      </c>
      <c r="E2125" t="s">
        <v>37</v>
      </c>
      <c r="F2125" t="s">
        <v>28</v>
      </c>
      <c r="G2125" t="s">
        <v>24</v>
      </c>
      <c r="H2125">
        <f t="shared" si="100"/>
        <v>5</v>
      </c>
      <c r="I2125" t="str">
        <f t="shared" si="101"/>
        <v>High Risk</v>
      </c>
    </row>
    <row r="2126" spans="1:9" x14ac:dyDescent="0.3">
      <c r="A2126" t="s">
        <v>2161</v>
      </c>
      <c r="B2126" t="s">
        <v>27</v>
      </c>
      <c r="C2126">
        <v>5</v>
      </c>
      <c r="D2126" t="str">
        <f t="shared" si="99"/>
        <v>0-12 Months</v>
      </c>
      <c r="E2126" t="s">
        <v>26</v>
      </c>
      <c r="F2126" t="s">
        <v>28</v>
      </c>
      <c r="G2126" t="s">
        <v>23</v>
      </c>
      <c r="H2126">
        <f t="shared" si="100"/>
        <v>4</v>
      </c>
      <c r="I2126" t="str">
        <f t="shared" si="101"/>
        <v>High Risk</v>
      </c>
    </row>
    <row r="2127" spans="1:9" x14ac:dyDescent="0.3">
      <c r="A2127" t="s">
        <v>2162</v>
      </c>
      <c r="B2127" t="s">
        <v>47</v>
      </c>
      <c r="C2127">
        <v>67</v>
      </c>
      <c r="D2127" t="str">
        <f t="shared" si="99"/>
        <v>49-72 Months</v>
      </c>
      <c r="E2127" t="s">
        <v>26</v>
      </c>
      <c r="F2127" t="s">
        <v>28</v>
      </c>
      <c r="G2127" t="s">
        <v>24</v>
      </c>
      <c r="H2127">
        <f t="shared" si="100"/>
        <v>1</v>
      </c>
      <c r="I2127" t="str">
        <f t="shared" si="101"/>
        <v>Low Risk</v>
      </c>
    </row>
    <row r="2128" spans="1:9" x14ac:dyDescent="0.3">
      <c r="A2128" t="s">
        <v>2163</v>
      </c>
      <c r="B2128" t="s">
        <v>27</v>
      </c>
      <c r="C2128">
        <v>1</v>
      </c>
      <c r="D2128" t="str">
        <f t="shared" si="99"/>
        <v>0-12 Months</v>
      </c>
      <c r="E2128" t="s">
        <v>26</v>
      </c>
      <c r="F2128" t="s">
        <v>32</v>
      </c>
      <c r="G2128" t="s">
        <v>24</v>
      </c>
      <c r="H2128">
        <f t="shared" si="100"/>
        <v>3</v>
      </c>
      <c r="I2128" t="str">
        <f t="shared" si="101"/>
        <v>Medium Risk</v>
      </c>
    </row>
    <row r="2129" spans="1:9" x14ac:dyDescent="0.3">
      <c r="A2129" t="s">
        <v>2164</v>
      </c>
      <c r="B2129" t="s">
        <v>31</v>
      </c>
      <c r="C2129">
        <v>40</v>
      </c>
      <c r="D2129" t="str">
        <f t="shared" si="99"/>
        <v>25-48 Months</v>
      </c>
      <c r="E2129" t="s">
        <v>26</v>
      </c>
      <c r="F2129" t="s">
        <v>28</v>
      </c>
      <c r="G2129" t="s">
        <v>23</v>
      </c>
      <c r="H2129">
        <f t="shared" si="100"/>
        <v>1</v>
      </c>
      <c r="I2129" t="str">
        <f t="shared" si="101"/>
        <v>Low Risk</v>
      </c>
    </row>
    <row r="2130" spans="1:9" x14ac:dyDescent="0.3">
      <c r="A2130" t="s">
        <v>2165</v>
      </c>
      <c r="B2130" t="s">
        <v>27</v>
      </c>
      <c r="C2130">
        <v>41</v>
      </c>
      <c r="D2130" t="str">
        <f t="shared" si="99"/>
        <v>25-48 Months</v>
      </c>
      <c r="E2130" t="s">
        <v>26</v>
      </c>
      <c r="F2130" t="s">
        <v>40</v>
      </c>
      <c r="G2130" t="s">
        <v>24</v>
      </c>
      <c r="H2130">
        <f t="shared" si="100"/>
        <v>2</v>
      </c>
      <c r="I2130" t="str">
        <f t="shared" si="101"/>
        <v>Medium Risk</v>
      </c>
    </row>
    <row r="2131" spans="1:9" x14ac:dyDescent="0.3">
      <c r="A2131" t="s">
        <v>2166</v>
      </c>
      <c r="B2131" t="s">
        <v>27</v>
      </c>
      <c r="C2131">
        <v>1</v>
      </c>
      <c r="D2131" t="str">
        <f t="shared" si="99"/>
        <v>0-12 Months</v>
      </c>
      <c r="E2131" t="s">
        <v>37</v>
      </c>
      <c r="F2131" t="s">
        <v>28</v>
      </c>
      <c r="G2131" t="s">
        <v>23</v>
      </c>
      <c r="H2131">
        <f t="shared" si="100"/>
        <v>6</v>
      </c>
      <c r="I2131" t="str">
        <f t="shared" si="101"/>
        <v>High Risk</v>
      </c>
    </row>
    <row r="2132" spans="1:9" x14ac:dyDescent="0.3">
      <c r="A2132" t="s">
        <v>2167</v>
      </c>
      <c r="B2132" t="s">
        <v>31</v>
      </c>
      <c r="C2132">
        <v>51</v>
      </c>
      <c r="D2132" t="str">
        <f t="shared" si="99"/>
        <v>49-72 Months</v>
      </c>
      <c r="E2132" t="s">
        <v>37</v>
      </c>
      <c r="F2132" t="s">
        <v>28</v>
      </c>
      <c r="G2132" t="s">
        <v>23</v>
      </c>
      <c r="H2132">
        <f t="shared" si="100"/>
        <v>3</v>
      </c>
      <c r="I2132" t="str">
        <f t="shared" si="101"/>
        <v>Medium Risk</v>
      </c>
    </row>
    <row r="2133" spans="1:9" x14ac:dyDescent="0.3">
      <c r="A2133" t="s">
        <v>2168</v>
      </c>
      <c r="B2133" t="s">
        <v>47</v>
      </c>
      <c r="C2133">
        <v>42</v>
      </c>
      <c r="D2133" t="str">
        <f t="shared" si="99"/>
        <v>25-48 Months</v>
      </c>
      <c r="E2133" t="s">
        <v>26</v>
      </c>
      <c r="F2133" t="s">
        <v>40</v>
      </c>
      <c r="G2133" t="s">
        <v>24</v>
      </c>
      <c r="H2133">
        <f t="shared" si="100"/>
        <v>0</v>
      </c>
      <c r="I2133" t="str">
        <f t="shared" si="101"/>
        <v>Low Risk</v>
      </c>
    </row>
    <row r="2134" spans="1:9" x14ac:dyDescent="0.3">
      <c r="A2134" t="s">
        <v>2169</v>
      </c>
      <c r="B2134" t="s">
        <v>31</v>
      </c>
      <c r="C2134">
        <v>23</v>
      </c>
      <c r="D2134" t="str">
        <f t="shared" si="99"/>
        <v>13-24 Months</v>
      </c>
      <c r="E2134" t="s">
        <v>24</v>
      </c>
      <c r="F2134" t="s">
        <v>32</v>
      </c>
      <c r="G2134" t="s">
        <v>24</v>
      </c>
      <c r="H2134">
        <f t="shared" si="100"/>
        <v>0</v>
      </c>
      <c r="I2134" t="str">
        <f t="shared" si="101"/>
        <v>Low Risk</v>
      </c>
    </row>
    <row r="2135" spans="1:9" x14ac:dyDescent="0.3">
      <c r="A2135" t="s">
        <v>2170</v>
      </c>
      <c r="B2135" t="s">
        <v>27</v>
      </c>
      <c r="C2135">
        <v>1</v>
      </c>
      <c r="D2135" t="str">
        <f t="shared" si="99"/>
        <v>0-12 Months</v>
      </c>
      <c r="E2135" t="s">
        <v>37</v>
      </c>
      <c r="F2135" t="s">
        <v>28</v>
      </c>
      <c r="G2135" t="s">
        <v>23</v>
      </c>
      <c r="H2135">
        <f t="shared" si="100"/>
        <v>6</v>
      </c>
      <c r="I2135" t="str">
        <f t="shared" si="101"/>
        <v>High Risk</v>
      </c>
    </row>
    <row r="2136" spans="1:9" x14ac:dyDescent="0.3">
      <c r="A2136" t="s">
        <v>2171</v>
      </c>
      <c r="B2136" t="s">
        <v>27</v>
      </c>
      <c r="C2136">
        <v>1</v>
      </c>
      <c r="D2136" t="str">
        <f t="shared" si="99"/>
        <v>0-12 Months</v>
      </c>
      <c r="E2136" t="s">
        <v>24</v>
      </c>
      <c r="F2136" t="s">
        <v>32</v>
      </c>
      <c r="G2136" t="s">
        <v>24</v>
      </c>
      <c r="H2136">
        <f t="shared" si="100"/>
        <v>3</v>
      </c>
      <c r="I2136" t="str">
        <f t="shared" si="101"/>
        <v>Medium Risk</v>
      </c>
    </row>
    <row r="2137" spans="1:9" x14ac:dyDescent="0.3">
      <c r="A2137" t="s">
        <v>2172</v>
      </c>
      <c r="B2137" t="s">
        <v>27</v>
      </c>
      <c r="C2137">
        <v>56</v>
      </c>
      <c r="D2137" t="str">
        <f t="shared" si="99"/>
        <v>49-72 Months</v>
      </c>
      <c r="E2137" t="s">
        <v>37</v>
      </c>
      <c r="F2137" t="s">
        <v>40</v>
      </c>
      <c r="G2137" t="s">
        <v>24</v>
      </c>
      <c r="H2137">
        <f t="shared" si="100"/>
        <v>4</v>
      </c>
      <c r="I2137" t="str">
        <f t="shared" si="101"/>
        <v>High Risk</v>
      </c>
    </row>
    <row r="2138" spans="1:9" x14ac:dyDescent="0.3">
      <c r="A2138" t="s">
        <v>2173</v>
      </c>
      <c r="B2138" t="s">
        <v>27</v>
      </c>
      <c r="C2138">
        <v>15</v>
      </c>
      <c r="D2138" t="str">
        <f t="shared" si="99"/>
        <v>13-24 Months</v>
      </c>
      <c r="E2138" t="s">
        <v>37</v>
      </c>
      <c r="F2138" t="s">
        <v>28</v>
      </c>
      <c r="G2138" t="s">
        <v>24</v>
      </c>
      <c r="H2138">
        <f t="shared" si="100"/>
        <v>5</v>
      </c>
      <c r="I2138" t="str">
        <f t="shared" si="101"/>
        <v>High Risk</v>
      </c>
    </row>
    <row r="2139" spans="1:9" x14ac:dyDescent="0.3">
      <c r="A2139" t="s">
        <v>2174</v>
      </c>
      <c r="B2139" t="s">
        <v>47</v>
      </c>
      <c r="C2139">
        <v>12</v>
      </c>
      <c r="D2139" t="str">
        <f t="shared" si="99"/>
        <v>0-12 Months</v>
      </c>
      <c r="E2139" t="s">
        <v>24</v>
      </c>
      <c r="F2139" t="s">
        <v>35</v>
      </c>
      <c r="G2139" t="s">
        <v>24</v>
      </c>
      <c r="H2139">
        <f t="shared" si="100"/>
        <v>1</v>
      </c>
      <c r="I2139" t="str">
        <f t="shared" si="101"/>
        <v>Low Risk</v>
      </c>
    </row>
    <row r="2140" spans="1:9" x14ac:dyDescent="0.3">
      <c r="A2140" t="s">
        <v>2175</v>
      </c>
      <c r="B2140" t="s">
        <v>47</v>
      </c>
      <c r="C2140">
        <v>54</v>
      </c>
      <c r="D2140" t="str">
        <f t="shared" si="99"/>
        <v>49-72 Months</v>
      </c>
      <c r="E2140" t="s">
        <v>26</v>
      </c>
      <c r="F2140" t="s">
        <v>35</v>
      </c>
      <c r="G2140" t="s">
        <v>24</v>
      </c>
      <c r="H2140">
        <f t="shared" si="100"/>
        <v>0</v>
      </c>
      <c r="I2140" t="str">
        <f t="shared" si="101"/>
        <v>Low Risk</v>
      </c>
    </row>
    <row r="2141" spans="1:9" x14ac:dyDescent="0.3">
      <c r="A2141" t="s">
        <v>2176</v>
      </c>
      <c r="B2141" t="s">
        <v>27</v>
      </c>
      <c r="C2141">
        <v>7</v>
      </c>
      <c r="D2141" t="str">
        <f t="shared" si="99"/>
        <v>0-12 Months</v>
      </c>
      <c r="E2141" t="s">
        <v>26</v>
      </c>
      <c r="F2141" t="s">
        <v>28</v>
      </c>
      <c r="G2141" t="s">
        <v>24</v>
      </c>
      <c r="H2141">
        <f t="shared" si="100"/>
        <v>4</v>
      </c>
      <c r="I2141" t="str">
        <f t="shared" si="101"/>
        <v>High Risk</v>
      </c>
    </row>
    <row r="2142" spans="1:9" x14ac:dyDescent="0.3">
      <c r="A2142" t="s">
        <v>2177</v>
      </c>
      <c r="B2142" t="s">
        <v>27</v>
      </c>
      <c r="C2142">
        <v>33</v>
      </c>
      <c r="D2142" t="str">
        <f t="shared" si="99"/>
        <v>25-48 Months</v>
      </c>
      <c r="E2142" t="s">
        <v>37</v>
      </c>
      <c r="F2142" t="s">
        <v>40</v>
      </c>
      <c r="G2142" t="s">
        <v>23</v>
      </c>
      <c r="H2142">
        <f t="shared" si="100"/>
        <v>4</v>
      </c>
      <c r="I2142" t="str">
        <f t="shared" si="101"/>
        <v>High Risk</v>
      </c>
    </row>
    <row r="2143" spans="1:9" x14ac:dyDescent="0.3">
      <c r="A2143" t="s">
        <v>2178</v>
      </c>
      <c r="B2143" t="s">
        <v>27</v>
      </c>
      <c r="C2143">
        <v>16</v>
      </c>
      <c r="D2143" t="str">
        <f t="shared" si="99"/>
        <v>13-24 Months</v>
      </c>
      <c r="E2143" t="s">
        <v>24</v>
      </c>
      <c r="F2143" t="s">
        <v>28</v>
      </c>
      <c r="G2143" t="s">
        <v>24</v>
      </c>
      <c r="H2143">
        <f t="shared" si="100"/>
        <v>3</v>
      </c>
      <c r="I2143" t="str">
        <f t="shared" si="101"/>
        <v>Medium Risk</v>
      </c>
    </row>
    <row r="2144" spans="1:9" x14ac:dyDescent="0.3">
      <c r="A2144" t="s">
        <v>2179</v>
      </c>
      <c r="B2144" t="s">
        <v>31</v>
      </c>
      <c r="C2144">
        <v>21</v>
      </c>
      <c r="D2144" t="str">
        <f t="shared" si="99"/>
        <v>13-24 Months</v>
      </c>
      <c r="E2144" t="s">
        <v>26</v>
      </c>
      <c r="F2144" t="s">
        <v>32</v>
      </c>
      <c r="G2144" t="s">
        <v>24</v>
      </c>
      <c r="H2144">
        <f t="shared" si="100"/>
        <v>0</v>
      </c>
      <c r="I2144" t="str">
        <f t="shared" si="101"/>
        <v>Low Risk</v>
      </c>
    </row>
    <row r="2145" spans="1:9" x14ac:dyDescent="0.3">
      <c r="A2145" t="s">
        <v>2180</v>
      </c>
      <c r="B2145" t="s">
        <v>47</v>
      </c>
      <c r="C2145">
        <v>30</v>
      </c>
      <c r="D2145" t="str">
        <f t="shared" si="99"/>
        <v>25-48 Months</v>
      </c>
      <c r="E2145" t="s">
        <v>26</v>
      </c>
      <c r="F2145" t="s">
        <v>28</v>
      </c>
      <c r="G2145" t="s">
        <v>24</v>
      </c>
      <c r="H2145">
        <f t="shared" si="100"/>
        <v>1</v>
      </c>
      <c r="I2145" t="str">
        <f t="shared" si="101"/>
        <v>Low Risk</v>
      </c>
    </row>
    <row r="2146" spans="1:9" x14ac:dyDescent="0.3">
      <c r="A2146" t="s">
        <v>2181</v>
      </c>
      <c r="B2146" t="s">
        <v>27</v>
      </c>
      <c r="C2146">
        <v>3</v>
      </c>
      <c r="D2146" t="str">
        <f t="shared" si="99"/>
        <v>0-12 Months</v>
      </c>
      <c r="E2146" t="s">
        <v>26</v>
      </c>
      <c r="F2146" t="s">
        <v>32</v>
      </c>
      <c r="G2146" t="s">
        <v>24</v>
      </c>
      <c r="H2146">
        <f t="shared" si="100"/>
        <v>3</v>
      </c>
      <c r="I2146" t="str">
        <f t="shared" si="101"/>
        <v>Medium Risk</v>
      </c>
    </row>
    <row r="2147" spans="1:9" x14ac:dyDescent="0.3">
      <c r="A2147" t="s">
        <v>2182</v>
      </c>
      <c r="B2147" t="s">
        <v>27</v>
      </c>
      <c r="C2147">
        <v>11</v>
      </c>
      <c r="D2147" t="str">
        <f t="shared" si="99"/>
        <v>0-12 Months</v>
      </c>
      <c r="E2147" t="s">
        <v>37</v>
      </c>
      <c r="F2147" t="s">
        <v>28</v>
      </c>
      <c r="G2147" t="s">
        <v>24</v>
      </c>
      <c r="H2147">
        <f t="shared" si="100"/>
        <v>6</v>
      </c>
      <c r="I2147" t="str">
        <f t="shared" si="101"/>
        <v>High Risk</v>
      </c>
    </row>
    <row r="2148" spans="1:9" x14ac:dyDescent="0.3">
      <c r="A2148" t="s">
        <v>2183</v>
      </c>
      <c r="B2148" t="s">
        <v>31</v>
      </c>
      <c r="C2148">
        <v>62</v>
      </c>
      <c r="D2148" t="str">
        <f t="shared" si="99"/>
        <v>49-72 Months</v>
      </c>
      <c r="E2148" t="s">
        <v>37</v>
      </c>
      <c r="F2148" t="s">
        <v>40</v>
      </c>
      <c r="G2148" t="s">
        <v>24</v>
      </c>
      <c r="H2148">
        <f t="shared" si="100"/>
        <v>2</v>
      </c>
      <c r="I2148" t="str">
        <f t="shared" si="101"/>
        <v>Medium Risk</v>
      </c>
    </row>
    <row r="2149" spans="1:9" x14ac:dyDescent="0.3">
      <c r="A2149" t="s">
        <v>2184</v>
      </c>
      <c r="B2149" t="s">
        <v>27</v>
      </c>
      <c r="C2149">
        <v>18</v>
      </c>
      <c r="D2149" t="str">
        <f t="shared" si="99"/>
        <v>13-24 Months</v>
      </c>
      <c r="E2149" t="s">
        <v>24</v>
      </c>
      <c r="F2149" t="s">
        <v>28</v>
      </c>
      <c r="G2149" t="s">
        <v>24</v>
      </c>
      <c r="H2149">
        <f t="shared" si="100"/>
        <v>3</v>
      </c>
      <c r="I2149" t="str">
        <f t="shared" si="101"/>
        <v>Medium Risk</v>
      </c>
    </row>
    <row r="2150" spans="1:9" x14ac:dyDescent="0.3">
      <c r="A2150" t="s">
        <v>2185</v>
      </c>
      <c r="B2150" t="s">
        <v>27</v>
      </c>
      <c r="C2150">
        <v>6</v>
      </c>
      <c r="D2150" t="str">
        <f t="shared" si="99"/>
        <v>0-12 Months</v>
      </c>
      <c r="E2150" t="s">
        <v>24</v>
      </c>
      <c r="F2150" t="s">
        <v>32</v>
      </c>
      <c r="G2150" t="s">
        <v>24</v>
      </c>
      <c r="H2150">
        <f t="shared" si="100"/>
        <v>3</v>
      </c>
      <c r="I2150" t="str">
        <f t="shared" si="101"/>
        <v>Medium Risk</v>
      </c>
    </row>
    <row r="2151" spans="1:9" x14ac:dyDescent="0.3">
      <c r="A2151" t="s">
        <v>2186</v>
      </c>
      <c r="B2151" t="s">
        <v>31</v>
      </c>
      <c r="C2151">
        <v>46</v>
      </c>
      <c r="D2151" t="str">
        <f t="shared" si="99"/>
        <v>25-48 Months</v>
      </c>
      <c r="E2151" t="s">
        <v>37</v>
      </c>
      <c r="F2151" t="s">
        <v>28</v>
      </c>
      <c r="G2151" t="s">
        <v>24</v>
      </c>
      <c r="H2151">
        <f t="shared" si="100"/>
        <v>3</v>
      </c>
      <c r="I2151" t="str">
        <f t="shared" si="101"/>
        <v>Medium Risk</v>
      </c>
    </row>
    <row r="2152" spans="1:9" x14ac:dyDescent="0.3">
      <c r="A2152" t="s">
        <v>2187</v>
      </c>
      <c r="B2152" t="s">
        <v>27</v>
      </c>
      <c r="C2152">
        <v>21</v>
      </c>
      <c r="D2152" t="str">
        <f t="shared" si="99"/>
        <v>13-24 Months</v>
      </c>
      <c r="E2152" t="s">
        <v>37</v>
      </c>
      <c r="F2152" t="s">
        <v>28</v>
      </c>
      <c r="G2152" t="s">
        <v>24</v>
      </c>
      <c r="H2152">
        <f t="shared" si="100"/>
        <v>5</v>
      </c>
      <c r="I2152" t="str">
        <f t="shared" si="101"/>
        <v>High Risk</v>
      </c>
    </row>
    <row r="2153" spans="1:9" x14ac:dyDescent="0.3">
      <c r="A2153" t="s">
        <v>2188</v>
      </c>
      <c r="B2153" t="s">
        <v>47</v>
      </c>
      <c r="C2153">
        <v>68</v>
      </c>
      <c r="D2153" t="str">
        <f t="shared" si="99"/>
        <v>49-72 Months</v>
      </c>
      <c r="E2153" t="s">
        <v>24</v>
      </c>
      <c r="F2153" t="s">
        <v>35</v>
      </c>
      <c r="G2153" t="s">
        <v>24</v>
      </c>
      <c r="H2153">
        <f t="shared" si="100"/>
        <v>0</v>
      </c>
      <c r="I2153" t="str">
        <f t="shared" si="101"/>
        <v>Low Risk</v>
      </c>
    </row>
    <row r="2154" spans="1:9" x14ac:dyDescent="0.3">
      <c r="A2154" t="s">
        <v>2189</v>
      </c>
      <c r="B2154" t="s">
        <v>27</v>
      </c>
      <c r="C2154">
        <v>1</v>
      </c>
      <c r="D2154" t="str">
        <f t="shared" si="99"/>
        <v>0-12 Months</v>
      </c>
      <c r="E2154" t="s">
        <v>26</v>
      </c>
      <c r="F2154" t="s">
        <v>28</v>
      </c>
      <c r="G2154" t="s">
        <v>24</v>
      </c>
      <c r="H2154">
        <f t="shared" si="100"/>
        <v>4</v>
      </c>
      <c r="I2154" t="str">
        <f t="shared" si="101"/>
        <v>High Risk</v>
      </c>
    </row>
    <row r="2155" spans="1:9" x14ac:dyDescent="0.3">
      <c r="A2155" t="s">
        <v>2190</v>
      </c>
      <c r="B2155" t="s">
        <v>27</v>
      </c>
      <c r="C2155">
        <v>25</v>
      </c>
      <c r="D2155" t="str">
        <f t="shared" si="99"/>
        <v>25-48 Months</v>
      </c>
      <c r="E2155" t="s">
        <v>37</v>
      </c>
      <c r="F2155" t="s">
        <v>28</v>
      </c>
      <c r="G2155" t="s">
        <v>24</v>
      </c>
      <c r="H2155">
        <f t="shared" si="100"/>
        <v>5</v>
      </c>
      <c r="I2155" t="str">
        <f t="shared" si="101"/>
        <v>High Risk</v>
      </c>
    </row>
    <row r="2156" spans="1:9" x14ac:dyDescent="0.3">
      <c r="A2156" t="s">
        <v>2191</v>
      </c>
      <c r="B2156" t="s">
        <v>47</v>
      </c>
      <c r="C2156">
        <v>24</v>
      </c>
      <c r="D2156" t="str">
        <f t="shared" si="99"/>
        <v>13-24 Months</v>
      </c>
      <c r="E2156" t="s">
        <v>24</v>
      </c>
      <c r="F2156" t="s">
        <v>32</v>
      </c>
      <c r="G2156" t="s">
        <v>24</v>
      </c>
      <c r="H2156">
        <f t="shared" si="100"/>
        <v>0</v>
      </c>
      <c r="I2156" t="str">
        <f t="shared" si="101"/>
        <v>Low Risk</v>
      </c>
    </row>
    <row r="2157" spans="1:9" x14ac:dyDescent="0.3">
      <c r="A2157" t="s">
        <v>2192</v>
      </c>
      <c r="B2157" t="s">
        <v>27</v>
      </c>
      <c r="C2157">
        <v>30</v>
      </c>
      <c r="D2157" t="str">
        <f t="shared" si="99"/>
        <v>25-48 Months</v>
      </c>
      <c r="E2157" t="s">
        <v>37</v>
      </c>
      <c r="F2157" t="s">
        <v>28</v>
      </c>
      <c r="G2157" t="s">
        <v>23</v>
      </c>
      <c r="H2157">
        <f t="shared" si="100"/>
        <v>5</v>
      </c>
      <c r="I2157" t="str">
        <f t="shared" si="101"/>
        <v>High Risk</v>
      </c>
    </row>
    <row r="2158" spans="1:9" x14ac:dyDescent="0.3">
      <c r="A2158" t="s">
        <v>2193</v>
      </c>
      <c r="B2158" t="s">
        <v>27</v>
      </c>
      <c r="C2158">
        <v>2</v>
      </c>
      <c r="D2158" t="str">
        <f t="shared" si="99"/>
        <v>0-12 Months</v>
      </c>
      <c r="E2158" t="s">
        <v>37</v>
      </c>
      <c r="F2158" t="s">
        <v>28</v>
      </c>
      <c r="G2158" t="s">
        <v>23</v>
      </c>
      <c r="H2158">
        <f t="shared" si="100"/>
        <v>6</v>
      </c>
      <c r="I2158" t="str">
        <f t="shared" si="101"/>
        <v>High Risk</v>
      </c>
    </row>
    <row r="2159" spans="1:9" x14ac:dyDescent="0.3">
      <c r="A2159" t="s">
        <v>2194</v>
      </c>
      <c r="B2159" t="s">
        <v>31</v>
      </c>
      <c r="C2159">
        <v>51</v>
      </c>
      <c r="D2159" t="str">
        <f t="shared" si="99"/>
        <v>49-72 Months</v>
      </c>
      <c r="E2159" t="s">
        <v>37</v>
      </c>
      <c r="F2159" t="s">
        <v>35</v>
      </c>
      <c r="G2159" t="s">
        <v>24</v>
      </c>
      <c r="H2159">
        <f t="shared" si="100"/>
        <v>2</v>
      </c>
      <c r="I2159" t="str">
        <f t="shared" si="101"/>
        <v>Medium Risk</v>
      </c>
    </row>
    <row r="2160" spans="1:9" x14ac:dyDescent="0.3">
      <c r="A2160" t="s">
        <v>2195</v>
      </c>
      <c r="B2160" t="s">
        <v>47</v>
      </c>
      <c r="C2160">
        <v>57</v>
      </c>
      <c r="D2160" t="str">
        <f t="shared" si="99"/>
        <v>49-72 Months</v>
      </c>
      <c r="E2160" t="s">
        <v>26</v>
      </c>
      <c r="F2160" t="s">
        <v>28</v>
      </c>
      <c r="G2160" t="s">
        <v>24</v>
      </c>
      <c r="H2160">
        <f t="shared" si="100"/>
        <v>1</v>
      </c>
      <c r="I2160" t="str">
        <f t="shared" si="101"/>
        <v>Low Risk</v>
      </c>
    </row>
    <row r="2161" spans="1:9" x14ac:dyDescent="0.3">
      <c r="A2161" t="s">
        <v>2196</v>
      </c>
      <c r="B2161" t="s">
        <v>47</v>
      </c>
      <c r="C2161">
        <v>15</v>
      </c>
      <c r="D2161" t="str">
        <f t="shared" si="99"/>
        <v>13-24 Months</v>
      </c>
      <c r="E2161" t="s">
        <v>24</v>
      </c>
      <c r="F2161" t="s">
        <v>35</v>
      </c>
      <c r="G2161" t="s">
        <v>24</v>
      </c>
      <c r="H2161">
        <f t="shared" si="100"/>
        <v>0</v>
      </c>
      <c r="I2161" t="str">
        <f t="shared" si="101"/>
        <v>Low Risk</v>
      </c>
    </row>
    <row r="2162" spans="1:9" x14ac:dyDescent="0.3">
      <c r="A2162" t="s">
        <v>2197</v>
      </c>
      <c r="B2162" t="s">
        <v>47</v>
      </c>
      <c r="C2162">
        <v>72</v>
      </c>
      <c r="D2162" t="str">
        <f t="shared" si="99"/>
        <v>49-72 Months</v>
      </c>
      <c r="E2162" t="s">
        <v>26</v>
      </c>
      <c r="F2162" t="s">
        <v>35</v>
      </c>
      <c r="G2162" t="s">
        <v>24</v>
      </c>
      <c r="H2162">
        <f t="shared" si="100"/>
        <v>0</v>
      </c>
      <c r="I2162" t="str">
        <f t="shared" si="101"/>
        <v>Low Risk</v>
      </c>
    </row>
    <row r="2163" spans="1:9" x14ac:dyDescent="0.3">
      <c r="A2163" t="s">
        <v>2198</v>
      </c>
      <c r="B2163" t="s">
        <v>27</v>
      </c>
      <c r="C2163">
        <v>2</v>
      </c>
      <c r="D2163" t="str">
        <f t="shared" si="99"/>
        <v>0-12 Months</v>
      </c>
      <c r="E2163" t="s">
        <v>37</v>
      </c>
      <c r="F2163" t="s">
        <v>28</v>
      </c>
      <c r="G2163" t="s">
        <v>23</v>
      </c>
      <c r="H2163">
        <f t="shared" si="100"/>
        <v>6</v>
      </c>
      <c r="I2163" t="str">
        <f t="shared" si="101"/>
        <v>High Risk</v>
      </c>
    </row>
    <row r="2164" spans="1:9" x14ac:dyDescent="0.3">
      <c r="A2164" t="s">
        <v>2199</v>
      </c>
      <c r="B2164" t="s">
        <v>27</v>
      </c>
      <c r="C2164">
        <v>28</v>
      </c>
      <c r="D2164" t="str">
        <f t="shared" si="99"/>
        <v>25-48 Months</v>
      </c>
      <c r="E2164" t="s">
        <v>37</v>
      </c>
      <c r="F2164" t="s">
        <v>40</v>
      </c>
      <c r="G2164" t="s">
        <v>24</v>
      </c>
      <c r="H2164">
        <f t="shared" si="100"/>
        <v>4</v>
      </c>
      <c r="I2164" t="str">
        <f t="shared" si="101"/>
        <v>High Risk</v>
      </c>
    </row>
    <row r="2165" spans="1:9" x14ac:dyDescent="0.3">
      <c r="A2165" t="s">
        <v>2200</v>
      </c>
      <c r="B2165" t="s">
        <v>27</v>
      </c>
      <c r="C2165">
        <v>29</v>
      </c>
      <c r="D2165" t="str">
        <f t="shared" si="99"/>
        <v>25-48 Months</v>
      </c>
      <c r="E2165" t="s">
        <v>37</v>
      </c>
      <c r="F2165" t="s">
        <v>28</v>
      </c>
      <c r="G2165" t="s">
        <v>23</v>
      </c>
      <c r="H2165">
        <f t="shared" si="100"/>
        <v>5</v>
      </c>
      <c r="I2165" t="str">
        <f t="shared" si="101"/>
        <v>High Risk</v>
      </c>
    </row>
    <row r="2166" spans="1:9" x14ac:dyDescent="0.3">
      <c r="A2166" t="s">
        <v>2201</v>
      </c>
      <c r="B2166" t="s">
        <v>47</v>
      </c>
      <c r="C2166">
        <v>70</v>
      </c>
      <c r="D2166" t="str">
        <f t="shared" si="99"/>
        <v>49-72 Months</v>
      </c>
      <c r="E2166" t="s">
        <v>37</v>
      </c>
      <c r="F2166" t="s">
        <v>40</v>
      </c>
      <c r="G2166" t="s">
        <v>24</v>
      </c>
      <c r="H2166">
        <f t="shared" si="100"/>
        <v>2</v>
      </c>
      <c r="I2166" t="str">
        <f t="shared" si="101"/>
        <v>Medium Risk</v>
      </c>
    </row>
    <row r="2167" spans="1:9" x14ac:dyDescent="0.3">
      <c r="A2167" t="s">
        <v>2202</v>
      </c>
      <c r="B2167" t="s">
        <v>31</v>
      </c>
      <c r="C2167">
        <v>13</v>
      </c>
      <c r="D2167" t="str">
        <f t="shared" si="99"/>
        <v>13-24 Months</v>
      </c>
      <c r="E2167" t="s">
        <v>24</v>
      </c>
      <c r="F2167" t="s">
        <v>32</v>
      </c>
      <c r="G2167" t="s">
        <v>24</v>
      </c>
      <c r="H2167">
        <f t="shared" si="100"/>
        <v>0</v>
      </c>
      <c r="I2167" t="str">
        <f t="shared" si="101"/>
        <v>Low Risk</v>
      </c>
    </row>
    <row r="2168" spans="1:9" x14ac:dyDescent="0.3">
      <c r="A2168" t="s">
        <v>2203</v>
      </c>
      <c r="B2168" t="s">
        <v>31</v>
      </c>
      <c r="C2168">
        <v>59</v>
      </c>
      <c r="D2168" t="str">
        <f t="shared" si="99"/>
        <v>49-72 Months</v>
      </c>
      <c r="E2168" t="s">
        <v>37</v>
      </c>
      <c r="F2168" t="s">
        <v>28</v>
      </c>
      <c r="G2168" t="s">
        <v>24</v>
      </c>
      <c r="H2168">
        <f t="shared" si="100"/>
        <v>3</v>
      </c>
      <c r="I2168" t="str">
        <f t="shared" si="101"/>
        <v>Medium Risk</v>
      </c>
    </row>
    <row r="2169" spans="1:9" x14ac:dyDescent="0.3">
      <c r="A2169" t="s">
        <v>2204</v>
      </c>
      <c r="B2169" t="s">
        <v>27</v>
      </c>
      <c r="C2169">
        <v>13</v>
      </c>
      <c r="D2169" t="str">
        <f t="shared" si="99"/>
        <v>13-24 Months</v>
      </c>
      <c r="E2169" t="s">
        <v>37</v>
      </c>
      <c r="F2169" t="s">
        <v>28</v>
      </c>
      <c r="G2169" t="s">
        <v>23</v>
      </c>
      <c r="H2169">
        <f t="shared" si="100"/>
        <v>5</v>
      </c>
      <c r="I2169" t="str">
        <f t="shared" si="101"/>
        <v>High Risk</v>
      </c>
    </row>
    <row r="2170" spans="1:9" x14ac:dyDescent="0.3">
      <c r="A2170" t="s">
        <v>2205</v>
      </c>
      <c r="B2170" t="s">
        <v>27</v>
      </c>
      <c r="C2170">
        <v>7</v>
      </c>
      <c r="D2170" t="str">
        <f t="shared" si="99"/>
        <v>0-12 Months</v>
      </c>
      <c r="E2170" t="s">
        <v>37</v>
      </c>
      <c r="F2170" t="s">
        <v>32</v>
      </c>
      <c r="G2170" t="s">
        <v>23</v>
      </c>
      <c r="H2170">
        <f t="shared" si="100"/>
        <v>5</v>
      </c>
      <c r="I2170" t="str">
        <f t="shared" si="101"/>
        <v>High Risk</v>
      </c>
    </row>
    <row r="2171" spans="1:9" x14ac:dyDescent="0.3">
      <c r="A2171" t="s">
        <v>2206</v>
      </c>
      <c r="B2171" t="s">
        <v>47</v>
      </c>
      <c r="C2171">
        <v>62</v>
      </c>
      <c r="D2171" t="str">
        <f t="shared" si="99"/>
        <v>49-72 Months</v>
      </c>
      <c r="E2171" t="s">
        <v>26</v>
      </c>
      <c r="F2171" t="s">
        <v>32</v>
      </c>
      <c r="G2171" t="s">
        <v>24</v>
      </c>
      <c r="H2171">
        <f t="shared" si="100"/>
        <v>0</v>
      </c>
      <c r="I2171" t="str">
        <f t="shared" si="101"/>
        <v>Low Risk</v>
      </c>
    </row>
    <row r="2172" spans="1:9" x14ac:dyDescent="0.3">
      <c r="A2172" t="s">
        <v>2207</v>
      </c>
      <c r="B2172" t="s">
        <v>31</v>
      </c>
      <c r="C2172">
        <v>21</v>
      </c>
      <c r="D2172" t="str">
        <f t="shared" si="99"/>
        <v>13-24 Months</v>
      </c>
      <c r="E2172" t="s">
        <v>26</v>
      </c>
      <c r="F2172" t="s">
        <v>28</v>
      </c>
      <c r="G2172" t="s">
        <v>24</v>
      </c>
      <c r="H2172">
        <f t="shared" si="100"/>
        <v>1</v>
      </c>
      <c r="I2172" t="str">
        <f t="shared" si="101"/>
        <v>Low Risk</v>
      </c>
    </row>
    <row r="2173" spans="1:9" x14ac:dyDescent="0.3">
      <c r="A2173" t="s">
        <v>2208</v>
      </c>
      <c r="B2173" t="s">
        <v>27</v>
      </c>
      <c r="C2173">
        <v>2</v>
      </c>
      <c r="D2173" t="str">
        <f t="shared" si="99"/>
        <v>0-12 Months</v>
      </c>
      <c r="E2173" t="s">
        <v>26</v>
      </c>
      <c r="F2173" t="s">
        <v>28</v>
      </c>
      <c r="G2173" t="s">
        <v>24</v>
      </c>
      <c r="H2173">
        <f t="shared" si="100"/>
        <v>4</v>
      </c>
      <c r="I2173" t="str">
        <f t="shared" si="101"/>
        <v>High Risk</v>
      </c>
    </row>
    <row r="2174" spans="1:9" x14ac:dyDescent="0.3">
      <c r="A2174" t="s">
        <v>2209</v>
      </c>
      <c r="B2174" t="s">
        <v>27</v>
      </c>
      <c r="C2174">
        <v>1</v>
      </c>
      <c r="D2174" t="str">
        <f t="shared" si="99"/>
        <v>0-12 Months</v>
      </c>
      <c r="E2174" t="s">
        <v>26</v>
      </c>
      <c r="F2174" t="s">
        <v>40</v>
      </c>
      <c r="G2174" t="s">
        <v>24</v>
      </c>
      <c r="H2174">
        <f t="shared" si="100"/>
        <v>3</v>
      </c>
      <c r="I2174" t="str">
        <f t="shared" si="101"/>
        <v>Medium Risk</v>
      </c>
    </row>
    <row r="2175" spans="1:9" x14ac:dyDescent="0.3">
      <c r="A2175" t="s">
        <v>2210</v>
      </c>
      <c r="B2175" t="s">
        <v>27</v>
      </c>
      <c r="C2175">
        <v>4</v>
      </c>
      <c r="D2175" t="str">
        <f t="shared" si="99"/>
        <v>0-12 Months</v>
      </c>
      <c r="E2175" t="s">
        <v>37</v>
      </c>
      <c r="F2175" t="s">
        <v>28</v>
      </c>
      <c r="G2175" t="s">
        <v>24</v>
      </c>
      <c r="H2175">
        <f t="shared" si="100"/>
        <v>6</v>
      </c>
      <c r="I2175" t="str">
        <f t="shared" si="101"/>
        <v>High Risk</v>
      </c>
    </row>
    <row r="2176" spans="1:9" x14ac:dyDescent="0.3">
      <c r="A2176" t="s">
        <v>2211</v>
      </c>
      <c r="B2176" t="s">
        <v>31</v>
      </c>
      <c r="C2176">
        <v>19</v>
      </c>
      <c r="D2176" t="str">
        <f t="shared" si="99"/>
        <v>13-24 Months</v>
      </c>
      <c r="E2176" t="s">
        <v>24</v>
      </c>
      <c r="F2176" t="s">
        <v>40</v>
      </c>
      <c r="G2176" t="s">
        <v>24</v>
      </c>
      <c r="H2176">
        <f t="shared" si="100"/>
        <v>0</v>
      </c>
      <c r="I2176" t="str">
        <f t="shared" si="101"/>
        <v>Low Risk</v>
      </c>
    </row>
    <row r="2177" spans="1:9" x14ac:dyDescent="0.3">
      <c r="A2177" t="s">
        <v>2212</v>
      </c>
      <c r="B2177" t="s">
        <v>27</v>
      </c>
      <c r="C2177">
        <v>30</v>
      </c>
      <c r="D2177" t="str">
        <f t="shared" si="99"/>
        <v>25-48 Months</v>
      </c>
      <c r="E2177" t="s">
        <v>37</v>
      </c>
      <c r="F2177" t="s">
        <v>28</v>
      </c>
      <c r="G2177" t="s">
        <v>23</v>
      </c>
      <c r="H2177">
        <f t="shared" si="100"/>
        <v>5</v>
      </c>
      <c r="I2177" t="str">
        <f t="shared" si="101"/>
        <v>High Risk</v>
      </c>
    </row>
    <row r="2178" spans="1:9" x14ac:dyDescent="0.3">
      <c r="A2178" t="s">
        <v>2213</v>
      </c>
      <c r="B2178" t="s">
        <v>47</v>
      </c>
      <c r="C2178">
        <v>67</v>
      </c>
      <c r="D2178" t="str">
        <f t="shared" si="99"/>
        <v>49-72 Months</v>
      </c>
      <c r="E2178" t="s">
        <v>24</v>
      </c>
      <c r="F2178" t="s">
        <v>40</v>
      </c>
      <c r="G2178" t="s">
        <v>24</v>
      </c>
      <c r="H2178">
        <f t="shared" si="100"/>
        <v>0</v>
      </c>
      <c r="I2178" t="str">
        <f t="shared" si="101"/>
        <v>Low Risk</v>
      </c>
    </row>
    <row r="2179" spans="1:9" x14ac:dyDescent="0.3">
      <c r="A2179" t="s">
        <v>2214</v>
      </c>
      <c r="B2179" t="s">
        <v>47</v>
      </c>
      <c r="C2179">
        <v>72</v>
      </c>
      <c r="D2179" t="str">
        <f t="shared" ref="D2179:D2242" si="102">IF(C2179&lt;=12,"0-12 Months",IF(C2179&lt;=24,"13-24 Months",IF(C2179&lt;=48,"25-48 Months","49-72 Months")))</f>
        <v>49-72 Months</v>
      </c>
      <c r="E2179" t="s">
        <v>37</v>
      </c>
      <c r="F2179" t="s">
        <v>40</v>
      </c>
      <c r="G2179" t="s">
        <v>24</v>
      </c>
      <c r="H2179">
        <f t="shared" ref="H2179:H2242" si="103">IF(B2179="Month-to-month",2,0)+IF(E2179="Fiber optic",2,0)+IF(F2179="Electronic check",1,0)+IF(D2179="0-12 Months",1,0)</f>
        <v>2</v>
      </c>
      <c r="I2179" t="str">
        <f t="shared" ref="I2179:I2242" si="104">IF(H2179&gt;=4,"High Risk",IF(H2179&gt;=2,"Medium Risk","Low Risk"))</f>
        <v>Medium Risk</v>
      </c>
    </row>
    <row r="2180" spans="1:9" x14ac:dyDescent="0.3">
      <c r="A2180" t="s">
        <v>2215</v>
      </c>
      <c r="B2180" t="s">
        <v>47</v>
      </c>
      <c r="C2180">
        <v>53</v>
      </c>
      <c r="D2180" t="str">
        <f t="shared" si="102"/>
        <v>49-72 Months</v>
      </c>
      <c r="E2180" t="s">
        <v>24</v>
      </c>
      <c r="F2180" t="s">
        <v>40</v>
      </c>
      <c r="G2180" t="s">
        <v>24</v>
      </c>
      <c r="H2180">
        <f t="shared" si="103"/>
        <v>0</v>
      </c>
      <c r="I2180" t="str">
        <f t="shared" si="104"/>
        <v>Low Risk</v>
      </c>
    </row>
    <row r="2181" spans="1:9" x14ac:dyDescent="0.3">
      <c r="A2181" t="s">
        <v>2216</v>
      </c>
      <c r="B2181" t="s">
        <v>31</v>
      </c>
      <c r="C2181">
        <v>5</v>
      </c>
      <c r="D2181" t="str">
        <f t="shared" si="102"/>
        <v>0-12 Months</v>
      </c>
      <c r="E2181" t="s">
        <v>24</v>
      </c>
      <c r="F2181" t="s">
        <v>28</v>
      </c>
      <c r="G2181" t="s">
        <v>24</v>
      </c>
      <c r="H2181">
        <f t="shared" si="103"/>
        <v>2</v>
      </c>
      <c r="I2181" t="str">
        <f t="shared" si="104"/>
        <v>Medium Risk</v>
      </c>
    </row>
    <row r="2182" spans="1:9" x14ac:dyDescent="0.3">
      <c r="A2182" t="s">
        <v>2217</v>
      </c>
      <c r="B2182" t="s">
        <v>47</v>
      </c>
      <c r="C2182">
        <v>71</v>
      </c>
      <c r="D2182" t="str">
        <f t="shared" si="102"/>
        <v>49-72 Months</v>
      </c>
      <c r="E2182" t="s">
        <v>37</v>
      </c>
      <c r="F2182" t="s">
        <v>40</v>
      </c>
      <c r="G2182" t="s">
        <v>24</v>
      </c>
      <c r="H2182">
        <f t="shared" si="103"/>
        <v>2</v>
      </c>
      <c r="I2182" t="str">
        <f t="shared" si="104"/>
        <v>Medium Risk</v>
      </c>
    </row>
    <row r="2183" spans="1:9" x14ac:dyDescent="0.3">
      <c r="A2183" t="s">
        <v>2218</v>
      </c>
      <c r="B2183" t="s">
        <v>31</v>
      </c>
      <c r="C2183">
        <v>50</v>
      </c>
      <c r="D2183" t="str">
        <f t="shared" si="102"/>
        <v>49-72 Months</v>
      </c>
      <c r="E2183" t="s">
        <v>26</v>
      </c>
      <c r="F2183" t="s">
        <v>40</v>
      </c>
      <c r="G2183" t="s">
        <v>24</v>
      </c>
      <c r="H2183">
        <f t="shared" si="103"/>
        <v>0</v>
      </c>
      <c r="I2183" t="str">
        <f t="shared" si="104"/>
        <v>Low Risk</v>
      </c>
    </row>
    <row r="2184" spans="1:9" x14ac:dyDescent="0.3">
      <c r="A2184" t="s">
        <v>2219</v>
      </c>
      <c r="B2184" t="s">
        <v>47</v>
      </c>
      <c r="C2184">
        <v>56</v>
      </c>
      <c r="D2184" t="str">
        <f t="shared" si="102"/>
        <v>49-72 Months</v>
      </c>
      <c r="E2184" t="s">
        <v>37</v>
      </c>
      <c r="F2184" t="s">
        <v>28</v>
      </c>
      <c r="G2184" t="s">
        <v>24</v>
      </c>
      <c r="H2184">
        <f t="shared" si="103"/>
        <v>3</v>
      </c>
      <c r="I2184" t="str">
        <f t="shared" si="104"/>
        <v>Medium Risk</v>
      </c>
    </row>
    <row r="2185" spans="1:9" x14ac:dyDescent="0.3">
      <c r="A2185" t="s">
        <v>2220</v>
      </c>
      <c r="B2185" t="s">
        <v>27</v>
      </c>
      <c r="C2185">
        <v>2</v>
      </c>
      <c r="D2185" t="str">
        <f t="shared" si="102"/>
        <v>0-12 Months</v>
      </c>
      <c r="E2185" t="s">
        <v>26</v>
      </c>
      <c r="F2185" t="s">
        <v>40</v>
      </c>
      <c r="G2185" t="s">
        <v>24</v>
      </c>
      <c r="H2185">
        <f t="shared" si="103"/>
        <v>3</v>
      </c>
      <c r="I2185" t="str">
        <f t="shared" si="104"/>
        <v>Medium Risk</v>
      </c>
    </row>
    <row r="2186" spans="1:9" x14ac:dyDescent="0.3">
      <c r="A2186" t="s">
        <v>2221</v>
      </c>
      <c r="B2186" t="s">
        <v>27</v>
      </c>
      <c r="C2186">
        <v>2</v>
      </c>
      <c r="D2186" t="str">
        <f t="shared" si="102"/>
        <v>0-12 Months</v>
      </c>
      <c r="E2186" t="s">
        <v>37</v>
      </c>
      <c r="F2186" t="s">
        <v>28</v>
      </c>
      <c r="G2186" t="s">
        <v>23</v>
      </c>
      <c r="H2186">
        <f t="shared" si="103"/>
        <v>6</v>
      </c>
      <c r="I2186" t="str">
        <f t="shared" si="104"/>
        <v>High Risk</v>
      </c>
    </row>
    <row r="2187" spans="1:9" x14ac:dyDescent="0.3">
      <c r="A2187" t="s">
        <v>2222</v>
      </c>
      <c r="B2187" t="s">
        <v>27</v>
      </c>
      <c r="C2187">
        <v>24</v>
      </c>
      <c r="D2187" t="str">
        <f t="shared" si="102"/>
        <v>13-24 Months</v>
      </c>
      <c r="E2187" t="s">
        <v>26</v>
      </c>
      <c r="F2187" t="s">
        <v>28</v>
      </c>
      <c r="G2187" t="s">
        <v>23</v>
      </c>
      <c r="H2187">
        <f t="shared" si="103"/>
        <v>3</v>
      </c>
      <c r="I2187" t="str">
        <f t="shared" si="104"/>
        <v>Medium Risk</v>
      </c>
    </row>
    <row r="2188" spans="1:9" x14ac:dyDescent="0.3">
      <c r="A2188" t="s">
        <v>2223</v>
      </c>
      <c r="B2188" t="s">
        <v>47</v>
      </c>
      <c r="C2188">
        <v>46</v>
      </c>
      <c r="D2188" t="str">
        <f t="shared" si="102"/>
        <v>25-48 Months</v>
      </c>
      <c r="E2188" t="s">
        <v>24</v>
      </c>
      <c r="F2188" t="s">
        <v>40</v>
      </c>
      <c r="G2188" t="s">
        <v>24</v>
      </c>
      <c r="H2188">
        <f t="shared" si="103"/>
        <v>0</v>
      </c>
      <c r="I2188" t="str">
        <f t="shared" si="104"/>
        <v>Low Risk</v>
      </c>
    </row>
    <row r="2189" spans="1:9" x14ac:dyDescent="0.3">
      <c r="A2189" t="s">
        <v>2224</v>
      </c>
      <c r="B2189" t="s">
        <v>47</v>
      </c>
      <c r="C2189">
        <v>71</v>
      </c>
      <c r="D2189" t="str">
        <f t="shared" si="102"/>
        <v>49-72 Months</v>
      </c>
      <c r="E2189" t="s">
        <v>37</v>
      </c>
      <c r="F2189" t="s">
        <v>28</v>
      </c>
      <c r="G2189" t="s">
        <v>24</v>
      </c>
      <c r="H2189">
        <f t="shared" si="103"/>
        <v>3</v>
      </c>
      <c r="I2189" t="str">
        <f t="shared" si="104"/>
        <v>Medium Risk</v>
      </c>
    </row>
    <row r="2190" spans="1:9" x14ac:dyDescent="0.3">
      <c r="A2190" t="s">
        <v>2225</v>
      </c>
      <c r="B2190" t="s">
        <v>27</v>
      </c>
      <c r="C2190">
        <v>29</v>
      </c>
      <c r="D2190" t="str">
        <f t="shared" si="102"/>
        <v>25-48 Months</v>
      </c>
      <c r="E2190" t="s">
        <v>26</v>
      </c>
      <c r="F2190" t="s">
        <v>28</v>
      </c>
      <c r="G2190" t="s">
        <v>24</v>
      </c>
      <c r="H2190">
        <f t="shared" si="103"/>
        <v>3</v>
      </c>
      <c r="I2190" t="str">
        <f t="shared" si="104"/>
        <v>Medium Risk</v>
      </c>
    </row>
    <row r="2191" spans="1:9" x14ac:dyDescent="0.3">
      <c r="A2191" t="s">
        <v>2226</v>
      </c>
      <c r="B2191" t="s">
        <v>47</v>
      </c>
      <c r="C2191">
        <v>69</v>
      </c>
      <c r="D2191" t="str">
        <f t="shared" si="102"/>
        <v>49-72 Months</v>
      </c>
      <c r="E2191" t="s">
        <v>24</v>
      </c>
      <c r="F2191" t="s">
        <v>35</v>
      </c>
      <c r="G2191" t="s">
        <v>24</v>
      </c>
      <c r="H2191">
        <f t="shared" si="103"/>
        <v>0</v>
      </c>
      <c r="I2191" t="str">
        <f t="shared" si="104"/>
        <v>Low Risk</v>
      </c>
    </row>
    <row r="2192" spans="1:9" x14ac:dyDescent="0.3">
      <c r="A2192" t="s">
        <v>2227</v>
      </c>
      <c r="B2192" t="s">
        <v>47</v>
      </c>
      <c r="C2192">
        <v>71</v>
      </c>
      <c r="D2192" t="str">
        <f t="shared" si="102"/>
        <v>49-72 Months</v>
      </c>
      <c r="E2192" t="s">
        <v>26</v>
      </c>
      <c r="F2192" t="s">
        <v>40</v>
      </c>
      <c r="G2192" t="s">
        <v>24</v>
      </c>
      <c r="H2192">
        <f t="shared" si="103"/>
        <v>0</v>
      </c>
      <c r="I2192" t="str">
        <f t="shared" si="104"/>
        <v>Low Risk</v>
      </c>
    </row>
    <row r="2193" spans="1:9" x14ac:dyDescent="0.3">
      <c r="A2193" t="s">
        <v>2228</v>
      </c>
      <c r="B2193" t="s">
        <v>27</v>
      </c>
      <c r="C2193">
        <v>1</v>
      </c>
      <c r="D2193" t="str">
        <f t="shared" si="102"/>
        <v>0-12 Months</v>
      </c>
      <c r="E2193" t="s">
        <v>37</v>
      </c>
      <c r="F2193" t="s">
        <v>28</v>
      </c>
      <c r="G2193" t="s">
        <v>23</v>
      </c>
      <c r="H2193">
        <f t="shared" si="103"/>
        <v>6</v>
      </c>
      <c r="I2193" t="str">
        <f t="shared" si="104"/>
        <v>High Risk</v>
      </c>
    </row>
    <row r="2194" spans="1:9" x14ac:dyDescent="0.3">
      <c r="A2194" t="s">
        <v>2229</v>
      </c>
      <c r="B2194" t="s">
        <v>47</v>
      </c>
      <c r="C2194">
        <v>56</v>
      </c>
      <c r="D2194" t="str">
        <f t="shared" si="102"/>
        <v>49-72 Months</v>
      </c>
      <c r="E2194" t="s">
        <v>26</v>
      </c>
      <c r="F2194" t="s">
        <v>35</v>
      </c>
      <c r="G2194" t="s">
        <v>24</v>
      </c>
      <c r="H2194">
        <f t="shared" si="103"/>
        <v>0</v>
      </c>
      <c r="I2194" t="str">
        <f t="shared" si="104"/>
        <v>Low Risk</v>
      </c>
    </row>
    <row r="2195" spans="1:9" x14ac:dyDescent="0.3">
      <c r="A2195" t="s">
        <v>2230</v>
      </c>
      <c r="B2195" t="s">
        <v>31</v>
      </c>
      <c r="C2195">
        <v>56</v>
      </c>
      <c r="D2195" t="str">
        <f t="shared" si="102"/>
        <v>49-72 Months</v>
      </c>
      <c r="E2195" t="s">
        <v>24</v>
      </c>
      <c r="F2195" t="s">
        <v>32</v>
      </c>
      <c r="G2195" t="s">
        <v>24</v>
      </c>
      <c r="H2195">
        <f t="shared" si="103"/>
        <v>0</v>
      </c>
      <c r="I2195" t="str">
        <f t="shared" si="104"/>
        <v>Low Risk</v>
      </c>
    </row>
    <row r="2196" spans="1:9" x14ac:dyDescent="0.3">
      <c r="A2196" t="s">
        <v>2231</v>
      </c>
      <c r="B2196" t="s">
        <v>27</v>
      </c>
      <c r="C2196">
        <v>1</v>
      </c>
      <c r="D2196" t="str">
        <f t="shared" si="102"/>
        <v>0-12 Months</v>
      </c>
      <c r="E2196" t="s">
        <v>37</v>
      </c>
      <c r="F2196" t="s">
        <v>28</v>
      </c>
      <c r="G2196" t="s">
        <v>23</v>
      </c>
      <c r="H2196">
        <f t="shared" si="103"/>
        <v>6</v>
      </c>
      <c r="I2196" t="str">
        <f t="shared" si="104"/>
        <v>High Risk</v>
      </c>
    </row>
    <row r="2197" spans="1:9" x14ac:dyDescent="0.3">
      <c r="A2197" t="s">
        <v>2232</v>
      </c>
      <c r="B2197" t="s">
        <v>31</v>
      </c>
      <c r="C2197">
        <v>28</v>
      </c>
      <c r="D2197" t="str">
        <f t="shared" si="102"/>
        <v>25-48 Months</v>
      </c>
      <c r="E2197" t="s">
        <v>24</v>
      </c>
      <c r="F2197" t="s">
        <v>32</v>
      </c>
      <c r="G2197" t="s">
        <v>24</v>
      </c>
      <c r="H2197">
        <f t="shared" si="103"/>
        <v>0</v>
      </c>
      <c r="I2197" t="str">
        <f t="shared" si="104"/>
        <v>Low Risk</v>
      </c>
    </row>
    <row r="2198" spans="1:9" x14ac:dyDescent="0.3">
      <c r="A2198" t="s">
        <v>2233</v>
      </c>
      <c r="B2198" t="s">
        <v>27</v>
      </c>
      <c r="C2198">
        <v>19</v>
      </c>
      <c r="D2198" t="str">
        <f t="shared" si="102"/>
        <v>13-24 Months</v>
      </c>
      <c r="E2198" t="s">
        <v>24</v>
      </c>
      <c r="F2198" t="s">
        <v>32</v>
      </c>
      <c r="G2198" t="s">
        <v>24</v>
      </c>
      <c r="H2198">
        <f t="shared" si="103"/>
        <v>2</v>
      </c>
      <c r="I2198" t="str">
        <f t="shared" si="104"/>
        <v>Medium Risk</v>
      </c>
    </row>
    <row r="2199" spans="1:9" x14ac:dyDescent="0.3">
      <c r="A2199" t="s">
        <v>2234</v>
      </c>
      <c r="B2199" t="s">
        <v>27</v>
      </c>
      <c r="C2199">
        <v>66</v>
      </c>
      <c r="D2199" t="str">
        <f t="shared" si="102"/>
        <v>49-72 Months</v>
      </c>
      <c r="E2199" t="s">
        <v>26</v>
      </c>
      <c r="F2199" t="s">
        <v>28</v>
      </c>
      <c r="G2199" t="s">
        <v>24</v>
      </c>
      <c r="H2199">
        <f t="shared" si="103"/>
        <v>3</v>
      </c>
      <c r="I2199" t="str">
        <f t="shared" si="104"/>
        <v>Medium Risk</v>
      </c>
    </row>
    <row r="2200" spans="1:9" x14ac:dyDescent="0.3">
      <c r="A2200" t="s">
        <v>2235</v>
      </c>
      <c r="B2200" t="s">
        <v>31</v>
      </c>
      <c r="C2200">
        <v>17</v>
      </c>
      <c r="D2200" t="str">
        <f t="shared" si="102"/>
        <v>13-24 Months</v>
      </c>
      <c r="E2200" t="s">
        <v>26</v>
      </c>
      <c r="F2200" t="s">
        <v>32</v>
      </c>
      <c r="G2200" t="s">
        <v>24</v>
      </c>
      <c r="H2200">
        <f t="shared" si="103"/>
        <v>0</v>
      </c>
      <c r="I2200" t="str">
        <f t="shared" si="104"/>
        <v>Low Risk</v>
      </c>
    </row>
    <row r="2201" spans="1:9" x14ac:dyDescent="0.3">
      <c r="A2201" t="s">
        <v>2236</v>
      </c>
      <c r="B2201" t="s">
        <v>47</v>
      </c>
      <c r="C2201">
        <v>52</v>
      </c>
      <c r="D2201" t="str">
        <f t="shared" si="102"/>
        <v>49-72 Months</v>
      </c>
      <c r="E2201" t="s">
        <v>24</v>
      </c>
      <c r="F2201" t="s">
        <v>32</v>
      </c>
      <c r="G2201" t="s">
        <v>24</v>
      </c>
      <c r="H2201">
        <f t="shared" si="103"/>
        <v>0</v>
      </c>
      <c r="I2201" t="str">
        <f t="shared" si="104"/>
        <v>Low Risk</v>
      </c>
    </row>
    <row r="2202" spans="1:9" x14ac:dyDescent="0.3">
      <c r="A2202" t="s">
        <v>2237</v>
      </c>
      <c r="B2202" t="s">
        <v>31</v>
      </c>
      <c r="C2202">
        <v>19</v>
      </c>
      <c r="D2202" t="str">
        <f t="shared" si="102"/>
        <v>13-24 Months</v>
      </c>
      <c r="E2202" t="s">
        <v>26</v>
      </c>
      <c r="F2202" t="s">
        <v>28</v>
      </c>
      <c r="G2202" t="s">
        <v>24</v>
      </c>
      <c r="H2202">
        <f t="shared" si="103"/>
        <v>1</v>
      </c>
      <c r="I2202" t="str">
        <f t="shared" si="104"/>
        <v>Low Risk</v>
      </c>
    </row>
    <row r="2203" spans="1:9" x14ac:dyDescent="0.3">
      <c r="A2203" t="s">
        <v>2238</v>
      </c>
      <c r="B2203" t="s">
        <v>31</v>
      </c>
      <c r="C2203">
        <v>36</v>
      </c>
      <c r="D2203" t="str">
        <f t="shared" si="102"/>
        <v>25-48 Months</v>
      </c>
      <c r="E2203" t="s">
        <v>26</v>
      </c>
      <c r="F2203" t="s">
        <v>35</v>
      </c>
      <c r="G2203" t="s">
        <v>24</v>
      </c>
      <c r="H2203">
        <f t="shared" si="103"/>
        <v>0</v>
      </c>
      <c r="I2203" t="str">
        <f t="shared" si="104"/>
        <v>Low Risk</v>
      </c>
    </row>
    <row r="2204" spans="1:9" x14ac:dyDescent="0.3">
      <c r="A2204" t="s">
        <v>2239</v>
      </c>
      <c r="B2204" t="s">
        <v>27</v>
      </c>
      <c r="C2204">
        <v>7</v>
      </c>
      <c r="D2204" t="str">
        <f t="shared" si="102"/>
        <v>0-12 Months</v>
      </c>
      <c r="E2204" t="s">
        <v>37</v>
      </c>
      <c r="F2204" t="s">
        <v>32</v>
      </c>
      <c r="G2204" t="s">
        <v>23</v>
      </c>
      <c r="H2204">
        <f t="shared" si="103"/>
        <v>5</v>
      </c>
      <c r="I2204" t="str">
        <f t="shared" si="104"/>
        <v>High Risk</v>
      </c>
    </row>
    <row r="2205" spans="1:9" x14ac:dyDescent="0.3">
      <c r="A2205" t="s">
        <v>2240</v>
      </c>
      <c r="B2205" t="s">
        <v>31</v>
      </c>
      <c r="C2205">
        <v>72</v>
      </c>
      <c r="D2205" t="str">
        <f t="shared" si="102"/>
        <v>49-72 Months</v>
      </c>
      <c r="E2205" t="s">
        <v>37</v>
      </c>
      <c r="F2205" t="s">
        <v>40</v>
      </c>
      <c r="G2205" t="s">
        <v>24</v>
      </c>
      <c r="H2205">
        <f t="shared" si="103"/>
        <v>2</v>
      </c>
      <c r="I2205" t="str">
        <f t="shared" si="104"/>
        <v>Medium Risk</v>
      </c>
    </row>
    <row r="2206" spans="1:9" x14ac:dyDescent="0.3">
      <c r="A2206" t="s">
        <v>2241</v>
      </c>
      <c r="B2206" t="s">
        <v>31</v>
      </c>
      <c r="C2206">
        <v>67</v>
      </c>
      <c r="D2206" t="str">
        <f t="shared" si="102"/>
        <v>49-72 Months</v>
      </c>
      <c r="E2206" t="s">
        <v>37</v>
      </c>
      <c r="F2206" t="s">
        <v>28</v>
      </c>
      <c r="G2206" t="s">
        <v>23</v>
      </c>
      <c r="H2206">
        <f t="shared" si="103"/>
        <v>3</v>
      </c>
      <c r="I2206" t="str">
        <f t="shared" si="104"/>
        <v>Medium Risk</v>
      </c>
    </row>
    <row r="2207" spans="1:9" x14ac:dyDescent="0.3">
      <c r="A2207" t="s">
        <v>2242</v>
      </c>
      <c r="B2207" t="s">
        <v>31</v>
      </c>
      <c r="C2207">
        <v>34</v>
      </c>
      <c r="D2207" t="str">
        <f t="shared" si="102"/>
        <v>25-48 Months</v>
      </c>
      <c r="E2207" t="s">
        <v>37</v>
      </c>
      <c r="F2207" t="s">
        <v>28</v>
      </c>
      <c r="G2207" t="s">
        <v>24</v>
      </c>
      <c r="H2207">
        <f t="shared" si="103"/>
        <v>3</v>
      </c>
      <c r="I2207" t="str">
        <f t="shared" si="104"/>
        <v>Medium Risk</v>
      </c>
    </row>
    <row r="2208" spans="1:9" x14ac:dyDescent="0.3">
      <c r="A2208" t="s">
        <v>2243</v>
      </c>
      <c r="B2208" t="s">
        <v>27</v>
      </c>
      <c r="C2208">
        <v>57</v>
      </c>
      <c r="D2208" t="str">
        <f t="shared" si="102"/>
        <v>49-72 Months</v>
      </c>
      <c r="E2208" t="s">
        <v>37</v>
      </c>
      <c r="F2208" t="s">
        <v>35</v>
      </c>
      <c r="G2208" t="s">
        <v>23</v>
      </c>
      <c r="H2208">
        <f t="shared" si="103"/>
        <v>4</v>
      </c>
      <c r="I2208" t="str">
        <f t="shared" si="104"/>
        <v>High Risk</v>
      </c>
    </row>
    <row r="2209" spans="1:9" x14ac:dyDescent="0.3">
      <c r="A2209" t="s">
        <v>2244</v>
      </c>
      <c r="B2209" t="s">
        <v>27</v>
      </c>
      <c r="C2209">
        <v>7</v>
      </c>
      <c r="D2209" t="str">
        <f t="shared" si="102"/>
        <v>0-12 Months</v>
      </c>
      <c r="E2209" t="s">
        <v>37</v>
      </c>
      <c r="F2209" t="s">
        <v>28</v>
      </c>
      <c r="G2209" t="s">
        <v>23</v>
      </c>
      <c r="H2209">
        <f t="shared" si="103"/>
        <v>6</v>
      </c>
      <c r="I2209" t="str">
        <f t="shared" si="104"/>
        <v>High Risk</v>
      </c>
    </row>
    <row r="2210" spans="1:9" x14ac:dyDescent="0.3">
      <c r="A2210" t="s">
        <v>2245</v>
      </c>
      <c r="B2210" t="s">
        <v>27</v>
      </c>
      <c r="C2210">
        <v>1</v>
      </c>
      <c r="D2210" t="str">
        <f t="shared" si="102"/>
        <v>0-12 Months</v>
      </c>
      <c r="E2210" t="s">
        <v>37</v>
      </c>
      <c r="F2210" t="s">
        <v>28</v>
      </c>
      <c r="G2210" t="s">
        <v>23</v>
      </c>
      <c r="H2210">
        <f t="shared" si="103"/>
        <v>6</v>
      </c>
      <c r="I2210" t="str">
        <f t="shared" si="104"/>
        <v>High Risk</v>
      </c>
    </row>
    <row r="2211" spans="1:9" x14ac:dyDescent="0.3">
      <c r="A2211" t="s">
        <v>2246</v>
      </c>
      <c r="B2211" t="s">
        <v>27</v>
      </c>
      <c r="C2211">
        <v>8</v>
      </c>
      <c r="D2211" t="str">
        <f t="shared" si="102"/>
        <v>0-12 Months</v>
      </c>
      <c r="E2211" t="s">
        <v>24</v>
      </c>
      <c r="F2211" t="s">
        <v>35</v>
      </c>
      <c r="G2211" t="s">
        <v>24</v>
      </c>
      <c r="H2211">
        <f t="shared" si="103"/>
        <v>3</v>
      </c>
      <c r="I2211" t="str">
        <f t="shared" si="104"/>
        <v>Medium Risk</v>
      </c>
    </row>
    <row r="2212" spans="1:9" x14ac:dyDescent="0.3">
      <c r="A2212" t="s">
        <v>2247</v>
      </c>
      <c r="B2212" t="s">
        <v>47</v>
      </c>
      <c r="C2212">
        <v>69</v>
      </c>
      <c r="D2212" t="str">
        <f t="shared" si="102"/>
        <v>49-72 Months</v>
      </c>
      <c r="E2212" t="s">
        <v>37</v>
      </c>
      <c r="F2212" t="s">
        <v>28</v>
      </c>
      <c r="G2212" t="s">
        <v>24</v>
      </c>
      <c r="H2212">
        <f t="shared" si="103"/>
        <v>3</v>
      </c>
      <c r="I2212" t="str">
        <f t="shared" si="104"/>
        <v>Medium Risk</v>
      </c>
    </row>
    <row r="2213" spans="1:9" x14ac:dyDescent="0.3">
      <c r="A2213" t="s">
        <v>2248</v>
      </c>
      <c r="B2213" t="s">
        <v>31</v>
      </c>
      <c r="C2213">
        <v>50</v>
      </c>
      <c r="D2213" t="str">
        <f t="shared" si="102"/>
        <v>49-72 Months</v>
      </c>
      <c r="E2213" t="s">
        <v>37</v>
      </c>
      <c r="F2213" t="s">
        <v>32</v>
      </c>
      <c r="G2213" t="s">
        <v>24</v>
      </c>
      <c r="H2213">
        <f t="shared" si="103"/>
        <v>2</v>
      </c>
      <c r="I2213" t="str">
        <f t="shared" si="104"/>
        <v>Medium Risk</v>
      </c>
    </row>
    <row r="2214" spans="1:9" x14ac:dyDescent="0.3">
      <c r="A2214" t="s">
        <v>2249</v>
      </c>
      <c r="B2214" t="s">
        <v>31</v>
      </c>
      <c r="C2214">
        <v>10</v>
      </c>
      <c r="D2214" t="str">
        <f t="shared" si="102"/>
        <v>0-12 Months</v>
      </c>
      <c r="E2214" t="s">
        <v>24</v>
      </c>
      <c r="F2214" t="s">
        <v>32</v>
      </c>
      <c r="G2214" t="s">
        <v>24</v>
      </c>
      <c r="H2214">
        <f t="shared" si="103"/>
        <v>1</v>
      </c>
      <c r="I2214" t="str">
        <f t="shared" si="104"/>
        <v>Low Risk</v>
      </c>
    </row>
    <row r="2215" spans="1:9" x14ac:dyDescent="0.3">
      <c r="A2215" t="s">
        <v>2250</v>
      </c>
      <c r="B2215" t="s">
        <v>47</v>
      </c>
      <c r="C2215">
        <v>12</v>
      </c>
      <c r="D2215" t="str">
        <f t="shared" si="102"/>
        <v>0-12 Months</v>
      </c>
      <c r="E2215" t="s">
        <v>24</v>
      </c>
      <c r="F2215" t="s">
        <v>40</v>
      </c>
      <c r="G2215" t="s">
        <v>24</v>
      </c>
      <c r="H2215">
        <f t="shared" si="103"/>
        <v>1</v>
      </c>
      <c r="I2215" t="str">
        <f t="shared" si="104"/>
        <v>Low Risk</v>
      </c>
    </row>
    <row r="2216" spans="1:9" x14ac:dyDescent="0.3">
      <c r="A2216" t="s">
        <v>2251</v>
      </c>
      <c r="B2216" t="s">
        <v>27</v>
      </c>
      <c r="C2216">
        <v>14</v>
      </c>
      <c r="D2216" t="str">
        <f t="shared" si="102"/>
        <v>13-24 Months</v>
      </c>
      <c r="E2216" t="s">
        <v>37</v>
      </c>
      <c r="F2216" t="s">
        <v>28</v>
      </c>
      <c r="G2216" t="s">
        <v>23</v>
      </c>
      <c r="H2216">
        <f t="shared" si="103"/>
        <v>5</v>
      </c>
      <c r="I2216" t="str">
        <f t="shared" si="104"/>
        <v>High Risk</v>
      </c>
    </row>
    <row r="2217" spans="1:9" x14ac:dyDescent="0.3">
      <c r="A2217" t="s">
        <v>2252</v>
      </c>
      <c r="B2217" t="s">
        <v>47</v>
      </c>
      <c r="C2217">
        <v>70</v>
      </c>
      <c r="D2217" t="str">
        <f t="shared" si="102"/>
        <v>49-72 Months</v>
      </c>
      <c r="E2217" t="s">
        <v>26</v>
      </c>
      <c r="F2217" t="s">
        <v>35</v>
      </c>
      <c r="G2217" t="s">
        <v>24</v>
      </c>
      <c r="H2217">
        <f t="shared" si="103"/>
        <v>0</v>
      </c>
      <c r="I2217" t="str">
        <f t="shared" si="104"/>
        <v>Low Risk</v>
      </c>
    </row>
    <row r="2218" spans="1:9" x14ac:dyDescent="0.3">
      <c r="A2218" t="s">
        <v>2253</v>
      </c>
      <c r="B2218" t="s">
        <v>27</v>
      </c>
      <c r="C2218">
        <v>64</v>
      </c>
      <c r="D2218" t="str">
        <f t="shared" si="102"/>
        <v>49-72 Months</v>
      </c>
      <c r="E2218" t="s">
        <v>37</v>
      </c>
      <c r="F2218" t="s">
        <v>35</v>
      </c>
      <c r="G2218" t="s">
        <v>24</v>
      </c>
      <c r="H2218">
        <f t="shared" si="103"/>
        <v>4</v>
      </c>
      <c r="I2218" t="str">
        <f t="shared" si="104"/>
        <v>High Risk</v>
      </c>
    </row>
    <row r="2219" spans="1:9" x14ac:dyDescent="0.3">
      <c r="A2219" t="s">
        <v>2254</v>
      </c>
      <c r="B2219" t="s">
        <v>47</v>
      </c>
      <c r="C2219">
        <v>66</v>
      </c>
      <c r="D2219" t="str">
        <f t="shared" si="102"/>
        <v>49-72 Months</v>
      </c>
      <c r="E2219" t="s">
        <v>26</v>
      </c>
      <c r="F2219" t="s">
        <v>40</v>
      </c>
      <c r="G2219" t="s">
        <v>24</v>
      </c>
      <c r="H2219">
        <f t="shared" si="103"/>
        <v>0</v>
      </c>
      <c r="I2219" t="str">
        <f t="shared" si="104"/>
        <v>Low Risk</v>
      </c>
    </row>
    <row r="2220" spans="1:9" x14ac:dyDescent="0.3">
      <c r="A2220" t="s">
        <v>2255</v>
      </c>
      <c r="B2220" t="s">
        <v>47</v>
      </c>
      <c r="C2220">
        <v>71</v>
      </c>
      <c r="D2220" t="str">
        <f t="shared" si="102"/>
        <v>49-72 Months</v>
      </c>
      <c r="E2220" t="s">
        <v>26</v>
      </c>
      <c r="F2220" t="s">
        <v>40</v>
      </c>
      <c r="G2220" t="s">
        <v>24</v>
      </c>
      <c r="H2220">
        <f t="shared" si="103"/>
        <v>0</v>
      </c>
      <c r="I2220" t="str">
        <f t="shared" si="104"/>
        <v>Low Risk</v>
      </c>
    </row>
    <row r="2221" spans="1:9" x14ac:dyDescent="0.3">
      <c r="A2221" t="s">
        <v>2256</v>
      </c>
      <c r="B2221" t="s">
        <v>27</v>
      </c>
      <c r="C2221">
        <v>20</v>
      </c>
      <c r="D2221" t="str">
        <f t="shared" si="102"/>
        <v>13-24 Months</v>
      </c>
      <c r="E2221" t="s">
        <v>37</v>
      </c>
      <c r="F2221" t="s">
        <v>28</v>
      </c>
      <c r="G2221" t="s">
        <v>24</v>
      </c>
      <c r="H2221">
        <f t="shared" si="103"/>
        <v>5</v>
      </c>
      <c r="I2221" t="str">
        <f t="shared" si="104"/>
        <v>High Risk</v>
      </c>
    </row>
    <row r="2222" spans="1:9" x14ac:dyDescent="0.3">
      <c r="A2222" t="s">
        <v>2257</v>
      </c>
      <c r="B2222" t="s">
        <v>47</v>
      </c>
      <c r="C2222">
        <v>72</v>
      </c>
      <c r="D2222" t="str">
        <f t="shared" si="102"/>
        <v>49-72 Months</v>
      </c>
      <c r="E2222" t="s">
        <v>26</v>
      </c>
      <c r="F2222" t="s">
        <v>35</v>
      </c>
      <c r="G2222" t="s">
        <v>24</v>
      </c>
      <c r="H2222">
        <f t="shared" si="103"/>
        <v>0</v>
      </c>
      <c r="I2222" t="str">
        <f t="shared" si="104"/>
        <v>Low Risk</v>
      </c>
    </row>
    <row r="2223" spans="1:9" x14ac:dyDescent="0.3">
      <c r="A2223" t="s">
        <v>2258</v>
      </c>
      <c r="B2223" t="s">
        <v>47</v>
      </c>
      <c r="C2223">
        <v>71</v>
      </c>
      <c r="D2223" t="str">
        <f t="shared" si="102"/>
        <v>49-72 Months</v>
      </c>
      <c r="E2223" t="s">
        <v>26</v>
      </c>
      <c r="F2223" t="s">
        <v>40</v>
      </c>
      <c r="G2223" t="s">
        <v>24</v>
      </c>
      <c r="H2223">
        <f t="shared" si="103"/>
        <v>0</v>
      </c>
      <c r="I2223" t="str">
        <f t="shared" si="104"/>
        <v>Low Risk</v>
      </c>
    </row>
    <row r="2224" spans="1:9" x14ac:dyDescent="0.3">
      <c r="A2224" t="s">
        <v>2259</v>
      </c>
      <c r="B2224" t="s">
        <v>27</v>
      </c>
      <c r="C2224">
        <v>38</v>
      </c>
      <c r="D2224" t="str">
        <f t="shared" si="102"/>
        <v>25-48 Months</v>
      </c>
      <c r="E2224" t="s">
        <v>37</v>
      </c>
      <c r="F2224" t="s">
        <v>40</v>
      </c>
      <c r="G2224" t="s">
        <v>24</v>
      </c>
      <c r="H2224">
        <f t="shared" si="103"/>
        <v>4</v>
      </c>
      <c r="I2224" t="str">
        <f t="shared" si="104"/>
        <v>High Risk</v>
      </c>
    </row>
    <row r="2225" spans="1:9" x14ac:dyDescent="0.3">
      <c r="A2225" t="s">
        <v>2260</v>
      </c>
      <c r="B2225" t="s">
        <v>27</v>
      </c>
      <c r="C2225">
        <v>28</v>
      </c>
      <c r="D2225" t="str">
        <f t="shared" si="102"/>
        <v>25-48 Months</v>
      </c>
      <c r="E2225" t="s">
        <v>37</v>
      </c>
      <c r="F2225" t="s">
        <v>28</v>
      </c>
      <c r="G2225" t="s">
        <v>23</v>
      </c>
      <c r="H2225">
        <f t="shared" si="103"/>
        <v>5</v>
      </c>
      <c r="I2225" t="str">
        <f t="shared" si="104"/>
        <v>High Risk</v>
      </c>
    </row>
    <row r="2226" spans="1:9" x14ac:dyDescent="0.3">
      <c r="A2226" t="s">
        <v>2261</v>
      </c>
      <c r="B2226" t="s">
        <v>27</v>
      </c>
      <c r="C2226">
        <v>17</v>
      </c>
      <c r="D2226" t="str">
        <f t="shared" si="102"/>
        <v>13-24 Months</v>
      </c>
      <c r="E2226" t="s">
        <v>37</v>
      </c>
      <c r="F2226" t="s">
        <v>28</v>
      </c>
      <c r="G2226" t="s">
        <v>23</v>
      </c>
      <c r="H2226">
        <f t="shared" si="103"/>
        <v>5</v>
      </c>
      <c r="I2226" t="str">
        <f t="shared" si="104"/>
        <v>High Risk</v>
      </c>
    </row>
    <row r="2227" spans="1:9" x14ac:dyDescent="0.3">
      <c r="A2227" t="s">
        <v>2262</v>
      </c>
      <c r="B2227" t="s">
        <v>31</v>
      </c>
      <c r="C2227">
        <v>33</v>
      </c>
      <c r="D2227" t="str">
        <f t="shared" si="102"/>
        <v>25-48 Months</v>
      </c>
      <c r="E2227" t="s">
        <v>26</v>
      </c>
      <c r="F2227" t="s">
        <v>28</v>
      </c>
      <c r="G2227" t="s">
        <v>24</v>
      </c>
      <c r="H2227">
        <f t="shared" si="103"/>
        <v>1</v>
      </c>
      <c r="I2227" t="str">
        <f t="shared" si="104"/>
        <v>Low Risk</v>
      </c>
    </row>
    <row r="2228" spans="1:9" x14ac:dyDescent="0.3">
      <c r="A2228" t="s">
        <v>2263</v>
      </c>
      <c r="B2228" t="s">
        <v>47</v>
      </c>
      <c r="C2228">
        <v>23</v>
      </c>
      <c r="D2228" t="str">
        <f t="shared" si="102"/>
        <v>13-24 Months</v>
      </c>
      <c r="E2228" t="s">
        <v>26</v>
      </c>
      <c r="F2228" t="s">
        <v>32</v>
      </c>
      <c r="G2228" t="s">
        <v>24</v>
      </c>
      <c r="H2228">
        <f t="shared" si="103"/>
        <v>0</v>
      </c>
      <c r="I2228" t="str">
        <f t="shared" si="104"/>
        <v>Low Risk</v>
      </c>
    </row>
    <row r="2229" spans="1:9" x14ac:dyDescent="0.3">
      <c r="A2229" t="s">
        <v>2264</v>
      </c>
      <c r="B2229" t="s">
        <v>31</v>
      </c>
      <c r="C2229">
        <v>58</v>
      </c>
      <c r="D2229" t="str">
        <f t="shared" si="102"/>
        <v>49-72 Months</v>
      </c>
      <c r="E2229" t="s">
        <v>24</v>
      </c>
      <c r="F2229" t="s">
        <v>28</v>
      </c>
      <c r="G2229" t="s">
        <v>24</v>
      </c>
      <c r="H2229">
        <f t="shared" si="103"/>
        <v>1</v>
      </c>
      <c r="I2229" t="str">
        <f t="shared" si="104"/>
        <v>Low Risk</v>
      </c>
    </row>
    <row r="2230" spans="1:9" x14ac:dyDescent="0.3">
      <c r="A2230" t="s">
        <v>2265</v>
      </c>
      <c r="B2230" t="s">
        <v>47</v>
      </c>
      <c r="C2230">
        <v>70</v>
      </c>
      <c r="D2230" t="str">
        <f t="shared" si="102"/>
        <v>49-72 Months</v>
      </c>
      <c r="E2230" t="s">
        <v>37</v>
      </c>
      <c r="F2230" t="s">
        <v>35</v>
      </c>
      <c r="G2230" t="s">
        <v>24</v>
      </c>
      <c r="H2230">
        <f t="shared" si="103"/>
        <v>2</v>
      </c>
      <c r="I2230" t="str">
        <f t="shared" si="104"/>
        <v>Medium Risk</v>
      </c>
    </row>
    <row r="2231" spans="1:9" x14ac:dyDescent="0.3">
      <c r="A2231" t="s">
        <v>2266</v>
      </c>
      <c r="B2231" t="s">
        <v>27</v>
      </c>
      <c r="C2231">
        <v>4</v>
      </c>
      <c r="D2231" t="str">
        <f t="shared" si="102"/>
        <v>0-12 Months</v>
      </c>
      <c r="E2231" t="s">
        <v>37</v>
      </c>
      <c r="F2231" t="s">
        <v>28</v>
      </c>
      <c r="G2231" t="s">
        <v>24</v>
      </c>
      <c r="H2231">
        <f t="shared" si="103"/>
        <v>6</v>
      </c>
      <c r="I2231" t="str">
        <f t="shared" si="104"/>
        <v>High Risk</v>
      </c>
    </row>
    <row r="2232" spans="1:9" x14ac:dyDescent="0.3">
      <c r="A2232" t="s">
        <v>2267</v>
      </c>
      <c r="B2232" t="s">
        <v>47</v>
      </c>
      <c r="C2232">
        <v>45</v>
      </c>
      <c r="D2232" t="str">
        <f t="shared" si="102"/>
        <v>25-48 Months</v>
      </c>
      <c r="E2232" t="s">
        <v>24</v>
      </c>
      <c r="F2232" t="s">
        <v>32</v>
      </c>
      <c r="G2232" t="s">
        <v>24</v>
      </c>
      <c r="H2232">
        <f t="shared" si="103"/>
        <v>0</v>
      </c>
      <c r="I2232" t="str">
        <f t="shared" si="104"/>
        <v>Low Risk</v>
      </c>
    </row>
    <row r="2233" spans="1:9" x14ac:dyDescent="0.3">
      <c r="A2233" t="s">
        <v>2268</v>
      </c>
      <c r="B2233" t="s">
        <v>27</v>
      </c>
      <c r="C2233">
        <v>10</v>
      </c>
      <c r="D2233" t="str">
        <f t="shared" si="102"/>
        <v>0-12 Months</v>
      </c>
      <c r="E2233" t="s">
        <v>37</v>
      </c>
      <c r="F2233" t="s">
        <v>28</v>
      </c>
      <c r="G2233" t="s">
        <v>23</v>
      </c>
      <c r="H2233">
        <f t="shared" si="103"/>
        <v>6</v>
      </c>
      <c r="I2233" t="str">
        <f t="shared" si="104"/>
        <v>High Risk</v>
      </c>
    </row>
    <row r="2234" spans="1:9" x14ac:dyDescent="0.3">
      <c r="A2234" t="s">
        <v>2269</v>
      </c>
      <c r="B2234" t="s">
        <v>47</v>
      </c>
      <c r="C2234">
        <v>36</v>
      </c>
      <c r="D2234" t="str">
        <f t="shared" si="102"/>
        <v>25-48 Months</v>
      </c>
      <c r="E2234" t="s">
        <v>24</v>
      </c>
      <c r="F2234" t="s">
        <v>40</v>
      </c>
      <c r="G2234" t="s">
        <v>24</v>
      </c>
      <c r="H2234">
        <f t="shared" si="103"/>
        <v>0</v>
      </c>
      <c r="I2234" t="str">
        <f t="shared" si="104"/>
        <v>Low Risk</v>
      </c>
    </row>
    <row r="2235" spans="1:9" x14ac:dyDescent="0.3">
      <c r="A2235" t="s">
        <v>2270</v>
      </c>
      <c r="B2235" t="s">
        <v>27</v>
      </c>
      <c r="C2235">
        <v>54</v>
      </c>
      <c r="D2235" t="str">
        <f t="shared" si="102"/>
        <v>49-72 Months</v>
      </c>
      <c r="E2235" t="s">
        <v>26</v>
      </c>
      <c r="F2235" t="s">
        <v>32</v>
      </c>
      <c r="G2235" t="s">
        <v>24</v>
      </c>
      <c r="H2235">
        <f t="shared" si="103"/>
        <v>2</v>
      </c>
      <c r="I2235" t="str">
        <f t="shared" si="104"/>
        <v>Medium Risk</v>
      </c>
    </row>
    <row r="2236" spans="1:9" x14ac:dyDescent="0.3">
      <c r="A2236" t="s">
        <v>2271</v>
      </c>
      <c r="B2236" t="s">
        <v>47</v>
      </c>
      <c r="C2236">
        <v>23</v>
      </c>
      <c r="D2236" t="str">
        <f t="shared" si="102"/>
        <v>13-24 Months</v>
      </c>
      <c r="E2236" t="s">
        <v>26</v>
      </c>
      <c r="F2236" t="s">
        <v>32</v>
      </c>
      <c r="G2236" t="s">
        <v>24</v>
      </c>
      <c r="H2236">
        <f t="shared" si="103"/>
        <v>0</v>
      </c>
      <c r="I2236" t="str">
        <f t="shared" si="104"/>
        <v>Low Risk</v>
      </c>
    </row>
    <row r="2237" spans="1:9" x14ac:dyDescent="0.3">
      <c r="A2237" t="s">
        <v>2272</v>
      </c>
      <c r="B2237" t="s">
        <v>31</v>
      </c>
      <c r="C2237">
        <v>41</v>
      </c>
      <c r="D2237" t="str">
        <f t="shared" si="102"/>
        <v>25-48 Months</v>
      </c>
      <c r="E2237" t="s">
        <v>26</v>
      </c>
      <c r="F2237" t="s">
        <v>40</v>
      </c>
      <c r="G2237" t="s">
        <v>24</v>
      </c>
      <c r="H2237">
        <f t="shared" si="103"/>
        <v>0</v>
      </c>
      <c r="I2237" t="str">
        <f t="shared" si="104"/>
        <v>Low Risk</v>
      </c>
    </row>
    <row r="2238" spans="1:9" x14ac:dyDescent="0.3">
      <c r="A2238" t="s">
        <v>2273</v>
      </c>
      <c r="B2238" t="s">
        <v>27</v>
      </c>
      <c r="C2238">
        <v>5</v>
      </c>
      <c r="D2238" t="str">
        <f t="shared" si="102"/>
        <v>0-12 Months</v>
      </c>
      <c r="E2238" t="s">
        <v>37</v>
      </c>
      <c r="F2238" t="s">
        <v>32</v>
      </c>
      <c r="G2238" t="s">
        <v>24</v>
      </c>
      <c r="H2238">
        <f t="shared" si="103"/>
        <v>5</v>
      </c>
      <c r="I2238" t="str">
        <f t="shared" si="104"/>
        <v>High Risk</v>
      </c>
    </row>
    <row r="2239" spans="1:9" x14ac:dyDescent="0.3">
      <c r="A2239" t="s">
        <v>2274</v>
      </c>
      <c r="B2239" t="s">
        <v>31</v>
      </c>
      <c r="C2239">
        <v>27</v>
      </c>
      <c r="D2239" t="str">
        <f t="shared" si="102"/>
        <v>25-48 Months</v>
      </c>
      <c r="E2239" t="s">
        <v>26</v>
      </c>
      <c r="F2239" t="s">
        <v>40</v>
      </c>
      <c r="G2239" t="s">
        <v>24</v>
      </c>
      <c r="H2239">
        <f t="shared" si="103"/>
        <v>0</v>
      </c>
      <c r="I2239" t="str">
        <f t="shared" si="104"/>
        <v>Low Risk</v>
      </c>
    </row>
    <row r="2240" spans="1:9" x14ac:dyDescent="0.3">
      <c r="A2240" t="s">
        <v>2275</v>
      </c>
      <c r="B2240" t="s">
        <v>27</v>
      </c>
      <c r="C2240">
        <v>1</v>
      </c>
      <c r="D2240" t="str">
        <f t="shared" si="102"/>
        <v>0-12 Months</v>
      </c>
      <c r="E2240" t="s">
        <v>37</v>
      </c>
      <c r="F2240" t="s">
        <v>28</v>
      </c>
      <c r="G2240" t="s">
        <v>24</v>
      </c>
      <c r="H2240">
        <f t="shared" si="103"/>
        <v>6</v>
      </c>
      <c r="I2240" t="str">
        <f t="shared" si="104"/>
        <v>High Risk</v>
      </c>
    </row>
    <row r="2241" spans="1:9" x14ac:dyDescent="0.3">
      <c r="A2241" t="s">
        <v>2276</v>
      </c>
      <c r="B2241" t="s">
        <v>47</v>
      </c>
      <c r="C2241">
        <v>67</v>
      </c>
      <c r="D2241" t="str">
        <f t="shared" si="102"/>
        <v>49-72 Months</v>
      </c>
      <c r="E2241" t="s">
        <v>26</v>
      </c>
      <c r="F2241" t="s">
        <v>40</v>
      </c>
      <c r="G2241" t="s">
        <v>24</v>
      </c>
      <c r="H2241">
        <f t="shared" si="103"/>
        <v>0</v>
      </c>
      <c r="I2241" t="str">
        <f t="shared" si="104"/>
        <v>Low Risk</v>
      </c>
    </row>
    <row r="2242" spans="1:9" x14ac:dyDescent="0.3">
      <c r="A2242" t="s">
        <v>2277</v>
      </c>
      <c r="B2242" t="s">
        <v>47</v>
      </c>
      <c r="C2242">
        <v>72</v>
      </c>
      <c r="D2242" t="str">
        <f t="shared" si="102"/>
        <v>49-72 Months</v>
      </c>
      <c r="E2242" t="s">
        <v>26</v>
      </c>
      <c r="F2242" t="s">
        <v>40</v>
      </c>
      <c r="G2242" t="s">
        <v>24</v>
      </c>
      <c r="H2242">
        <f t="shared" si="103"/>
        <v>0</v>
      </c>
      <c r="I2242" t="str">
        <f t="shared" si="104"/>
        <v>Low Risk</v>
      </c>
    </row>
    <row r="2243" spans="1:9" x14ac:dyDescent="0.3">
      <c r="A2243" t="s">
        <v>2278</v>
      </c>
      <c r="B2243" t="s">
        <v>47</v>
      </c>
      <c r="C2243">
        <v>56</v>
      </c>
      <c r="D2243" t="str">
        <f t="shared" ref="D2243:D2306" si="105">IF(C2243&lt;=12,"0-12 Months",IF(C2243&lt;=24,"13-24 Months",IF(C2243&lt;=48,"25-48 Months","49-72 Months")))</f>
        <v>49-72 Months</v>
      </c>
      <c r="E2243" t="s">
        <v>24</v>
      </c>
      <c r="F2243" t="s">
        <v>40</v>
      </c>
      <c r="G2243" t="s">
        <v>24</v>
      </c>
      <c r="H2243">
        <f t="shared" ref="H2243:H2306" si="106">IF(B2243="Month-to-month",2,0)+IF(E2243="Fiber optic",2,0)+IF(F2243="Electronic check",1,0)+IF(D2243="0-12 Months",1,0)</f>
        <v>0</v>
      </c>
      <c r="I2243" t="str">
        <f t="shared" ref="I2243:I2306" si="107">IF(H2243&gt;=4,"High Risk",IF(H2243&gt;=2,"Medium Risk","Low Risk"))</f>
        <v>Low Risk</v>
      </c>
    </row>
    <row r="2244" spans="1:9" x14ac:dyDescent="0.3">
      <c r="A2244" t="s">
        <v>2279</v>
      </c>
      <c r="B2244" t="s">
        <v>31</v>
      </c>
      <c r="C2244">
        <v>44</v>
      </c>
      <c r="D2244" t="str">
        <f t="shared" si="105"/>
        <v>25-48 Months</v>
      </c>
      <c r="E2244" t="s">
        <v>24</v>
      </c>
      <c r="F2244" t="s">
        <v>28</v>
      </c>
      <c r="G2244" t="s">
        <v>24</v>
      </c>
      <c r="H2244">
        <f t="shared" si="106"/>
        <v>1</v>
      </c>
      <c r="I2244" t="str">
        <f t="shared" si="107"/>
        <v>Low Risk</v>
      </c>
    </row>
    <row r="2245" spans="1:9" x14ac:dyDescent="0.3">
      <c r="A2245" t="s">
        <v>2280</v>
      </c>
      <c r="B2245" t="s">
        <v>27</v>
      </c>
      <c r="C2245">
        <v>66</v>
      </c>
      <c r="D2245" t="str">
        <f t="shared" si="105"/>
        <v>49-72 Months</v>
      </c>
      <c r="E2245" t="s">
        <v>37</v>
      </c>
      <c r="F2245" t="s">
        <v>28</v>
      </c>
      <c r="G2245" t="s">
        <v>24</v>
      </c>
      <c r="H2245">
        <f t="shared" si="106"/>
        <v>5</v>
      </c>
      <c r="I2245" t="str">
        <f t="shared" si="107"/>
        <v>High Risk</v>
      </c>
    </row>
    <row r="2246" spans="1:9" x14ac:dyDescent="0.3">
      <c r="A2246" t="s">
        <v>2281</v>
      </c>
      <c r="B2246" t="s">
        <v>31</v>
      </c>
      <c r="C2246">
        <v>34</v>
      </c>
      <c r="D2246" t="str">
        <f t="shared" si="105"/>
        <v>25-48 Months</v>
      </c>
      <c r="E2246" t="s">
        <v>26</v>
      </c>
      <c r="F2246" t="s">
        <v>32</v>
      </c>
      <c r="G2246" t="s">
        <v>23</v>
      </c>
      <c r="H2246">
        <f t="shared" si="106"/>
        <v>0</v>
      </c>
      <c r="I2246" t="str">
        <f t="shared" si="107"/>
        <v>Low Risk</v>
      </c>
    </row>
    <row r="2247" spans="1:9" x14ac:dyDescent="0.3">
      <c r="A2247" t="s">
        <v>2282</v>
      </c>
      <c r="B2247" t="s">
        <v>47</v>
      </c>
      <c r="C2247">
        <v>69</v>
      </c>
      <c r="D2247" t="str">
        <f t="shared" si="105"/>
        <v>49-72 Months</v>
      </c>
      <c r="E2247" t="s">
        <v>37</v>
      </c>
      <c r="F2247" t="s">
        <v>35</v>
      </c>
      <c r="G2247" t="s">
        <v>24</v>
      </c>
      <c r="H2247">
        <f t="shared" si="106"/>
        <v>2</v>
      </c>
      <c r="I2247" t="str">
        <f t="shared" si="107"/>
        <v>Medium Risk</v>
      </c>
    </row>
    <row r="2248" spans="1:9" x14ac:dyDescent="0.3">
      <c r="A2248" t="s">
        <v>2283</v>
      </c>
      <c r="B2248" t="s">
        <v>27</v>
      </c>
      <c r="C2248">
        <v>1</v>
      </c>
      <c r="D2248" t="str">
        <f t="shared" si="105"/>
        <v>0-12 Months</v>
      </c>
      <c r="E2248" t="s">
        <v>37</v>
      </c>
      <c r="F2248" t="s">
        <v>28</v>
      </c>
      <c r="G2248" t="s">
        <v>23</v>
      </c>
      <c r="H2248">
        <f t="shared" si="106"/>
        <v>6</v>
      </c>
      <c r="I2248" t="str">
        <f t="shared" si="107"/>
        <v>High Risk</v>
      </c>
    </row>
    <row r="2249" spans="1:9" x14ac:dyDescent="0.3">
      <c r="A2249" t="s">
        <v>2284</v>
      </c>
      <c r="B2249" t="s">
        <v>47</v>
      </c>
      <c r="C2249">
        <v>40</v>
      </c>
      <c r="D2249" t="str">
        <f t="shared" si="105"/>
        <v>25-48 Months</v>
      </c>
      <c r="E2249" t="s">
        <v>24</v>
      </c>
      <c r="F2249" t="s">
        <v>40</v>
      </c>
      <c r="G2249" t="s">
        <v>24</v>
      </c>
      <c r="H2249">
        <f t="shared" si="106"/>
        <v>0</v>
      </c>
      <c r="I2249" t="str">
        <f t="shared" si="107"/>
        <v>Low Risk</v>
      </c>
    </row>
    <row r="2250" spans="1:9" x14ac:dyDescent="0.3">
      <c r="A2250" t="s">
        <v>2285</v>
      </c>
      <c r="B2250" t="s">
        <v>27</v>
      </c>
      <c r="C2250">
        <v>30</v>
      </c>
      <c r="D2250" t="str">
        <f t="shared" si="105"/>
        <v>25-48 Months</v>
      </c>
      <c r="E2250" t="s">
        <v>26</v>
      </c>
      <c r="F2250" t="s">
        <v>35</v>
      </c>
      <c r="G2250" t="s">
        <v>24</v>
      </c>
      <c r="H2250">
        <f t="shared" si="106"/>
        <v>2</v>
      </c>
      <c r="I2250" t="str">
        <f t="shared" si="107"/>
        <v>Medium Risk</v>
      </c>
    </row>
    <row r="2251" spans="1:9" x14ac:dyDescent="0.3">
      <c r="A2251" t="s">
        <v>2286</v>
      </c>
      <c r="B2251" t="s">
        <v>27</v>
      </c>
      <c r="C2251">
        <v>11</v>
      </c>
      <c r="D2251" t="str">
        <f t="shared" si="105"/>
        <v>0-12 Months</v>
      </c>
      <c r="E2251" t="s">
        <v>26</v>
      </c>
      <c r="F2251" t="s">
        <v>32</v>
      </c>
      <c r="G2251" t="s">
        <v>24</v>
      </c>
      <c r="H2251">
        <f t="shared" si="106"/>
        <v>3</v>
      </c>
      <c r="I2251" t="str">
        <f t="shared" si="107"/>
        <v>Medium Risk</v>
      </c>
    </row>
    <row r="2252" spans="1:9" x14ac:dyDescent="0.3">
      <c r="A2252" t="s">
        <v>2287</v>
      </c>
      <c r="B2252" t="s">
        <v>31</v>
      </c>
      <c r="C2252">
        <v>15</v>
      </c>
      <c r="D2252" t="str">
        <f t="shared" si="105"/>
        <v>13-24 Months</v>
      </c>
      <c r="E2252" t="s">
        <v>24</v>
      </c>
      <c r="F2252" t="s">
        <v>40</v>
      </c>
      <c r="G2252" t="s">
        <v>24</v>
      </c>
      <c r="H2252">
        <f t="shared" si="106"/>
        <v>0</v>
      </c>
      <c r="I2252" t="str">
        <f t="shared" si="107"/>
        <v>Low Risk</v>
      </c>
    </row>
    <row r="2253" spans="1:9" x14ac:dyDescent="0.3">
      <c r="A2253" t="s">
        <v>2288</v>
      </c>
      <c r="B2253" t="s">
        <v>27</v>
      </c>
      <c r="C2253">
        <v>11</v>
      </c>
      <c r="D2253" t="str">
        <f t="shared" si="105"/>
        <v>0-12 Months</v>
      </c>
      <c r="E2253" t="s">
        <v>26</v>
      </c>
      <c r="F2253" t="s">
        <v>28</v>
      </c>
      <c r="G2253" t="s">
        <v>24</v>
      </c>
      <c r="H2253">
        <f t="shared" si="106"/>
        <v>4</v>
      </c>
      <c r="I2253" t="str">
        <f t="shared" si="107"/>
        <v>High Risk</v>
      </c>
    </row>
    <row r="2254" spans="1:9" x14ac:dyDescent="0.3">
      <c r="A2254" t="s">
        <v>2289</v>
      </c>
      <c r="B2254" t="s">
        <v>31</v>
      </c>
      <c r="C2254">
        <v>64</v>
      </c>
      <c r="D2254" t="str">
        <f t="shared" si="105"/>
        <v>49-72 Months</v>
      </c>
      <c r="E2254" t="s">
        <v>24</v>
      </c>
      <c r="F2254" t="s">
        <v>35</v>
      </c>
      <c r="G2254" t="s">
        <v>24</v>
      </c>
      <c r="H2254">
        <f t="shared" si="106"/>
        <v>0</v>
      </c>
      <c r="I2254" t="str">
        <f t="shared" si="107"/>
        <v>Low Risk</v>
      </c>
    </row>
    <row r="2255" spans="1:9" x14ac:dyDescent="0.3">
      <c r="A2255" t="s">
        <v>2290</v>
      </c>
      <c r="B2255" t="s">
        <v>47</v>
      </c>
      <c r="C2255">
        <v>72</v>
      </c>
      <c r="D2255" t="str">
        <f t="shared" si="105"/>
        <v>49-72 Months</v>
      </c>
      <c r="E2255" t="s">
        <v>26</v>
      </c>
      <c r="F2255" t="s">
        <v>35</v>
      </c>
      <c r="G2255" t="s">
        <v>24</v>
      </c>
      <c r="H2255">
        <f t="shared" si="106"/>
        <v>0</v>
      </c>
      <c r="I2255" t="str">
        <f t="shared" si="107"/>
        <v>Low Risk</v>
      </c>
    </row>
    <row r="2256" spans="1:9" x14ac:dyDescent="0.3">
      <c r="A2256" t="s">
        <v>2291</v>
      </c>
      <c r="B2256" t="s">
        <v>47</v>
      </c>
      <c r="C2256">
        <v>72</v>
      </c>
      <c r="D2256" t="str">
        <f t="shared" si="105"/>
        <v>49-72 Months</v>
      </c>
      <c r="E2256" t="s">
        <v>37</v>
      </c>
      <c r="F2256" t="s">
        <v>35</v>
      </c>
      <c r="G2256" t="s">
        <v>24</v>
      </c>
      <c r="H2256">
        <f t="shared" si="106"/>
        <v>2</v>
      </c>
      <c r="I2256" t="str">
        <f t="shared" si="107"/>
        <v>Medium Risk</v>
      </c>
    </row>
    <row r="2257" spans="1:9" x14ac:dyDescent="0.3">
      <c r="A2257" t="s">
        <v>2292</v>
      </c>
      <c r="B2257" t="s">
        <v>27</v>
      </c>
      <c r="C2257">
        <v>1</v>
      </c>
      <c r="D2257" t="str">
        <f t="shared" si="105"/>
        <v>0-12 Months</v>
      </c>
      <c r="E2257" t="s">
        <v>26</v>
      </c>
      <c r="F2257" t="s">
        <v>32</v>
      </c>
      <c r="G2257" t="s">
        <v>24</v>
      </c>
      <c r="H2257">
        <f t="shared" si="106"/>
        <v>3</v>
      </c>
      <c r="I2257" t="str">
        <f t="shared" si="107"/>
        <v>Medium Risk</v>
      </c>
    </row>
    <row r="2258" spans="1:9" x14ac:dyDescent="0.3">
      <c r="A2258" t="s">
        <v>2293</v>
      </c>
      <c r="B2258" t="s">
        <v>31</v>
      </c>
      <c r="C2258">
        <v>15</v>
      </c>
      <c r="D2258" t="str">
        <f t="shared" si="105"/>
        <v>13-24 Months</v>
      </c>
      <c r="E2258" t="s">
        <v>26</v>
      </c>
      <c r="F2258" t="s">
        <v>40</v>
      </c>
      <c r="G2258" t="s">
        <v>24</v>
      </c>
      <c r="H2258">
        <f t="shared" si="106"/>
        <v>0</v>
      </c>
      <c r="I2258" t="str">
        <f t="shared" si="107"/>
        <v>Low Risk</v>
      </c>
    </row>
    <row r="2259" spans="1:9" x14ac:dyDescent="0.3">
      <c r="A2259" t="s">
        <v>2294</v>
      </c>
      <c r="B2259" t="s">
        <v>31</v>
      </c>
      <c r="C2259">
        <v>60</v>
      </c>
      <c r="D2259" t="str">
        <f t="shared" si="105"/>
        <v>49-72 Months</v>
      </c>
      <c r="E2259" t="s">
        <v>26</v>
      </c>
      <c r="F2259" t="s">
        <v>40</v>
      </c>
      <c r="G2259" t="s">
        <v>24</v>
      </c>
      <c r="H2259">
        <f t="shared" si="106"/>
        <v>0</v>
      </c>
      <c r="I2259" t="str">
        <f t="shared" si="107"/>
        <v>Low Risk</v>
      </c>
    </row>
    <row r="2260" spans="1:9" x14ac:dyDescent="0.3">
      <c r="A2260" t="s">
        <v>2295</v>
      </c>
      <c r="B2260" t="s">
        <v>31</v>
      </c>
      <c r="C2260">
        <v>56</v>
      </c>
      <c r="D2260" t="str">
        <f t="shared" si="105"/>
        <v>49-72 Months</v>
      </c>
      <c r="E2260" t="s">
        <v>26</v>
      </c>
      <c r="F2260" t="s">
        <v>32</v>
      </c>
      <c r="G2260" t="s">
        <v>24</v>
      </c>
      <c r="H2260">
        <f t="shared" si="106"/>
        <v>0</v>
      </c>
      <c r="I2260" t="str">
        <f t="shared" si="107"/>
        <v>Low Risk</v>
      </c>
    </row>
    <row r="2261" spans="1:9" x14ac:dyDescent="0.3">
      <c r="A2261" t="s">
        <v>2296</v>
      </c>
      <c r="B2261" t="s">
        <v>47</v>
      </c>
      <c r="C2261">
        <v>8</v>
      </c>
      <c r="D2261" t="str">
        <f t="shared" si="105"/>
        <v>0-12 Months</v>
      </c>
      <c r="E2261" t="s">
        <v>24</v>
      </c>
      <c r="F2261" t="s">
        <v>32</v>
      </c>
      <c r="G2261" t="s">
        <v>24</v>
      </c>
      <c r="H2261">
        <f t="shared" si="106"/>
        <v>1</v>
      </c>
      <c r="I2261" t="str">
        <f t="shared" si="107"/>
        <v>Low Risk</v>
      </c>
    </row>
    <row r="2262" spans="1:9" x14ac:dyDescent="0.3">
      <c r="A2262" t="s">
        <v>2297</v>
      </c>
      <c r="B2262" t="s">
        <v>27</v>
      </c>
      <c r="C2262">
        <v>3</v>
      </c>
      <c r="D2262" t="str">
        <f t="shared" si="105"/>
        <v>0-12 Months</v>
      </c>
      <c r="E2262" t="s">
        <v>37</v>
      </c>
      <c r="F2262" t="s">
        <v>40</v>
      </c>
      <c r="G2262" t="s">
        <v>23</v>
      </c>
      <c r="H2262">
        <f t="shared" si="106"/>
        <v>5</v>
      </c>
      <c r="I2262" t="str">
        <f t="shared" si="107"/>
        <v>High Risk</v>
      </c>
    </row>
    <row r="2263" spans="1:9" x14ac:dyDescent="0.3">
      <c r="A2263" t="s">
        <v>2298</v>
      </c>
      <c r="B2263" t="s">
        <v>27</v>
      </c>
      <c r="C2263">
        <v>49</v>
      </c>
      <c r="D2263" t="str">
        <f t="shared" si="105"/>
        <v>49-72 Months</v>
      </c>
      <c r="E2263" t="s">
        <v>26</v>
      </c>
      <c r="F2263" t="s">
        <v>40</v>
      </c>
      <c r="G2263" t="s">
        <v>24</v>
      </c>
      <c r="H2263">
        <f t="shared" si="106"/>
        <v>2</v>
      </c>
      <c r="I2263" t="str">
        <f t="shared" si="107"/>
        <v>Medium Risk</v>
      </c>
    </row>
    <row r="2264" spans="1:9" x14ac:dyDescent="0.3">
      <c r="A2264" t="s">
        <v>2299</v>
      </c>
      <c r="B2264" t="s">
        <v>27</v>
      </c>
      <c r="C2264">
        <v>2</v>
      </c>
      <c r="D2264" t="str">
        <f t="shared" si="105"/>
        <v>0-12 Months</v>
      </c>
      <c r="E2264" t="s">
        <v>37</v>
      </c>
      <c r="F2264" t="s">
        <v>28</v>
      </c>
      <c r="G2264" t="s">
        <v>23</v>
      </c>
      <c r="H2264">
        <f t="shared" si="106"/>
        <v>6</v>
      </c>
      <c r="I2264" t="str">
        <f t="shared" si="107"/>
        <v>High Risk</v>
      </c>
    </row>
    <row r="2265" spans="1:9" x14ac:dyDescent="0.3">
      <c r="A2265" t="s">
        <v>2300</v>
      </c>
      <c r="B2265" t="s">
        <v>27</v>
      </c>
      <c r="C2265">
        <v>6</v>
      </c>
      <c r="D2265" t="str">
        <f t="shared" si="105"/>
        <v>0-12 Months</v>
      </c>
      <c r="E2265" t="s">
        <v>37</v>
      </c>
      <c r="F2265" t="s">
        <v>35</v>
      </c>
      <c r="G2265" t="s">
        <v>23</v>
      </c>
      <c r="H2265">
        <f t="shared" si="106"/>
        <v>5</v>
      </c>
      <c r="I2265" t="str">
        <f t="shared" si="107"/>
        <v>High Risk</v>
      </c>
    </row>
    <row r="2266" spans="1:9" x14ac:dyDescent="0.3">
      <c r="A2266" t="s">
        <v>2301</v>
      </c>
      <c r="B2266" t="s">
        <v>47</v>
      </c>
      <c r="C2266">
        <v>70</v>
      </c>
      <c r="D2266" t="str">
        <f t="shared" si="105"/>
        <v>49-72 Months</v>
      </c>
      <c r="E2266" t="s">
        <v>37</v>
      </c>
      <c r="F2266" t="s">
        <v>35</v>
      </c>
      <c r="G2266" t="s">
        <v>24</v>
      </c>
      <c r="H2266">
        <f t="shared" si="106"/>
        <v>2</v>
      </c>
      <c r="I2266" t="str">
        <f t="shared" si="107"/>
        <v>Medium Risk</v>
      </c>
    </row>
    <row r="2267" spans="1:9" x14ac:dyDescent="0.3">
      <c r="A2267" t="s">
        <v>2302</v>
      </c>
      <c r="B2267" t="s">
        <v>27</v>
      </c>
      <c r="C2267">
        <v>12</v>
      </c>
      <c r="D2267" t="str">
        <f t="shared" si="105"/>
        <v>0-12 Months</v>
      </c>
      <c r="E2267" t="s">
        <v>37</v>
      </c>
      <c r="F2267" t="s">
        <v>32</v>
      </c>
      <c r="G2267" t="s">
        <v>23</v>
      </c>
      <c r="H2267">
        <f t="shared" si="106"/>
        <v>5</v>
      </c>
      <c r="I2267" t="str">
        <f t="shared" si="107"/>
        <v>High Risk</v>
      </c>
    </row>
    <row r="2268" spans="1:9" x14ac:dyDescent="0.3">
      <c r="A2268" t="s">
        <v>2303</v>
      </c>
      <c r="B2268" t="s">
        <v>31</v>
      </c>
      <c r="C2268">
        <v>52</v>
      </c>
      <c r="D2268" t="str">
        <f t="shared" si="105"/>
        <v>49-72 Months</v>
      </c>
      <c r="E2268" t="s">
        <v>37</v>
      </c>
      <c r="F2268" t="s">
        <v>35</v>
      </c>
      <c r="G2268" t="s">
        <v>24</v>
      </c>
      <c r="H2268">
        <f t="shared" si="106"/>
        <v>2</v>
      </c>
      <c r="I2268" t="str">
        <f t="shared" si="107"/>
        <v>Medium Risk</v>
      </c>
    </row>
    <row r="2269" spans="1:9" x14ac:dyDescent="0.3">
      <c r="A2269" t="s">
        <v>2304</v>
      </c>
      <c r="B2269" t="s">
        <v>47</v>
      </c>
      <c r="C2269">
        <v>72</v>
      </c>
      <c r="D2269" t="str">
        <f t="shared" si="105"/>
        <v>49-72 Months</v>
      </c>
      <c r="E2269" t="s">
        <v>37</v>
      </c>
      <c r="F2269" t="s">
        <v>40</v>
      </c>
      <c r="G2269" t="s">
        <v>24</v>
      </c>
      <c r="H2269">
        <f t="shared" si="106"/>
        <v>2</v>
      </c>
      <c r="I2269" t="str">
        <f t="shared" si="107"/>
        <v>Medium Risk</v>
      </c>
    </row>
    <row r="2270" spans="1:9" x14ac:dyDescent="0.3">
      <c r="A2270" t="s">
        <v>2305</v>
      </c>
      <c r="B2270" t="s">
        <v>47</v>
      </c>
      <c r="C2270">
        <v>40</v>
      </c>
      <c r="D2270" t="str">
        <f t="shared" si="105"/>
        <v>25-48 Months</v>
      </c>
      <c r="E2270" t="s">
        <v>24</v>
      </c>
      <c r="F2270" t="s">
        <v>35</v>
      </c>
      <c r="G2270" t="s">
        <v>24</v>
      </c>
      <c r="H2270">
        <f t="shared" si="106"/>
        <v>0</v>
      </c>
      <c r="I2270" t="str">
        <f t="shared" si="107"/>
        <v>Low Risk</v>
      </c>
    </row>
    <row r="2271" spans="1:9" x14ac:dyDescent="0.3">
      <c r="A2271" t="s">
        <v>2306</v>
      </c>
      <c r="B2271" t="s">
        <v>27</v>
      </c>
      <c r="C2271">
        <v>1</v>
      </c>
      <c r="D2271" t="str">
        <f t="shared" si="105"/>
        <v>0-12 Months</v>
      </c>
      <c r="E2271" t="s">
        <v>37</v>
      </c>
      <c r="F2271" t="s">
        <v>32</v>
      </c>
      <c r="G2271" t="s">
        <v>23</v>
      </c>
      <c r="H2271">
        <f t="shared" si="106"/>
        <v>5</v>
      </c>
      <c r="I2271" t="str">
        <f t="shared" si="107"/>
        <v>High Risk</v>
      </c>
    </row>
    <row r="2272" spans="1:9" x14ac:dyDescent="0.3">
      <c r="A2272" t="s">
        <v>2307</v>
      </c>
      <c r="B2272" t="s">
        <v>27</v>
      </c>
      <c r="C2272">
        <v>3</v>
      </c>
      <c r="D2272" t="str">
        <f t="shared" si="105"/>
        <v>0-12 Months</v>
      </c>
      <c r="E2272" t="s">
        <v>37</v>
      </c>
      <c r="F2272" t="s">
        <v>28</v>
      </c>
      <c r="G2272" t="s">
        <v>23</v>
      </c>
      <c r="H2272">
        <f t="shared" si="106"/>
        <v>6</v>
      </c>
      <c r="I2272" t="str">
        <f t="shared" si="107"/>
        <v>High Risk</v>
      </c>
    </row>
    <row r="2273" spans="1:9" x14ac:dyDescent="0.3">
      <c r="A2273" t="s">
        <v>2308</v>
      </c>
      <c r="B2273" t="s">
        <v>27</v>
      </c>
      <c r="C2273">
        <v>40</v>
      </c>
      <c r="D2273" t="str">
        <f t="shared" si="105"/>
        <v>25-48 Months</v>
      </c>
      <c r="E2273" t="s">
        <v>37</v>
      </c>
      <c r="F2273" t="s">
        <v>28</v>
      </c>
      <c r="G2273" t="s">
        <v>24</v>
      </c>
      <c r="H2273">
        <f t="shared" si="106"/>
        <v>5</v>
      </c>
      <c r="I2273" t="str">
        <f t="shared" si="107"/>
        <v>High Risk</v>
      </c>
    </row>
    <row r="2274" spans="1:9" x14ac:dyDescent="0.3">
      <c r="A2274" t="s">
        <v>2309</v>
      </c>
      <c r="B2274" t="s">
        <v>27</v>
      </c>
      <c r="C2274">
        <v>1</v>
      </c>
      <c r="D2274" t="str">
        <f t="shared" si="105"/>
        <v>0-12 Months</v>
      </c>
      <c r="E2274" t="s">
        <v>26</v>
      </c>
      <c r="F2274" t="s">
        <v>28</v>
      </c>
      <c r="G2274" t="s">
        <v>24</v>
      </c>
      <c r="H2274">
        <f t="shared" si="106"/>
        <v>4</v>
      </c>
      <c r="I2274" t="str">
        <f t="shared" si="107"/>
        <v>High Risk</v>
      </c>
    </row>
    <row r="2275" spans="1:9" x14ac:dyDescent="0.3">
      <c r="A2275" t="s">
        <v>2310</v>
      </c>
      <c r="B2275" t="s">
        <v>31</v>
      </c>
      <c r="C2275">
        <v>30</v>
      </c>
      <c r="D2275" t="str">
        <f t="shared" si="105"/>
        <v>25-48 Months</v>
      </c>
      <c r="E2275" t="s">
        <v>24</v>
      </c>
      <c r="F2275" t="s">
        <v>40</v>
      </c>
      <c r="G2275" t="s">
        <v>24</v>
      </c>
      <c r="H2275">
        <f t="shared" si="106"/>
        <v>0</v>
      </c>
      <c r="I2275" t="str">
        <f t="shared" si="107"/>
        <v>Low Risk</v>
      </c>
    </row>
    <row r="2276" spans="1:9" x14ac:dyDescent="0.3">
      <c r="A2276" t="s">
        <v>2311</v>
      </c>
      <c r="B2276" t="s">
        <v>27</v>
      </c>
      <c r="C2276">
        <v>23</v>
      </c>
      <c r="D2276" t="str">
        <f t="shared" si="105"/>
        <v>13-24 Months</v>
      </c>
      <c r="E2276" t="s">
        <v>37</v>
      </c>
      <c r="F2276" t="s">
        <v>28</v>
      </c>
      <c r="G2276" t="s">
        <v>23</v>
      </c>
      <c r="H2276">
        <f t="shared" si="106"/>
        <v>5</v>
      </c>
      <c r="I2276" t="str">
        <f t="shared" si="107"/>
        <v>High Risk</v>
      </c>
    </row>
    <row r="2277" spans="1:9" x14ac:dyDescent="0.3">
      <c r="A2277" t="s">
        <v>2312</v>
      </c>
      <c r="B2277" t="s">
        <v>27</v>
      </c>
      <c r="C2277">
        <v>1</v>
      </c>
      <c r="D2277" t="str">
        <f t="shared" si="105"/>
        <v>0-12 Months</v>
      </c>
      <c r="E2277" t="s">
        <v>37</v>
      </c>
      <c r="F2277" t="s">
        <v>28</v>
      </c>
      <c r="G2277" t="s">
        <v>23</v>
      </c>
      <c r="H2277">
        <f t="shared" si="106"/>
        <v>6</v>
      </c>
      <c r="I2277" t="str">
        <f t="shared" si="107"/>
        <v>High Risk</v>
      </c>
    </row>
    <row r="2278" spans="1:9" x14ac:dyDescent="0.3">
      <c r="A2278" t="s">
        <v>2313</v>
      </c>
      <c r="B2278" t="s">
        <v>27</v>
      </c>
      <c r="C2278">
        <v>44</v>
      </c>
      <c r="D2278" t="str">
        <f t="shared" si="105"/>
        <v>25-48 Months</v>
      </c>
      <c r="E2278" t="s">
        <v>37</v>
      </c>
      <c r="F2278" t="s">
        <v>28</v>
      </c>
      <c r="G2278" t="s">
        <v>24</v>
      </c>
      <c r="H2278">
        <f t="shared" si="106"/>
        <v>5</v>
      </c>
      <c r="I2278" t="str">
        <f t="shared" si="107"/>
        <v>High Risk</v>
      </c>
    </row>
    <row r="2279" spans="1:9" x14ac:dyDescent="0.3">
      <c r="A2279" t="s">
        <v>2314</v>
      </c>
      <c r="B2279" t="s">
        <v>27</v>
      </c>
      <c r="C2279">
        <v>65</v>
      </c>
      <c r="D2279" t="str">
        <f t="shared" si="105"/>
        <v>49-72 Months</v>
      </c>
      <c r="E2279" t="s">
        <v>37</v>
      </c>
      <c r="F2279" t="s">
        <v>28</v>
      </c>
      <c r="G2279" t="s">
        <v>23</v>
      </c>
      <c r="H2279">
        <f t="shared" si="106"/>
        <v>5</v>
      </c>
      <c r="I2279" t="str">
        <f t="shared" si="107"/>
        <v>High Risk</v>
      </c>
    </row>
    <row r="2280" spans="1:9" x14ac:dyDescent="0.3">
      <c r="A2280" t="s">
        <v>2315</v>
      </c>
      <c r="B2280" t="s">
        <v>27</v>
      </c>
      <c r="C2280">
        <v>7</v>
      </c>
      <c r="D2280" t="str">
        <f t="shared" si="105"/>
        <v>0-12 Months</v>
      </c>
      <c r="E2280" t="s">
        <v>26</v>
      </c>
      <c r="F2280" t="s">
        <v>28</v>
      </c>
      <c r="G2280" t="s">
        <v>24</v>
      </c>
      <c r="H2280">
        <f t="shared" si="106"/>
        <v>4</v>
      </c>
      <c r="I2280" t="str">
        <f t="shared" si="107"/>
        <v>High Risk</v>
      </c>
    </row>
    <row r="2281" spans="1:9" x14ac:dyDescent="0.3">
      <c r="A2281" t="s">
        <v>2316</v>
      </c>
      <c r="B2281" t="s">
        <v>47</v>
      </c>
      <c r="C2281">
        <v>72</v>
      </c>
      <c r="D2281" t="str">
        <f t="shared" si="105"/>
        <v>49-72 Months</v>
      </c>
      <c r="E2281" t="s">
        <v>24</v>
      </c>
      <c r="F2281" t="s">
        <v>40</v>
      </c>
      <c r="G2281" t="s">
        <v>24</v>
      </c>
      <c r="H2281">
        <f t="shared" si="106"/>
        <v>0</v>
      </c>
      <c r="I2281" t="str">
        <f t="shared" si="107"/>
        <v>Low Risk</v>
      </c>
    </row>
    <row r="2282" spans="1:9" x14ac:dyDescent="0.3">
      <c r="A2282" t="s">
        <v>2317</v>
      </c>
      <c r="B2282" t="s">
        <v>27</v>
      </c>
      <c r="C2282">
        <v>8</v>
      </c>
      <c r="D2282" t="str">
        <f t="shared" si="105"/>
        <v>0-12 Months</v>
      </c>
      <c r="E2282" t="s">
        <v>37</v>
      </c>
      <c r="F2282" t="s">
        <v>40</v>
      </c>
      <c r="G2282" t="s">
        <v>24</v>
      </c>
      <c r="H2282">
        <f t="shared" si="106"/>
        <v>5</v>
      </c>
      <c r="I2282" t="str">
        <f t="shared" si="107"/>
        <v>High Risk</v>
      </c>
    </row>
    <row r="2283" spans="1:9" x14ac:dyDescent="0.3">
      <c r="A2283" t="s">
        <v>2318</v>
      </c>
      <c r="B2283" t="s">
        <v>27</v>
      </c>
      <c r="C2283">
        <v>16</v>
      </c>
      <c r="D2283" t="str">
        <f t="shared" si="105"/>
        <v>13-24 Months</v>
      </c>
      <c r="E2283" t="s">
        <v>26</v>
      </c>
      <c r="F2283" t="s">
        <v>40</v>
      </c>
      <c r="G2283" t="s">
        <v>23</v>
      </c>
      <c r="H2283">
        <f t="shared" si="106"/>
        <v>2</v>
      </c>
      <c r="I2283" t="str">
        <f t="shared" si="107"/>
        <v>Medium Risk</v>
      </c>
    </row>
    <row r="2284" spans="1:9" x14ac:dyDescent="0.3">
      <c r="A2284" t="s">
        <v>2319</v>
      </c>
      <c r="B2284" t="s">
        <v>27</v>
      </c>
      <c r="C2284">
        <v>66</v>
      </c>
      <c r="D2284" t="str">
        <f t="shared" si="105"/>
        <v>49-72 Months</v>
      </c>
      <c r="E2284" t="s">
        <v>37</v>
      </c>
      <c r="F2284" t="s">
        <v>40</v>
      </c>
      <c r="G2284" t="s">
        <v>23</v>
      </c>
      <c r="H2284">
        <f t="shared" si="106"/>
        <v>4</v>
      </c>
      <c r="I2284" t="str">
        <f t="shared" si="107"/>
        <v>High Risk</v>
      </c>
    </row>
    <row r="2285" spans="1:9" x14ac:dyDescent="0.3">
      <c r="A2285" t="s">
        <v>2320</v>
      </c>
      <c r="B2285" t="s">
        <v>27</v>
      </c>
      <c r="C2285">
        <v>1</v>
      </c>
      <c r="D2285" t="str">
        <f t="shared" si="105"/>
        <v>0-12 Months</v>
      </c>
      <c r="E2285" t="s">
        <v>37</v>
      </c>
      <c r="F2285" t="s">
        <v>32</v>
      </c>
      <c r="G2285" t="s">
        <v>23</v>
      </c>
      <c r="H2285">
        <f t="shared" si="106"/>
        <v>5</v>
      </c>
      <c r="I2285" t="str">
        <f t="shared" si="107"/>
        <v>High Risk</v>
      </c>
    </row>
    <row r="2286" spans="1:9" x14ac:dyDescent="0.3">
      <c r="A2286" t="s">
        <v>2321</v>
      </c>
      <c r="B2286" t="s">
        <v>27</v>
      </c>
      <c r="C2286">
        <v>3</v>
      </c>
      <c r="D2286" t="str">
        <f t="shared" si="105"/>
        <v>0-12 Months</v>
      </c>
      <c r="E2286" t="s">
        <v>26</v>
      </c>
      <c r="F2286" t="s">
        <v>32</v>
      </c>
      <c r="G2286" t="s">
        <v>24</v>
      </c>
      <c r="H2286">
        <f t="shared" si="106"/>
        <v>3</v>
      </c>
      <c r="I2286" t="str">
        <f t="shared" si="107"/>
        <v>Medium Risk</v>
      </c>
    </row>
    <row r="2287" spans="1:9" x14ac:dyDescent="0.3">
      <c r="A2287" t="s">
        <v>2322</v>
      </c>
      <c r="B2287" t="s">
        <v>27</v>
      </c>
      <c r="C2287">
        <v>53</v>
      </c>
      <c r="D2287" t="str">
        <f t="shared" si="105"/>
        <v>49-72 Months</v>
      </c>
      <c r="E2287" t="s">
        <v>37</v>
      </c>
      <c r="F2287" t="s">
        <v>28</v>
      </c>
      <c r="G2287" t="s">
        <v>23</v>
      </c>
      <c r="H2287">
        <f t="shared" si="106"/>
        <v>5</v>
      </c>
      <c r="I2287" t="str">
        <f t="shared" si="107"/>
        <v>High Risk</v>
      </c>
    </row>
    <row r="2288" spans="1:9" x14ac:dyDescent="0.3">
      <c r="A2288" t="s">
        <v>2323</v>
      </c>
      <c r="B2288" t="s">
        <v>27</v>
      </c>
      <c r="C2288">
        <v>8</v>
      </c>
      <c r="D2288" t="str">
        <f t="shared" si="105"/>
        <v>0-12 Months</v>
      </c>
      <c r="E2288" t="s">
        <v>26</v>
      </c>
      <c r="F2288" t="s">
        <v>40</v>
      </c>
      <c r="G2288" t="s">
        <v>24</v>
      </c>
      <c r="H2288">
        <f t="shared" si="106"/>
        <v>3</v>
      </c>
      <c r="I2288" t="str">
        <f t="shared" si="107"/>
        <v>Medium Risk</v>
      </c>
    </row>
    <row r="2289" spans="1:9" x14ac:dyDescent="0.3">
      <c r="A2289" t="s">
        <v>2324</v>
      </c>
      <c r="B2289" t="s">
        <v>47</v>
      </c>
      <c r="C2289">
        <v>69</v>
      </c>
      <c r="D2289" t="str">
        <f t="shared" si="105"/>
        <v>49-72 Months</v>
      </c>
      <c r="E2289" t="s">
        <v>37</v>
      </c>
      <c r="F2289" t="s">
        <v>35</v>
      </c>
      <c r="G2289" t="s">
        <v>23</v>
      </c>
      <c r="H2289">
        <f t="shared" si="106"/>
        <v>2</v>
      </c>
      <c r="I2289" t="str">
        <f t="shared" si="107"/>
        <v>Medium Risk</v>
      </c>
    </row>
    <row r="2290" spans="1:9" x14ac:dyDescent="0.3">
      <c r="A2290" t="s">
        <v>2325</v>
      </c>
      <c r="B2290" t="s">
        <v>27</v>
      </c>
      <c r="C2290">
        <v>5</v>
      </c>
      <c r="D2290" t="str">
        <f t="shared" si="105"/>
        <v>0-12 Months</v>
      </c>
      <c r="E2290" t="s">
        <v>37</v>
      </c>
      <c r="F2290" t="s">
        <v>32</v>
      </c>
      <c r="G2290" t="s">
        <v>24</v>
      </c>
      <c r="H2290">
        <f t="shared" si="106"/>
        <v>5</v>
      </c>
      <c r="I2290" t="str">
        <f t="shared" si="107"/>
        <v>High Risk</v>
      </c>
    </row>
    <row r="2291" spans="1:9" x14ac:dyDescent="0.3">
      <c r="A2291" t="s">
        <v>2326</v>
      </c>
      <c r="B2291" t="s">
        <v>47</v>
      </c>
      <c r="C2291">
        <v>72</v>
      </c>
      <c r="D2291" t="str">
        <f t="shared" si="105"/>
        <v>49-72 Months</v>
      </c>
      <c r="E2291" t="s">
        <v>37</v>
      </c>
      <c r="F2291" t="s">
        <v>32</v>
      </c>
      <c r="G2291" t="s">
        <v>24</v>
      </c>
      <c r="H2291">
        <f t="shared" si="106"/>
        <v>2</v>
      </c>
      <c r="I2291" t="str">
        <f t="shared" si="107"/>
        <v>Medium Risk</v>
      </c>
    </row>
    <row r="2292" spans="1:9" x14ac:dyDescent="0.3">
      <c r="A2292" t="s">
        <v>2327</v>
      </c>
      <c r="B2292" t="s">
        <v>27</v>
      </c>
      <c r="C2292">
        <v>13</v>
      </c>
      <c r="D2292" t="str">
        <f t="shared" si="105"/>
        <v>13-24 Months</v>
      </c>
      <c r="E2292" t="s">
        <v>26</v>
      </c>
      <c r="F2292" t="s">
        <v>35</v>
      </c>
      <c r="G2292" t="s">
        <v>23</v>
      </c>
      <c r="H2292">
        <f t="shared" si="106"/>
        <v>2</v>
      </c>
      <c r="I2292" t="str">
        <f t="shared" si="107"/>
        <v>Medium Risk</v>
      </c>
    </row>
    <row r="2293" spans="1:9" x14ac:dyDescent="0.3">
      <c r="A2293" t="s">
        <v>2328</v>
      </c>
      <c r="B2293" t="s">
        <v>27</v>
      </c>
      <c r="C2293">
        <v>4</v>
      </c>
      <c r="D2293" t="str">
        <f t="shared" si="105"/>
        <v>0-12 Months</v>
      </c>
      <c r="E2293" t="s">
        <v>37</v>
      </c>
      <c r="F2293" t="s">
        <v>28</v>
      </c>
      <c r="G2293" t="s">
        <v>23</v>
      </c>
      <c r="H2293">
        <f t="shared" si="106"/>
        <v>6</v>
      </c>
      <c r="I2293" t="str">
        <f t="shared" si="107"/>
        <v>High Risk</v>
      </c>
    </row>
    <row r="2294" spans="1:9" x14ac:dyDescent="0.3">
      <c r="A2294" t="s">
        <v>2329</v>
      </c>
      <c r="B2294" t="s">
        <v>47</v>
      </c>
      <c r="C2294">
        <v>54</v>
      </c>
      <c r="D2294" t="str">
        <f t="shared" si="105"/>
        <v>49-72 Months</v>
      </c>
      <c r="E2294" t="s">
        <v>26</v>
      </c>
      <c r="F2294" t="s">
        <v>40</v>
      </c>
      <c r="G2294" t="s">
        <v>24</v>
      </c>
      <c r="H2294">
        <f t="shared" si="106"/>
        <v>0</v>
      </c>
      <c r="I2294" t="str">
        <f t="shared" si="107"/>
        <v>Low Risk</v>
      </c>
    </row>
    <row r="2295" spans="1:9" x14ac:dyDescent="0.3">
      <c r="A2295" t="s">
        <v>2330</v>
      </c>
      <c r="B2295" t="s">
        <v>47</v>
      </c>
      <c r="C2295">
        <v>72</v>
      </c>
      <c r="D2295" t="str">
        <f t="shared" si="105"/>
        <v>49-72 Months</v>
      </c>
      <c r="E2295" t="s">
        <v>26</v>
      </c>
      <c r="F2295" t="s">
        <v>35</v>
      </c>
      <c r="G2295" t="s">
        <v>24</v>
      </c>
      <c r="H2295">
        <f t="shared" si="106"/>
        <v>0</v>
      </c>
      <c r="I2295" t="str">
        <f t="shared" si="107"/>
        <v>Low Risk</v>
      </c>
    </row>
    <row r="2296" spans="1:9" x14ac:dyDescent="0.3">
      <c r="A2296" t="s">
        <v>2331</v>
      </c>
      <c r="B2296" t="s">
        <v>27</v>
      </c>
      <c r="C2296">
        <v>12</v>
      </c>
      <c r="D2296" t="str">
        <f t="shared" si="105"/>
        <v>0-12 Months</v>
      </c>
      <c r="E2296" t="s">
        <v>37</v>
      </c>
      <c r="F2296" t="s">
        <v>28</v>
      </c>
      <c r="G2296" t="s">
        <v>23</v>
      </c>
      <c r="H2296">
        <f t="shared" si="106"/>
        <v>6</v>
      </c>
      <c r="I2296" t="str">
        <f t="shared" si="107"/>
        <v>High Risk</v>
      </c>
    </row>
    <row r="2297" spans="1:9" x14ac:dyDescent="0.3">
      <c r="A2297" t="s">
        <v>2332</v>
      </c>
      <c r="B2297" t="s">
        <v>27</v>
      </c>
      <c r="C2297">
        <v>1</v>
      </c>
      <c r="D2297" t="str">
        <f t="shared" si="105"/>
        <v>0-12 Months</v>
      </c>
      <c r="E2297" t="s">
        <v>26</v>
      </c>
      <c r="F2297" t="s">
        <v>28</v>
      </c>
      <c r="G2297" t="s">
        <v>23</v>
      </c>
      <c r="H2297">
        <f t="shared" si="106"/>
        <v>4</v>
      </c>
      <c r="I2297" t="str">
        <f t="shared" si="107"/>
        <v>High Risk</v>
      </c>
    </row>
    <row r="2298" spans="1:9" x14ac:dyDescent="0.3">
      <c r="A2298" t="s">
        <v>2333</v>
      </c>
      <c r="B2298" t="s">
        <v>27</v>
      </c>
      <c r="C2298">
        <v>1</v>
      </c>
      <c r="D2298" t="str">
        <f t="shared" si="105"/>
        <v>0-12 Months</v>
      </c>
      <c r="E2298" t="s">
        <v>26</v>
      </c>
      <c r="F2298" t="s">
        <v>28</v>
      </c>
      <c r="G2298" t="s">
        <v>24</v>
      </c>
      <c r="H2298">
        <f t="shared" si="106"/>
        <v>4</v>
      </c>
      <c r="I2298" t="str">
        <f t="shared" si="107"/>
        <v>High Risk</v>
      </c>
    </row>
    <row r="2299" spans="1:9" x14ac:dyDescent="0.3">
      <c r="A2299" t="s">
        <v>2334</v>
      </c>
      <c r="B2299" t="s">
        <v>31</v>
      </c>
      <c r="C2299">
        <v>54</v>
      </c>
      <c r="D2299" t="str">
        <f t="shared" si="105"/>
        <v>49-72 Months</v>
      </c>
      <c r="E2299" t="s">
        <v>37</v>
      </c>
      <c r="F2299" t="s">
        <v>28</v>
      </c>
      <c r="G2299" t="s">
        <v>23</v>
      </c>
      <c r="H2299">
        <f t="shared" si="106"/>
        <v>3</v>
      </c>
      <c r="I2299" t="str">
        <f t="shared" si="107"/>
        <v>Medium Risk</v>
      </c>
    </row>
    <row r="2300" spans="1:9" x14ac:dyDescent="0.3">
      <c r="A2300" t="s">
        <v>2335</v>
      </c>
      <c r="B2300" t="s">
        <v>47</v>
      </c>
      <c r="C2300">
        <v>69</v>
      </c>
      <c r="D2300" t="str">
        <f t="shared" si="105"/>
        <v>49-72 Months</v>
      </c>
      <c r="E2300" t="s">
        <v>37</v>
      </c>
      <c r="F2300" t="s">
        <v>40</v>
      </c>
      <c r="G2300" t="s">
        <v>24</v>
      </c>
      <c r="H2300">
        <f t="shared" si="106"/>
        <v>2</v>
      </c>
      <c r="I2300" t="str">
        <f t="shared" si="107"/>
        <v>Medium Risk</v>
      </c>
    </row>
    <row r="2301" spans="1:9" x14ac:dyDescent="0.3">
      <c r="A2301" t="s">
        <v>2336</v>
      </c>
      <c r="B2301" t="s">
        <v>47</v>
      </c>
      <c r="C2301">
        <v>48</v>
      </c>
      <c r="D2301" t="str">
        <f t="shared" si="105"/>
        <v>25-48 Months</v>
      </c>
      <c r="E2301" t="s">
        <v>26</v>
      </c>
      <c r="F2301" t="s">
        <v>40</v>
      </c>
      <c r="G2301" t="s">
        <v>24</v>
      </c>
      <c r="H2301">
        <f t="shared" si="106"/>
        <v>0</v>
      </c>
      <c r="I2301" t="str">
        <f t="shared" si="107"/>
        <v>Low Risk</v>
      </c>
    </row>
    <row r="2302" spans="1:9" x14ac:dyDescent="0.3">
      <c r="A2302" t="s">
        <v>2337</v>
      </c>
      <c r="B2302" t="s">
        <v>31</v>
      </c>
      <c r="C2302">
        <v>48</v>
      </c>
      <c r="D2302" t="str">
        <f t="shared" si="105"/>
        <v>25-48 Months</v>
      </c>
      <c r="E2302" t="s">
        <v>37</v>
      </c>
      <c r="F2302" t="s">
        <v>40</v>
      </c>
      <c r="G2302" t="s">
        <v>23</v>
      </c>
      <c r="H2302">
        <f t="shared" si="106"/>
        <v>2</v>
      </c>
      <c r="I2302" t="str">
        <f t="shared" si="107"/>
        <v>Medium Risk</v>
      </c>
    </row>
    <row r="2303" spans="1:9" x14ac:dyDescent="0.3">
      <c r="A2303" t="s">
        <v>2338</v>
      </c>
      <c r="B2303" t="s">
        <v>27</v>
      </c>
      <c r="C2303">
        <v>8</v>
      </c>
      <c r="D2303" t="str">
        <f t="shared" si="105"/>
        <v>0-12 Months</v>
      </c>
      <c r="E2303" t="s">
        <v>37</v>
      </c>
      <c r="F2303" t="s">
        <v>28</v>
      </c>
      <c r="G2303" t="s">
        <v>24</v>
      </c>
      <c r="H2303">
        <f t="shared" si="106"/>
        <v>6</v>
      </c>
      <c r="I2303" t="str">
        <f t="shared" si="107"/>
        <v>High Risk</v>
      </c>
    </row>
    <row r="2304" spans="1:9" x14ac:dyDescent="0.3">
      <c r="A2304" t="s">
        <v>2339</v>
      </c>
      <c r="B2304" t="s">
        <v>47</v>
      </c>
      <c r="C2304">
        <v>71</v>
      </c>
      <c r="D2304" t="str">
        <f t="shared" si="105"/>
        <v>49-72 Months</v>
      </c>
      <c r="E2304" t="s">
        <v>26</v>
      </c>
      <c r="F2304" t="s">
        <v>32</v>
      </c>
      <c r="G2304" t="s">
        <v>24</v>
      </c>
      <c r="H2304">
        <f t="shared" si="106"/>
        <v>0</v>
      </c>
      <c r="I2304" t="str">
        <f t="shared" si="107"/>
        <v>Low Risk</v>
      </c>
    </row>
    <row r="2305" spans="1:9" x14ac:dyDescent="0.3">
      <c r="A2305" t="s">
        <v>2340</v>
      </c>
      <c r="B2305" t="s">
        <v>27</v>
      </c>
      <c r="C2305">
        <v>2</v>
      </c>
      <c r="D2305" t="str">
        <f t="shared" si="105"/>
        <v>0-12 Months</v>
      </c>
      <c r="E2305" t="s">
        <v>26</v>
      </c>
      <c r="F2305" t="s">
        <v>28</v>
      </c>
      <c r="G2305" t="s">
        <v>23</v>
      </c>
      <c r="H2305">
        <f t="shared" si="106"/>
        <v>4</v>
      </c>
      <c r="I2305" t="str">
        <f t="shared" si="107"/>
        <v>High Risk</v>
      </c>
    </row>
    <row r="2306" spans="1:9" x14ac:dyDescent="0.3">
      <c r="A2306" t="s">
        <v>2341</v>
      </c>
      <c r="B2306" t="s">
        <v>31</v>
      </c>
      <c r="C2306">
        <v>67</v>
      </c>
      <c r="D2306" t="str">
        <f t="shared" si="105"/>
        <v>49-72 Months</v>
      </c>
      <c r="E2306" t="s">
        <v>37</v>
      </c>
      <c r="F2306" t="s">
        <v>40</v>
      </c>
      <c r="G2306" t="s">
        <v>24</v>
      </c>
      <c r="H2306">
        <f t="shared" si="106"/>
        <v>2</v>
      </c>
      <c r="I2306" t="str">
        <f t="shared" si="107"/>
        <v>Medium Risk</v>
      </c>
    </row>
    <row r="2307" spans="1:9" x14ac:dyDescent="0.3">
      <c r="A2307" t="s">
        <v>2342</v>
      </c>
      <c r="B2307" t="s">
        <v>27</v>
      </c>
      <c r="C2307">
        <v>34</v>
      </c>
      <c r="D2307" t="str">
        <f t="shared" ref="D2307:D2370" si="108">IF(C2307&lt;=12,"0-12 Months",IF(C2307&lt;=24,"13-24 Months",IF(C2307&lt;=48,"25-48 Months","49-72 Months")))</f>
        <v>25-48 Months</v>
      </c>
      <c r="E2307" t="s">
        <v>37</v>
      </c>
      <c r="F2307" t="s">
        <v>35</v>
      </c>
      <c r="G2307" t="s">
        <v>24</v>
      </c>
      <c r="H2307">
        <f t="shared" ref="H2307:H2370" si="109">IF(B2307="Month-to-month",2,0)+IF(E2307="Fiber optic",2,0)+IF(F2307="Electronic check",1,0)+IF(D2307="0-12 Months",1,0)</f>
        <v>4</v>
      </c>
      <c r="I2307" t="str">
        <f t="shared" ref="I2307:I2370" si="110">IF(H2307&gt;=4,"High Risk",IF(H2307&gt;=2,"Medium Risk","Low Risk"))</f>
        <v>High Risk</v>
      </c>
    </row>
    <row r="2308" spans="1:9" x14ac:dyDescent="0.3">
      <c r="A2308" t="s">
        <v>2343</v>
      </c>
      <c r="B2308" t="s">
        <v>27</v>
      </c>
      <c r="C2308">
        <v>3</v>
      </c>
      <c r="D2308" t="str">
        <f t="shared" si="108"/>
        <v>0-12 Months</v>
      </c>
      <c r="E2308" t="s">
        <v>37</v>
      </c>
      <c r="F2308" t="s">
        <v>28</v>
      </c>
      <c r="G2308" t="s">
        <v>24</v>
      </c>
      <c r="H2308">
        <f t="shared" si="109"/>
        <v>6</v>
      </c>
      <c r="I2308" t="str">
        <f t="shared" si="110"/>
        <v>High Risk</v>
      </c>
    </row>
    <row r="2309" spans="1:9" x14ac:dyDescent="0.3">
      <c r="A2309" t="s">
        <v>2344</v>
      </c>
      <c r="B2309" t="s">
        <v>31</v>
      </c>
      <c r="C2309">
        <v>9</v>
      </c>
      <c r="D2309" t="str">
        <f t="shared" si="108"/>
        <v>0-12 Months</v>
      </c>
      <c r="E2309" t="s">
        <v>26</v>
      </c>
      <c r="F2309" t="s">
        <v>32</v>
      </c>
      <c r="G2309" t="s">
        <v>24</v>
      </c>
      <c r="H2309">
        <f t="shared" si="109"/>
        <v>1</v>
      </c>
      <c r="I2309" t="str">
        <f t="shared" si="110"/>
        <v>Low Risk</v>
      </c>
    </row>
    <row r="2310" spans="1:9" x14ac:dyDescent="0.3">
      <c r="A2310" t="s">
        <v>2345</v>
      </c>
      <c r="B2310" t="s">
        <v>31</v>
      </c>
      <c r="C2310">
        <v>71</v>
      </c>
      <c r="D2310" t="str">
        <f t="shared" si="108"/>
        <v>49-72 Months</v>
      </c>
      <c r="E2310" t="s">
        <v>37</v>
      </c>
      <c r="F2310" t="s">
        <v>35</v>
      </c>
      <c r="G2310" t="s">
        <v>24</v>
      </c>
      <c r="H2310">
        <f t="shared" si="109"/>
        <v>2</v>
      </c>
      <c r="I2310" t="str">
        <f t="shared" si="110"/>
        <v>Medium Risk</v>
      </c>
    </row>
    <row r="2311" spans="1:9" x14ac:dyDescent="0.3">
      <c r="A2311" t="s">
        <v>2346</v>
      </c>
      <c r="B2311" t="s">
        <v>47</v>
      </c>
      <c r="C2311">
        <v>57</v>
      </c>
      <c r="D2311" t="str">
        <f t="shared" si="108"/>
        <v>49-72 Months</v>
      </c>
      <c r="E2311" t="s">
        <v>37</v>
      </c>
      <c r="F2311" t="s">
        <v>40</v>
      </c>
      <c r="G2311" t="s">
        <v>24</v>
      </c>
      <c r="H2311">
        <f t="shared" si="109"/>
        <v>2</v>
      </c>
      <c r="I2311" t="str">
        <f t="shared" si="110"/>
        <v>Medium Risk</v>
      </c>
    </row>
    <row r="2312" spans="1:9" x14ac:dyDescent="0.3">
      <c r="A2312" t="s">
        <v>2347</v>
      </c>
      <c r="B2312" t="s">
        <v>47</v>
      </c>
      <c r="C2312">
        <v>72</v>
      </c>
      <c r="D2312" t="str">
        <f t="shared" si="108"/>
        <v>49-72 Months</v>
      </c>
      <c r="E2312" t="s">
        <v>26</v>
      </c>
      <c r="F2312" t="s">
        <v>35</v>
      </c>
      <c r="G2312" t="s">
        <v>24</v>
      </c>
      <c r="H2312">
        <f t="shared" si="109"/>
        <v>0</v>
      </c>
      <c r="I2312" t="str">
        <f t="shared" si="110"/>
        <v>Low Risk</v>
      </c>
    </row>
    <row r="2313" spans="1:9" x14ac:dyDescent="0.3">
      <c r="A2313" t="s">
        <v>2348</v>
      </c>
      <c r="B2313" t="s">
        <v>27</v>
      </c>
      <c r="C2313">
        <v>48</v>
      </c>
      <c r="D2313" t="str">
        <f t="shared" si="108"/>
        <v>25-48 Months</v>
      </c>
      <c r="E2313" t="s">
        <v>37</v>
      </c>
      <c r="F2313" t="s">
        <v>28</v>
      </c>
      <c r="G2313" t="s">
        <v>24</v>
      </c>
      <c r="H2313">
        <f t="shared" si="109"/>
        <v>5</v>
      </c>
      <c r="I2313" t="str">
        <f t="shared" si="110"/>
        <v>High Risk</v>
      </c>
    </row>
    <row r="2314" spans="1:9" x14ac:dyDescent="0.3">
      <c r="A2314" t="s">
        <v>2349</v>
      </c>
      <c r="B2314" t="s">
        <v>31</v>
      </c>
      <c r="C2314">
        <v>18</v>
      </c>
      <c r="D2314" t="str">
        <f t="shared" si="108"/>
        <v>13-24 Months</v>
      </c>
      <c r="E2314" t="s">
        <v>24</v>
      </c>
      <c r="F2314" t="s">
        <v>32</v>
      </c>
      <c r="G2314" t="s">
        <v>24</v>
      </c>
      <c r="H2314">
        <f t="shared" si="109"/>
        <v>0</v>
      </c>
      <c r="I2314" t="str">
        <f t="shared" si="110"/>
        <v>Low Risk</v>
      </c>
    </row>
    <row r="2315" spans="1:9" x14ac:dyDescent="0.3">
      <c r="A2315" t="s">
        <v>2350</v>
      </c>
      <c r="B2315" t="s">
        <v>31</v>
      </c>
      <c r="C2315">
        <v>43</v>
      </c>
      <c r="D2315" t="str">
        <f t="shared" si="108"/>
        <v>25-48 Months</v>
      </c>
      <c r="E2315" t="s">
        <v>37</v>
      </c>
      <c r="F2315" t="s">
        <v>40</v>
      </c>
      <c r="G2315" t="s">
        <v>24</v>
      </c>
      <c r="H2315">
        <f t="shared" si="109"/>
        <v>2</v>
      </c>
      <c r="I2315" t="str">
        <f t="shared" si="110"/>
        <v>Medium Risk</v>
      </c>
    </row>
    <row r="2316" spans="1:9" x14ac:dyDescent="0.3">
      <c r="A2316" t="s">
        <v>2351</v>
      </c>
      <c r="B2316" t="s">
        <v>47</v>
      </c>
      <c r="C2316">
        <v>72</v>
      </c>
      <c r="D2316" t="str">
        <f t="shared" si="108"/>
        <v>49-72 Months</v>
      </c>
      <c r="E2316" t="s">
        <v>26</v>
      </c>
      <c r="F2316" t="s">
        <v>35</v>
      </c>
      <c r="G2316" t="s">
        <v>24</v>
      </c>
      <c r="H2316">
        <f t="shared" si="109"/>
        <v>0</v>
      </c>
      <c r="I2316" t="str">
        <f t="shared" si="110"/>
        <v>Low Risk</v>
      </c>
    </row>
    <row r="2317" spans="1:9" x14ac:dyDescent="0.3">
      <c r="A2317" t="s">
        <v>2352</v>
      </c>
      <c r="B2317" t="s">
        <v>31</v>
      </c>
      <c r="C2317">
        <v>35</v>
      </c>
      <c r="D2317" t="str">
        <f t="shared" si="108"/>
        <v>25-48 Months</v>
      </c>
      <c r="E2317" t="s">
        <v>26</v>
      </c>
      <c r="F2317" t="s">
        <v>35</v>
      </c>
      <c r="G2317" t="s">
        <v>24</v>
      </c>
      <c r="H2317">
        <f t="shared" si="109"/>
        <v>0</v>
      </c>
      <c r="I2317" t="str">
        <f t="shared" si="110"/>
        <v>Low Risk</v>
      </c>
    </row>
    <row r="2318" spans="1:9" x14ac:dyDescent="0.3">
      <c r="A2318" t="s">
        <v>2353</v>
      </c>
      <c r="B2318" t="s">
        <v>27</v>
      </c>
      <c r="C2318">
        <v>4</v>
      </c>
      <c r="D2318" t="str">
        <f t="shared" si="108"/>
        <v>0-12 Months</v>
      </c>
      <c r="E2318" t="s">
        <v>24</v>
      </c>
      <c r="F2318" t="s">
        <v>32</v>
      </c>
      <c r="G2318" t="s">
        <v>24</v>
      </c>
      <c r="H2318">
        <f t="shared" si="109"/>
        <v>3</v>
      </c>
      <c r="I2318" t="str">
        <f t="shared" si="110"/>
        <v>Medium Risk</v>
      </c>
    </row>
    <row r="2319" spans="1:9" x14ac:dyDescent="0.3">
      <c r="A2319" t="s">
        <v>2354</v>
      </c>
      <c r="B2319" t="s">
        <v>47</v>
      </c>
      <c r="C2319">
        <v>49</v>
      </c>
      <c r="D2319" t="str">
        <f t="shared" si="108"/>
        <v>49-72 Months</v>
      </c>
      <c r="E2319" t="s">
        <v>24</v>
      </c>
      <c r="F2319" t="s">
        <v>32</v>
      </c>
      <c r="G2319" t="s">
        <v>24</v>
      </c>
      <c r="H2319">
        <f t="shared" si="109"/>
        <v>0</v>
      </c>
      <c r="I2319" t="str">
        <f t="shared" si="110"/>
        <v>Low Risk</v>
      </c>
    </row>
    <row r="2320" spans="1:9" x14ac:dyDescent="0.3">
      <c r="A2320" t="s">
        <v>2355</v>
      </c>
      <c r="B2320" t="s">
        <v>47</v>
      </c>
      <c r="C2320">
        <v>71</v>
      </c>
      <c r="D2320" t="str">
        <f t="shared" si="108"/>
        <v>49-72 Months</v>
      </c>
      <c r="E2320" t="s">
        <v>37</v>
      </c>
      <c r="F2320" t="s">
        <v>35</v>
      </c>
      <c r="G2320" t="s">
        <v>24</v>
      </c>
      <c r="H2320">
        <f t="shared" si="109"/>
        <v>2</v>
      </c>
      <c r="I2320" t="str">
        <f t="shared" si="110"/>
        <v>Medium Risk</v>
      </c>
    </row>
    <row r="2321" spans="1:9" x14ac:dyDescent="0.3">
      <c r="A2321" t="s">
        <v>2356</v>
      </c>
      <c r="B2321" t="s">
        <v>27</v>
      </c>
      <c r="C2321">
        <v>11</v>
      </c>
      <c r="D2321" t="str">
        <f t="shared" si="108"/>
        <v>0-12 Months</v>
      </c>
      <c r="E2321" t="s">
        <v>37</v>
      </c>
      <c r="F2321" t="s">
        <v>28</v>
      </c>
      <c r="G2321" t="s">
        <v>24</v>
      </c>
      <c r="H2321">
        <f t="shared" si="109"/>
        <v>6</v>
      </c>
      <c r="I2321" t="str">
        <f t="shared" si="110"/>
        <v>High Risk</v>
      </c>
    </row>
    <row r="2322" spans="1:9" x14ac:dyDescent="0.3">
      <c r="A2322" t="s">
        <v>2357</v>
      </c>
      <c r="B2322" t="s">
        <v>47</v>
      </c>
      <c r="C2322">
        <v>63</v>
      </c>
      <c r="D2322" t="str">
        <f t="shared" si="108"/>
        <v>49-72 Months</v>
      </c>
      <c r="E2322" t="s">
        <v>26</v>
      </c>
      <c r="F2322" t="s">
        <v>40</v>
      </c>
      <c r="G2322" t="s">
        <v>24</v>
      </c>
      <c r="H2322">
        <f t="shared" si="109"/>
        <v>0</v>
      </c>
      <c r="I2322" t="str">
        <f t="shared" si="110"/>
        <v>Low Risk</v>
      </c>
    </row>
    <row r="2323" spans="1:9" x14ac:dyDescent="0.3">
      <c r="A2323" t="s">
        <v>2358</v>
      </c>
      <c r="B2323" t="s">
        <v>27</v>
      </c>
      <c r="C2323">
        <v>65</v>
      </c>
      <c r="D2323" t="str">
        <f t="shared" si="108"/>
        <v>49-72 Months</v>
      </c>
      <c r="E2323" t="s">
        <v>37</v>
      </c>
      <c r="F2323" t="s">
        <v>35</v>
      </c>
      <c r="G2323" t="s">
        <v>24</v>
      </c>
      <c r="H2323">
        <f t="shared" si="109"/>
        <v>4</v>
      </c>
      <c r="I2323" t="str">
        <f t="shared" si="110"/>
        <v>High Risk</v>
      </c>
    </row>
    <row r="2324" spans="1:9" x14ac:dyDescent="0.3">
      <c r="A2324" t="s">
        <v>2359</v>
      </c>
      <c r="B2324" t="s">
        <v>47</v>
      </c>
      <c r="C2324">
        <v>49</v>
      </c>
      <c r="D2324" t="str">
        <f t="shared" si="108"/>
        <v>49-72 Months</v>
      </c>
      <c r="E2324" t="s">
        <v>24</v>
      </c>
      <c r="F2324" t="s">
        <v>40</v>
      </c>
      <c r="G2324" t="s">
        <v>24</v>
      </c>
      <c r="H2324">
        <f t="shared" si="109"/>
        <v>0</v>
      </c>
      <c r="I2324" t="str">
        <f t="shared" si="110"/>
        <v>Low Risk</v>
      </c>
    </row>
    <row r="2325" spans="1:9" x14ac:dyDescent="0.3">
      <c r="A2325" t="s">
        <v>2360</v>
      </c>
      <c r="B2325" t="s">
        <v>27</v>
      </c>
      <c r="C2325">
        <v>29</v>
      </c>
      <c r="D2325" t="str">
        <f t="shared" si="108"/>
        <v>25-48 Months</v>
      </c>
      <c r="E2325" t="s">
        <v>37</v>
      </c>
      <c r="F2325" t="s">
        <v>40</v>
      </c>
      <c r="G2325" t="s">
        <v>23</v>
      </c>
      <c r="H2325">
        <f t="shared" si="109"/>
        <v>4</v>
      </c>
      <c r="I2325" t="str">
        <f t="shared" si="110"/>
        <v>High Risk</v>
      </c>
    </row>
    <row r="2326" spans="1:9" x14ac:dyDescent="0.3">
      <c r="A2326" t="s">
        <v>2361</v>
      </c>
      <c r="B2326" t="s">
        <v>27</v>
      </c>
      <c r="C2326">
        <v>15</v>
      </c>
      <c r="D2326" t="str">
        <f t="shared" si="108"/>
        <v>13-24 Months</v>
      </c>
      <c r="E2326" t="s">
        <v>37</v>
      </c>
      <c r="F2326" t="s">
        <v>28</v>
      </c>
      <c r="G2326" t="s">
        <v>23</v>
      </c>
      <c r="H2326">
        <f t="shared" si="109"/>
        <v>5</v>
      </c>
      <c r="I2326" t="str">
        <f t="shared" si="110"/>
        <v>High Risk</v>
      </c>
    </row>
    <row r="2327" spans="1:9" x14ac:dyDescent="0.3">
      <c r="A2327" t="s">
        <v>2362</v>
      </c>
      <c r="B2327" t="s">
        <v>27</v>
      </c>
      <c r="C2327">
        <v>4</v>
      </c>
      <c r="D2327" t="str">
        <f t="shared" si="108"/>
        <v>0-12 Months</v>
      </c>
      <c r="E2327" t="s">
        <v>24</v>
      </c>
      <c r="F2327" t="s">
        <v>28</v>
      </c>
      <c r="G2327" t="s">
        <v>24</v>
      </c>
      <c r="H2327">
        <f t="shared" si="109"/>
        <v>4</v>
      </c>
      <c r="I2327" t="str">
        <f t="shared" si="110"/>
        <v>High Risk</v>
      </c>
    </row>
    <row r="2328" spans="1:9" x14ac:dyDescent="0.3">
      <c r="A2328" t="s">
        <v>2363</v>
      </c>
      <c r="B2328" t="s">
        <v>31</v>
      </c>
      <c r="C2328">
        <v>72</v>
      </c>
      <c r="D2328" t="str">
        <f t="shared" si="108"/>
        <v>49-72 Months</v>
      </c>
      <c r="E2328" t="s">
        <v>37</v>
      </c>
      <c r="F2328" t="s">
        <v>40</v>
      </c>
      <c r="G2328" t="s">
        <v>24</v>
      </c>
      <c r="H2328">
        <f t="shared" si="109"/>
        <v>2</v>
      </c>
      <c r="I2328" t="str">
        <f t="shared" si="110"/>
        <v>Medium Risk</v>
      </c>
    </row>
    <row r="2329" spans="1:9" x14ac:dyDescent="0.3">
      <c r="A2329" t="s">
        <v>2364</v>
      </c>
      <c r="B2329" t="s">
        <v>27</v>
      </c>
      <c r="C2329">
        <v>26</v>
      </c>
      <c r="D2329" t="str">
        <f t="shared" si="108"/>
        <v>25-48 Months</v>
      </c>
      <c r="E2329" t="s">
        <v>37</v>
      </c>
      <c r="F2329" t="s">
        <v>40</v>
      </c>
      <c r="G2329" t="s">
        <v>24</v>
      </c>
      <c r="H2329">
        <f t="shared" si="109"/>
        <v>4</v>
      </c>
      <c r="I2329" t="str">
        <f t="shared" si="110"/>
        <v>High Risk</v>
      </c>
    </row>
    <row r="2330" spans="1:9" x14ac:dyDescent="0.3">
      <c r="A2330" t="s">
        <v>2365</v>
      </c>
      <c r="B2330" t="s">
        <v>27</v>
      </c>
      <c r="C2330">
        <v>35</v>
      </c>
      <c r="D2330" t="str">
        <f t="shared" si="108"/>
        <v>25-48 Months</v>
      </c>
      <c r="E2330" t="s">
        <v>37</v>
      </c>
      <c r="F2330" t="s">
        <v>35</v>
      </c>
      <c r="G2330" t="s">
        <v>24</v>
      </c>
      <c r="H2330">
        <f t="shared" si="109"/>
        <v>4</v>
      </c>
      <c r="I2330" t="str">
        <f t="shared" si="110"/>
        <v>High Risk</v>
      </c>
    </row>
    <row r="2331" spans="1:9" x14ac:dyDescent="0.3">
      <c r="A2331" t="s">
        <v>2366</v>
      </c>
      <c r="B2331" t="s">
        <v>31</v>
      </c>
      <c r="C2331">
        <v>57</v>
      </c>
      <c r="D2331" t="str">
        <f t="shared" si="108"/>
        <v>49-72 Months</v>
      </c>
      <c r="E2331" t="s">
        <v>37</v>
      </c>
      <c r="F2331" t="s">
        <v>28</v>
      </c>
      <c r="G2331" t="s">
        <v>24</v>
      </c>
      <c r="H2331">
        <f t="shared" si="109"/>
        <v>3</v>
      </c>
      <c r="I2331" t="str">
        <f t="shared" si="110"/>
        <v>Medium Risk</v>
      </c>
    </row>
    <row r="2332" spans="1:9" x14ac:dyDescent="0.3">
      <c r="A2332" t="s">
        <v>2367</v>
      </c>
      <c r="B2332" t="s">
        <v>27</v>
      </c>
      <c r="C2332">
        <v>28</v>
      </c>
      <c r="D2332" t="str">
        <f t="shared" si="108"/>
        <v>25-48 Months</v>
      </c>
      <c r="E2332" t="s">
        <v>26</v>
      </c>
      <c r="F2332" t="s">
        <v>28</v>
      </c>
      <c r="G2332" t="s">
        <v>24</v>
      </c>
      <c r="H2332">
        <f t="shared" si="109"/>
        <v>3</v>
      </c>
      <c r="I2332" t="str">
        <f t="shared" si="110"/>
        <v>Medium Risk</v>
      </c>
    </row>
    <row r="2333" spans="1:9" x14ac:dyDescent="0.3">
      <c r="A2333" t="s">
        <v>2368</v>
      </c>
      <c r="B2333" t="s">
        <v>31</v>
      </c>
      <c r="C2333">
        <v>25</v>
      </c>
      <c r="D2333" t="str">
        <f t="shared" si="108"/>
        <v>25-48 Months</v>
      </c>
      <c r="E2333" t="s">
        <v>24</v>
      </c>
      <c r="F2333" t="s">
        <v>32</v>
      </c>
      <c r="G2333" t="s">
        <v>24</v>
      </c>
      <c r="H2333">
        <f t="shared" si="109"/>
        <v>0</v>
      </c>
      <c r="I2333" t="str">
        <f t="shared" si="110"/>
        <v>Low Risk</v>
      </c>
    </row>
    <row r="2334" spans="1:9" x14ac:dyDescent="0.3">
      <c r="A2334" t="s">
        <v>2369</v>
      </c>
      <c r="B2334" t="s">
        <v>31</v>
      </c>
      <c r="C2334">
        <v>47</v>
      </c>
      <c r="D2334" t="str">
        <f t="shared" si="108"/>
        <v>25-48 Months</v>
      </c>
      <c r="E2334" t="s">
        <v>26</v>
      </c>
      <c r="F2334" t="s">
        <v>40</v>
      </c>
      <c r="G2334" t="s">
        <v>24</v>
      </c>
      <c r="H2334">
        <f t="shared" si="109"/>
        <v>0</v>
      </c>
      <c r="I2334" t="str">
        <f t="shared" si="110"/>
        <v>Low Risk</v>
      </c>
    </row>
    <row r="2335" spans="1:9" x14ac:dyDescent="0.3">
      <c r="A2335" t="s">
        <v>2370</v>
      </c>
      <c r="B2335" t="s">
        <v>27</v>
      </c>
      <c r="C2335">
        <v>57</v>
      </c>
      <c r="D2335" t="str">
        <f t="shared" si="108"/>
        <v>49-72 Months</v>
      </c>
      <c r="E2335" t="s">
        <v>26</v>
      </c>
      <c r="F2335" t="s">
        <v>35</v>
      </c>
      <c r="G2335" t="s">
        <v>24</v>
      </c>
      <c r="H2335">
        <f t="shared" si="109"/>
        <v>2</v>
      </c>
      <c r="I2335" t="str">
        <f t="shared" si="110"/>
        <v>Medium Risk</v>
      </c>
    </row>
    <row r="2336" spans="1:9" x14ac:dyDescent="0.3">
      <c r="A2336" t="s">
        <v>2371</v>
      </c>
      <c r="B2336" t="s">
        <v>27</v>
      </c>
      <c r="C2336">
        <v>16</v>
      </c>
      <c r="D2336" t="str">
        <f t="shared" si="108"/>
        <v>13-24 Months</v>
      </c>
      <c r="E2336" t="s">
        <v>37</v>
      </c>
      <c r="F2336" t="s">
        <v>40</v>
      </c>
      <c r="G2336" t="s">
        <v>24</v>
      </c>
      <c r="H2336">
        <f t="shared" si="109"/>
        <v>4</v>
      </c>
      <c r="I2336" t="str">
        <f t="shared" si="110"/>
        <v>High Risk</v>
      </c>
    </row>
    <row r="2337" spans="1:9" x14ac:dyDescent="0.3">
      <c r="A2337" t="s">
        <v>2372</v>
      </c>
      <c r="B2337" t="s">
        <v>27</v>
      </c>
      <c r="C2337">
        <v>5</v>
      </c>
      <c r="D2337" t="str">
        <f t="shared" si="108"/>
        <v>0-12 Months</v>
      </c>
      <c r="E2337" t="s">
        <v>26</v>
      </c>
      <c r="F2337" t="s">
        <v>32</v>
      </c>
      <c r="G2337" t="s">
        <v>24</v>
      </c>
      <c r="H2337">
        <f t="shared" si="109"/>
        <v>3</v>
      </c>
      <c r="I2337" t="str">
        <f t="shared" si="110"/>
        <v>Medium Risk</v>
      </c>
    </row>
    <row r="2338" spans="1:9" x14ac:dyDescent="0.3">
      <c r="A2338" t="s">
        <v>2373</v>
      </c>
      <c r="B2338" t="s">
        <v>27</v>
      </c>
      <c r="C2338">
        <v>17</v>
      </c>
      <c r="D2338" t="str">
        <f t="shared" si="108"/>
        <v>13-24 Months</v>
      </c>
      <c r="E2338" t="s">
        <v>37</v>
      </c>
      <c r="F2338" t="s">
        <v>35</v>
      </c>
      <c r="G2338" t="s">
        <v>23</v>
      </c>
      <c r="H2338">
        <f t="shared" si="109"/>
        <v>4</v>
      </c>
      <c r="I2338" t="str">
        <f t="shared" si="110"/>
        <v>High Risk</v>
      </c>
    </row>
    <row r="2339" spans="1:9" x14ac:dyDescent="0.3">
      <c r="A2339" t="s">
        <v>2374</v>
      </c>
      <c r="B2339" t="s">
        <v>31</v>
      </c>
      <c r="C2339">
        <v>56</v>
      </c>
      <c r="D2339" t="str">
        <f t="shared" si="108"/>
        <v>49-72 Months</v>
      </c>
      <c r="E2339" t="s">
        <v>37</v>
      </c>
      <c r="F2339" t="s">
        <v>35</v>
      </c>
      <c r="G2339" t="s">
        <v>23</v>
      </c>
      <c r="H2339">
        <f t="shared" si="109"/>
        <v>2</v>
      </c>
      <c r="I2339" t="str">
        <f t="shared" si="110"/>
        <v>Medium Risk</v>
      </c>
    </row>
    <row r="2340" spans="1:9" x14ac:dyDescent="0.3">
      <c r="A2340" t="s">
        <v>2375</v>
      </c>
      <c r="B2340" t="s">
        <v>47</v>
      </c>
      <c r="C2340">
        <v>72</v>
      </c>
      <c r="D2340" t="str">
        <f t="shared" si="108"/>
        <v>49-72 Months</v>
      </c>
      <c r="E2340" t="s">
        <v>24</v>
      </c>
      <c r="F2340" t="s">
        <v>35</v>
      </c>
      <c r="G2340" t="s">
        <v>24</v>
      </c>
      <c r="H2340">
        <f t="shared" si="109"/>
        <v>0</v>
      </c>
      <c r="I2340" t="str">
        <f t="shared" si="110"/>
        <v>Low Risk</v>
      </c>
    </row>
    <row r="2341" spans="1:9" x14ac:dyDescent="0.3">
      <c r="A2341" t="s">
        <v>2376</v>
      </c>
      <c r="B2341" t="s">
        <v>27</v>
      </c>
      <c r="C2341">
        <v>21</v>
      </c>
      <c r="D2341" t="str">
        <f t="shared" si="108"/>
        <v>13-24 Months</v>
      </c>
      <c r="E2341" t="s">
        <v>37</v>
      </c>
      <c r="F2341" t="s">
        <v>28</v>
      </c>
      <c r="G2341" t="s">
        <v>23</v>
      </c>
      <c r="H2341">
        <f t="shared" si="109"/>
        <v>5</v>
      </c>
      <c r="I2341" t="str">
        <f t="shared" si="110"/>
        <v>High Risk</v>
      </c>
    </row>
    <row r="2342" spans="1:9" x14ac:dyDescent="0.3">
      <c r="A2342" t="s">
        <v>2377</v>
      </c>
      <c r="B2342" t="s">
        <v>31</v>
      </c>
      <c r="C2342">
        <v>48</v>
      </c>
      <c r="D2342" t="str">
        <f t="shared" si="108"/>
        <v>25-48 Months</v>
      </c>
      <c r="E2342" t="s">
        <v>26</v>
      </c>
      <c r="F2342" t="s">
        <v>40</v>
      </c>
      <c r="G2342" t="s">
        <v>24</v>
      </c>
      <c r="H2342">
        <f t="shared" si="109"/>
        <v>0</v>
      </c>
      <c r="I2342" t="str">
        <f t="shared" si="110"/>
        <v>Low Risk</v>
      </c>
    </row>
    <row r="2343" spans="1:9" x14ac:dyDescent="0.3">
      <c r="A2343" t="s">
        <v>2378</v>
      </c>
      <c r="B2343" t="s">
        <v>47</v>
      </c>
      <c r="C2343">
        <v>68</v>
      </c>
      <c r="D2343" t="str">
        <f t="shared" si="108"/>
        <v>49-72 Months</v>
      </c>
      <c r="E2343" t="s">
        <v>37</v>
      </c>
      <c r="F2343" t="s">
        <v>35</v>
      </c>
      <c r="G2343" t="s">
        <v>24</v>
      </c>
      <c r="H2343">
        <f t="shared" si="109"/>
        <v>2</v>
      </c>
      <c r="I2343" t="str">
        <f t="shared" si="110"/>
        <v>Medium Risk</v>
      </c>
    </row>
    <row r="2344" spans="1:9" x14ac:dyDescent="0.3">
      <c r="A2344" t="s">
        <v>2379</v>
      </c>
      <c r="B2344" t="s">
        <v>27</v>
      </c>
      <c r="C2344">
        <v>30</v>
      </c>
      <c r="D2344" t="str">
        <f t="shared" si="108"/>
        <v>25-48 Months</v>
      </c>
      <c r="E2344" t="s">
        <v>37</v>
      </c>
      <c r="F2344" t="s">
        <v>35</v>
      </c>
      <c r="G2344" t="s">
        <v>24</v>
      </c>
      <c r="H2344">
        <f t="shared" si="109"/>
        <v>4</v>
      </c>
      <c r="I2344" t="str">
        <f t="shared" si="110"/>
        <v>High Risk</v>
      </c>
    </row>
    <row r="2345" spans="1:9" x14ac:dyDescent="0.3">
      <c r="A2345" t="s">
        <v>2380</v>
      </c>
      <c r="B2345" t="s">
        <v>27</v>
      </c>
      <c r="C2345">
        <v>3</v>
      </c>
      <c r="D2345" t="str">
        <f t="shared" si="108"/>
        <v>0-12 Months</v>
      </c>
      <c r="E2345" t="s">
        <v>26</v>
      </c>
      <c r="F2345" t="s">
        <v>32</v>
      </c>
      <c r="G2345" t="s">
        <v>24</v>
      </c>
      <c r="H2345">
        <f t="shared" si="109"/>
        <v>3</v>
      </c>
      <c r="I2345" t="str">
        <f t="shared" si="110"/>
        <v>Medium Risk</v>
      </c>
    </row>
    <row r="2346" spans="1:9" x14ac:dyDescent="0.3">
      <c r="A2346" t="s">
        <v>2381</v>
      </c>
      <c r="B2346" t="s">
        <v>47</v>
      </c>
      <c r="C2346">
        <v>14</v>
      </c>
      <c r="D2346" t="str">
        <f t="shared" si="108"/>
        <v>13-24 Months</v>
      </c>
      <c r="E2346" t="s">
        <v>26</v>
      </c>
      <c r="F2346" t="s">
        <v>32</v>
      </c>
      <c r="G2346" t="s">
        <v>24</v>
      </c>
      <c r="H2346">
        <f t="shared" si="109"/>
        <v>0</v>
      </c>
      <c r="I2346" t="str">
        <f t="shared" si="110"/>
        <v>Low Risk</v>
      </c>
    </row>
    <row r="2347" spans="1:9" x14ac:dyDescent="0.3">
      <c r="A2347" t="s">
        <v>2382</v>
      </c>
      <c r="B2347" t="s">
        <v>27</v>
      </c>
      <c r="C2347">
        <v>4</v>
      </c>
      <c r="D2347" t="str">
        <f t="shared" si="108"/>
        <v>0-12 Months</v>
      </c>
      <c r="E2347" t="s">
        <v>24</v>
      </c>
      <c r="F2347" t="s">
        <v>35</v>
      </c>
      <c r="G2347" t="s">
        <v>24</v>
      </c>
      <c r="H2347">
        <f t="shared" si="109"/>
        <v>3</v>
      </c>
      <c r="I2347" t="str">
        <f t="shared" si="110"/>
        <v>Medium Risk</v>
      </c>
    </row>
    <row r="2348" spans="1:9" x14ac:dyDescent="0.3">
      <c r="A2348" t="s">
        <v>2383</v>
      </c>
      <c r="B2348" t="s">
        <v>47</v>
      </c>
      <c r="C2348">
        <v>71</v>
      </c>
      <c r="D2348" t="str">
        <f t="shared" si="108"/>
        <v>49-72 Months</v>
      </c>
      <c r="E2348" t="s">
        <v>37</v>
      </c>
      <c r="F2348" t="s">
        <v>40</v>
      </c>
      <c r="G2348" t="s">
        <v>24</v>
      </c>
      <c r="H2348">
        <f t="shared" si="109"/>
        <v>2</v>
      </c>
      <c r="I2348" t="str">
        <f t="shared" si="110"/>
        <v>Medium Risk</v>
      </c>
    </row>
    <row r="2349" spans="1:9" x14ac:dyDescent="0.3">
      <c r="A2349" t="s">
        <v>2384</v>
      </c>
      <c r="B2349" t="s">
        <v>31</v>
      </c>
      <c r="C2349">
        <v>8</v>
      </c>
      <c r="D2349" t="str">
        <f t="shared" si="108"/>
        <v>0-12 Months</v>
      </c>
      <c r="E2349" t="s">
        <v>24</v>
      </c>
      <c r="F2349" t="s">
        <v>32</v>
      </c>
      <c r="G2349" t="s">
        <v>24</v>
      </c>
      <c r="H2349">
        <f t="shared" si="109"/>
        <v>1</v>
      </c>
      <c r="I2349" t="str">
        <f t="shared" si="110"/>
        <v>Low Risk</v>
      </c>
    </row>
    <row r="2350" spans="1:9" x14ac:dyDescent="0.3">
      <c r="A2350" t="s">
        <v>2385</v>
      </c>
      <c r="B2350" t="s">
        <v>27</v>
      </c>
      <c r="C2350">
        <v>61</v>
      </c>
      <c r="D2350" t="str">
        <f t="shared" si="108"/>
        <v>49-72 Months</v>
      </c>
      <c r="E2350" t="s">
        <v>26</v>
      </c>
      <c r="F2350" t="s">
        <v>35</v>
      </c>
      <c r="G2350" t="s">
        <v>24</v>
      </c>
      <c r="H2350">
        <f t="shared" si="109"/>
        <v>2</v>
      </c>
      <c r="I2350" t="str">
        <f t="shared" si="110"/>
        <v>Medium Risk</v>
      </c>
    </row>
    <row r="2351" spans="1:9" x14ac:dyDescent="0.3">
      <c r="A2351" t="s">
        <v>2386</v>
      </c>
      <c r="B2351" t="s">
        <v>47</v>
      </c>
      <c r="C2351">
        <v>72</v>
      </c>
      <c r="D2351" t="str">
        <f t="shared" si="108"/>
        <v>49-72 Months</v>
      </c>
      <c r="E2351" t="s">
        <v>37</v>
      </c>
      <c r="F2351" t="s">
        <v>35</v>
      </c>
      <c r="G2351" t="s">
        <v>24</v>
      </c>
      <c r="H2351">
        <f t="shared" si="109"/>
        <v>2</v>
      </c>
      <c r="I2351" t="str">
        <f t="shared" si="110"/>
        <v>Medium Risk</v>
      </c>
    </row>
    <row r="2352" spans="1:9" x14ac:dyDescent="0.3">
      <c r="A2352" t="s">
        <v>2387</v>
      </c>
      <c r="B2352" t="s">
        <v>27</v>
      </c>
      <c r="C2352">
        <v>5</v>
      </c>
      <c r="D2352" t="str">
        <f t="shared" si="108"/>
        <v>0-12 Months</v>
      </c>
      <c r="E2352" t="s">
        <v>37</v>
      </c>
      <c r="F2352" t="s">
        <v>28</v>
      </c>
      <c r="G2352" t="s">
        <v>24</v>
      </c>
      <c r="H2352">
        <f t="shared" si="109"/>
        <v>6</v>
      </c>
      <c r="I2352" t="str">
        <f t="shared" si="110"/>
        <v>High Risk</v>
      </c>
    </row>
    <row r="2353" spans="1:9" x14ac:dyDescent="0.3">
      <c r="A2353" t="s">
        <v>2388</v>
      </c>
      <c r="B2353" t="s">
        <v>47</v>
      </c>
      <c r="C2353">
        <v>49</v>
      </c>
      <c r="D2353" t="str">
        <f t="shared" si="108"/>
        <v>49-72 Months</v>
      </c>
      <c r="E2353" t="s">
        <v>26</v>
      </c>
      <c r="F2353" t="s">
        <v>35</v>
      </c>
      <c r="G2353" t="s">
        <v>24</v>
      </c>
      <c r="H2353">
        <f t="shared" si="109"/>
        <v>0</v>
      </c>
      <c r="I2353" t="str">
        <f t="shared" si="110"/>
        <v>Low Risk</v>
      </c>
    </row>
    <row r="2354" spans="1:9" x14ac:dyDescent="0.3">
      <c r="A2354" t="s">
        <v>2389</v>
      </c>
      <c r="B2354" t="s">
        <v>27</v>
      </c>
      <c r="C2354">
        <v>8</v>
      </c>
      <c r="D2354" t="str">
        <f t="shared" si="108"/>
        <v>0-12 Months</v>
      </c>
      <c r="E2354" t="s">
        <v>24</v>
      </c>
      <c r="F2354" t="s">
        <v>35</v>
      </c>
      <c r="G2354" t="s">
        <v>24</v>
      </c>
      <c r="H2354">
        <f t="shared" si="109"/>
        <v>3</v>
      </c>
      <c r="I2354" t="str">
        <f t="shared" si="110"/>
        <v>Medium Risk</v>
      </c>
    </row>
    <row r="2355" spans="1:9" x14ac:dyDescent="0.3">
      <c r="A2355" t="s">
        <v>2390</v>
      </c>
      <c r="B2355" t="s">
        <v>27</v>
      </c>
      <c r="C2355">
        <v>3</v>
      </c>
      <c r="D2355" t="str">
        <f t="shared" si="108"/>
        <v>0-12 Months</v>
      </c>
      <c r="E2355" t="s">
        <v>37</v>
      </c>
      <c r="F2355" t="s">
        <v>28</v>
      </c>
      <c r="G2355" t="s">
        <v>24</v>
      </c>
      <c r="H2355">
        <f t="shared" si="109"/>
        <v>6</v>
      </c>
      <c r="I2355" t="str">
        <f t="shared" si="110"/>
        <v>High Risk</v>
      </c>
    </row>
    <row r="2356" spans="1:9" x14ac:dyDescent="0.3">
      <c r="A2356" t="s">
        <v>2391</v>
      </c>
      <c r="B2356" t="s">
        <v>47</v>
      </c>
      <c r="C2356">
        <v>9</v>
      </c>
      <c r="D2356" t="str">
        <f t="shared" si="108"/>
        <v>0-12 Months</v>
      </c>
      <c r="E2356" t="s">
        <v>24</v>
      </c>
      <c r="F2356" t="s">
        <v>32</v>
      </c>
      <c r="G2356" t="s">
        <v>24</v>
      </c>
      <c r="H2356">
        <f t="shared" si="109"/>
        <v>1</v>
      </c>
      <c r="I2356" t="str">
        <f t="shared" si="110"/>
        <v>Low Risk</v>
      </c>
    </row>
    <row r="2357" spans="1:9" x14ac:dyDescent="0.3">
      <c r="A2357" t="s">
        <v>2392</v>
      </c>
      <c r="B2357" t="s">
        <v>47</v>
      </c>
      <c r="C2357">
        <v>67</v>
      </c>
      <c r="D2357" t="str">
        <f t="shared" si="108"/>
        <v>49-72 Months</v>
      </c>
      <c r="E2357" t="s">
        <v>26</v>
      </c>
      <c r="F2357" t="s">
        <v>35</v>
      </c>
      <c r="G2357" t="s">
        <v>24</v>
      </c>
      <c r="H2357">
        <f t="shared" si="109"/>
        <v>0</v>
      </c>
      <c r="I2357" t="str">
        <f t="shared" si="110"/>
        <v>Low Risk</v>
      </c>
    </row>
    <row r="2358" spans="1:9" x14ac:dyDescent="0.3">
      <c r="A2358" t="s">
        <v>2393</v>
      </c>
      <c r="B2358" t="s">
        <v>27</v>
      </c>
      <c r="C2358">
        <v>46</v>
      </c>
      <c r="D2358" t="str">
        <f t="shared" si="108"/>
        <v>25-48 Months</v>
      </c>
      <c r="E2358" t="s">
        <v>26</v>
      </c>
      <c r="F2358" t="s">
        <v>40</v>
      </c>
      <c r="G2358" t="s">
        <v>24</v>
      </c>
      <c r="H2358">
        <f t="shared" si="109"/>
        <v>2</v>
      </c>
      <c r="I2358" t="str">
        <f t="shared" si="110"/>
        <v>Medium Risk</v>
      </c>
    </row>
    <row r="2359" spans="1:9" x14ac:dyDescent="0.3">
      <c r="A2359" t="s">
        <v>2394</v>
      </c>
      <c r="B2359" t="s">
        <v>31</v>
      </c>
      <c r="C2359">
        <v>67</v>
      </c>
      <c r="D2359" t="str">
        <f t="shared" si="108"/>
        <v>49-72 Months</v>
      </c>
      <c r="E2359" t="s">
        <v>26</v>
      </c>
      <c r="F2359" t="s">
        <v>32</v>
      </c>
      <c r="G2359" t="s">
        <v>24</v>
      </c>
      <c r="H2359">
        <f t="shared" si="109"/>
        <v>0</v>
      </c>
      <c r="I2359" t="str">
        <f t="shared" si="110"/>
        <v>Low Risk</v>
      </c>
    </row>
    <row r="2360" spans="1:9" x14ac:dyDescent="0.3">
      <c r="A2360" t="s">
        <v>2395</v>
      </c>
      <c r="B2360" t="s">
        <v>31</v>
      </c>
      <c r="C2360">
        <v>55</v>
      </c>
      <c r="D2360" t="str">
        <f t="shared" si="108"/>
        <v>49-72 Months</v>
      </c>
      <c r="E2360" t="s">
        <v>24</v>
      </c>
      <c r="F2360" t="s">
        <v>28</v>
      </c>
      <c r="G2360" t="s">
        <v>24</v>
      </c>
      <c r="H2360">
        <f t="shared" si="109"/>
        <v>1</v>
      </c>
      <c r="I2360" t="str">
        <f t="shared" si="110"/>
        <v>Low Risk</v>
      </c>
    </row>
    <row r="2361" spans="1:9" x14ac:dyDescent="0.3">
      <c r="A2361" t="s">
        <v>2396</v>
      </c>
      <c r="B2361" t="s">
        <v>27</v>
      </c>
      <c r="C2361">
        <v>33</v>
      </c>
      <c r="D2361" t="str">
        <f t="shared" si="108"/>
        <v>25-48 Months</v>
      </c>
      <c r="E2361" t="s">
        <v>26</v>
      </c>
      <c r="F2361" t="s">
        <v>35</v>
      </c>
      <c r="G2361" t="s">
        <v>24</v>
      </c>
      <c r="H2361">
        <f t="shared" si="109"/>
        <v>2</v>
      </c>
      <c r="I2361" t="str">
        <f t="shared" si="110"/>
        <v>Medium Risk</v>
      </c>
    </row>
    <row r="2362" spans="1:9" x14ac:dyDescent="0.3">
      <c r="A2362" t="s">
        <v>2397</v>
      </c>
      <c r="B2362" t="s">
        <v>47</v>
      </c>
      <c r="C2362">
        <v>62</v>
      </c>
      <c r="D2362" t="str">
        <f t="shared" si="108"/>
        <v>49-72 Months</v>
      </c>
      <c r="E2362" t="s">
        <v>24</v>
      </c>
      <c r="F2362" t="s">
        <v>40</v>
      </c>
      <c r="G2362" t="s">
        <v>24</v>
      </c>
      <c r="H2362">
        <f t="shared" si="109"/>
        <v>0</v>
      </c>
      <c r="I2362" t="str">
        <f t="shared" si="110"/>
        <v>Low Risk</v>
      </c>
    </row>
    <row r="2363" spans="1:9" x14ac:dyDescent="0.3">
      <c r="A2363" t="s">
        <v>2398</v>
      </c>
      <c r="B2363" t="s">
        <v>27</v>
      </c>
      <c r="C2363">
        <v>1</v>
      </c>
      <c r="D2363" t="str">
        <f t="shared" si="108"/>
        <v>0-12 Months</v>
      </c>
      <c r="E2363" t="s">
        <v>26</v>
      </c>
      <c r="F2363" t="s">
        <v>32</v>
      </c>
      <c r="G2363" t="s">
        <v>23</v>
      </c>
      <c r="H2363">
        <f t="shared" si="109"/>
        <v>3</v>
      </c>
      <c r="I2363" t="str">
        <f t="shared" si="110"/>
        <v>Medium Risk</v>
      </c>
    </row>
    <row r="2364" spans="1:9" x14ac:dyDescent="0.3">
      <c r="A2364" t="s">
        <v>2399</v>
      </c>
      <c r="B2364" t="s">
        <v>27</v>
      </c>
      <c r="C2364">
        <v>49</v>
      </c>
      <c r="D2364" t="str">
        <f t="shared" si="108"/>
        <v>49-72 Months</v>
      </c>
      <c r="E2364" t="s">
        <v>26</v>
      </c>
      <c r="F2364" t="s">
        <v>28</v>
      </c>
      <c r="G2364" t="s">
        <v>24</v>
      </c>
      <c r="H2364">
        <f t="shared" si="109"/>
        <v>3</v>
      </c>
      <c r="I2364" t="str">
        <f t="shared" si="110"/>
        <v>Medium Risk</v>
      </c>
    </row>
    <row r="2365" spans="1:9" x14ac:dyDescent="0.3">
      <c r="A2365" t="s">
        <v>2400</v>
      </c>
      <c r="B2365" t="s">
        <v>27</v>
      </c>
      <c r="C2365">
        <v>1</v>
      </c>
      <c r="D2365" t="str">
        <f t="shared" si="108"/>
        <v>0-12 Months</v>
      </c>
      <c r="E2365" t="s">
        <v>26</v>
      </c>
      <c r="F2365" t="s">
        <v>28</v>
      </c>
      <c r="G2365" t="s">
        <v>24</v>
      </c>
      <c r="H2365">
        <f t="shared" si="109"/>
        <v>4</v>
      </c>
      <c r="I2365" t="str">
        <f t="shared" si="110"/>
        <v>High Risk</v>
      </c>
    </row>
    <row r="2366" spans="1:9" x14ac:dyDescent="0.3">
      <c r="A2366" t="s">
        <v>2401</v>
      </c>
      <c r="B2366" t="s">
        <v>27</v>
      </c>
      <c r="C2366">
        <v>14</v>
      </c>
      <c r="D2366" t="str">
        <f t="shared" si="108"/>
        <v>13-24 Months</v>
      </c>
      <c r="E2366" t="s">
        <v>37</v>
      </c>
      <c r="F2366" t="s">
        <v>28</v>
      </c>
      <c r="G2366" t="s">
        <v>24</v>
      </c>
      <c r="H2366">
        <f t="shared" si="109"/>
        <v>5</v>
      </c>
      <c r="I2366" t="str">
        <f t="shared" si="110"/>
        <v>High Risk</v>
      </c>
    </row>
    <row r="2367" spans="1:9" x14ac:dyDescent="0.3">
      <c r="A2367" t="s">
        <v>2402</v>
      </c>
      <c r="B2367" t="s">
        <v>27</v>
      </c>
      <c r="C2367">
        <v>18</v>
      </c>
      <c r="D2367" t="str">
        <f t="shared" si="108"/>
        <v>13-24 Months</v>
      </c>
      <c r="E2367" t="s">
        <v>37</v>
      </c>
      <c r="F2367" t="s">
        <v>35</v>
      </c>
      <c r="G2367" t="s">
        <v>24</v>
      </c>
      <c r="H2367">
        <f t="shared" si="109"/>
        <v>4</v>
      </c>
      <c r="I2367" t="str">
        <f t="shared" si="110"/>
        <v>High Risk</v>
      </c>
    </row>
    <row r="2368" spans="1:9" x14ac:dyDescent="0.3">
      <c r="A2368" t="s">
        <v>2403</v>
      </c>
      <c r="B2368" t="s">
        <v>27</v>
      </c>
      <c r="C2368">
        <v>1</v>
      </c>
      <c r="D2368" t="str">
        <f t="shared" si="108"/>
        <v>0-12 Months</v>
      </c>
      <c r="E2368" t="s">
        <v>37</v>
      </c>
      <c r="F2368" t="s">
        <v>28</v>
      </c>
      <c r="G2368" t="s">
        <v>23</v>
      </c>
      <c r="H2368">
        <f t="shared" si="109"/>
        <v>6</v>
      </c>
      <c r="I2368" t="str">
        <f t="shared" si="110"/>
        <v>High Risk</v>
      </c>
    </row>
    <row r="2369" spans="1:9" x14ac:dyDescent="0.3">
      <c r="A2369" t="s">
        <v>2404</v>
      </c>
      <c r="B2369" t="s">
        <v>27</v>
      </c>
      <c r="C2369">
        <v>1</v>
      </c>
      <c r="D2369" t="str">
        <f t="shared" si="108"/>
        <v>0-12 Months</v>
      </c>
      <c r="E2369" t="s">
        <v>37</v>
      </c>
      <c r="F2369" t="s">
        <v>40</v>
      </c>
      <c r="G2369" t="s">
        <v>23</v>
      </c>
      <c r="H2369">
        <f t="shared" si="109"/>
        <v>5</v>
      </c>
      <c r="I2369" t="str">
        <f t="shared" si="110"/>
        <v>High Risk</v>
      </c>
    </row>
    <row r="2370" spans="1:9" x14ac:dyDescent="0.3">
      <c r="A2370" t="s">
        <v>2405</v>
      </c>
      <c r="B2370" t="s">
        <v>47</v>
      </c>
      <c r="C2370">
        <v>72</v>
      </c>
      <c r="D2370" t="str">
        <f t="shared" si="108"/>
        <v>49-72 Months</v>
      </c>
      <c r="E2370" t="s">
        <v>37</v>
      </c>
      <c r="F2370" t="s">
        <v>40</v>
      </c>
      <c r="G2370" t="s">
        <v>24</v>
      </c>
      <c r="H2370">
        <f t="shared" si="109"/>
        <v>2</v>
      </c>
      <c r="I2370" t="str">
        <f t="shared" si="110"/>
        <v>Medium Risk</v>
      </c>
    </row>
    <row r="2371" spans="1:9" x14ac:dyDescent="0.3">
      <c r="A2371" t="s">
        <v>2406</v>
      </c>
      <c r="B2371" t="s">
        <v>47</v>
      </c>
      <c r="C2371">
        <v>64</v>
      </c>
      <c r="D2371" t="str">
        <f t="shared" ref="D2371:D2434" si="111">IF(C2371&lt;=12,"0-12 Months",IF(C2371&lt;=24,"13-24 Months",IF(C2371&lt;=48,"25-48 Months","49-72 Months")))</f>
        <v>49-72 Months</v>
      </c>
      <c r="E2371" t="s">
        <v>37</v>
      </c>
      <c r="F2371" t="s">
        <v>40</v>
      </c>
      <c r="G2371" t="s">
        <v>24</v>
      </c>
      <c r="H2371">
        <f t="shared" ref="H2371:H2434" si="112">IF(B2371="Month-to-month",2,0)+IF(E2371="Fiber optic",2,0)+IF(F2371="Electronic check",1,0)+IF(D2371="0-12 Months",1,0)</f>
        <v>2</v>
      </c>
      <c r="I2371" t="str">
        <f t="shared" ref="I2371:I2434" si="113">IF(H2371&gt;=4,"High Risk",IF(H2371&gt;=2,"Medium Risk","Low Risk"))</f>
        <v>Medium Risk</v>
      </c>
    </row>
    <row r="2372" spans="1:9" x14ac:dyDescent="0.3">
      <c r="A2372" t="s">
        <v>2407</v>
      </c>
      <c r="B2372" t="s">
        <v>47</v>
      </c>
      <c r="C2372">
        <v>69</v>
      </c>
      <c r="D2372" t="str">
        <f t="shared" si="111"/>
        <v>49-72 Months</v>
      </c>
      <c r="E2372" t="s">
        <v>37</v>
      </c>
      <c r="F2372" t="s">
        <v>35</v>
      </c>
      <c r="G2372" t="s">
        <v>24</v>
      </c>
      <c r="H2372">
        <f t="shared" si="112"/>
        <v>2</v>
      </c>
      <c r="I2372" t="str">
        <f t="shared" si="113"/>
        <v>Medium Risk</v>
      </c>
    </row>
    <row r="2373" spans="1:9" x14ac:dyDescent="0.3">
      <c r="A2373" t="s">
        <v>2408</v>
      </c>
      <c r="B2373" t="s">
        <v>27</v>
      </c>
      <c r="C2373">
        <v>1</v>
      </c>
      <c r="D2373" t="str">
        <f t="shared" si="111"/>
        <v>0-12 Months</v>
      </c>
      <c r="E2373" t="s">
        <v>24</v>
      </c>
      <c r="F2373" t="s">
        <v>28</v>
      </c>
      <c r="G2373" t="s">
        <v>24</v>
      </c>
      <c r="H2373">
        <f t="shared" si="112"/>
        <v>4</v>
      </c>
      <c r="I2373" t="str">
        <f t="shared" si="113"/>
        <v>High Risk</v>
      </c>
    </row>
    <row r="2374" spans="1:9" x14ac:dyDescent="0.3">
      <c r="A2374" t="s">
        <v>2409</v>
      </c>
      <c r="B2374" t="s">
        <v>47</v>
      </c>
      <c r="C2374">
        <v>71</v>
      </c>
      <c r="D2374" t="str">
        <f t="shared" si="111"/>
        <v>49-72 Months</v>
      </c>
      <c r="E2374" t="s">
        <v>26</v>
      </c>
      <c r="F2374" t="s">
        <v>40</v>
      </c>
      <c r="G2374" t="s">
        <v>24</v>
      </c>
      <c r="H2374">
        <f t="shared" si="112"/>
        <v>0</v>
      </c>
      <c r="I2374" t="str">
        <f t="shared" si="113"/>
        <v>Low Risk</v>
      </c>
    </row>
    <row r="2375" spans="1:9" x14ac:dyDescent="0.3">
      <c r="A2375" t="s">
        <v>2410</v>
      </c>
      <c r="B2375" t="s">
        <v>31</v>
      </c>
      <c r="C2375">
        <v>66</v>
      </c>
      <c r="D2375" t="str">
        <f t="shared" si="111"/>
        <v>49-72 Months</v>
      </c>
      <c r="E2375" t="s">
        <v>26</v>
      </c>
      <c r="F2375" t="s">
        <v>40</v>
      </c>
      <c r="G2375" t="s">
        <v>24</v>
      </c>
      <c r="H2375">
        <f t="shared" si="112"/>
        <v>0</v>
      </c>
      <c r="I2375" t="str">
        <f t="shared" si="113"/>
        <v>Low Risk</v>
      </c>
    </row>
    <row r="2376" spans="1:9" x14ac:dyDescent="0.3">
      <c r="A2376" t="s">
        <v>2411</v>
      </c>
      <c r="B2376" t="s">
        <v>27</v>
      </c>
      <c r="C2376">
        <v>2</v>
      </c>
      <c r="D2376" t="str">
        <f t="shared" si="111"/>
        <v>0-12 Months</v>
      </c>
      <c r="E2376" t="s">
        <v>24</v>
      </c>
      <c r="F2376" t="s">
        <v>32</v>
      </c>
      <c r="G2376" t="s">
        <v>24</v>
      </c>
      <c r="H2376">
        <f t="shared" si="112"/>
        <v>3</v>
      </c>
      <c r="I2376" t="str">
        <f t="shared" si="113"/>
        <v>Medium Risk</v>
      </c>
    </row>
    <row r="2377" spans="1:9" x14ac:dyDescent="0.3">
      <c r="A2377" t="s">
        <v>2412</v>
      </c>
      <c r="B2377" t="s">
        <v>47</v>
      </c>
      <c r="C2377">
        <v>71</v>
      </c>
      <c r="D2377" t="str">
        <f t="shared" si="111"/>
        <v>49-72 Months</v>
      </c>
      <c r="E2377" t="s">
        <v>37</v>
      </c>
      <c r="F2377" t="s">
        <v>35</v>
      </c>
      <c r="G2377" t="s">
        <v>24</v>
      </c>
      <c r="H2377">
        <f t="shared" si="112"/>
        <v>2</v>
      </c>
      <c r="I2377" t="str">
        <f t="shared" si="113"/>
        <v>Medium Risk</v>
      </c>
    </row>
    <row r="2378" spans="1:9" x14ac:dyDescent="0.3">
      <c r="A2378" t="s">
        <v>2413</v>
      </c>
      <c r="B2378" t="s">
        <v>31</v>
      </c>
      <c r="C2378">
        <v>11</v>
      </c>
      <c r="D2378" t="str">
        <f t="shared" si="111"/>
        <v>0-12 Months</v>
      </c>
      <c r="E2378" t="s">
        <v>26</v>
      </c>
      <c r="F2378" t="s">
        <v>28</v>
      </c>
      <c r="G2378" t="s">
        <v>24</v>
      </c>
      <c r="H2378">
        <f t="shared" si="112"/>
        <v>2</v>
      </c>
      <c r="I2378" t="str">
        <f t="shared" si="113"/>
        <v>Medium Risk</v>
      </c>
    </row>
    <row r="2379" spans="1:9" x14ac:dyDescent="0.3">
      <c r="A2379" t="s">
        <v>2414</v>
      </c>
      <c r="B2379" t="s">
        <v>27</v>
      </c>
      <c r="C2379">
        <v>47</v>
      </c>
      <c r="D2379" t="str">
        <f t="shared" si="111"/>
        <v>25-48 Months</v>
      </c>
      <c r="E2379" t="s">
        <v>26</v>
      </c>
      <c r="F2379" t="s">
        <v>28</v>
      </c>
      <c r="G2379" t="s">
        <v>24</v>
      </c>
      <c r="H2379">
        <f t="shared" si="112"/>
        <v>3</v>
      </c>
      <c r="I2379" t="str">
        <f t="shared" si="113"/>
        <v>Medium Risk</v>
      </c>
    </row>
    <row r="2380" spans="1:9" x14ac:dyDescent="0.3">
      <c r="A2380" t="s">
        <v>2415</v>
      </c>
      <c r="B2380" t="s">
        <v>27</v>
      </c>
      <c r="C2380">
        <v>35</v>
      </c>
      <c r="D2380" t="str">
        <f t="shared" si="111"/>
        <v>25-48 Months</v>
      </c>
      <c r="E2380" t="s">
        <v>37</v>
      </c>
      <c r="F2380" t="s">
        <v>28</v>
      </c>
      <c r="G2380" t="s">
        <v>23</v>
      </c>
      <c r="H2380">
        <f t="shared" si="112"/>
        <v>5</v>
      </c>
      <c r="I2380" t="str">
        <f t="shared" si="113"/>
        <v>High Risk</v>
      </c>
    </row>
    <row r="2381" spans="1:9" x14ac:dyDescent="0.3">
      <c r="A2381" t="s">
        <v>2416</v>
      </c>
      <c r="B2381" t="s">
        <v>27</v>
      </c>
      <c r="C2381">
        <v>32</v>
      </c>
      <c r="D2381" t="str">
        <f t="shared" si="111"/>
        <v>25-48 Months</v>
      </c>
      <c r="E2381" t="s">
        <v>37</v>
      </c>
      <c r="F2381" t="s">
        <v>35</v>
      </c>
      <c r="G2381" t="s">
        <v>23</v>
      </c>
      <c r="H2381">
        <f t="shared" si="112"/>
        <v>4</v>
      </c>
      <c r="I2381" t="str">
        <f t="shared" si="113"/>
        <v>High Risk</v>
      </c>
    </row>
    <row r="2382" spans="1:9" x14ac:dyDescent="0.3">
      <c r="A2382" t="s">
        <v>2417</v>
      </c>
      <c r="B2382" t="s">
        <v>27</v>
      </c>
      <c r="C2382">
        <v>60</v>
      </c>
      <c r="D2382" t="str">
        <f t="shared" si="111"/>
        <v>49-72 Months</v>
      </c>
      <c r="E2382" t="s">
        <v>37</v>
      </c>
      <c r="F2382" t="s">
        <v>35</v>
      </c>
      <c r="G2382" t="s">
        <v>24</v>
      </c>
      <c r="H2382">
        <f t="shared" si="112"/>
        <v>4</v>
      </c>
      <c r="I2382" t="str">
        <f t="shared" si="113"/>
        <v>High Risk</v>
      </c>
    </row>
    <row r="2383" spans="1:9" x14ac:dyDescent="0.3">
      <c r="A2383" t="s">
        <v>2418</v>
      </c>
      <c r="B2383" t="s">
        <v>31</v>
      </c>
      <c r="C2383">
        <v>11</v>
      </c>
      <c r="D2383" t="str">
        <f t="shared" si="111"/>
        <v>0-12 Months</v>
      </c>
      <c r="E2383" t="s">
        <v>24</v>
      </c>
      <c r="F2383" t="s">
        <v>32</v>
      </c>
      <c r="G2383" t="s">
        <v>24</v>
      </c>
      <c r="H2383">
        <f t="shared" si="112"/>
        <v>1</v>
      </c>
      <c r="I2383" t="str">
        <f t="shared" si="113"/>
        <v>Low Risk</v>
      </c>
    </row>
    <row r="2384" spans="1:9" x14ac:dyDescent="0.3">
      <c r="A2384" t="s">
        <v>2419</v>
      </c>
      <c r="B2384" t="s">
        <v>31</v>
      </c>
      <c r="C2384">
        <v>29</v>
      </c>
      <c r="D2384" t="str">
        <f t="shared" si="111"/>
        <v>25-48 Months</v>
      </c>
      <c r="E2384" t="s">
        <v>26</v>
      </c>
      <c r="F2384" t="s">
        <v>40</v>
      </c>
      <c r="G2384" t="s">
        <v>24</v>
      </c>
      <c r="H2384">
        <f t="shared" si="112"/>
        <v>0</v>
      </c>
      <c r="I2384" t="str">
        <f t="shared" si="113"/>
        <v>Low Risk</v>
      </c>
    </row>
    <row r="2385" spans="1:9" x14ac:dyDescent="0.3">
      <c r="A2385" t="s">
        <v>2420</v>
      </c>
      <c r="B2385" t="s">
        <v>27</v>
      </c>
      <c r="C2385">
        <v>21</v>
      </c>
      <c r="D2385" t="str">
        <f t="shared" si="111"/>
        <v>13-24 Months</v>
      </c>
      <c r="E2385" t="s">
        <v>26</v>
      </c>
      <c r="F2385" t="s">
        <v>28</v>
      </c>
      <c r="G2385" t="s">
        <v>24</v>
      </c>
      <c r="H2385">
        <f t="shared" si="112"/>
        <v>3</v>
      </c>
      <c r="I2385" t="str">
        <f t="shared" si="113"/>
        <v>Medium Risk</v>
      </c>
    </row>
    <row r="2386" spans="1:9" x14ac:dyDescent="0.3">
      <c r="A2386" t="s">
        <v>2421</v>
      </c>
      <c r="B2386" t="s">
        <v>27</v>
      </c>
      <c r="C2386">
        <v>48</v>
      </c>
      <c r="D2386" t="str">
        <f t="shared" si="111"/>
        <v>25-48 Months</v>
      </c>
      <c r="E2386" t="s">
        <v>37</v>
      </c>
      <c r="F2386" t="s">
        <v>40</v>
      </c>
      <c r="G2386" t="s">
        <v>24</v>
      </c>
      <c r="H2386">
        <f t="shared" si="112"/>
        <v>4</v>
      </c>
      <c r="I2386" t="str">
        <f t="shared" si="113"/>
        <v>High Risk</v>
      </c>
    </row>
    <row r="2387" spans="1:9" x14ac:dyDescent="0.3">
      <c r="A2387" t="s">
        <v>2422</v>
      </c>
      <c r="B2387" t="s">
        <v>27</v>
      </c>
      <c r="C2387">
        <v>3</v>
      </c>
      <c r="D2387" t="str">
        <f t="shared" si="111"/>
        <v>0-12 Months</v>
      </c>
      <c r="E2387" t="s">
        <v>26</v>
      </c>
      <c r="F2387" t="s">
        <v>32</v>
      </c>
      <c r="G2387" t="s">
        <v>24</v>
      </c>
      <c r="H2387">
        <f t="shared" si="112"/>
        <v>3</v>
      </c>
      <c r="I2387" t="str">
        <f t="shared" si="113"/>
        <v>Medium Risk</v>
      </c>
    </row>
    <row r="2388" spans="1:9" x14ac:dyDescent="0.3">
      <c r="A2388" t="s">
        <v>2423</v>
      </c>
      <c r="B2388" t="s">
        <v>27</v>
      </c>
      <c r="C2388">
        <v>43</v>
      </c>
      <c r="D2388" t="str">
        <f t="shared" si="111"/>
        <v>25-48 Months</v>
      </c>
      <c r="E2388" t="s">
        <v>26</v>
      </c>
      <c r="F2388" t="s">
        <v>32</v>
      </c>
      <c r="G2388" t="s">
        <v>24</v>
      </c>
      <c r="H2388">
        <f t="shared" si="112"/>
        <v>2</v>
      </c>
      <c r="I2388" t="str">
        <f t="shared" si="113"/>
        <v>Medium Risk</v>
      </c>
    </row>
    <row r="2389" spans="1:9" x14ac:dyDescent="0.3">
      <c r="A2389" t="s">
        <v>2424</v>
      </c>
      <c r="B2389" t="s">
        <v>27</v>
      </c>
      <c r="C2389">
        <v>5</v>
      </c>
      <c r="D2389" t="str">
        <f t="shared" si="111"/>
        <v>0-12 Months</v>
      </c>
      <c r="E2389" t="s">
        <v>37</v>
      </c>
      <c r="F2389" t="s">
        <v>28</v>
      </c>
      <c r="G2389" t="s">
        <v>24</v>
      </c>
      <c r="H2389">
        <f t="shared" si="112"/>
        <v>6</v>
      </c>
      <c r="I2389" t="str">
        <f t="shared" si="113"/>
        <v>High Risk</v>
      </c>
    </row>
    <row r="2390" spans="1:9" x14ac:dyDescent="0.3">
      <c r="A2390" t="s">
        <v>2425</v>
      </c>
      <c r="B2390" t="s">
        <v>27</v>
      </c>
      <c r="C2390">
        <v>1</v>
      </c>
      <c r="D2390" t="str">
        <f t="shared" si="111"/>
        <v>0-12 Months</v>
      </c>
      <c r="E2390" t="s">
        <v>26</v>
      </c>
      <c r="F2390" t="s">
        <v>28</v>
      </c>
      <c r="G2390" t="s">
        <v>24</v>
      </c>
      <c r="H2390">
        <f t="shared" si="112"/>
        <v>4</v>
      </c>
      <c r="I2390" t="str">
        <f t="shared" si="113"/>
        <v>High Risk</v>
      </c>
    </row>
    <row r="2391" spans="1:9" x14ac:dyDescent="0.3">
      <c r="A2391" t="s">
        <v>2426</v>
      </c>
      <c r="B2391" t="s">
        <v>31</v>
      </c>
      <c r="C2391">
        <v>71</v>
      </c>
      <c r="D2391" t="str">
        <f t="shared" si="111"/>
        <v>49-72 Months</v>
      </c>
      <c r="E2391" t="s">
        <v>26</v>
      </c>
      <c r="F2391" t="s">
        <v>28</v>
      </c>
      <c r="G2391" t="s">
        <v>24</v>
      </c>
      <c r="H2391">
        <f t="shared" si="112"/>
        <v>1</v>
      </c>
      <c r="I2391" t="str">
        <f t="shared" si="113"/>
        <v>Low Risk</v>
      </c>
    </row>
    <row r="2392" spans="1:9" x14ac:dyDescent="0.3">
      <c r="A2392" t="s">
        <v>2427</v>
      </c>
      <c r="B2392" t="s">
        <v>31</v>
      </c>
      <c r="C2392">
        <v>8</v>
      </c>
      <c r="D2392" t="str">
        <f t="shared" si="111"/>
        <v>0-12 Months</v>
      </c>
      <c r="E2392" t="s">
        <v>24</v>
      </c>
      <c r="F2392" t="s">
        <v>28</v>
      </c>
      <c r="G2392" t="s">
        <v>24</v>
      </c>
      <c r="H2392">
        <f t="shared" si="112"/>
        <v>2</v>
      </c>
      <c r="I2392" t="str">
        <f t="shared" si="113"/>
        <v>Medium Risk</v>
      </c>
    </row>
    <row r="2393" spans="1:9" x14ac:dyDescent="0.3">
      <c r="A2393" t="s">
        <v>2428</v>
      </c>
      <c r="B2393" t="s">
        <v>27</v>
      </c>
      <c r="C2393">
        <v>8</v>
      </c>
      <c r="D2393" t="str">
        <f t="shared" si="111"/>
        <v>0-12 Months</v>
      </c>
      <c r="E2393" t="s">
        <v>26</v>
      </c>
      <c r="F2393" t="s">
        <v>28</v>
      </c>
      <c r="G2393" t="s">
        <v>24</v>
      </c>
      <c r="H2393">
        <f t="shared" si="112"/>
        <v>4</v>
      </c>
      <c r="I2393" t="str">
        <f t="shared" si="113"/>
        <v>High Risk</v>
      </c>
    </row>
    <row r="2394" spans="1:9" x14ac:dyDescent="0.3">
      <c r="A2394" t="s">
        <v>2429</v>
      </c>
      <c r="B2394" t="s">
        <v>27</v>
      </c>
      <c r="C2394">
        <v>20</v>
      </c>
      <c r="D2394" t="str">
        <f t="shared" si="111"/>
        <v>13-24 Months</v>
      </c>
      <c r="E2394" t="s">
        <v>37</v>
      </c>
      <c r="F2394" t="s">
        <v>40</v>
      </c>
      <c r="G2394" t="s">
        <v>24</v>
      </c>
      <c r="H2394">
        <f t="shared" si="112"/>
        <v>4</v>
      </c>
      <c r="I2394" t="str">
        <f t="shared" si="113"/>
        <v>High Risk</v>
      </c>
    </row>
    <row r="2395" spans="1:9" x14ac:dyDescent="0.3">
      <c r="A2395" t="s">
        <v>2430</v>
      </c>
      <c r="B2395" t="s">
        <v>31</v>
      </c>
      <c r="C2395">
        <v>33</v>
      </c>
      <c r="D2395" t="str">
        <f t="shared" si="111"/>
        <v>25-48 Months</v>
      </c>
      <c r="E2395" t="s">
        <v>37</v>
      </c>
      <c r="F2395" t="s">
        <v>32</v>
      </c>
      <c r="G2395" t="s">
        <v>23</v>
      </c>
      <c r="H2395">
        <f t="shared" si="112"/>
        <v>2</v>
      </c>
      <c r="I2395" t="str">
        <f t="shared" si="113"/>
        <v>Medium Risk</v>
      </c>
    </row>
    <row r="2396" spans="1:9" x14ac:dyDescent="0.3">
      <c r="A2396" t="s">
        <v>2431</v>
      </c>
      <c r="B2396" t="s">
        <v>31</v>
      </c>
      <c r="C2396">
        <v>71</v>
      </c>
      <c r="D2396" t="str">
        <f t="shared" si="111"/>
        <v>49-72 Months</v>
      </c>
      <c r="E2396" t="s">
        <v>37</v>
      </c>
      <c r="F2396" t="s">
        <v>40</v>
      </c>
      <c r="G2396" t="s">
        <v>24</v>
      </c>
      <c r="H2396">
        <f t="shared" si="112"/>
        <v>2</v>
      </c>
      <c r="I2396" t="str">
        <f t="shared" si="113"/>
        <v>Medium Risk</v>
      </c>
    </row>
    <row r="2397" spans="1:9" x14ac:dyDescent="0.3">
      <c r="A2397" t="s">
        <v>2432</v>
      </c>
      <c r="B2397" t="s">
        <v>31</v>
      </c>
      <c r="C2397">
        <v>31</v>
      </c>
      <c r="D2397" t="str">
        <f t="shared" si="111"/>
        <v>25-48 Months</v>
      </c>
      <c r="E2397" t="s">
        <v>37</v>
      </c>
      <c r="F2397" t="s">
        <v>28</v>
      </c>
      <c r="G2397" t="s">
        <v>24</v>
      </c>
      <c r="H2397">
        <f t="shared" si="112"/>
        <v>3</v>
      </c>
      <c r="I2397" t="str">
        <f t="shared" si="113"/>
        <v>Medium Risk</v>
      </c>
    </row>
    <row r="2398" spans="1:9" x14ac:dyDescent="0.3">
      <c r="A2398" t="s">
        <v>2433</v>
      </c>
      <c r="B2398" t="s">
        <v>31</v>
      </c>
      <c r="C2398">
        <v>38</v>
      </c>
      <c r="D2398" t="str">
        <f t="shared" si="111"/>
        <v>25-48 Months</v>
      </c>
      <c r="E2398" t="s">
        <v>37</v>
      </c>
      <c r="F2398" t="s">
        <v>40</v>
      </c>
      <c r="G2398" t="s">
        <v>24</v>
      </c>
      <c r="H2398">
        <f t="shared" si="112"/>
        <v>2</v>
      </c>
      <c r="I2398" t="str">
        <f t="shared" si="113"/>
        <v>Medium Risk</v>
      </c>
    </row>
    <row r="2399" spans="1:9" x14ac:dyDescent="0.3">
      <c r="A2399" t="s">
        <v>2434</v>
      </c>
      <c r="B2399" t="s">
        <v>27</v>
      </c>
      <c r="C2399">
        <v>1</v>
      </c>
      <c r="D2399" t="str">
        <f t="shared" si="111"/>
        <v>0-12 Months</v>
      </c>
      <c r="E2399" t="s">
        <v>37</v>
      </c>
      <c r="F2399" t="s">
        <v>28</v>
      </c>
      <c r="G2399" t="s">
        <v>23</v>
      </c>
      <c r="H2399">
        <f t="shared" si="112"/>
        <v>6</v>
      </c>
      <c r="I2399" t="str">
        <f t="shared" si="113"/>
        <v>High Risk</v>
      </c>
    </row>
    <row r="2400" spans="1:9" x14ac:dyDescent="0.3">
      <c r="A2400" t="s">
        <v>2435</v>
      </c>
      <c r="B2400" t="s">
        <v>27</v>
      </c>
      <c r="C2400">
        <v>2</v>
      </c>
      <c r="D2400" t="str">
        <f t="shared" si="111"/>
        <v>0-12 Months</v>
      </c>
      <c r="E2400" t="s">
        <v>26</v>
      </c>
      <c r="F2400" t="s">
        <v>32</v>
      </c>
      <c r="G2400" t="s">
        <v>24</v>
      </c>
      <c r="H2400">
        <f t="shared" si="112"/>
        <v>3</v>
      </c>
      <c r="I2400" t="str">
        <f t="shared" si="113"/>
        <v>Medium Risk</v>
      </c>
    </row>
    <row r="2401" spans="1:9" x14ac:dyDescent="0.3">
      <c r="A2401" t="s">
        <v>2436</v>
      </c>
      <c r="B2401" t="s">
        <v>27</v>
      </c>
      <c r="C2401">
        <v>12</v>
      </c>
      <c r="D2401" t="str">
        <f t="shared" si="111"/>
        <v>0-12 Months</v>
      </c>
      <c r="E2401" t="s">
        <v>26</v>
      </c>
      <c r="F2401" t="s">
        <v>35</v>
      </c>
      <c r="G2401" t="s">
        <v>24</v>
      </c>
      <c r="H2401">
        <f t="shared" si="112"/>
        <v>3</v>
      </c>
      <c r="I2401" t="str">
        <f t="shared" si="113"/>
        <v>Medium Risk</v>
      </c>
    </row>
    <row r="2402" spans="1:9" x14ac:dyDescent="0.3">
      <c r="A2402" t="s">
        <v>2437</v>
      </c>
      <c r="B2402" t="s">
        <v>27</v>
      </c>
      <c r="C2402">
        <v>9</v>
      </c>
      <c r="D2402" t="str">
        <f t="shared" si="111"/>
        <v>0-12 Months</v>
      </c>
      <c r="E2402" t="s">
        <v>37</v>
      </c>
      <c r="F2402" t="s">
        <v>35</v>
      </c>
      <c r="G2402" t="s">
        <v>24</v>
      </c>
      <c r="H2402">
        <f t="shared" si="112"/>
        <v>5</v>
      </c>
      <c r="I2402" t="str">
        <f t="shared" si="113"/>
        <v>High Risk</v>
      </c>
    </row>
    <row r="2403" spans="1:9" x14ac:dyDescent="0.3">
      <c r="A2403" t="s">
        <v>2438</v>
      </c>
      <c r="B2403" t="s">
        <v>27</v>
      </c>
      <c r="C2403">
        <v>11</v>
      </c>
      <c r="D2403" t="str">
        <f t="shared" si="111"/>
        <v>0-12 Months</v>
      </c>
      <c r="E2403" t="s">
        <v>26</v>
      </c>
      <c r="F2403" t="s">
        <v>28</v>
      </c>
      <c r="G2403" t="s">
        <v>24</v>
      </c>
      <c r="H2403">
        <f t="shared" si="112"/>
        <v>4</v>
      </c>
      <c r="I2403" t="str">
        <f t="shared" si="113"/>
        <v>High Risk</v>
      </c>
    </row>
    <row r="2404" spans="1:9" x14ac:dyDescent="0.3">
      <c r="A2404" t="s">
        <v>2439</v>
      </c>
      <c r="B2404" t="s">
        <v>27</v>
      </c>
      <c r="C2404">
        <v>6</v>
      </c>
      <c r="D2404" t="str">
        <f t="shared" si="111"/>
        <v>0-12 Months</v>
      </c>
      <c r="E2404" t="s">
        <v>24</v>
      </c>
      <c r="F2404" t="s">
        <v>32</v>
      </c>
      <c r="G2404" t="s">
        <v>24</v>
      </c>
      <c r="H2404">
        <f t="shared" si="112"/>
        <v>3</v>
      </c>
      <c r="I2404" t="str">
        <f t="shared" si="113"/>
        <v>Medium Risk</v>
      </c>
    </row>
    <row r="2405" spans="1:9" x14ac:dyDescent="0.3">
      <c r="A2405" t="s">
        <v>2440</v>
      </c>
      <c r="B2405" t="s">
        <v>31</v>
      </c>
      <c r="C2405">
        <v>71</v>
      </c>
      <c r="D2405" t="str">
        <f t="shared" si="111"/>
        <v>49-72 Months</v>
      </c>
      <c r="E2405" t="s">
        <v>26</v>
      </c>
      <c r="F2405" t="s">
        <v>35</v>
      </c>
      <c r="G2405" t="s">
        <v>24</v>
      </c>
      <c r="H2405">
        <f t="shared" si="112"/>
        <v>0</v>
      </c>
      <c r="I2405" t="str">
        <f t="shared" si="113"/>
        <v>Low Risk</v>
      </c>
    </row>
    <row r="2406" spans="1:9" x14ac:dyDescent="0.3">
      <c r="A2406" t="s">
        <v>2441</v>
      </c>
      <c r="B2406" t="s">
        <v>31</v>
      </c>
      <c r="C2406">
        <v>42</v>
      </c>
      <c r="D2406" t="str">
        <f t="shared" si="111"/>
        <v>25-48 Months</v>
      </c>
      <c r="E2406" t="s">
        <v>37</v>
      </c>
      <c r="F2406" t="s">
        <v>40</v>
      </c>
      <c r="G2406" t="s">
        <v>24</v>
      </c>
      <c r="H2406">
        <f t="shared" si="112"/>
        <v>2</v>
      </c>
      <c r="I2406" t="str">
        <f t="shared" si="113"/>
        <v>Medium Risk</v>
      </c>
    </row>
    <row r="2407" spans="1:9" x14ac:dyDescent="0.3">
      <c r="A2407" t="s">
        <v>2442</v>
      </c>
      <c r="B2407" t="s">
        <v>27</v>
      </c>
      <c r="C2407">
        <v>8</v>
      </c>
      <c r="D2407" t="str">
        <f t="shared" si="111"/>
        <v>0-12 Months</v>
      </c>
      <c r="E2407" t="s">
        <v>37</v>
      </c>
      <c r="F2407" t="s">
        <v>28</v>
      </c>
      <c r="G2407" t="s">
        <v>23</v>
      </c>
      <c r="H2407">
        <f t="shared" si="112"/>
        <v>6</v>
      </c>
      <c r="I2407" t="str">
        <f t="shared" si="113"/>
        <v>High Risk</v>
      </c>
    </row>
    <row r="2408" spans="1:9" x14ac:dyDescent="0.3">
      <c r="A2408" t="s">
        <v>2443</v>
      </c>
      <c r="B2408" t="s">
        <v>27</v>
      </c>
      <c r="C2408">
        <v>5</v>
      </c>
      <c r="D2408" t="str">
        <f t="shared" si="111"/>
        <v>0-12 Months</v>
      </c>
      <c r="E2408" t="s">
        <v>37</v>
      </c>
      <c r="F2408" t="s">
        <v>28</v>
      </c>
      <c r="G2408" t="s">
        <v>23</v>
      </c>
      <c r="H2408">
        <f t="shared" si="112"/>
        <v>6</v>
      </c>
      <c r="I2408" t="str">
        <f t="shared" si="113"/>
        <v>High Risk</v>
      </c>
    </row>
    <row r="2409" spans="1:9" x14ac:dyDescent="0.3">
      <c r="A2409" t="s">
        <v>2444</v>
      </c>
      <c r="B2409" t="s">
        <v>27</v>
      </c>
      <c r="C2409">
        <v>2</v>
      </c>
      <c r="D2409" t="str">
        <f t="shared" si="111"/>
        <v>0-12 Months</v>
      </c>
      <c r="E2409" t="s">
        <v>37</v>
      </c>
      <c r="F2409" t="s">
        <v>28</v>
      </c>
      <c r="G2409" t="s">
        <v>23</v>
      </c>
      <c r="H2409">
        <f t="shared" si="112"/>
        <v>6</v>
      </c>
      <c r="I2409" t="str">
        <f t="shared" si="113"/>
        <v>High Risk</v>
      </c>
    </row>
    <row r="2410" spans="1:9" x14ac:dyDescent="0.3">
      <c r="A2410" t="s">
        <v>2445</v>
      </c>
      <c r="B2410" t="s">
        <v>47</v>
      </c>
      <c r="C2410">
        <v>45</v>
      </c>
      <c r="D2410" t="str">
        <f t="shared" si="111"/>
        <v>25-48 Months</v>
      </c>
      <c r="E2410" t="s">
        <v>24</v>
      </c>
      <c r="F2410" t="s">
        <v>32</v>
      </c>
      <c r="G2410" t="s">
        <v>24</v>
      </c>
      <c r="H2410">
        <f t="shared" si="112"/>
        <v>0</v>
      </c>
      <c r="I2410" t="str">
        <f t="shared" si="113"/>
        <v>Low Risk</v>
      </c>
    </row>
    <row r="2411" spans="1:9" x14ac:dyDescent="0.3">
      <c r="A2411" t="s">
        <v>2446</v>
      </c>
      <c r="B2411" t="s">
        <v>31</v>
      </c>
      <c r="C2411">
        <v>28</v>
      </c>
      <c r="D2411" t="str">
        <f t="shared" si="111"/>
        <v>25-48 Months</v>
      </c>
      <c r="E2411" t="s">
        <v>26</v>
      </c>
      <c r="F2411" t="s">
        <v>40</v>
      </c>
      <c r="G2411" t="s">
        <v>24</v>
      </c>
      <c r="H2411">
        <f t="shared" si="112"/>
        <v>0</v>
      </c>
      <c r="I2411" t="str">
        <f t="shared" si="113"/>
        <v>Low Risk</v>
      </c>
    </row>
    <row r="2412" spans="1:9" x14ac:dyDescent="0.3">
      <c r="A2412" t="s">
        <v>2447</v>
      </c>
      <c r="B2412" t="s">
        <v>27</v>
      </c>
      <c r="C2412">
        <v>43</v>
      </c>
      <c r="D2412" t="str">
        <f t="shared" si="111"/>
        <v>25-48 Months</v>
      </c>
      <c r="E2412" t="s">
        <v>37</v>
      </c>
      <c r="F2412" t="s">
        <v>28</v>
      </c>
      <c r="G2412" t="s">
        <v>24</v>
      </c>
      <c r="H2412">
        <f t="shared" si="112"/>
        <v>5</v>
      </c>
      <c r="I2412" t="str">
        <f t="shared" si="113"/>
        <v>High Risk</v>
      </c>
    </row>
    <row r="2413" spans="1:9" x14ac:dyDescent="0.3">
      <c r="A2413" t="s">
        <v>2448</v>
      </c>
      <c r="B2413" t="s">
        <v>47</v>
      </c>
      <c r="C2413">
        <v>60</v>
      </c>
      <c r="D2413" t="str">
        <f t="shared" si="111"/>
        <v>49-72 Months</v>
      </c>
      <c r="E2413" t="s">
        <v>26</v>
      </c>
      <c r="F2413" t="s">
        <v>28</v>
      </c>
      <c r="G2413" t="s">
        <v>24</v>
      </c>
      <c r="H2413">
        <f t="shared" si="112"/>
        <v>1</v>
      </c>
      <c r="I2413" t="str">
        <f t="shared" si="113"/>
        <v>Low Risk</v>
      </c>
    </row>
    <row r="2414" spans="1:9" x14ac:dyDescent="0.3">
      <c r="A2414" t="s">
        <v>2449</v>
      </c>
      <c r="B2414" t="s">
        <v>31</v>
      </c>
      <c r="C2414">
        <v>42</v>
      </c>
      <c r="D2414" t="str">
        <f t="shared" si="111"/>
        <v>25-48 Months</v>
      </c>
      <c r="E2414" t="s">
        <v>26</v>
      </c>
      <c r="F2414" t="s">
        <v>32</v>
      </c>
      <c r="G2414" t="s">
        <v>23</v>
      </c>
      <c r="H2414">
        <f t="shared" si="112"/>
        <v>0</v>
      </c>
      <c r="I2414" t="str">
        <f t="shared" si="113"/>
        <v>Low Risk</v>
      </c>
    </row>
    <row r="2415" spans="1:9" x14ac:dyDescent="0.3">
      <c r="A2415" t="s">
        <v>2450</v>
      </c>
      <c r="B2415" t="s">
        <v>47</v>
      </c>
      <c r="C2415">
        <v>7</v>
      </c>
      <c r="D2415" t="str">
        <f t="shared" si="111"/>
        <v>0-12 Months</v>
      </c>
      <c r="E2415" t="s">
        <v>26</v>
      </c>
      <c r="F2415" t="s">
        <v>40</v>
      </c>
      <c r="G2415" t="s">
        <v>24</v>
      </c>
      <c r="H2415">
        <f t="shared" si="112"/>
        <v>1</v>
      </c>
      <c r="I2415" t="str">
        <f t="shared" si="113"/>
        <v>Low Risk</v>
      </c>
    </row>
    <row r="2416" spans="1:9" x14ac:dyDescent="0.3">
      <c r="A2416" t="s">
        <v>2451</v>
      </c>
      <c r="B2416" t="s">
        <v>31</v>
      </c>
      <c r="C2416">
        <v>25</v>
      </c>
      <c r="D2416" t="str">
        <f t="shared" si="111"/>
        <v>25-48 Months</v>
      </c>
      <c r="E2416" t="s">
        <v>24</v>
      </c>
      <c r="F2416" t="s">
        <v>35</v>
      </c>
      <c r="G2416" t="s">
        <v>24</v>
      </c>
      <c r="H2416">
        <f t="shared" si="112"/>
        <v>0</v>
      </c>
      <c r="I2416" t="str">
        <f t="shared" si="113"/>
        <v>Low Risk</v>
      </c>
    </row>
    <row r="2417" spans="1:9" x14ac:dyDescent="0.3">
      <c r="A2417" t="s">
        <v>2452</v>
      </c>
      <c r="B2417" t="s">
        <v>27</v>
      </c>
      <c r="C2417">
        <v>40</v>
      </c>
      <c r="D2417" t="str">
        <f t="shared" si="111"/>
        <v>25-48 Months</v>
      </c>
      <c r="E2417" t="s">
        <v>37</v>
      </c>
      <c r="F2417" t="s">
        <v>40</v>
      </c>
      <c r="G2417" t="s">
        <v>23</v>
      </c>
      <c r="H2417">
        <f t="shared" si="112"/>
        <v>4</v>
      </c>
      <c r="I2417" t="str">
        <f t="shared" si="113"/>
        <v>High Risk</v>
      </c>
    </row>
    <row r="2418" spans="1:9" x14ac:dyDescent="0.3">
      <c r="A2418" t="s">
        <v>2453</v>
      </c>
      <c r="B2418" t="s">
        <v>31</v>
      </c>
      <c r="C2418">
        <v>27</v>
      </c>
      <c r="D2418" t="str">
        <f t="shared" si="111"/>
        <v>25-48 Months</v>
      </c>
      <c r="E2418" t="s">
        <v>37</v>
      </c>
      <c r="F2418" t="s">
        <v>35</v>
      </c>
      <c r="G2418" t="s">
        <v>24</v>
      </c>
      <c r="H2418">
        <f t="shared" si="112"/>
        <v>2</v>
      </c>
      <c r="I2418" t="str">
        <f t="shared" si="113"/>
        <v>Medium Risk</v>
      </c>
    </row>
    <row r="2419" spans="1:9" x14ac:dyDescent="0.3">
      <c r="A2419" t="s">
        <v>2454</v>
      </c>
      <c r="B2419" t="s">
        <v>27</v>
      </c>
      <c r="C2419">
        <v>10</v>
      </c>
      <c r="D2419" t="str">
        <f t="shared" si="111"/>
        <v>0-12 Months</v>
      </c>
      <c r="E2419" t="s">
        <v>26</v>
      </c>
      <c r="F2419" t="s">
        <v>28</v>
      </c>
      <c r="G2419" t="s">
        <v>24</v>
      </c>
      <c r="H2419">
        <f t="shared" si="112"/>
        <v>4</v>
      </c>
      <c r="I2419" t="str">
        <f t="shared" si="113"/>
        <v>High Risk</v>
      </c>
    </row>
    <row r="2420" spans="1:9" x14ac:dyDescent="0.3">
      <c r="A2420" t="s">
        <v>2455</v>
      </c>
      <c r="B2420" t="s">
        <v>27</v>
      </c>
      <c r="C2420">
        <v>27</v>
      </c>
      <c r="D2420" t="str">
        <f t="shared" si="111"/>
        <v>25-48 Months</v>
      </c>
      <c r="E2420" t="s">
        <v>37</v>
      </c>
      <c r="F2420" t="s">
        <v>35</v>
      </c>
      <c r="G2420" t="s">
        <v>24</v>
      </c>
      <c r="H2420">
        <f t="shared" si="112"/>
        <v>4</v>
      </c>
      <c r="I2420" t="str">
        <f t="shared" si="113"/>
        <v>High Risk</v>
      </c>
    </row>
    <row r="2421" spans="1:9" x14ac:dyDescent="0.3">
      <c r="A2421" t="s">
        <v>2456</v>
      </c>
      <c r="B2421" t="s">
        <v>31</v>
      </c>
      <c r="C2421">
        <v>11</v>
      </c>
      <c r="D2421" t="str">
        <f t="shared" si="111"/>
        <v>0-12 Months</v>
      </c>
      <c r="E2421" t="s">
        <v>26</v>
      </c>
      <c r="F2421" t="s">
        <v>35</v>
      </c>
      <c r="G2421" t="s">
        <v>24</v>
      </c>
      <c r="H2421">
        <f t="shared" si="112"/>
        <v>1</v>
      </c>
      <c r="I2421" t="str">
        <f t="shared" si="113"/>
        <v>Low Risk</v>
      </c>
    </row>
    <row r="2422" spans="1:9" x14ac:dyDescent="0.3">
      <c r="A2422" t="s">
        <v>2457</v>
      </c>
      <c r="B2422" t="s">
        <v>27</v>
      </c>
      <c r="C2422">
        <v>4</v>
      </c>
      <c r="D2422" t="str">
        <f t="shared" si="111"/>
        <v>0-12 Months</v>
      </c>
      <c r="E2422" t="s">
        <v>26</v>
      </c>
      <c r="F2422" t="s">
        <v>40</v>
      </c>
      <c r="G2422" t="s">
        <v>24</v>
      </c>
      <c r="H2422">
        <f t="shared" si="112"/>
        <v>3</v>
      </c>
      <c r="I2422" t="str">
        <f t="shared" si="113"/>
        <v>Medium Risk</v>
      </c>
    </row>
    <row r="2423" spans="1:9" x14ac:dyDescent="0.3">
      <c r="A2423" t="s">
        <v>2458</v>
      </c>
      <c r="B2423" t="s">
        <v>27</v>
      </c>
      <c r="C2423">
        <v>68</v>
      </c>
      <c r="D2423" t="str">
        <f t="shared" si="111"/>
        <v>49-72 Months</v>
      </c>
      <c r="E2423" t="s">
        <v>26</v>
      </c>
      <c r="F2423" t="s">
        <v>35</v>
      </c>
      <c r="G2423" t="s">
        <v>24</v>
      </c>
      <c r="H2423">
        <f t="shared" si="112"/>
        <v>2</v>
      </c>
      <c r="I2423" t="str">
        <f t="shared" si="113"/>
        <v>Medium Risk</v>
      </c>
    </row>
    <row r="2424" spans="1:9" x14ac:dyDescent="0.3">
      <c r="A2424" t="s">
        <v>2459</v>
      </c>
      <c r="B2424" t="s">
        <v>27</v>
      </c>
      <c r="C2424">
        <v>1</v>
      </c>
      <c r="D2424" t="str">
        <f t="shared" si="111"/>
        <v>0-12 Months</v>
      </c>
      <c r="E2424" t="s">
        <v>37</v>
      </c>
      <c r="F2424" t="s">
        <v>28</v>
      </c>
      <c r="G2424" t="s">
        <v>24</v>
      </c>
      <c r="H2424">
        <f t="shared" si="112"/>
        <v>6</v>
      </c>
      <c r="I2424" t="str">
        <f t="shared" si="113"/>
        <v>High Risk</v>
      </c>
    </row>
    <row r="2425" spans="1:9" x14ac:dyDescent="0.3">
      <c r="A2425" t="s">
        <v>2460</v>
      </c>
      <c r="B2425" t="s">
        <v>31</v>
      </c>
      <c r="C2425">
        <v>18</v>
      </c>
      <c r="D2425" t="str">
        <f t="shared" si="111"/>
        <v>13-24 Months</v>
      </c>
      <c r="E2425" t="s">
        <v>24</v>
      </c>
      <c r="F2425" t="s">
        <v>32</v>
      </c>
      <c r="G2425" t="s">
        <v>24</v>
      </c>
      <c r="H2425">
        <f t="shared" si="112"/>
        <v>0</v>
      </c>
      <c r="I2425" t="str">
        <f t="shared" si="113"/>
        <v>Low Risk</v>
      </c>
    </row>
    <row r="2426" spans="1:9" x14ac:dyDescent="0.3">
      <c r="A2426" t="s">
        <v>2461</v>
      </c>
      <c r="B2426" t="s">
        <v>47</v>
      </c>
      <c r="C2426">
        <v>57</v>
      </c>
      <c r="D2426" t="str">
        <f t="shared" si="111"/>
        <v>49-72 Months</v>
      </c>
      <c r="E2426" t="s">
        <v>37</v>
      </c>
      <c r="F2426" t="s">
        <v>35</v>
      </c>
      <c r="G2426" t="s">
        <v>23</v>
      </c>
      <c r="H2426">
        <f t="shared" si="112"/>
        <v>2</v>
      </c>
      <c r="I2426" t="str">
        <f t="shared" si="113"/>
        <v>Medium Risk</v>
      </c>
    </row>
    <row r="2427" spans="1:9" x14ac:dyDescent="0.3">
      <c r="A2427" t="s">
        <v>2462</v>
      </c>
      <c r="B2427" t="s">
        <v>27</v>
      </c>
      <c r="C2427">
        <v>26</v>
      </c>
      <c r="D2427" t="str">
        <f t="shared" si="111"/>
        <v>25-48 Months</v>
      </c>
      <c r="E2427" t="s">
        <v>24</v>
      </c>
      <c r="F2427" t="s">
        <v>28</v>
      </c>
      <c r="G2427" t="s">
        <v>24</v>
      </c>
      <c r="H2427">
        <f t="shared" si="112"/>
        <v>3</v>
      </c>
      <c r="I2427" t="str">
        <f t="shared" si="113"/>
        <v>Medium Risk</v>
      </c>
    </row>
    <row r="2428" spans="1:9" x14ac:dyDescent="0.3">
      <c r="A2428" t="s">
        <v>2463</v>
      </c>
      <c r="B2428" t="s">
        <v>27</v>
      </c>
      <c r="C2428">
        <v>17</v>
      </c>
      <c r="D2428" t="str">
        <f t="shared" si="111"/>
        <v>13-24 Months</v>
      </c>
      <c r="E2428" t="s">
        <v>26</v>
      </c>
      <c r="F2428" t="s">
        <v>40</v>
      </c>
      <c r="G2428" t="s">
        <v>24</v>
      </c>
      <c r="H2428">
        <f t="shared" si="112"/>
        <v>2</v>
      </c>
      <c r="I2428" t="str">
        <f t="shared" si="113"/>
        <v>Medium Risk</v>
      </c>
    </row>
    <row r="2429" spans="1:9" x14ac:dyDescent="0.3">
      <c r="A2429" t="s">
        <v>2464</v>
      </c>
      <c r="B2429" t="s">
        <v>27</v>
      </c>
      <c r="C2429">
        <v>1</v>
      </c>
      <c r="D2429" t="str">
        <f t="shared" si="111"/>
        <v>0-12 Months</v>
      </c>
      <c r="E2429" t="s">
        <v>26</v>
      </c>
      <c r="F2429" t="s">
        <v>28</v>
      </c>
      <c r="G2429" t="s">
        <v>23</v>
      </c>
      <c r="H2429">
        <f t="shared" si="112"/>
        <v>4</v>
      </c>
      <c r="I2429" t="str">
        <f t="shared" si="113"/>
        <v>High Risk</v>
      </c>
    </row>
    <row r="2430" spans="1:9" x14ac:dyDescent="0.3">
      <c r="A2430" t="s">
        <v>2465</v>
      </c>
      <c r="B2430" t="s">
        <v>27</v>
      </c>
      <c r="C2430">
        <v>38</v>
      </c>
      <c r="D2430" t="str">
        <f t="shared" si="111"/>
        <v>25-48 Months</v>
      </c>
      <c r="E2430" t="s">
        <v>37</v>
      </c>
      <c r="F2430" t="s">
        <v>35</v>
      </c>
      <c r="G2430" t="s">
        <v>23</v>
      </c>
      <c r="H2430">
        <f t="shared" si="112"/>
        <v>4</v>
      </c>
      <c r="I2430" t="str">
        <f t="shared" si="113"/>
        <v>High Risk</v>
      </c>
    </row>
    <row r="2431" spans="1:9" x14ac:dyDescent="0.3">
      <c r="A2431" t="s">
        <v>2466</v>
      </c>
      <c r="B2431" t="s">
        <v>31</v>
      </c>
      <c r="C2431">
        <v>59</v>
      </c>
      <c r="D2431" t="str">
        <f t="shared" si="111"/>
        <v>49-72 Months</v>
      </c>
      <c r="E2431" t="s">
        <v>37</v>
      </c>
      <c r="F2431" t="s">
        <v>40</v>
      </c>
      <c r="G2431" t="s">
        <v>24</v>
      </c>
      <c r="H2431">
        <f t="shared" si="112"/>
        <v>2</v>
      </c>
      <c r="I2431" t="str">
        <f t="shared" si="113"/>
        <v>Medium Risk</v>
      </c>
    </row>
    <row r="2432" spans="1:9" x14ac:dyDescent="0.3">
      <c r="A2432" t="s">
        <v>2467</v>
      </c>
      <c r="B2432" t="s">
        <v>47</v>
      </c>
      <c r="C2432">
        <v>30</v>
      </c>
      <c r="D2432" t="str">
        <f t="shared" si="111"/>
        <v>25-48 Months</v>
      </c>
      <c r="E2432" t="s">
        <v>26</v>
      </c>
      <c r="F2432" t="s">
        <v>32</v>
      </c>
      <c r="G2432" t="s">
        <v>24</v>
      </c>
      <c r="H2432">
        <f t="shared" si="112"/>
        <v>0</v>
      </c>
      <c r="I2432" t="str">
        <f t="shared" si="113"/>
        <v>Low Risk</v>
      </c>
    </row>
    <row r="2433" spans="1:9" x14ac:dyDescent="0.3">
      <c r="A2433" t="s">
        <v>2468</v>
      </c>
      <c r="B2433" t="s">
        <v>27</v>
      </c>
      <c r="C2433">
        <v>2</v>
      </c>
      <c r="D2433" t="str">
        <f t="shared" si="111"/>
        <v>0-12 Months</v>
      </c>
      <c r="E2433" t="s">
        <v>26</v>
      </c>
      <c r="F2433" t="s">
        <v>32</v>
      </c>
      <c r="G2433" t="s">
        <v>23</v>
      </c>
      <c r="H2433">
        <f t="shared" si="112"/>
        <v>3</v>
      </c>
      <c r="I2433" t="str">
        <f t="shared" si="113"/>
        <v>Medium Risk</v>
      </c>
    </row>
    <row r="2434" spans="1:9" x14ac:dyDescent="0.3">
      <c r="A2434" t="s">
        <v>2469</v>
      </c>
      <c r="B2434" t="s">
        <v>31</v>
      </c>
      <c r="C2434">
        <v>50</v>
      </c>
      <c r="D2434" t="str">
        <f t="shared" si="111"/>
        <v>49-72 Months</v>
      </c>
      <c r="E2434" t="s">
        <v>24</v>
      </c>
      <c r="F2434" t="s">
        <v>28</v>
      </c>
      <c r="G2434" t="s">
        <v>24</v>
      </c>
      <c r="H2434">
        <f t="shared" si="112"/>
        <v>1</v>
      </c>
      <c r="I2434" t="str">
        <f t="shared" si="113"/>
        <v>Low Risk</v>
      </c>
    </row>
    <row r="2435" spans="1:9" x14ac:dyDescent="0.3">
      <c r="A2435" t="s">
        <v>2470</v>
      </c>
      <c r="B2435" t="s">
        <v>31</v>
      </c>
      <c r="C2435">
        <v>9</v>
      </c>
      <c r="D2435" t="str">
        <f t="shared" ref="D2435:D2498" si="114">IF(C2435&lt;=12,"0-12 Months",IF(C2435&lt;=24,"13-24 Months",IF(C2435&lt;=48,"25-48 Months","49-72 Months")))</f>
        <v>0-12 Months</v>
      </c>
      <c r="E2435" t="s">
        <v>26</v>
      </c>
      <c r="F2435" t="s">
        <v>32</v>
      </c>
      <c r="G2435" t="s">
        <v>24</v>
      </c>
      <c r="H2435">
        <f t="shared" ref="H2435:H2498" si="115">IF(B2435="Month-to-month",2,0)+IF(E2435="Fiber optic",2,0)+IF(F2435="Electronic check",1,0)+IF(D2435="0-12 Months",1,0)</f>
        <v>1</v>
      </c>
      <c r="I2435" t="str">
        <f t="shared" ref="I2435:I2498" si="116">IF(H2435&gt;=4,"High Risk",IF(H2435&gt;=2,"Medium Risk","Low Risk"))</f>
        <v>Low Risk</v>
      </c>
    </row>
    <row r="2436" spans="1:9" x14ac:dyDescent="0.3">
      <c r="A2436" t="s">
        <v>2471</v>
      </c>
      <c r="B2436" t="s">
        <v>27</v>
      </c>
      <c r="C2436">
        <v>3</v>
      </c>
      <c r="D2436" t="str">
        <f t="shared" si="114"/>
        <v>0-12 Months</v>
      </c>
      <c r="E2436" t="s">
        <v>24</v>
      </c>
      <c r="F2436" t="s">
        <v>32</v>
      </c>
      <c r="G2436" t="s">
        <v>24</v>
      </c>
      <c r="H2436">
        <f t="shared" si="115"/>
        <v>3</v>
      </c>
      <c r="I2436" t="str">
        <f t="shared" si="116"/>
        <v>Medium Risk</v>
      </c>
    </row>
    <row r="2437" spans="1:9" x14ac:dyDescent="0.3">
      <c r="A2437" t="s">
        <v>2472</v>
      </c>
      <c r="B2437" t="s">
        <v>27</v>
      </c>
      <c r="C2437">
        <v>14</v>
      </c>
      <c r="D2437" t="str">
        <f t="shared" si="114"/>
        <v>13-24 Months</v>
      </c>
      <c r="E2437" t="s">
        <v>26</v>
      </c>
      <c r="F2437" t="s">
        <v>40</v>
      </c>
      <c r="G2437" t="s">
        <v>24</v>
      </c>
      <c r="H2437">
        <f t="shared" si="115"/>
        <v>2</v>
      </c>
      <c r="I2437" t="str">
        <f t="shared" si="116"/>
        <v>Medium Risk</v>
      </c>
    </row>
    <row r="2438" spans="1:9" x14ac:dyDescent="0.3">
      <c r="A2438" t="s">
        <v>2473</v>
      </c>
      <c r="B2438" t="s">
        <v>27</v>
      </c>
      <c r="C2438">
        <v>31</v>
      </c>
      <c r="D2438" t="str">
        <f t="shared" si="114"/>
        <v>25-48 Months</v>
      </c>
      <c r="E2438" t="s">
        <v>37</v>
      </c>
      <c r="F2438" t="s">
        <v>40</v>
      </c>
      <c r="G2438" t="s">
        <v>24</v>
      </c>
      <c r="H2438">
        <f t="shared" si="115"/>
        <v>4</v>
      </c>
      <c r="I2438" t="str">
        <f t="shared" si="116"/>
        <v>High Risk</v>
      </c>
    </row>
    <row r="2439" spans="1:9" x14ac:dyDescent="0.3">
      <c r="A2439" t="s">
        <v>2474</v>
      </c>
      <c r="B2439" t="s">
        <v>27</v>
      </c>
      <c r="C2439">
        <v>7</v>
      </c>
      <c r="D2439" t="str">
        <f t="shared" si="114"/>
        <v>0-12 Months</v>
      </c>
      <c r="E2439" t="s">
        <v>26</v>
      </c>
      <c r="F2439" t="s">
        <v>28</v>
      </c>
      <c r="G2439" t="s">
        <v>24</v>
      </c>
      <c r="H2439">
        <f t="shared" si="115"/>
        <v>4</v>
      </c>
      <c r="I2439" t="str">
        <f t="shared" si="116"/>
        <v>High Risk</v>
      </c>
    </row>
    <row r="2440" spans="1:9" x14ac:dyDescent="0.3">
      <c r="A2440" t="s">
        <v>2475</v>
      </c>
      <c r="B2440" t="s">
        <v>27</v>
      </c>
      <c r="C2440">
        <v>8</v>
      </c>
      <c r="D2440" t="str">
        <f t="shared" si="114"/>
        <v>0-12 Months</v>
      </c>
      <c r="E2440" t="s">
        <v>37</v>
      </c>
      <c r="F2440" t="s">
        <v>35</v>
      </c>
      <c r="G2440" t="s">
        <v>23</v>
      </c>
      <c r="H2440">
        <f t="shared" si="115"/>
        <v>5</v>
      </c>
      <c r="I2440" t="str">
        <f t="shared" si="116"/>
        <v>High Risk</v>
      </c>
    </row>
    <row r="2441" spans="1:9" x14ac:dyDescent="0.3">
      <c r="A2441" t="s">
        <v>2476</v>
      </c>
      <c r="B2441" t="s">
        <v>31</v>
      </c>
      <c r="C2441">
        <v>17</v>
      </c>
      <c r="D2441" t="str">
        <f t="shared" si="114"/>
        <v>13-24 Months</v>
      </c>
      <c r="E2441" t="s">
        <v>24</v>
      </c>
      <c r="F2441" t="s">
        <v>35</v>
      </c>
      <c r="G2441" t="s">
        <v>24</v>
      </c>
      <c r="H2441">
        <f t="shared" si="115"/>
        <v>0</v>
      </c>
      <c r="I2441" t="str">
        <f t="shared" si="116"/>
        <v>Low Risk</v>
      </c>
    </row>
    <row r="2442" spans="1:9" x14ac:dyDescent="0.3">
      <c r="A2442" t="s">
        <v>2477</v>
      </c>
      <c r="B2442" t="s">
        <v>27</v>
      </c>
      <c r="C2442">
        <v>32</v>
      </c>
      <c r="D2442" t="str">
        <f t="shared" si="114"/>
        <v>25-48 Months</v>
      </c>
      <c r="E2442" t="s">
        <v>24</v>
      </c>
      <c r="F2442" t="s">
        <v>40</v>
      </c>
      <c r="G2442" t="s">
        <v>24</v>
      </c>
      <c r="H2442">
        <f t="shared" si="115"/>
        <v>2</v>
      </c>
      <c r="I2442" t="str">
        <f t="shared" si="116"/>
        <v>Medium Risk</v>
      </c>
    </row>
    <row r="2443" spans="1:9" x14ac:dyDescent="0.3">
      <c r="A2443" t="s">
        <v>2478</v>
      </c>
      <c r="B2443" t="s">
        <v>27</v>
      </c>
      <c r="C2443">
        <v>2</v>
      </c>
      <c r="D2443" t="str">
        <f t="shared" si="114"/>
        <v>0-12 Months</v>
      </c>
      <c r="E2443" t="s">
        <v>37</v>
      </c>
      <c r="F2443" t="s">
        <v>32</v>
      </c>
      <c r="G2443" t="s">
        <v>24</v>
      </c>
      <c r="H2443">
        <f t="shared" si="115"/>
        <v>5</v>
      </c>
      <c r="I2443" t="str">
        <f t="shared" si="116"/>
        <v>High Risk</v>
      </c>
    </row>
    <row r="2444" spans="1:9" x14ac:dyDescent="0.3">
      <c r="A2444" t="s">
        <v>2479</v>
      </c>
      <c r="B2444" t="s">
        <v>27</v>
      </c>
      <c r="C2444">
        <v>7</v>
      </c>
      <c r="D2444" t="str">
        <f t="shared" si="114"/>
        <v>0-12 Months</v>
      </c>
      <c r="E2444" t="s">
        <v>37</v>
      </c>
      <c r="F2444" t="s">
        <v>28</v>
      </c>
      <c r="G2444" t="s">
        <v>23</v>
      </c>
      <c r="H2444">
        <f t="shared" si="115"/>
        <v>6</v>
      </c>
      <c r="I2444" t="str">
        <f t="shared" si="116"/>
        <v>High Risk</v>
      </c>
    </row>
    <row r="2445" spans="1:9" x14ac:dyDescent="0.3">
      <c r="A2445" t="s">
        <v>2480</v>
      </c>
      <c r="B2445" t="s">
        <v>47</v>
      </c>
      <c r="C2445">
        <v>72</v>
      </c>
      <c r="D2445" t="str">
        <f t="shared" si="114"/>
        <v>49-72 Months</v>
      </c>
      <c r="E2445" t="s">
        <v>37</v>
      </c>
      <c r="F2445" t="s">
        <v>40</v>
      </c>
      <c r="G2445" t="s">
        <v>24</v>
      </c>
      <c r="H2445">
        <f t="shared" si="115"/>
        <v>2</v>
      </c>
      <c r="I2445" t="str">
        <f t="shared" si="116"/>
        <v>Medium Risk</v>
      </c>
    </row>
    <row r="2446" spans="1:9" x14ac:dyDescent="0.3">
      <c r="A2446" t="s">
        <v>2481</v>
      </c>
      <c r="B2446" t="s">
        <v>27</v>
      </c>
      <c r="C2446">
        <v>31</v>
      </c>
      <c r="D2446" t="str">
        <f t="shared" si="114"/>
        <v>25-48 Months</v>
      </c>
      <c r="E2446" t="s">
        <v>37</v>
      </c>
      <c r="F2446" t="s">
        <v>28</v>
      </c>
      <c r="G2446" t="s">
        <v>23</v>
      </c>
      <c r="H2446">
        <f t="shared" si="115"/>
        <v>5</v>
      </c>
      <c r="I2446" t="str">
        <f t="shared" si="116"/>
        <v>High Risk</v>
      </c>
    </row>
    <row r="2447" spans="1:9" x14ac:dyDescent="0.3">
      <c r="A2447" t="s">
        <v>2482</v>
      </c>
      <c r="B2447" t="s">
        <v>27</v>
      </c>
      <c r="C2447">
        <v>27</v>
      </c>
      <c r="D2447" t="str">
        <f t="shared" si="114"/>
        <v>25-48 Months</v>
      </c>
      <c r="E2447" t="s">
        <v>37</v>
      </c>
      <c r="F2447" t="s">
        <v>32</v>
      </c>
      <c r="G2447" t="s">
        <v>24</v>
      </c>
      <c r="H2447">
        <f t="shared" si="115"/>
        <v>4</v>
      </c>
      <c r="I2447" t="str">
        <f t="shared" si="116"/>
        <v>High Risk</v>
      </c>
    </row>
    <row r="2448" spans="1:9" x14ac:dyDescent="0.3">
      <c r="A2448" t="s">
        <v>2483</v>
      </c>
      <c r="B2448" t="s">
        <v>27</v>
      </c>
      <c r="C2448">
        <v>18</v>
      </c>
      <c r="D2448" t="str">
        <f t="shared" si="114"/>
        <v>13-24 Months</v>
      </c>
      <c r="E2448" t="s">
        <v>37</v>
      </c>
      <c r="F2448" t="s">
        <v>40</v>
      </c>
      <c r="G2448" t="s">
        <v>23</v>
      </c>
      <c r="H2448">
        <f t="shared" si="115"/>
        <v>4</v>
      </c>
      <c r="I2448" t="str">
        <f t="shared" si="116"/>
        <v>High Risk</v>
      </c>
    </row>
    <row r="2449" spans="1:9" x14ac:dyDescent="0.3">
      <c r="A2449" t="s">
        <v>2484</v>
      </c>
      <c r="B2449" t="s">
        <v>27</v>
      </c>
      <c r="C2449">
        <v>7</v>
      </c>
      <c r="D2449" t="str">
        <f t="shared" si="114"/>
        <v>0-12 Months</v>
      </c>
      <c r="E2449" t="s">
        <v>37</v>
      </c>
      <c r="F2449" t="s">
        <v>28</v>
      </c>
      <c r="G2449" t="s">
        <v>24</v>
      </c>
      <c r="H2449">
        <f t="shared" si="115"/>
        <v>6</v>
      </c>
      <c r="I2449" t="str">
        <f t="shared" si="116"/>
        <v>High Risk</v>
      </c>
    </row>
    <row r="2450" spans="1:9" x14ac:dyDescent="0.3">
      <c r="A2450" t="s">
        <v>2485</v>
      </c>
      <c r="B2450" t="s">
        <v>27</v>
      </c>
      <c r="C2450">
        <v>14</v>
      </c>
      <c r="D2450" t="str">
        <f t="shared" si="114"/>
        <v>13-24 Months</v>
      </c>
      <c r="E2450" t="s">
        <v>37</v>
      </c>
      <c r="F2450" t="s">
        <v>28</v>
      </c>
      <c r="G2450" t="s">
        <v>23</v>
      </c>
      <c r="H2450">
        <f t="shared" si="115"/>
        <v>5</v>
      </c>
      <c r="I2450" t="str">
        <f t="shared" si="116"/>
        <v>High Risk</v>
      </c>
    </row>
    <row r="2451" spans="1:9" x14ac:dyDescent="0.3">
      <c r="A2451" t="s">
        <v>2486</v>
      </c>
      <c r="B2451" t="s">
        <v>27</v>
      </c>
      <c r="C2451">
        <v>11</v>
      </c>
      <c r="D2451" t="str">
        <f t="shared" si="114"/>
        <v>0-12 Months</v>
      </c>
      <c r="E2451" t="s">
        <v>26</v>
      </c>
      <c r="F2451" t="s">
        <v>35</v>
      </c>
      <c r="G2451" t="s">
        <v>24</v>
      </c>
      <c r="H2451">
        <f t="shared" si="115"/>
        <v>3</v>
      </c>
      <c r="I2451" t="str">
        <f t="shared" si="116"/>
        <v>Medium Risk</v>
      </c>
    </row>
    <row r="2452" spans="1:9" x14ac:dyDescent="0.3">
      <c r="A2452" t="s">
        <v>2487</v>
      </c>
      <c r="B2452" t="s">
        <v>47</v>
      </c>
      <c r="C2452">
        <v>72</v>
      </c>
      <c r="D2452" t="str">
        <f t="shared" si="114"/>
        <v>49-72 Months</v>
      </c>
      <c r="E2452" t="s">
        <v>37</v>
      </c>
      <c r="F2452" t="s">
        <v>35</v>
      </c>
      <c r="G2452" t="s">
        <v>24</v>
      </c>
      <c r="H2452">
        <f t="shared" si="115"/>
        <v>2</v>
      </c>
      <c r="I2452" t="str">
        <f t="shared" si="116"/>
        <v>Medium Risk</v>
      </c>
    </row>
    <row r="2453" spans="1:9" x14ac:dyDescent="0.3">
      <c r="A2453" t="s">
        <v>2488</v>
      </c>
      <c r="B2453" t="s">
        <v>31</v>
      </c>
      <c r="C2453">
        <v>28</v>
      </c>
      <c r="D2453" t="str">
        <f t="shared" si="114"/>
        <v>25-48 Months</v>
      </c>
      <c r="E2453" t="s">
        <v>37</v>
      </c>
      <c r="F2453" t="s">
        <v>28</v>
      </c>
      <c r="G2453" t="s">
        <v>23</v>
      </c>
      <c r="H2453">
        <f t="shared" si="115"/>
        <v>3</v>
      </c>
      <c r="I2453" t="str">
        <f t="shared" si="116"/>
        <v>Medium Risk</v>
      </c>
    </row>
    <row r="2454" spans="1:9" x14ac:dyDescent="0.3">
      <c r="A2454" t="s">
        <v>2489</v>
      </c>
      <c r="B2454" t="s">
        <v>27</v>
      </c>
      <c r="C2454">
        <v>15</v>
      </c>
      <c r="D2454" t="str">
        <f t="shared" si="114"/>
        <v>13-24 Months</v>
      </c>
      <c r="E2454" t="s">
        <v>37</v>
      </c>
      <c r="F2454" t="s">
        <v>40</v>
      </c>
      <c r="G2454" t="s">
        <v>23</v>
      </c>
      <c r="H2454">
        <f t="shared" si="115"/>
        <v>4</v>
      </c>
      <c r="I2454" t="str">
        <f t="shared" si="116"/>
        <v>High Risk</v>
      </c>
    </row>
    <row r="2455" spans="1:9" x14ac:dyDescent="0.3">
      <c r="A2455" t="s">
        <v>2490</v>
      </c>
      <c r="B2455" t="s">
        <v>27</v>
      </c>
      <c r="C2455">
        <v>4</v>
      </c>
      <c r="D2455" t="str">
        <f t="shared" si="114"/>
        <v>0-12 Months</v>
      </c>
      <c r="E2455" t="s">
        <v>37</v>
      </c>
      <c r="F2455" t="s">
        <v>28</v>
      </c>
      <c r="G2455" t="s">
        <v>24</v>
      </c>
      <c r="H2455">
        <f t="shared" si="115"/>
        <v>6</v>
      </c>
      <c r="I2455" t="str">
        <f t="shared" si="116"/>
        <v>High Risk</v>
      </c>
    </row>
    <row r="2456" spans="1:9" x14ac:dyDescent="0.3">
      <c r="A2456" t="s">
        <v>2491</v>
      </c>
      <c r="B2456" t="s">
        <v>47</v>
      </c>
      <c r="C2456">
        <v>71</v>
      </c>
      <c r="D2456" t="str">
        <f t="shared" si="114"/>
        <v>49-72 Months</v>
      </c>
      <c r="E2456" t="s">
        <v>24</v>
      </c>
      <c r="F2456" t="s">
        <v>28</v>
      </c>
      <c r="G2456" t="s">
        <v>24</v>
      </c>
      <c r="H2456">
        <f t="shared" si="115"/>
        <v>1</v>
      </c>
      <c r="I2456" t="str">
        <f t="shared" si="116"/>
        <v>Low Risk</v>
      </c>
    </row>
    <row r="2457" spans="1:9" x14ac:dyDescent="0.3">
      <c r="A2457" t="s">
        <v>2492</v>
      </c>
      <c r="B2457" t="s">
        <v>27</v>
      </c>
      <c r="C2457">
        <v>5</v>
      </c>
      <c r="D2457" t="str">
        <f t="shared" si="114"/>
        <v>0-12 Months</v>
      </c>
      <c r="E2457" t="s">
        <v>37</v>
      </c>
      <c r="F2457" t="s">
        <v>28</v>
      </c>
      <c r="G2457" t="s">
        <v>23</v>
      </c>
      <c r="H2457">
        <f t="shared" si="115"/>
        <v>6</v>
      </c>
      <c r="I2457" t="str">
        <f t="shared" si="116"/>
        <v>High Risk</v>
      </c>
    </row>
    <row r="2458" spans="1:9" x14ac:dyDescent="0.3">
      <c r="A2458" t="s">
        <v>2493</v>
      </c>
      <c r="B2458" t="s">
        <v>47</v>
      </c>
      <c r="C2458">
        <v>47</v>
      </c>
      <c r="D2458" t="str">
        <f t="shared" si="114"/>
        <v>25-48 Months</v>
      </c>
      <c r="E2458" t="s">
        <v>24</v>
      </c>
      <c r="F2458" t="s">
        <v>32</v>
      </c>
      <c r="G2458" t="s">
        <v>24</v>
      </c>
      <c r="H2458">
        <f t="shared" si="115"/>
        <v>0</v>
      </c>
      <c r="I2458" t="str">
        <f t="shared" si="116"/>
        <v>Low Risk</v>
      </c>
    </row>
    <row r="2459" spans="1:9" x14ac:dyDescent="0.3">
      <c r="A2459" t="s">
        <v>2494</v>
      </c>
      <c r="B2459" t="s">
        <v>31</v>
      </c>
      <c r="C2459">
        <v>57</v>
      </c>
      <c r="D2459" t="str">
        <f t="shared" si="114"/>
        <v>49-72 Months</v>
      </c>
      <c r="E2459" t="s">
        <v>37</v>
      </c>
      <c r="F2459" t="s">
        <v>28</v>
      </c>
      <c r="G2459" t="s">
        <v>24</v>
      </c>
      <c r="H2459">
        <f t="shared" si="115"/>
        <v>3</v>
      </c>
      <c r="I2459" t="str">
        <f t="shared" si="116"/>
        <v>Medium Risk</v>
      </c>
    </row>
    <row r="2460" spans="1:9" x14ac:dyDescent="0.3">
      <c r="A2460" t="s">
        <v>2495</v>
      </c>
      <c r="B2460" t="s">
        <v>47</v>
      </c>
      <c r="C2460">
        <v>50</v>
      </c>
      <c r="D2460" t="str">
        <f t="shared" si="114"/>
        <v>49-72 Months</v>
      </c>
      <c r="E2460" t="s">
        <v>37</v>
      </c>
      <c r="F2460" t="s">
        <v>40</v>
      </c>
      <c r="G2460" t="s">
        <v>24</v>
      </c>
      <c r="H2460">
        <f t="shared" si="115"/>
        <v>2</v>
      </c>
      <c r="I2460" t="str">
        <f t="shared" si="116"/>
        <v>Medium Risk</v>
      </c>
    </row>
    <row r="2461" spans="1:9" x14ac:dyDescent="0.3">
      <c r="A2461" t="s">
        <v>2496</v>
      </c>
      <c r="B2461" t="s">
        <v>27</v>
      </c>
      <c r="C2461">
        <v>8</v>
      </c>
      <c r="D2461" t="str">
        <f t="shared" si="114"/>
        <v>0-12 Months</v>
      </c>
      <c r="E2461" t="s">
        <v>24</v>
      </c>
      <c r="F2461" t="s">
        <v>40</v>
      </c>
      <c r="G2461" t="s">
        <v>24</v>
      </c>
      <c r="H2461">
        <f t="shared" si="115"/>
        <v>3</v>
      </c>
      <c r="I2461" t="str">
        <f t="shared" si="116"/>
        <v>Medium Risk</v>
      </c>
    </row>
    <row r="2462" spans="1:9" x14ac:dyDescent="0.3">
      <c r="A2462" t="s">
        <v>2497</v>
      </c>
      <c r="B2462" t="s">
        <v>47</v>
      </c>
      <c r="C2462">
        <v>48</v>
      </c>
      <c r="D2462" t="str">
        <f t="shared" si="114"/>
        <v>25-48 Months</v>
      </c>
      <c r="E2462" t="s">
        <v>24</v>
      </c>
      <c r="F2462" t="s">
        <v>32</v>
      </c>
      <c r="G2462" t="s">
        <v>24</v>
      </c>
      <c r="H2462">
        <f t="shared" si="115"/>
        <v>0</v>
      </c>
      <c r="I2462" t="str">
        <f t="shared" si="116"/>
        <v>Low Risk</v>
      </c>
    </row>
    <row r="2463" spans="1:9" x14ac:dyDescent="0.3">
      <c r="A2463" t="s">
        <v>2498</v>
      </c>
      <c r="B2463" t="s">
        <v>31</v>
      </c>
      <c r="C2463">
        <v>70</v>
      </c>
      <c r="D2463" t="str">
        <f t="shared" si="114"/>
        <v>49-72 Months</v>
      </c>
      <c r="E2463" t="s">
        <v>24</v>
      </c>
      <c r="F2463" t="s">
        <v>35</v>
      </c>
      <c r="G2463" t="s">
        <v>24</v>
      </c>
      <c r="H2463">
        <f t="shared" si="115"/>
        <v>0</v>
      </c>
      <c r="I2463" t="str">
        <f t="shared" si="116"/>
        <v>Low Risk</v>
      </c>
    </row>
    <row r="2464" spans="1:9" x14ac:dyDescent="0.3">
      <c r="A2464" t="s">
        <v>2499</v>
      </c>
      <c r="B2464" t="s">
        <v>27</v>
      </c>
      <c r="C2464">
        <v>1</v>
      </c>
      <c r="D2464" t="str">
        <f t="shared" si="114"/>
        <v>0-12 Months</v>
      </c>
      <c r="E2464" t="s">
        <v>26</v>
      </c>
      <c r="F2464" t="s">
        <v>35</v>
      </c>
      <c r="G2464" t="s">
        <v>24</v>
      </c>
      <c r="H2464">
        <f t="shared" si="115"/>
        <v>3</v>
      </c>
      <c r="I2464" t="str">
        <f t="shared" si="116"/>
        <v>Medium Risk</v>
      </c>
    </row>
    <row r="2465" spans="1:9" x14ac:dyDescent="0.3">
      <c r="A2465" t="s">
        <v>2500</v>
      </c>
      <c r="B2465" t="s">
        <v>27</v>
      </c>
      <c r="C2465">
        <v>8</v>
      </c>
      <c r="D2465" t="str">
        <f t="shared" si="114"/>
        <v>0-12 Months</v>
      </c>
      <c r="E2465" t="s">
        <v>37</v>
      </c>
      <c r="F2465" t="s">
        <v>35</v>
      </c>
      <c r="G2465" t="s">
        <v>24</v>
      </c>
      <c r="H2465">
        <f t="shared" si="115"/>
        <v>5</v>
      </c>
      <c r="I2465" t="str">
        <f t="shared" si="116"/>
        <v>High Risk</v>
      </c>
    </row>
    <row r="2466" spans="1:9" x14ac:dyDescent="0.3">
      <c r="A2466" t="s">
        <v>2501</v>
      </c>
      <c r="B2466" t="s">
        <v>27</v>
      </c>
      <c r="C2466">
        <v>1</v>
      </c>
      <c r="D2466" t="str">
        <f t="shared" si="114"/>
        <v>0-12 Months</v>
      </c>
      <c r="E2466" t="s">
        <v>37</v>
      </c>
      <c r="F2466" t="s">
        <v>28</v>
      </c>
      <c r="G2466" t="s">
        <v>23</v>
      </c>
      <c r="H2466">
        <f t="shared" si="115"/>
        <v>6</v>
      </c>
      <c r="I2466" t="str">
        <f t="shared" si="116"/>
        <v>High Risk</v>
      </c>
    </row>
    <row r="2467" spans="1:9" x14ac:dyDescent="0.3">
      <c r="A2467" t="s">
        <v>2502</v>
      </c>
      <c r="B2467" t="s">
        <v>27</v>
      </c>
      <c r="C2467">
        <v>1</v>
      </c>
      <c r="D2467" t="str">
        <f t="shared" si="114"/>
        <v>0-12 Months</v>
      </c>
      <c r="E2467" t="s">
        <v>26</v>
      </c>
      <c r="F2467" t="s">
        <v>35</v>
      </c>
      <c r="G2467" t="s">
        <v>23</v>
      </c>
      <c r="H2467">
        <f t="shared" si="115"/>
        <v>3</v>
      </c>
      <c r="I2467" t="str">
        <f t="shared" si="116"/>
        <v>Medium Risk</v>
      </c>
    </row>
    <row r="2468" spans="1:9" x14ac:dyDescent="0.3">
      <c r="A2468" t="s">
        <v>2503</v>
      </c>
      <c r="B2468" t="s">
        <v>47</v>
      </c>
      <c r="C2468">
        <v>60</v>
      </c>
      <c r="D2468" t="str">
        <f t="shared" si="114"/>
        <v>49-72 Months</v>
      </c>
      <c r="E2468" t="s">
        <v>24</v>
      </c>
      <c r="F2468" t="s">
        <v>32</v>
      </c>
      <c r="G2468" t="s">
        <v>24</v>
      </c>
      <c r="H2468">
        <f t="shared" si="115"/>
        <v>0</v>
      </c>
      <c r="I2468" t="str">
        <f t="shared" si="116"/>
        <v>Low Risk</v>
      </c>
    </row>
    <row r="2469" spans="1:9" x14ac:dyDescent="0.3">
      <c r="A2469" t="s">
        <v>2504</v>
      </c>
      <c r="B2469" t="s">
        <v>31</v>
      </c>
      <c r="C2469">
        <v>49</v>
      </c>
      <c r="D2469" t="str">
        <f t="shared" si="114"/>
        <v>49-72 Months</v>
      </c>
      <c r="E2469" t="s">
        <v>37</v>
      </c>
      <c r="F2469" t="s">
        <v>28</v>
      </c>
      <c r="G2469" t="s">
        <v>24</v>
      </c>
      <c r="H2469">
        <f t="shared" si="115"/>
        <v>3</v>
      </c>
      <c r="I2469" t="str">
        <f t="shared" si="116"/>
        <v>Medium Risk</v>
      </c>
    </row>
    <row r="2470" spans="1:9" x14ac:dyDescent="0.3">
      <c r="A2470" t="s">
        <v>2505</v>
      </c>
      <c r="B2470" t="s">
        <v>27</v>
      </c>
      <c r="C2470">
        <v>4</v>
      </c>
      <c r="D2470" t="str">
        <f t="shared" si="114"/>
        <v>0-12 Months</v>
      </c>
      <c r="E2470" t="s">
        <v>26</v>
      </c>
      <c r="F2470" t="s">
        <v>28</v>
      </c>
      <c r="G2470" t="s">
        <v>23</v>
      </c>
      <c r="H2470">
        <f t="shared" si="115"/>
        <v>4</v>
      </c>
      <c r="I2470" t="str">
        <f t="shared" si="116"/>
        <v>High Risk</v>
      </c>
    </row>
    <row r="2471" spans="1:9" x14ac:dyDescent="0.3">
      <c r="A2471" t="s">
        <v>2506</v>
      </c>
      <c r="B2471" t="s">
        <v>31</v>
      </c>
      <c r="C2471">
        <v>29</v>
      </c>
      <c r="D2471" t="str">
        <f t="shared" si="114"/>
        <v>25-48 Months</v>
      </c>
      <c r="E2471" t="s">
        <v>24</v>
      </c>
      <c r="F2471" t="s">
        <v>32</v>
      </c>
      <c r="G2471" t="s">
        <v>24</v>
      </c>
      <c r="H2471">
        <f t="shared" si="115"/>
        <v>0</v>
      </c>
      <c r="I2471" t="str">
        <f t="shared" si="116"/>
        <v>Low Risk</v>
      </c>
    </row>
    <row r="2472" spans="1:9" x14ac:dyDescent="0.3">
      <c r="A2472" t="s">
        <v>2507</v>
      </c>
      <c r="B2472" t="s">
        <v>47</v>
      </c>
      <c r="C2472">
        <v>67</v>
      </c>
      <c r="D2472" t="str">
        <f t="shared" si="114"/>
        <v>49-72 Months</v>
      </c>
      <c r="E2472" t="s">
        <v>24</v>
      </c>
      <c r="F2472" t="s">
        <v>40</v>
      </c>
      <c r="G2472" t="s">
        <v>24</v>
      </c>
      <c r="H2472">
        <f t="shared" si="115"/>
        <v>0</v>
      </c>
      <c r="I2472" t="str">
        <f t="shared" si="116"/>
        <v>Low Risk</v>
      </c>
    </row>
    <row r="2473" spans="1:9" x14ac:dyDescent="0.3">
      <c r="A2473" t="s">
        <v>2508</v>
      </c>
      <c r="B2473" t="s">
        <v>27</v>
      </c>
      <c r="C2473">
        <v>53</v>
      </c>
      <c r="D2473" t="str">
        <f t="shared" si="114"/>
        <v>49-72 Months</v>
      </c>
      <c r="E2473" t="s">
        <v>37</v>
      </c>
      <c r="F2473" t="s">
        <v>40</v>
      </c>
      <c r="G2473" t="s">
        <v>23</v>
      </c>
      <c r="H2473">
        <f t="shared" si="115"/>
        <v>4</v>
      </c>
      <c r="I2473" t="str">
        <f t="shared" si="116"/>
        <v>High Risk</v>
      </c>
    </row>
    <row r="2474" spans="1:9" x14ac:dyDescent="0.3">
      <c r="A2474" t="s">
        <v>2509</v>
      </c>
      <c r="B2474" t="s">
        <v>47</v>
      </c>
      <c r="C2474">
        <v>67</v>
      </c>
      <c r="D2474" t="str">
        <f t="shared" si="114"/>
        <v>49-72 Months</v>
      </c>
      <c r="E2474" t="s">
        <v>26</v>
      </c>
      <c r="F2474" t="s">
        <v>40</v>
      </c>
      <c r="G2474" t="s">
        <v>24</v>
      </c>
      <c r="H2474">
        <f t="shared" si="115"/>
        <v>0</v>
      </c>
      <c r="I2474" t="str">
        <f t="shared" si="116"/>
        <v>Low Risk</v>
      </c>
    </row>
    <row r="2475" spans="1:9" x14ac:dyDescent="0.3">
      <c r="A2475" t="s">
        <v>2510</v>
      </c>
      <c r="B2475" t="s">
        <v>27</v>
      </c>
      <c r="C2475">
        <v>6</v>
      </c>
      <c r="D2475" t="str">
        <f t="shared" si="114"/>
        <v>0-12 Months</v>
      </c>
      <c r="E2475" t="s">
        <v>24</v>
      </c>
      <c r="F2475" t="s">
        <v>32</v>
      </c>
      <c r="G2475" t="s">
        <v>24</v>
      </c>
      <c r="H2475">
        <f t="shared" si="115"/>
        <v>3</v>
      </c>
      <c r="I2475" t="str">
        <f t="shared" si="116"/>
        <v>Medium Risk</v>
      </c>
    </row>
    <row r="2476" spans="1:9" x14ac:dyDescent="0.3">
      <c r="A2476" t="s">
        <v>2511</v>
      </c>
      <c r="B2476" t="s">
        <v>27</v>
      </c>
      <c r="C2476">
        <v>47</v>
      </c>
      <c r="D2476" t="str">
        <f t="shared" si="114"/>
        <v>25-48 Months</v>
      </c>
      <c r="E2476" t="s">
        <v>37</v>
      </c>
      <c r="F2476" t="s">
        <v>28</v>
      </c>
      <c r="G2476" t="s">
        <v>24</v>
      </c>
      <c r="H2476">
        <f t="shared" si="115"/>
        <v>5</v>
      </c>
      <c r="I2476" t="str">
        <f t="shared" si="116"/>
        <v>High Risk</v>
      </c>
    </row>
    <row r="2477" spans="1:9" x14ac:dyDescent="0.3">
      <c r="A2477" t="s">
        <v>2512</v>
      </c>
      <c r="B2477" t="s">
        <v>47</v>
      </c>
      <c r="C2477">
        <v>53</v>
      </c>
      <c r="D2477" t="str">
        <f t="shared" si="114"/>
        <v>49-72 Months</v>
      </c>
      <c r="E2477" t="s">
        <v>37</v>
      </c>
      <c r="F2477" t="s">
        <v>32</v>
      </c>
      <c r="G2477" t="s">
        <v>24</v>
      </c>
      <c r="H2477">
        <f t="shared" si="115"/>
        <v>2</v>
      </c>
      <c r="I2477" t="str">
        <f t="shared" si="116"/>
        <v>Medium Risk</v>
      </c>
    </row>
    <row r="2478" spans="1:9" x14ac:dyDescent="0.3">
      <c r="A2478" t="s">
        <v>2513</v>
      </c>
      <c r="B2478" t="s">
        <v>47</v>
      </c>
      <c r="C2478">
        <v>69</v>
      </c>
      <c r="D2478" t="str">
        <f t="shared" si="114"/>
        <v>49-72 Months</v>
      </c>
      <c r="E2478" t="s">
        <v>26</v>
      </c>
      <c r="F2478" t="s">
        <v>32</v>
      </c>
      <c r="G2478" t="s">
        <v>24</v>
      </c>
      <c r="H2478">
        <f t="shared" si="115"/>
        <v>0</v>
      </c>
      <c r="I2478" t="str">
        <f t="shared" si="116"/>
        <v>Low Risk</v>
      </c>
    </row>
    <row r="2479" spans="1:9" x14ac:dyDescent="0.3">
      <c r="A2479" t="s">
        <v>2514</v>
      </c>
      <c r="B2479" t="s">
        <v>27</v>
      </c>
      <c r="C2479">
        <v>3</v>
      </c>
      <c r="D2479" t="str">
        <f t="shared" si="114"/>
        <v>0-12 Months</v>
      </c>
      <c r="E2479" t="s">
        <v>37</v>
      </c>
      <c r="F2479" t="s">
        <v>32</v>
      </c>
      <c r="G2479" t="s">
        <v>24</v>
      </c>
      <c r="H2479">
        <f t="shared" si="115"/>
        <v>5</v>
      </c>
      <c r="I2479" t="str">
        <f t="shared" si="116"/>
        <v>High Risk</v>
      </c>
    </row>
    <row r="2480" spans="1:9" x14ac:dyDescent="0.3">
      <c r="A2480" t="s">
        <v>2515</v>
      </c>
      <c r="B2480" t="s">
        <v>27</v>
      </c>
      <c r="C2480">
        <v>4</v>
      </c>
      <c r="D2480" t="str">
        <f t="shared" si="114"/>
        <v>0-12 Months</v>
      </c>
      <c r="E2480" t="s">
        <v>26</v>
      </c>
      <c r="F2480" t="s">
        <v>32</v>
      </c>
      <c r="G2480" t="s">
        <v>24</v>
      </c>
      <c r="H2480">
        <f t="shared" si="115"/>
        <v>3</v>
      </c>
      <c r="I2480" t="str">
        <f t="shared" si="116"/>
        <v>Medium Risk</v>
      </c>
    </row>
    <row r="2481" spans="1:9" x14ac:dyDescent="0.3">
      <c r="A2481" t="s">
        <v>2516</v>
      </c>
      <c r="B2481" t="s">
        <v>47</v>
      </c>
      <c r="C2481">
        <v>56</v>
      </c>
      <c r="D2481" t="str">
        <f t="shared" si="114"/>
        <v>49-72 Months</v>
      </c>
      <c r="E2481" t="s">
        <v>26</v>
      </c>
      <c r="F2481" t="s">
        <v>40</v>
      </c>
      <c r="G2481" t="s">
        <v>24</v>
      </c>
      <c r="H2481">
        <f t="shared" si="115"/>
        <v>0</v>
      </c>
      <c r="I2481" t="str">
        <f t="shared" si="116"/>
        <v>Low Risk</v>
      </c>
    </row>
    <row r="2482" spans="1:9" x14ac:dyDescent="0.3">
      <c r="A2482" t="s">
        <v>2517</v>
      </c>
      <c r="B2482" t="s">
        <v>27</v>
      </c>
      <c r="C2482">
        <v>59</v>
      </c>
      <c r="D2482" t="str">
        <f t="shared" si="114"/>
        <v>49-72 Months</v>
      </c>
      <c r="E2482" t="s">
        <v>37</v>
      </c>
      <c r="F2482" t="s">
        <v>35</v>
      </c>
      <c r="G2482" t="s">
        <v>23</v>
      </c>
      <c r="H2482">
        <f t="shared" si="115"/>
        <v>4</v>
      </c>
      <c r="I2482" t="str">
        <f t="shared" si="116"/>
        <v>High Risk</v>
      </c>
    </row>
    <row r="2483" spans="1:9" x14ac:dyDescent="0.3">
      <c r="A2483" t="s">
        <v>2518</v>
      </c>
      <c r="B2483" t="s">
        <v>47</v>
      </c>
      <c r="C2483">
        <v>61</v>
      </c>
      <c r="D2483" t="str">
        <f t="shared" si="114"/>
        <v>49-72 Months</v>
      </c>
      <c r="E2483" t="s">
        <v>24</v>
      </c>
      <c r="F2483" t="s">
        <v>35</v>
      </c>
      <c r="G2483" t="s">
        <v>24</v>
      </c>
      <c r="H2483">
        <f t="shared" si="115"/>
        <v>0</v>
      </c>
      <c r="I2483" t="str">
        <f t="shared" si="116"/>
        <v>Low Risk</v>
      </c>
    </row>
    <row r="2484" spans="1:9" x14ac:dyDescent="0.3">
      <c r="A2484" t="s">
        <v>2519</v>
      </c>
      <c r="B2484" t="s">
        <v>27</v>
      </c>
      <c r="C2484">
        <v>2</v>
      </c>
      <c r="D2484" t="str">
        <f t="shared" si="114"/>
        <v>0-12 Months</v>
      </c>
      <c r="E2484" t="s">
        <v>26</v>
      </c>
      <c r="F2484" t="s">
        <v>28</v>
      </c>
      <c r="G2484" t="s">
        <v>24</v>
      </c>
      <c r="H2484">
        <f t="shared" si="115"/>
        <v>4</v>
      </c>
      <c r="I2484" t="str">
        <f t="shared" si="116"/>
        <v>High Risk</v>
      </c>
    </row>
    <row r="2485" spans="1:9" x14ac:dyDescent="0.3">
      <c r="A2485" t="s">
        <v>2520</v>
      </c>
      <c r="B2485" t="s">
        <v>27</v>
      </c>
      <c r="C2485">
        <v>46</v>
      </c>
      <c r="D2485" t="str">
        <f t="shared" si="114"/>
        <v>25-48 Months</v>
      </c>
      <c r="E2485" t="s">
        <v>37</v>
      </c>
      <c r="F2485" t="s">
        <v>28</v>
      </c>
      <c r="G2485" t="s">
        <v>23</v>
      </c>
      <c r="H2485">
        <f t="shared" si="115"/>
        <v>5</v>
      </c>
      <c r="I2485" t="str">
        <f t="shared" si="116"/>
        <v>High Risk</v>
      </c>
    </row>
    <row r="2486" spans="1:9" x14ac:dyDescent="0.3">
      <c r="A2486" t="s">
        <v>2521</v>
      </c>
      <c r="B2486" t="s">
        <v>27</v>
      </c>
      <c r="C2486">
        <v>12</v>
      </c>
      <c r="D2486" t="str">
        <f t="shared" si="114"/>
        <v>0-12 Months</v>
      </c>
      <c r="E2486" t="s">
        <v>24</v>
      </c>
      <c r="F2486" t="s">
        <v>32</v>
      </c>
      <c r="G2486" t="s">
        <v>24</v>
      </c>
      <c r="H2486">
        <f t="shared" si="115"/>
        <v>3</v>
      </c>
      <c r="I2486" t="str">
        <f t="shared" si="116"/>
        <v>Medium Risk</v>
      </c>
    </row>
    <row r="2487" spans="1:9" x14ac:dyDescent="0.3">
      <c r="A2487" t="s">
        <v>2522</v>
      </c>
      <c r="B2487" t="s">
        <v>27</v>
      </c>
      <c r="C2487">
        <v>14</v>
      </c>
      <c r="D2487" t="str">
        <f t="shared" si="114"/>
        <v>13-24 Months</v>
      </c>
      <c r="E2487" t="s">
        <v>37</v>
      </c>
      <c r="F2487" t="s">
        <v>28</v>
      </c>
      <c r="G2487" t="s">
        <v>23</v>
      </c>
      <c r="H2487">
        <f t="shared" si="115"/>
        <v>5</v>
      </c>
      <c r="I2487" t="str">
        <f t="shared" si="116"/>
        <v>High Risk</v>
      </c>
    </row>
    <row r="2488" spans="1:9" x14ac:dyDescent="0.3">
      <c r="A2488" t="s">
        <v>2523</v>
      </c>
      <c r="B2488" t="s">
        <v>31</v>
      </c>
      <c r="C2488">
        <v>28</v>
      </c>
      <c r="D2488" t="str">
        <f t="shared" si="114"/>
        <v>25-48 Months</v>
      </c>
      <c r="E2488" t="s">
        <v>37</v>
      </c>
      <c r="F2488" t="s">
        <v>28</v>
      </c>
      <c r="G2488" t="s">
        <v>24</v>
      </c>
      <c r="H2488">
        <f t="shared" si="115"/>
        <v>3</v>
      </c>
      <c r="I2488" t="str">
        <f t="shared" si="116"/>
        <v>Medium Risk</v>
      </c>
    </row>
    <row r="2489" spans="1:9" x14ac:dyDescent="0.3">
      <c r="A2489" t="s">
        <v>2524</v>
      </c>
      <c r="B2489" t="s">
        <v>27</v>
      </c>
      <c r="C2489">
        <v>24</v>
      </c>
      <c r="D2489" t="str">
        <f t="shared" si="114"/>
        <v>13-24 Months</v>
      </c>
      <c r="E2489" t="s">
        <v>26</v>
      </c>
      <c r="F2489" t="s">
        <v>35</v>
      </c>
      <c r="G2489" t="s">
        <v>24</v>
      </c>
      <c r="H2489">
        <f t="shared" si="115"/>
        <v>2</v>
      </c>
      <c r="I2489" t="str">
        <f t="shared" si="116"/>
        <v>Medium Risk</v>
      </c>
    </row>
    <row r="2490" spans="1:9" x14ac:dyDescent="0.3">
      <c r="A2490" t="s">
        <v>2525</v>
      </c>
      <c r="B2490" t="s">
        <v>27</v>
      </c>
      <c r="C2490">
        <v>31</v>
      </c>
      <c r="D2490" t="str">
        <f t="shared" si="114"/>
        <v>25-48 Months</v>
      </c>
      <c r="E2490" t="s">
        <v>26</v>
      </c>
      <c r="F2490" t="s">
        <v>28</v>
      </c>
      <c r="G2490" t="s">
        <v>23</v>
      </c>
      <c r="H2490">
        <f t="shared" si="115"/>
        <v>3</v>
      </c>
      <c r="I2490" t="str">
        <f t="shared" si="116"/>
        <v>Medium Risk</v>
      </c>
    </row>
    <row r="2491" spans="1:9" x14ac:dyDescent="0.3">
      <c r="A2491" t="s">
        <v>2526</v>
      </c>
      <c r="B2491" t="s">
        <v>31</v>
      </c>
      <c r="C2491">
        <v>68</v>
      </c>
      <c r="D2491" t="str">
        <f t="shared" si="114"/>
        <v>49-72 Months</v>
      </c>
      <c r="E2491" t="s">
        <v>26</v>
      </c>
      <c r="F2491" t="s">
        <v>28</v>
      </c>
      <c r="G2491" t="s">
        <v>24</v>
      </c>
      <c r="H2491">
        <f t="shared" si="115"/>
        <v>1</v>
      </c>
      <c r="I2491" t="str">
        <f t="shared" si="116"/>
        <v>Low Risk</v>
      </c>
    </row>
    <row r="2492" spans="1:9" x14ac:dyDescent="0.3">
      <c r="A2492" t="s">
        <v>2527</v>
      </c>
      <c r="B2492" t="s">
        <v>47</v>
      </c>
      <c r="C2492">
        <v>39</v>
      </c>
      <c r="D2492" t="str">
        <f t="shared" si="114"/>
        <v>25-48 Months</v>
      </c>
      <c r="E2492" t="s">
        <v>37</v>
      </c>
      <c r="F2492" t="s">
        <v>32</v>
      </c>
      <c r="G2492" t="s">
        <v>24</v>
      </c>
      <c r="H2492">
        <f t="shared" si="115"/>
        <v>2</v>
      </c>
      <c r="I2492" t="str">
        <f t="shared" si="116"/>
        <v>Medium Risk</v>
      </c>
    </row>
    <row r="2493" spans="1:9" x14ac:dyDescent="0.3">
      <c r="A2493" t="s">
        <v>2528</v>
      </c>
      <c r="B2493" t="s">
        <v>27</v>
      </c>
      <c r="C2493">
        <v>42</v>
      </c>
      <c r="D2493" t="str">
        <f t="shared" si="114"/>
        <v>25-48 Months</v>
      </c>
      <c r="E2493" t="s">
        <v>24</v>
      </c>
      <c r="F2493" t="s">
        <v>40</v>
      </c>
      <c r="G2493" t="s">
        <v>24</v>
      </c>
      <c r="H2493">
        <f t="shared" si="115"/>
        <v>2</v>
      </c>
      <c r="I2493" t="str">
        <f t="shared" si="116"/>
        <v>Medium Risk</v>
      </c>
    </row>
    <row r="2494" spans="1:9" x14ac:dyDescent="0.3">
      <c r="A2494" t="s">
        <v>2529</v>
      </c>
      <c r="B2494" t="s">
        <v>27</v>
      </c>
      <c r="C2494">
        <v>13</v>
      </c>
      <c r="D2494" t="str">
        <f t="shared" si="114"/>
        <v>13-24 Months</v>
      </c>
      <c r="E2494" t="s">
        <v>26</v>
      </c>
      <c r="F2494" t="s">
        <v>28</v>
      </c>
      <c r="G2494" t="s">
        <v>23</v>
      </c>
      <c r="H2494">
        <f t="shared" si="115"/>
        <v>3</v>
      </c>
      <c r="I2494" t="str">
        <f t="shared" si="116"/>
        <v>Medium Risk</v>
      </c>
    </row>
    <row r="2495" spans="1:9" x14ac:dyDescent="0.3">
      <c r="A2495" t="s">
        <v>2530</v>
      </c>
      <c r="B2495" t="s">
        <v>27</v>
      </c>
      <c r="C2495">
        <v>6</v>
      </c>
      <c r="D2495" t="str">
        <f t="shared" si="114"/>
        <v>0-12 Months</v>
      </c>
      <c r="E2495" t="s">
        <v>37</v>
      </c>
      <c r="F2495" t="s">
        <v>28</v>
      </c>
      <c r="G2495" t="s">
        <v>24</v>
      </c>
      <c r="H2495">
        <f t="shared" si="115"/>
        <v>6</v>
      </c>
      <c r="I2495" t="str">
        <f t="shared" si="116"/>
        <v>High Risk</v>
      </c>
    </row>
    <row r="2496" spans="1:9" x14ac:dyDescent="0.3">
      <c r="A2496" t="s">
        <v>2531</v>
      </c>
      <c r="B2496" t="s">
        <v>27</v>
      </c>
      <c r="C2496">
        <v>35</v>
      </c>
      <c r="D2496" t="str">
        <f t="shared" si="114"/>
        <v>25-48 Months</v>
      </c>
      <c r="E2496" t="s">
        <v>37</v>
      </c>
      <c r="F2496" t="s">
        <v>40</v>
      </c>
      <c r="G2496" t="s">
        <v>23</v>
      </c>
      <c r="H2496">
        <f t="shared" si="115"/>
        <v>4</v>
      </c>
      <c r="I2496" t="str">
        <f t="shared" si="116"/>
        <v>High Risk</v>
      </c>
    </row>
    <row r="2497" spans="1:9" x14ac:dyDescent="0.3">
      <c r="A2497" t="s">
        <v>2532</v>
      </c>
      <c r="B2497" t="s">
        <v>31</v>
      </c>
      <c r="C2497">
        <v>38</v>
      </c>
      <c r="D2497" t="str">
        <f t="shared" si="114"/>
        <v>25-48 Months</v>
      </c>
      <c r="E2497" t="s">
        <v>24</v>
      </c>
      <c r="F2497" t="s">
        <v>40</v>
      </c>
      <c r="G2497" t="s">
        <v>24</v>
      </c>
      <c r="H2497">
        <f t="shared" si="115"/>
        <v>0</v>
      </c>
      <c r="I2497" t="str">
        <f t="shared" si="116"/>
        <v>Low Risk</v>
      </c>
    </row>
    <row r="2498" spans="1:9" x14ac:dyDescent="0.3">
      <c r="A2498" t="s">
        <v>2533</v>
      </c>
      <c r="B2498" t="s">
        <v>47</v>
      </c>
      <c r="C2498">
        <v>18</v>
      </c>
      <c r="D2498" t="str">
        <f t="shared" si="114"/>
        <v>13-24 Months</v>
      </c>
      <c r="E2498" t="s">
        <v>24</v>
      </c>
      <c r="F2498" t="s">
        <v>40</v>
      </c>
      <c r="G2498" t="s">
        <v>24</v>
      </c>
      <c r="H2498">
        <f t="shared" si="115"/>
        <v>0</v>
      </c>
      <c r="I2498" t="str">
        <f t="shared" si="116"/>
        <v>Low Risk</v>
      </c>
    </row>
    <row r="2499" spans="1:9" x14ac:dyDescent="0.3">
      <c r="A2499" t="s">
        <v>2534</v>
      </c>
      <c r="B2499" t="s">
        <v>27</v>
      </c>
      <c r="C2499">
        <v>4</v>
      </c>
      <c r="D2499" t="str">
        <f t="shared" ref="D2499:D2562" si="117">IF(C2499&lt;=12,"0-12 Months",IF(C2499&lt;=24,"13-24 Months",IF(C2499&lt;=48,"25-48 Months","49-72 Months")))</f>
        <v>0-12 Months</v>
      </c>
      <c r="E2499" t="s">
        <v>24</v>
      </c>
      <c r="F2499" t="s">
        <v>32</v>
      </c>
      <c r="G2499" t="s">
        <v>24</v>
      </c>
      <c r="H2499">
        <f t="shared" ref="H2499:H2562" si="118">IF(B2499="Month-to-month",2,0)+IF(E2499="Fiber optic",2,0)+IF(F2499="Electronic check",1,0)+IF(D2499="0-12 Months",1,0)</f>
        <v>3</v>
      </c>
      <c r="I2499" t="str">
        <f t="shared" ref="I2499:I2562" si="119">IF(H2499&gt;=4,"High Risk",IF(H2499&gt;=2,"Medium Risk","Low Risk"))</f>
        <v>Medium Risk</v>
      </c>
    </row>
    <row r="2500" spans="1:9" x14ac:dyDescent="0.3">
      <c r="A2500" t="s">
        <v>2535</v>
      </c>
      <c r="B2500" t="s">
        <v>27</v>
      </c>
      <c r="C2500">
        <v>27</v>
      </c>
      <c r="D2500" t="str">
        <f t="shared" si="117"/>
        <v>25-48 Months</v>
      </c>
      <c r="E2500" t="s">
        <v>26</v>
      </c>
      <c r="F2500" t="s">
        <v>28</v>
      </c>
      <c r="G2500" t="s">
        <v>24</v>
      </c>
      <c r="H2500">
        <f t="shared" si="118"/>
        <v>3</v>
      </c>
      <c r="I2500" t="str">
        <f t="shared" si="119"/>
        <v>Medium Risk</v>
      </c>
    </row>
    <row r="2501" spans="1:9" x14ac:dyDescent="0.3">
      <c r="A2501" t="s">
        <v>2536</v>
      </c>
      <c r="B2501" t="s">
        <v>31</v>
      </c>
      <c r="C2501">
        <v>41</v>
      </c>
      <c r="D2501" t="str">
        <f t="shared" si="117"/>
        <v>25-48 Months</v>
      </c>
      <c r="E2501" t="s">
        <v>26</v>
      </c>
      <c r="F2501" t="s">
        <v>32</v>
      </c>
      <c r="G2501" t="s">
        <v>24</v>
      </c>
      <c r="H2501">
        <f t="shared" si="118"/>
        <v>0</v>
      </c>
      <c r="I2501" t="str">
        <f t="shared" si="119"/>
        <v>Low Risk</v>
      </c>
    </row>
    <row r="2502" spans="1:9" x14ac:dyDescent="0.3">
      <c r="A2502" t="s">
        <v>2537</v>
      </c>
      <c r="B2502" t="s">
        <v>31</v>
      </c>
      <c r="C2502">
        <v>50</v>
      </c>
      <c r="D2502" t="str">
        <f t="shared" si="117"/>
        <v>49-72 Months</v>
      </c>
      <c r="E2502" t="s">
        <v>26</v>
      </c>
      <c r="F2502" t="s">
        <v>28</v>
      </c>
      <c r="G2502" t="s">
        <v>24</v>
      </c>
      <c r="H2502">
        <f t="shared" si="118"/>
        <v>1</v>
      </c>
      <c r="I2502" t="str">
        <f t="shared" si="119"/>
        <v>Low Risk</v>
      </c>
    </row>
    <row r="2503" spans="1:9" x14ac:dyDescent="0.3">
      <c r="A2503" t="s">
        <v>2538</v>
      </c>
      <c r="B2503" t="s">
        <v>47</v>
      </c>
      <c r="C2503">
        <v>72</v>
      </c>
      <c r="D2503" t="str">
        <f t="shared" si="117"/>
        <v>49-72 Months</v>
      </c>
      <c r="E2503" t="s">
        <v>24</v>
      </c>
      <c r="F2503" t="s">
        <v>28</v>
      </c>
      <c r="G2503" t="s">
        <v>24</v>
      </c>
      <c r="H2503">
        <f t="shared" si="118"/>
        <v>1</v>
      </c>
      <c r="I2503" t="str">
        <f t="shared" si="119"/>
        <v>Low Risk</v>
      </c>
    </row>
    <row r="2504" spans="1:9" x14ac:dyDescent="0.3">
      <c r="A2504" t="s">
        <v>2539</v>
      </c>
      <c r="B2504" t="s">
        <v>31</v>
      </c>
      <c r="C2504">
        <v>70</v>
      </c>
      <c r="D2504" t="str">
        <f t="shared" si="117"/>
        <v>49-72 Months</v>
      </c>
      <c r="E2504" t="s">
        <v>24</v>
      </c>
      <c r="F2504" t="s">
        <v>40</v>
      </c>
      <c r="G2504" t="s">
        <v>24</v>
      </c>
      <c r="H2504">
        <f t="shared" si="118"/>
        <v>0</v>
      </c>
      <c r="I2504" t="str">
        <f t="shared" si="119"/>
        <v>Low Risk</v>
      </c>
    </row>
    <row r="2505" spans="1:9" x14ac:dyDescent="0.3">
      <c r="A2505" t="s">
        <v>2540</v>
      </c>
      <c r="B2505" t="s">
        <v>31</v>
      </c>
      <c r="C2505">
        <v>44</v>
      </c>
      <c r="D2505" t="str">
        <f t="shared" si="117"/>
        <v>25-48 Months</v>
      </c>
      <c r="E2505" t="s">
        <v>24</v>
      </c>
      <c r="F2505" t="s">
        <v>35</v>
      </c>
      <c r="G2505" t="s">
        <v>24</v>
      </c>
      <c r="H2505">
        <f t="shared" si="118"/>
        <v>0</v>
      </c>
      <c r="I2505" t="str">
        <f t="shared" si="119"/>
        <v>Low Risk</v>
      </c>
    </row>
    <row r="2506" spans="1:9" x14ac:dyDescent="0.3">
      <c r="A2506" t="s">
        <v>2541</v>
      </c>
      <c r="B2506" t="s">
        <v>27</v>
      </c>
      <c r="C2506">
        <v>2</v>
      </c>
      <c r="D2506" t="str">
        <f t="shared" si="117"/>
        <v>0-12 Months</v>
      </c>
      <c r="E2506" t="s">
        <v>37</v>
      </c>
      <c r="F2506" t="s">
        <v>28</v>
      </c>
      <c r="G2506" t="s">
        <v>23</v>
      </c>
      <c r="H2506">
        <f t="shared" si="118"/>
        <v>6</v>
      </c>
      <c r="I2506" t="str">
        <f t="shared" si="119"/>
        <v>High Risk</v>
      </c>
    </row>
    <row r="2507" spans="1:9" x14ac:dyDescent="0.3">
      <c r="A2507" t="s">
        <v>2542</v>
      </c>
      <c r="B2507" t="s">
        <v>31</v>
      </c>
      <c r="C2507">
        <v>34</v>
      </c>
      <c r="D2507" t="str">
        <f t="shared" si="117"/>
        <v>25-48 Months</v>
      </c>
      <c r="E2507" t="s">
        <v>24</v>
      </c>
      <c r="F2507" t="s">
        <v>35</v>
      </c>
      <c r="G2507" t="s">
        <v>24</v>
      </c>
      <c r="H2507">
        <f t="shared" si="118"/>
        <v>0</v>
      </c>
      <c r="I2507" t="str">
        <f t="shared" si="119"/>
        <v>Low Risk</v>
      </c>
    </row>
    <row r="2508" spans="1:9" x14ac:dyDescent="0.3">
      <c r="A2508" t="s">
        <v>2543</v>
      </c>
      <c r="B2508" t="s">
        <v>47</v>
      </c>
      <c r="C2508">
        <v>72</v>
      </c>
      <c r="D2508" t="str">
        <f t="shared" si="117"/>
        <v>49-72 Months</v>
      </c>
      <c r="E2508" t="s">
        <v>24</v>
      </c>
      <c r="F2508" t="s">
        <v>35</v>
      </c>
      <c r="G2508" t="s">
        <v>24</v>
      </c>
      <c r="H2508">
        <f t="shared" si="118"/>
        <v>0</v>
      </c>
      <c r="I2508" t="str">
        <f t="shared" si="119"/>
        <v>Low Risk</v>
      </c>
    </row>
    <row r="2509" spans="1:9" x14ac:dyDescent="0.3">
      <c r="A2509" t="s">
        <v>2544</v>
      </c>
      <c r="B2509" t="s">
        <v>47</v>
      </c>
      <c r="C2509">
        <v>71</v>
      </c>
      <c r="D2509" t="str">
        <f t="shared" si="117"/>
        <v>49-72 Months</v>
      </c>
      <c r="E2509" t="s">
        <v>24</v>
      </c>
      <c r="F2509" t="s">
        <v>28</v>
      </c>
      <c r="G2509" t="s">
        <v>24</v>
      </c>
      <c r="H2509">
        <f t="shared" si="118"/>
        <v>1</v>
      </c>
      <c r="I2509" t="str">
        <f t="shared" si="119"/>
        <v>Low Risk</v>
      </c>
    </row>
    <row r="2510" spans="1:9" x14ac:dyDescent="0.3">
      <c r="A2510" t="s">
        <v>2545</v>
      </c>
      <c r="B2510" t="s">
        <v>47</v>
      </c>
      <c r="C2510">
        <v>64</v>
      </c>
      <c r="D2510" t="str">
        <f t="shared" si="117"/>
        <v>49-72 Months</v>
      </c>
      <c r="E2510" t="s">
        <v>37</v>
      </c>
      <c r="F2510" t="s">
        <v>40</v>
      </c>
      <c r="G2510" t="s">
        <v>24</v>
      </c>
      <c r="H2510">
        <f t="shared" si="118"/>
        <v>2</v>
      </c>
      <c r="I2510" t="str">
        <f t="shared" si="119"/>
        <v>Medium Risk</v>
      </c>
    </row>
    <row r="2511" spans="1:9" x14ac:dyDescent="0.3">
      <c r="A2511" t="s">
        <v>2546</v>
      </c>
      <c r="B2511" t="s">
        <v>47</v>
      </c>
      <c r="C2511">
        <v>72</v>
      </c>
      <c r="D2511" t="str">
        <f t="shared" si="117"/>
        <v>49-72 Months</v>
      </c>
      <c r="E2511" t="s">
        <v>24</v>
      </c>
      <c r="F2511" t="s">
        <v>35</v>
      </c>
      <c r="G2511" t="s">
        <v>24</v>
      </c>
      <c r="H2511">
        <f t="shared" si="118"/>
        <v>0</v>
      </c>
      <c r="I2511" t="str">
        <f t="shared" si="119"/>
        <v>Low Risk</v>
      </c>
    </row>
    <row r="2512" spans="1:9" x14ac:dyDescent="0.3">
      <c r="A2512" t="s">
        <v>2547</v>
      </c>
      <c r="B2512" t="s">
        <v>27</v>
      </c>
      <c r="C2512">
        <v>1</v>
      </c>
      <c r="D2512" t="str">
        <f t="shared" si="117"/>
        <v>0-12 Months</v>
      </c>
      <c r="E2512" t="s">
        <v>37</v>
      </c>
      <c r="F2512" t="s">
        <v>32</v>
      </c>
      <c r="G2512" t="s">
        <v>23</v>
      </c>
      <c r="H2512">
        <f t="shared" si="118"/>
        <v>5</v>
      </c>
      <c r="I2512" t="str">
        <f t="shared" si="119"/>
        <v>High Risk</v>
      </c>
    </row>
    <row r="2513" spans="1:9" x14ac:dyDescent="0.3">
      <c r="A2513" t="s">
        <v>2548</v>
      </c>
      <c r="B2513" t="s">
        <v>31</v>
      </c>
      <c r="C2513">
        <v>29</v>
      </c>
      <c r="D2513" t="str">
        <f t="shared" si="117"/>
        <v>25-48 Months</v>
      </c>
      <c r="E2513" t="s">
        <v>37</v>
      </c>
      <c r="F2513" t="s">
        <v>35</v>
      </c>
      <c r="G2513" t="s">
        <v>24</v>
      </c>
      <c r="H2513">
        <f t="shared" si="118"/>
        <v>2</v>
      </c>
      <c r="I2513" t="str">
        <f t="shared" si="119"/>
        <v>Medium Risk</v>
      </c>
    </row>
    <row r="2514" spans="1:9" x14ac:dyDescent="0.3">
      <c r="A2514" t="s">
        <v>2549</v>
      </c>
      <c r="B2514" t="s">
        <v>31</v>
      </c>
      <c r="C2514">
        <v>23</v>
      </c>
      <c r="D2514" t="str">
        <f t="shared" si="117"/>
        <v>13-24 Months</v>
      </c>
      <c r="E2514" t="s">
        <v>26</v>
      </c>
      <c r="F2514" t="s">
        <v>35</v>
      </c>
      <c r="G2514" t="s">
        <v>24</v>
      </c>
      <c r="H2514">
        <f t="shared" si="118"/>
        <v>0</v>
      </c>
      <c r="I2514" t="str">
        <f t="shared" si="119"/>
        <v>Low Risk</v>
      </c>
    </row>
    <row r="2515" spans="1:9" x14ac:dyDescent="0.3">
      <c r="A2515" t="s">
        <v>2550</v>
      </c>
      <c r="B2515" t="s">
        <v>47</v>
      </c>
      <c r="C2515">
        <v>52</v>
      </c>
      <c r="D2515" t="str">
        <f t="shared" si="117"/>
        <v>49-72 Months</v>
      </c>
      <c r="E2515" t="s">
        <v>24</v>
      </c>
      <c r="F2515" t="s">
        <v>32</v>
      </c>
      <c r="G2515" t="s">
        <v>24</v>
      </c>
      <c r="H2515">
        <f t="shared" si="118"/>
        <v>0</v>
      </c>
      <c r="I2515" t="str">
        <f t="shared" si="119"/>
        <v>Low Risk</v>
      </c>
    </row>
    <row r="2516" spans="1:9" x14ac:dyDescent="0.3">
      <c r="A2516" t="s">
        <v>2551</v>
      </c>
      <c r="B2516" t="s">
        <v>27</v>
      </c>
      <c r="C2516">
        <v>25</v>
      </c>
      <c r="D2516" t="str">
        <f t="shared" si="117"/>
        <v>25-48 Months</v>
      </c>
      <c r="E2516" t="s">
        <v>37</v>
      </c>
      <c r="F2516" t="s">
        <v>28</v>
      </c>
      <c r="G2516" t="s">
        <v>23</v>
      </c>
      <c r="H2516">
        <f t="shared" si="118"/>
        <v>5</v>
      </c>
      <c r="I2516" t="str">
        <f t="shared" si="119"/>
        <v>High Risk</v>
      </c>
    </row>
    <row r="2517" spans="1:9" x14ac:dyDescent="0.3">
      <c r="A2517" t="s">
        <v>2552</v>
      </c>
      <c r="B2517" t="s">
        <v>47</v>
      </c>
      <c r="C2517">
        <v>64</v>
      </c>
      <c r="D2517" t="str">
        <f t="shared" si="117"/>
        <v>49-72 Months</v>
      </c>
      <c r="E2517" t="s">
        <v>37</v>
      </c>
      <c r="F2517" t="s">
        <v>35</v>
      </c>
      <c r="G2517" t="s">
        <v>24</v>
      </c>
      <c r="H2517">
        <f t="shared" si="118"/>
        <v>2</v>
      </c>
      <c r="I2517" t="str">
        <f t="shared" si="119"/>
        <v>Medium Risk</v>
      </c>
    </row>
    <row r="2518" spans="1:9" x14ac:dyDescent="0.3">
      <c r="A2518" t="s">
        <v>2553</v>
      </c>
      <c r="B2518" t="s">
        <v>27</v>
      </c>
      <c r="C2518">
        <v>16</v>
      </c>
      <c r="D2518" t="str">
        <f t="shared" si="117"/>
        <v>13-24 Months</v>
      </c>
      <c r="E2518" t="s">
        <v>37</v>
      </c>
      <c r="F2518" t="s">
        <v>28</v>
      </c>
      <c r="G2518" t="s">
        <v>23</v>
      </c>
      <c r="H2518">
        <f t="shared" si="118"/>
        <v>5</v>
      </c>
      <c r="I2518" t="str">
        <f t="shared" si="119"/>
        <v>High Risk</v>
      </c>
    </row>
    <row r="2519" spans="1:9" x14ac:dyDescent="0.3">
      <c r="A2519" t="s">
        <v>2554</v>
      </c>
      <c r="B2519" t="s">
        <v>27</v>
      </c>
      <c r="C2519">
        <v>1</v>
      </c>
      <c r="D2519" t="str">
        <f t="shared" si="117"/>
        <v>0-12 Months</v>
      </c>
      <c r="E2519" t="s">
        <v>37</v>
      </c>
      <c r="F2519" t="s">
        <v>35</v>
      </c>
      <c r="G2519" t="s">
        <v>23</v>
      </c>
      <c r="H2519">
        <f t="shared" si="118"/>
        <v>5</v>
      </c>
      <c r="I2519" t="str">
        <f t="shared" si="119"/>
        <v>High Risk</v>
      </c>
    </row>
    <row r="2520" spans="1:9" x14ac:dyDescent="0.3">
      <c r="A2520" t="s">
        <v>2555</v>
      </c>
      <c r="B2520" t="s">
        <v>27</v>
      </c>
      <c r="C2520">
        <v>24</v>
      </c>
      <c r="D2520" t="str">
        <f t="shared" si="117"/>
        <v>13-24 Months</v>
      </c>
      <c r="E2520" t="s">
        <v>37</v>
      </c>
      <c r="F2520" t="s">
        <v>35</v>
      </c>
      <c r="G2520" t="s">
        <v>24</v>
      </c>
      <c r="H2520">
        <f t="shared" si="118"/>
        <v>4</v>
      </c>
      <c r="I2520" t="str">
        <f t="shared" si="119"/>
        <v>High Risk</v>
      </c>
    </row>
    <row r="2521" spans="1:9" x14ac:dyDescent="0.3">
      <c r="A2521" t="s">
        <v>2556</v>
      </c>
      <c r="B2521" t="s">
        <v>27</v>
      </c>
      <c r="C2521">
        <v>2</v>
      </c>
      <c r="D2521" t="str">
        <f t="shared" si="117"/>
        <v>0-12 Months</v>
      </c>
      <c r="E2521" t="s">
        <v>37</v>
      </c>
      <c r="F2521" t="s">
        <v>28</v>
      </c>
      <c r="G2521" t="s">
        <v>24</v>
      </c>
      <c r="H2521">
        <f t="shared" si="118"/>
        <v>6</v>
      </c>
      <c r="I2521" t="str">
        <f t="shared" si="119"/>
        <v>High Risk</v>
      </c>
    </row>
    <row r="2522" spans="1:9" x14ac:dyDescent="0.3">
      <c r="A2522" t="s">
        <v>2557</v>
      </c>
      <c r="B2522" t="s">
        <v>47</v>
      </c>
      <c r="C2522">
        <v>34</v>
      </c>
      <c r="D2522" t="str">
        <f t="shared" si="117"/>
        <v>25-48 Months</v>
      </c>
      <c r="E2522" t="s">
        <v>26</v>
      </c>
      <c r="F2522" t="s">
        <v>32</v>
      </c>
      <c r="G2522" t="s">
        <v>24</v>
      </c>
      <c r="H2522">
        <f t="shared" si="118"/>
        <v>0</v>
      </c>
      <c r="I2522" t="str">
        <f t="shared" si="119"/>
        <v>Low Risk</v>
      </c>
    </row>
    <row r="2523" spans="1:9" x14ac:dyDescent="0.3">
      <c r="A2523" t="s">
        <v>2558</v>
      </c>
      <c r="B2523" t="s">
        <v>27</v>
      </c>
      <c r="C2523">
        <v>36</v>
      </c>
      <c r="D2523" t="str">
        <f t="shared" si="117"/>
        <v>25-48 Months</v>
      </c>
      <c r="E2523" t="s">
        <v>37</v>
      </c>
      <c r="F2523" t="s">
        <v>40</v>
      </c>
      <c r="G2523" t="s">
        <v>23</v>
      </c>
      <c r="H2523">
        <f t="shared" si="118"/>
        <v>4</v>
      </c>
      <c r="I2523" t="str">
        <f t="shared" si="119"/>
        <v>High Risk</v>
      </c>
    </row>
    <row r="2524" spans="1:9" x14ac:dyDescent="0.3">
      <c r="A2524" t="s">
        <v>2559</v>
      </c>
      <c r="B2524" t="s">
        <v>31</v>
      </c>
      <c r="C2524">
        <v>53</v>
      </c>
      <c r="D2524" t="str">
        <f t="shared" si="117"/>
        <v>49-72 Months</v>
      </c>
      <c r="E2524" t="s">
        <v>26</v>
      </c>
      <c r="F2524" t="s">
        <v>32</v>
      </c>
      <c r="G2524" t="s">
        <v>24</v>
      </c>
      <c r="H2524">
        <f t="shared" si="118"/>
        <v>0</v>
      </c>
      <c r="I2524" t="str">
        <f t="shared" si="119"/>
        <v>Low Risk</v>
      </c>
    </row>
    <row r="2525" spans="1:9" x14ac:dyDescent="0.3">
      <c r="A2525" t="s">
        <v>2560</v>
      </c>
      <c r="B2525" t="s">
        <v>47</v>
      </c>
      <c r="C2525">
        <v>47</v>
      </c>
      <c r="D2525" t="str">
        <f t="shared" si="117"/>
        <v>25-48 Months</v>
      </c>
      <c r="E2525" t="s">
        <v>24</v>
      </c>
      <c r="F2525" t="s">
        <v>40</v>
      </c>
      <c r="G2525" t="s">
        <v>24</v>
      </c>
      <c r="H2525">
        <f t="shared" si="118"/>
        <v>0</v>
      </c>
      <c r="I2525" t="str">
        <f t="shared" si="119"/>
        <v>Low Risk</v>
      </c>
    </row>
    <row r="2526" spans="1:9" x14ac:dyDescent="0.3">
      <c r="A2526" t="s">
        <v>2561</v>
      </c>
      <c r="B2526" t="s">
        <v>47</v>
      </c>
      <c r="C2526">
        <v>72</v>
      </c>
      <c r="D2526" t="str">
        <f t="shared" si="117"/>
        <v>49-72 Months</v>
      </c>
      <c r="E2526" t="s">
        <v>24</v>
      </c>
      <c r="F2526" t="s">
        <v>40</v>
      </c>
      <c r="G2526" t="s">
        <v>24</v>
      </c>
      <c r="H2526">
        <f t="shared" si="118"/>
        <v>0</v>
      </c>
      <c r="I2526" t="str">
        <f t="shared" si="119"/>
        <v>Low Risk</v>
      </c>
    </row>
    <row r="2527" spans="1:9" x14ac:dyDescent="0.3">
      <c r="A2527" t="s">
        <v>2562</v>
      </c>
      <c r="B2527" t="s">
        <v>47</v>
      </c>
      <c r="C2527">
        <v>72</v>
      </c>
      <c r="D2527" t="str">
        <f t="shared" si="117"/>
        <v>49-72 Months</v>
      </c>
      <c r="E2527" t="s">
        <v>37</v>
      </c>
      <c r="F2527" t="s">
        <v>40</v>
      </c>
      <c r="G2527" t="s">
        <v>24</v>
      </c>
      <c r="H2527">
        <f t="shared" si="118"/>
        <v>2</v>
      </c>
      <c r="I2527" t="str">
        <f t="shared" si="119"/>
        <v>Medium Risk</v>
      </c>
    </row>
    <row r="2528" spans="1:9" x14ac:dyDescent="0.3">
      <c r="A2528" t="s">
        <v>2563</v>
      </c>
      <c r="B2528" t="s">
        <v>27</v>
      </c>
      <c r="C2528">
        <v>1</v>
      </c>
      <c r="D2528" t="str">
        <f t="shared" si="117"/>
        <v>0-12 Months</v>
      </c>
      <c r="E2528" t="s">
        <v>24</v>
      </c>
      <c r="F2528" t="s">
        <v>32</v>
      </c>
      <c r="G2528" t="s">
        <v>23</v>
      </c>
      <c r="H2528">
        <f t="shared" si="118"/>
        <v>3</v>
      </c>
      <c r="I2528" t="str">
        <f t="shared" si="119"/>
        <v>Medium Risk</v>
      </c>
    </row>
    <row r="2529" spans="1:9" x14ac:dyDescent="0.3">
      <c r="A2529" t="s">
        <v>2564</v>
      </c>
      <c r="B2529" t="s">
        <v>27</v>
      </c>
      <c r="C2529">
        <v>9</v>
      </c>
      <c r="D2529" t="str">
        <f t="shared" si="117"/>
        <v>0-12 Months</v>
      </c>
      <c r="E2529" t="s">
        <v>37</v>
      </c>
      <c r="F2529" t="s">
        <v>28</v>
      </c>
      <c r="G2529" t="s">
        <v>23</v>
      </c>
      <c r="H2529">
        <f t="shared" si="118"/>
        <v>6</v>
      </c>
      <c r="I2529" t="str">
        <f t="shared" si="119"/>
        <v>High Risk</v>
      </c>
    </row>
    <row r="2530" spans="1:9" x14ac:dyDescent="0.3">
      <c r="A2530" t="s">
        <v>2565</v>
      </c>
      <c r="B2530" t="s">
        <v>27</v>
      </c>
      <c r="C2530">
        <v>8</v>
      </c>
      <c r="D2530" t="str">
        <f t="shared" si="117"/>
        <v>0-12 Months</v>
      </c>
      <c r="E2530" t="s">
        <v>37</v>
      </c>
      <c r="F2530" t="s">
        <v>35</v>
      </c>
      <c r="G2530" t="s">
        <v>23</v>
      </c>
      <c r="H2530">
        <f t="shared" si="118"/>
        <v>5</v>
      </c>
      <c r="I2530" t="str">
        <f t="shared" si="119"/>
        <v>High Risk</v>
      </c>
    </row>
    <row r="2531" spans="1:9" x14ac:dyDescent="0.3">
      <c r="A2531" t="s">
        <v>2566</v>
      </c>
      <c r="B2531" t="s">
        <v>31</v>
      </c>
      <c r="C2531">
        <v>45</v>
      </c>
      <c r="D2531" t="str">
        <f t="shared" si="117"/>
        <v>25-48 Months</v>
      </c>
      <c r="E2531" t="s">
        <v>26</v>
      </c>
      <c r="F2531" t="s">
        <v>40</v>
      </c>
      <c r="G2531" t="s">
        <v>23</v>
      </c>
      <c r="H2531">
        <f t="shared" si="118"/>
        <v>0</v>
      </c>
      <c r="I2531" t="str">
        <f t="shared" si="119"/>
        <v>Low Risk</v>
      </c>
    </row>
    <row r="2532" spans="1:9" x14ac:dyDescent="0.3">
      <c r="A2532" t="s">
        <v>2567</v>
      </c>
      <c r="B2532" t="s">
        <v>27</v>
      </c>
      <c r="C2532">
        <v>7</v>
      </c>
      <c r="D2532" t="str">
        <f t="shared" si="117"/>
        <v>0-12 Months</v>
      </c>
      <c r="E2532" t="s">
        <v>37</v>
      </c>
      <c r="F2532" t="s">
        <v>28</v>
      </c>
      <c r="G2532" t="s">
        <v>24</v>
      </c>
      <c r="H2532">
        <f t="shared" si="118"/>
        <v>6</v>
      </c>
      <c r="I2532" t="str">
        <f t="shared" si="119"/>
        <v>High Risk</v>
      </c>
    </row>
    <row r="2533" spans="1:9" x14ac:dyDescent="0.3">
      <c r="A2533" t="s">
        <v>2568</v>
      </c>
      <c r="B2533" t="s">
        <v>47</v>
      </c>
      <c r="C2533">
        <v>71</v>
      </c>
      <c r="D2533" t="str">
        <f t="shared" si="117"/>
        <v>49-72 Months</v>
      </c>
      <c r="E2533" t="s">
        <v>24</v>
      </c>
      <c r="F2533" t="s">
        <v>40</v>
      </c>
      <c r="G2533" t="s">
        <v>24</v>
      </c>
      <c r="H2533">
        <f t="shared" si="118"/>
        <v>0</v>
      </c>
      <c r="I2533" t="str">
        <f t="shared" si="119"/>
        <v>Low Risk</v>
      </c>
    </row>
    <row r="2534" spans="1:9" x14ac:dyDescent="0.3">
      <c r="A2534" t="s">
        <v>2569</v>
      </c>
      <c r="B2534" t="s">
        <v>31</v>
      </c>
      <c r="C2534">
        <v>41</v>
      </c>
      <c r="D2534" t="str">
        <f t="shared" si="117"/>
        <v>25-48 Months</v>
      </c>
      <c r="E2534" t="s">
        <v>37</v>
      </c>
      <c r="F2534" t="s">
        <v>35</v>
      </c>
      <c r="G2534" t="s">
        <v>24</v>
      </c>
      <c r="H2534">
        <f t="shared" si="118"/>
        <v>2</v>
      </c>
      <c r="I2534" t="str">
        <f t="shared" si="119"/>
        <v>Medium Risk</v>
      </c>
    </row>
    <row r="2535" spans="1:9" x14ac:dyDescent="0.3">
      <c r="A2535" t="s">
        <v>2570</v>
      </c>
      <c r="B2535" t="s">
        <v>47</v>
      </c>
      <c r="C2535">
        <v>67</v>
      </c>
      <c r="D2535" t="str">
        <f t="shared" si="117"/>
        <v>49-72 Months</v>
      </c>
      <c r="E2535" t="s">
        <v>26</v>
      </c>
      <c r="F2535" t="s">
        <v>40</v>
      </c>
      <c r="G2535" t="s">
        <v>24</v>
      </c>
      <c r="H2535">
        <f t="shared" si="118"/>
        <v>0</v>
      </c>
      <c r="I2535" t="str">
        <f t="shared" si="119"/>
        <v>Low Risk</v>
      </c>
    </row>
    <row r="2536" spans="1:9" x14ac:dyDescent="0.3">
      <c r="A2536" t="s">
        <v>2571</v>
      </c>
      <c r="B2536" t="s">
        <v>31</v>
      </c>
      <c r="C2536">
        <v>69</v>
      </c>
      <c r="D2536" t="str">
        <f t="shared" si="117"/>
        <v>49-72 Months</v>
      </c>
      <c r="E2536" t="s">
        <v>37</v>
      </c>
      <c r="F2536" t="s">
        <v>40</v>
      </c>
      <c r="G2536" t="s">
        <v>24</v>
      </c>
      <c r="H2536">
        <f t="shared" si="118"/>
        <v>2</v>
      </c>
      <c r="I2536" t="str">
        <f t="shared" si="119"/>
        <v>Medium Risk</v>
      </c>
    </row>
    <row r="2537" spans="1:9" x14ac:dyDescent="0.3">
      <c r="A2537" t="s">
        <v>2572</v>
      </c>
      <c r="B2537" t="s">
        <v>47</v>
      </c>
      <c r="C2537">
        <v>70</v>
      </c>
      <c r="D2537" t="str">
        <f t="shared" si="117"/>
        <v>49-72 Months</v>
      </c>
      <c r="E2537" t="s">
        <v>26</v>
      </c>
      <c r="F2537" t="s">
        <v>35</v>
      </c>
      <c r="G2537" t="s">
        <v>24</v>
      </c>
      <c r="H2537">
        <f t="shared" si="118"/>
        <v>0</v>
      </c>
      <c r="I2537" t="str">
        <f t="shared" si="119"/>
        <v>Low Risk</v>
      </c>
    </row>
    <row r="2538" spans="1:9" x14ac:dyDescent="0.3">
      <c r="A2538" t="s">
        <v>2573</v>
      </c>
      <c r="B2538" t="s">
        <v>31</v>
      </c>
      <c r="C2538">
        <v>25</v>
      </c>
      <c r="D2538" t="str">
        <f t="shared" si="117"/>
        <v>25-48 Months</v>
      </c>
      <c r="E2538" t="s">
        <v>24</v>
      </c>
      <c r="F2538" t="s">
        <v>35</v>
      </c>
      <c r="G2538" t="s">
        <v>23</v>
      </c>
      <c r="H2538">
        <f t="shared" si="118"/>
        <v>0</v>
      </c>
      <c r="I2538" t="str">
        <f t="shared" si="119"/>
        <v>Low Risk</v>
      </c>
    </row>
    <row r="2539" spans="1:9" x14ac:dyDescent="0.3">
      <c r="A2539" t="s">
        <v>2574</v>
      </c>
      <c r="B2539" t="s">
        <v>47</v>
      </c>
      <c r="C2539">
        <v>72</v>
      </c>
      <c r="D2539" t="str">
        <f t="shared" si="117"/>
        <v>49-72 Months</v>
      </c>
      <c r="E2539" t="s">
        <v>37</v>
      </c>
      <c r="F2539" t="s">
        <v>35</v>
      </c>
      <c r="G2539" t="s">
        <v>24</v>
      </c>
      <c r="H2539">
        <f t="shared" si="118"/>
        <v>2</v>
      </c>
      <c r="I2539" t="str">
        <f t="shared" si="119"/>
        <v>Medium Risk</v>
      </c>
    </row>
    <row r="2540" spans="1:9" x14ac:dyDescent="0.3">
      <c r="A2540" t="s">
        <v>2575</v>
      </c>
      <c r="B2540" t="s">
        <v>47</v>
      </c>
      <c r="C2540">
        <v>34</v>
      </c>
      <c r="D2540" t="str">
        <f t="shared" si="117"/>
        <v>25-48 Months</v>
      </c>
      <c r="E2540" t="s">
        <v>26</v>
      </c>
      <c r="F2540" t="s">
        <v>28</v>
      </c>
      <c r="G2540" t="s">
        <v>24</v>
      </c>
      <c r="H2540">
        <f t="shared" si="118"/>
        <v>1</v>
      </c>
      <c r="I2540" t="str">
        <f t="shared" si="119"/>
        <v>Low Risk</v>
      </c>
    </row>
    <row r="2541" spans="1:9" x14ac:dyDescent="0.3">
      <c r="A2541" t="s">
        <v>2576</v>
      </c>
      <c r="B2541" t="s">
        <v>47</v>
      </c>
      <c r="C2541">
        <v>65</v>
      </c>
      <c r="D2541" t="str">
        <f t="shared" si="117"/>
        <v>49-72 Months</v>
      </c>
      <c r="E2541" t="s">
        <v>24</v>
      </c>
      <c r="F2541" t="s">
        <v>40</v>
      </c>
      <c r="G2541" t="s">
        <v>24</v>
      </c>
      <c r="H2541">
        <f t="shared" si="118"/>
        <v>0</v>
      </c>
      <c r="I2541" t="str">
        <f t="shared" si="119"/>
        <v>Low Risk</v>
      </c>
    </row>
    <row r="2542" spans="1:9" x14ac:dyDescent="0.3">
      <c r="A2542" t="s">
        <v>2577</v>
      </c>
      <c r="B2542" t="s">
        <v>47</v>
      </c>
      <c r="C2542">
        <v>70</v>
      </c>
      <c r="D2542" t="str">
        <f t="shared" si="117"/>
        <v>49-72 Months</v>
      </c>
      <c r="E2542" t="s">
        <v>37</v>
      </c>
      <c r="F2542" t="s">
        <v>40</v>
      </c>
      <c r="G2542" t="s">
        <v>24</v>
      </c>
      <c r="H2542">
        <f t="shared" si="118"/>
        <v>2</v>
      </c>
      <c r="I2542" t="str">
        <f t="shared" si="119"/>
        <v>Medium Risk</v>
      </c>
    </row>
    <row r="2543" spans="1:9" x14ac:dyDescent="0.3">
      <c r="A2543" t="s">
        <v>2578</v>
      </c>
      <c r="B2543" t="s">
        <v>47</v>
      </c>
      <c r="C2543">
        <v>72</v>
      </c>
      <c r="D2543" t="str">
        <f t="shared" si="117"/>
        <v>49-72 Months</v>
      </c>
      <c r="E2543" t="s">
        <v>26</v>
      </c>
      <c r="F2543" t="s">
        <v>40</v>
      </c>
      <c r="G2543" t="s">
        <v>24</v>
      </c>
      <c r="H2543">
        <f t="shared" si="118"/>
        <v>0</v>
      </c>
      <c r="I2543" t="str">
        <f t="shared" si="119"/>
        <v>Low Risk</v>
      </c>
    </row>
    <row r="2544" spans="1:9" x14ac:dyDescent="0.3">
      <c r="A2544" t="s">
        <v>2579</v>
      </c>
      <c r="B2544" t="s">
        <v>31</v>
      </c>
      <c r="C2544">
        <v>35</v>
      </c>
      <c r="D2544" t="str">
        <f t="shared" si="117"/>
        <v>25-48 Months</v>
      </c>
      <c r="E2544" t="s">
        <v>26</v>
      </c>
      <c r="F2544" t="s">
        <v>32</v>
      </c>
      <c r="G2544" t="s">
        <v>24</v>
      </c>
      <c r="H2544">
        <f t="shared" si="118"/>
        <v>0</v>
      </c>
      <c r="I2544" t="str">
        <f t="shared" si="119"/>
        <v>Low Risk</v>
      </c>
    </row>
    <row r="2545" spans="1:9" x14ac:dyDescent="0.3">
      <c r="A2545" t="s">
        <v>2580</v>
      </c>
      <c r="B2545" t="s">
        <v>27</v>
      </c>
      <c r="C2545">
        <v>13</v>
      </c>
      <c r="D2545" t="str">
        <f t="shared" si="117"/>
        <v>13-24 Months</v>
      </c>
      <c r="E2545" t="s">
        <v>37</v>
      </c>
      <c r="F2545" t="s">
        <v>32</v>
      </c>
      <c r="G2545" t="s">
        <v>23</v>
      </c>
      <c r="H2545">
        <f t="shared" si="118"/>
        <v>4</v>
      </c>
      <c r="I2545" t="str">
        <f t="shared" si="119"/>
        <v>High Risk</v>
      </c>
    </row>
    <row r="2546" spans="1:9" x14ac:dyDescent="0.3">
      <c r="A2546" t="s">
        <v>2581</v>
      </c>
      <c r="B2546" t="s">
        <v>31</v>
      </c>
      <c r="C2546">
        <v>12</v>
      </c>
      <c r="D2546" t="str">
        <f t="shared" si="117"/>
        <v>0-12 Months</v>
      </c>
      <c r="E2546" t="s">
        <v>26</v>
      </c>
      <c r="F2546" t="s">
        <v>28</v>
      </c>
      <c r="G2546" t="s">
        <v>24</v>
      </c>
      <c r="H2546">
        <f t="shared" si="118"/>
        <v>2</v>
      </c>
      <c r="I2546" t="str">
        <f t="shared" si="119"/>
        <v>Medium Risk</v>
      </c>
    </row>
    <row r="2547" spans="1:9" x14ac:dyDescent="0.3">
      <c r="A2547" t="s">
        <v>2582</v>
      </c>
      <c r="B2547" t="s">
        <v>31</v>
      </c>
      <c r="C2547">
        <v>62</v>
      </c>
      <c r="D2547" t="str">
        <f t="shared" si="117"/>
        <v>49-72 Months</v>
      </c>
      <c r="E2547" t="s">
        <v>26</v>
      </c>
      <c r="F2547" t="s">
        <v>35</v>
      </c>
      <c r="G2547" t="s">
        <v>24</v>
      </c>
      <c r="H2547">
        <f t="shared" si="118"/>
        <v>0</v>
      </c>
      <c r="I2547" t="str">
        <f t="shared" si="119"/>
        <v>Low Risk</v>
      </c>
    </row>
    <row r="2548" spans="1:9" x14ac:dyDescent="0.3">
      <c r="A2548" t="s">
        <v>2583</v>
      </c>
      <c r="B2548" t="s">
        <v>27</v>
      </c>
      <c r="C2548">
        <v>25</v>
      </c>
      <c r="D2548" t="str">
        <f t="shared" si="117"/>
        <v>25-48 Months</v>
      </c>
      <c r="E2548" t="s">
        <v>26</v>
      </c>
      <c r="F2548" t="s">
        <v>40</v>
      </c>
      <c r="G2548" t="s">
        <v>24</v>
      </c>
      <c r="H2548">
        <f t="shared" si="118"/>
        <v>2</v>
      </c>
      <c r="I2548" t="str">
        <f t="shared" si="119"/>
        <v>Medium Risk</v>
      </c>
    </row>
    <row r="2549" spans="1:9" x14ac:dyDescent="0.3">
      <c r="A2549" t="s">
        <v>2584</v>
      </c>
      <c r="B2549" t="s">
        <v>47</v>
      </c>
      <c r="C2549">
        <v>52</v>
      </c>
      <c r="D2549" t="str">
        <f t="shared" si="117"/>
        <v>49-72 Months</v>
      </c>
      <c r="E2549" t="s">
        <v>26</v>
      </c>
      <c r="F2549" t="s">
        <v>32</v>
      </c>
      <c r="G2549" t="s">
        <v>24</v>
      </c>
      <c r="H2549">
        <f t="shared" si="118"/>
        <v>0</v>
      </c>
      <c r="I2549" t="str">
        <f t="shared" si="119"/>
        <v>Low Risk</v>
      </c>
    </row>
    <row r="2550" spans="1:9" x14ac:dyDescent="0.3">
      <c r="A2550" t="s">
        <v>2585</v>
      </c>
      <c r="B2550" t="s">
        <v>27</v>
      </c>
      <c r="C2550">
        <v>8</v>
      </c>
      <c r="D2550" t="str">
        <f t="shared" si="117"/>
        <v>0-12 Months</v>
      </c>
      <c r="E2550" t="s">
        <v>37</v>
      </c>
      <c r="F2550" t="s">
        <v>40</v>
      </c>
      <c r="G2550" t="s">
        <v>24</v>
      </c>
      <c r="H2550">
        <f t="shared" si="118"/>
        <v>5</v>
      </c>
      <c r="I2550" t="str">
        <f t="shared" si="119"/>
        <v>High Risk</v>
      </c>
    </row>
    <row r="2551" spans="1:9" x14ac:dyDescent="0.3">
      <c r="A2551" t="s">
        <v>2586</v>
      </c>
      <c r="B2551" t="s">
        <v>27</v>
      </c>
      <c r="C2551">
        <v>2</v>
      </c>
      <c r="D2551" t="str">
        <f t="shared" si="117"/>
        <v>0-12 Months</v>
      </c>
      <c r="E2551" t="s">
        <v>24</v>
      </c>
      <c r="F2551" t="s">
        <v>32</v>
      </c>
      <c r="G2551" t="s">
        <v>24</v>
      </c>
      <c r="H2551">
        <f t="shared" si="118"/>
        <v>3</v>
      </c>
      <c r="I2551" t="str">
        <f t="shared" si="119"/>
        <v>Medium Risk</v>
      </c>
    </row>
    <row r="2552" spans="1:9" x14ac:dyDescent="0.3">
      <c r="A2552" t="s">
        <v>2587</v>
      </c>
      <c r="B2552" t="s">
        <v>47</v>
      </c>
      <c r="C2552">
        <v>56</v>
      </c>
      <c r="D2552" t="str">
        <f t="shared" si="117"/>
        <v>49-72 Months</v>
      </c>
      <c r="E2552" t="s">
        <v>24</v>
      </c>
      <c r="F2552" t="s">
        <v>32</v>
      </c>
      <c r="G2552" t="s">
        <v>24</v>
      </c>
      <c r="H2552">
        <f t="shared" si="118"/>
        <v>0</v>
      </c>
      <c r="I2552" t="str">
        <f t="shared" si="119"/>
        <v>Low Risk</v>
      </c>
    </row>
    <row r="2553" spans="1:9" x14ac:dyDescent="0.3">
      <c r="A2553" t="s">
        <v>2588</v>
      </c>
      <c r="B2553" t="s">
        <v>27</v>
      </c>
      <c r="C2553">
        <v>12</v>
      </c>
      <c r="D2553" t="str">
        <f t="shared" si="117"/>
        <v>0-12 Months</v>
      </c>
      <c r="E2553" t="s">
        <v>24</v>
      </c>
      <c r="F2553" t="s">
        <v>35</v>
      </c>
      <c r="G2553" t="s">
        <v>24</v>
      </c>
      <c r="H2553">
        <f t="shared" si="118"/>
        <v>3</v>
      </c>
      <c r="I2553" t="str">
        <f t="shared" si="119"/>
        <v>Medium Risk</v>
      </c>
    </row>
    <row r="2554" spans="1:9" x14ac:dyDescent="0.3">
      <c r="A2554" t="s">
        <v>2589</v>
      </c>
      <c r="B2554" t="s">
        <v>31</v>
      </c>
      <c r="C2554">
        <v>47</v>
      </c>
      <c r="D2554" t="str">
        <f t="shared" si="117"/>
        <v>25-48 Months</v>
      </c>
      <c r="E2554" t="s">
        <v>24</v>
      </c>
      <c r="F2554" t="s">
        <v>28</v>
      </c>
      <c r="G2554" t="s">
        <v>24</v>
      </c>
      <c r="H2554">
        <f t="shared" si="118"/>
        <v>1</v>
      </c>
      <c r="I2554" t="str">
        <f t="shared" si="119"/>
        <v>Low Risk</v>
      </c>
    </row>
    <row r="2555" spans="1:9" x14ac:dyDescent="0.3">
      <c r="A2555" t="s">
        <v>2590</v>
      </c>
      <c r="B2555" t="s">
        <v>27</v>
      </c>
      <c r="C2555">
        <v>2</v>
      </c>
      <c r="D2555" t="str">
        <f t="shared" si="117"/>
        <v>0-12 Months</v>
      </c>
      <c r="E2555" t="s">
        <v>24</v>
      </c>
      <c r="F2555" t="s">
        <v>28</v>
      </c>
      <c r="G2555" t="s">
        <v>24</v>
      </c>
      <c r="H2555">
        <f t="shared" si="118"/>
        <v>4</v>
      </c>
      <c r="I2555" t="str">
        <f t="shared" si="119"/>
        <v>High Risk</v>
      </c>
    </row>
    <row r="2556" spans="1:9" x14ac:dyDescent="0.3">
      <c r="A2556" t="s">
        <v>2591</v>
      </c>
      <c r="B2556" t="s">
        <v>27</v>
      </c>
      <c r="C2556">
        <v>18</v>
      </c>
      <c r="D2556" t="str">
        <f t="shared" si="117"/>
        <v>13-24 Months</v>
      </c>
      <c r="E2556" t="s">
        <v>26</v>
      </c>
      <c r="F2556" t="s">
        <v>32</v>
      </c>
      <c r="G2556" t="s">
        <v>24</v>
      </c>
      <c r="H2556">
        <f t="shared" si="118"/>
        <v>2</v>
      </c>
      <c r="I2556" t="str">
        <f t="shared" si="119"/>
        <v>Medium Risk</v>
      </c>
    </row>
    <row r="2557" spans="1:9" x14ac:dyDescent="0.3">
      <c r="A2557" t="s">
        <v>2592</v>
      </c>
      <c r="B2557" t="s">
        <v>27</v>
      </c>
      <c r="C2557">
        <v>8</v>
      </c>
      <c r="D2557" t="str">
        <f t="shared" si="117"/>
        <v>0-12 Months</v>
      </c>
      <c r="E2557" t="s">
        <v>26</v>
      </c>
      <c r="F2557" t="s">
        <v>28</v>
      </c>
      <c r="G2557" t="s">
        <v>24</v>
      </c>
      <c r="H2557">
        <f t="shared" si="118"/>
        <v>4</v>
      </c>
      <c r="I2557" t="str">
        <f t="shared" si="119"/>
        <v>High Risk</v>
      </c>
    </row>
    <row r="2558" spans="1:9" x14ac:dyDescent="0.3">
      <c r="A2558" t="s">
        <v>2593</v>
      </c>
      <c r="B2558" t="s">
        <v>27</v>
      </c>
      <c r="C2558">
        <v>45</v>
      </c>
      <c r="D2558" t="str">
        <f t="shared" si="117"/>
        <v>25-48 Months</v>
      </c>
      <c r="E2558" t="s">
        <v>37</v>
      </c>
      <c r="F2558" t="s">
        <v>32</v>
      </c>
      <c r="G2558" t="s">
        <v>24</v>
      </c>
      <c r="H2558">
        <f t="shared" si="118"/>
        <v>4</v>
      </c>
      <c r="I2558" t="str">
        <f t="shared" si="119"/>
        <v>High Risk</v>
      </c>
    </row>
    <row r="2559" spans="1:9" x14ac:dyDescent="0.3">
      <c r="A2559" t="s">
        <v>2594</v>
      </c>
      <c r="B2559" t="s">
        <v>27</v>
      </c>
      <c r="C2559">
        <v>3</v>
      </c>
      <c r="D2559" t="str">
        <f t="shared" si="117"/>
        <v>0-12 Months</v>
      </c>
      <c r="E2559" t="s">
        <v>26</v>
      </c>
      <c r="F2559" t="s">
        <v>32</v>
      </c>
      <c r="G2559" t="s">
        <v>24</v>
      </c>
      <c r="H2559">
        <f t="shared" si="118"/>
        <v>3</v>
      </c>
      <c r="I2559" t="str">
        <f t="shared" si="119"/>
        <v>Medium Risk</v>
      </c>
    </row>
    <row r="2560" spans="1:9" x14ac:dyDescent="0.3">
      <c r="A2560" t="s">
        <v>2595</v>
      </c>
      <c r="B2560" t="s">
        <v>31</v>
      </c>
      <c r="C2560">
        <v>38</v>
      </c>
      <c r="D2560" t="str">
        <f t="shared" si="117"/>
        <v>25-48 Months</v>
      </c>
      <c r="E2560" t="s">
        <v>24</v>
      </c>
      <c r="F2560" t="s">
        <v>32</v>
      </c>
      <c r="G2560" t="s">
        <v>24</v>
      </c>
      <c r="H2560">
        <f t="shared" si="118"/>
        <v>0</v>
      </c>
      <c r="I2560" t="str">
        <f t="shared" si="119"/>
        <v>Low Risk</v>
      </c>
    </row>
    <row r="2561" spans="1:9" x14ac:dyDescent="0.3">
      <c r="A2561" t="s">
        <v>2596</v>
      </c>
      <c r="B2561" t="s">
        <v>47</v>
      </c>
      <c r="C2561">
        <v>72</v>
      </c>
      <c r="D2561" t="str">
        <f t="shared" si="117"/>
        <v>49-72 Months</v>
      </c>
      <c r="E2561" t="s">
        <v>37</v>
      </c>
      <c r="F2561" t="s">
        <v>28</v>
      </c>
      <c r="G2561" t="s">
        <v>24</v>
      </c>
      <c r="H2561">
        <f t="shared" si="118"/>
        <v>3</v>
      </c>
      <c r="I2561" t="str">
        <f t="shared" si="119"/>
        <v>Medium Risk</v>
      </c>
    </row>
    <row r="2562" spans="1:9" x14ac:dyDescent="0.3">
      <c r="A2562" t="s">
        <v>2597</v>
      </c>
      <c r="B2562" t="s">
        <v>27</v>
      </c>
      <c r="C2562">
        <v>46</v>
      </c>
      <c r="D2562" t="str">
        <f t="shared" si="117"/>
        <v>25-48 Months</v>
      </c>
      <c r="E2562" t="s">
        <v>37</v>
      </c>
      <c r="F2562" t="s">
        <v>28</v>
      </c>
      <c r="G2562" t="s">
        <v>23</v>
      </c>
      <c r="H2562">
        <f t="shared" si="118"/>
        <v>5</v>
      </c>
      <c r="I2562" t="str">
        <f t="shared" si="119"/>
        <v>High Risk</v>
      </c>
    </row>
    <row r="2563" spans="1:9" x14ac:dyDescent="0.3">
      <c r="A2563" t="s">
        <v>2598</v>
      </c>
      <c r="B2563" t="s">
        <v>47</v>
      </c>
      <c r="C2563">
        <v>71</v>
      </c>
      <c r="D2563" t="str">
        <f t="shared" ref="D2563:D2626" si="120">IF(C2563&lt;=12,"0-12 Months",IF(C2563&lt;=24,"13-24 Months",IF(C2563&lt;=48,"25-48 Months","49-72 Months")))</f>
        <v>49-72 Months</v>
      </c>
      <c r="E2563" t="s">
        <v>37</v>
      </c>
      <c r="F2563" t="s">
        <v>40</v>
      </c>
      <c r="G2563" t="s">
        <v>24</v>
      </c>
      <c r="H2563">
        <f t="shared" ref="H2563:H2626" si="121">IF(B2563="Month-to-month",2,0)+IF(E2563="Fiber optic",2,0)+IF(F2563="Electronic check",1,0)+IF(D2563="0-12 Months",1,0)</f>
        <v>2</v>
      </c>
      <c r="I2563" t="str">
        <f t="shared" ref="I2563:I2626" si="122">IF(H2563&gt;=4,"High Risk",IF(H2563&gt;=2,"Medium Risk","Low Risk"))</f>
        <v>Medium Risk</v>
      </c>
    </row>
    <row r="2564" spans="1:9" x14ac:dyDescent="0.3">
      <c r="A2564" t="s">
        <v>2599</v>
      </c>
      <c r="B2564" t="s">
        <v>47</v>
      </c>
      <c r="C2564">
        <v>66</v>
      </c>
      <c r="D2564" t="str">
        <f t="shared" si="120"/>
        <v>49-72 Months</v>
      </c>
      <c r="E2564" t="s">
        <v>26</v>
      </c>
      <c r="F2564" t="s">
        <v>35</v>
      </c>
      <c r="G2564" t="s">
        <v>24</v>
      </c>
      <c r="H2564">
        <f t="shared" si="121"/>
        <v>0</v>
      </c>
      <c r="I2564" t="str">
        <f t="shared" si="122"/>
        <v>Low Risk</v>
      </c>
    </row>
    <row r="2565" spans="1:9" x14ac:dyDescent="0.3">
      <c r="A2565" t="s">
        <v>2600</v>
      </c>
      <c r="B2565" t="s">
        <v>27</v>
      </c>
      <c r="C2565">
        <v>25</v>
      </c>
      <c r="D2565" t="str">
        <f t="shared" si="120"/>
        <v>25-48 Months</v>
      </c>
      <c r="E2565" t="s">
        <v>37</v>
      </c>
      <c r="F2565" t="s">
        <v>32</v>
      </c>
      <c r="G2565" t="s">
        <v>23</v>
      </c>
      <c r="H2565">
        <f t="shared" si="121"/>
        <v>4</v>
      </c>
      <c r="I2565" t="str">
        <f t="shared" si="122"/>
        <v>High Risk</v>
      </c>
    </row>
    <row r="2566" spans="1:9" x14ac:dyDescent="0.3">
      <c r="A2566" t="s">
        <v>2601</v>
      </c>
      <c r="B2566" t="s">
        <v>31</v>
      </c>
      <c r="C2566">
        <v>18</v>
      </c>
      <c r="D2566" t="str">
        <f t="shared" si="120"/>
        <v>13-24 Months</v>
      </c>
      <c r="E2566" t="s">
        <v>26</v>
      </c>
      <c r="F2566" t="s">
        <v>40</v>
      </c>
      <c r="G2566" t="s">
        <v>23</v>
      </c>
      <c r="H2566">
        <f t="shared" si="121"/>
        <v>0</v>
      </c>
      <c r="I2566" t="str">
        <f t="shared" si="122"/>
        <v>Low Risk</v>
      </c>
    </row>
    <row r="2567" spans="1:9" x14ac:dyDescent="0.3">
      <c r="A2567" t="s">
        <v>2602</v>
      </c>
      <c r="B2567" t="s">
        <v>47</v>
      </c>
      <c r="C2567">
        <v>13</v>
      </c>
      <c r="D2567" t="str">
        <f t="shared" si="120"/>
        <v>13-24 Months</v>
      </c>
      <c r="E2567" t="s">
        <v>24</v>
      </c>
      <c r="F2567" t="s">
        <v>35</v>
      </c>
      <c r="G2567" t="s">
        <v>24</v>
      </c>
      <c r="H2567">
        <f t="shared" si="121"/>
        <v>0</v>
      </c>
      <c r="I2567" t="str">
        <f t="shared" si="122"/>
        <v>Low Risk</v>
      </c>
    </row>
    <row r="2568" spans="1:9" x14ac:dyDescent="0.3">
      <c r="A2568" t="s">
        <v>2603</v>
      </c>
      <c r="B2568" t="s">
        <v>47</v>
      </c>
      <c r="C2568">
        <v>65</v>
      </c>
      <c r="D2568" t="str">
        <f t="shared" si="120"/>
        <v>49-72 Months</v>
      </c>
      <c r="E2568" t="s">
        <v>26</v>
      </c>
      <c r="F2568" t="s">
        <v>35</v>
      </c>
      <c r="G2568" t="s">
        <v>24</v>
      </c>
      <c r="H2568">
        <f t="shared" si="121"/>
        <v>0</v>
      </c>
      <c r="I2568" t="str">
        <f t="shared" si="122"/>
        <v>Low Risk</v>
      </c>
    </row>
    <row r="2569" spans="1:9" x14ac:dyDescent="0.3">
      <c r="A2569" t="s">
        <v>2604</v>
      </c>
      <c r="B2569" t="s">
        <v>27</v>
      </c>
      <c r="C2569">
        <v>60</v>
      </c>
      <c r="D2569" t="str">
        <f t="shared" si="120"/>
        <v>49-72 Months</v>
      </c>
      <c r="E2569" t="s">
        <v>37</v>
      </c>
      <c r="F2569" t="s">
        <v>28</v>
      </c>
      <c r="G2569" t="s">
        <v>23</v>
      </c>
      <c r="H2569">
        <f t="shared" si="121"/>
        <v>5</v>
      </c>
      <c r="I2569" t="str">
        <f t="shared" si="122"/>
        <v>High Risk</v>
      </c>
    </row>
    <row r="2570" spans="1:9" x14ac:dyDescent="0.3">
      <c r="A2570" t="s">
        <v>2605</v>
      </c>
      <c r="B2570" t="s">
        <v>47</v>
      </c>
      <c r="C2570">
        <v>15</v>
      </c>
      <c r="D2570" t="str">
        <f t="shared" si="120"/>
        <v>13-24 Months</v>
      </c>
      <c r="E2570" t="s">
        <v>24</v>
      </c>
      <c r="F2570" t="s">
        <v>32</v>
      </c>
      <c r="G2570" t="s">
        <v>24</v>
      </c>
      <c r="H2570">
        <f t="shared" si="121"/>
        <v>0</v>
      </c>
      <c r="I2570" t="str">
        <f t="shared" si="122"/>
        <v>Low Risk</v>
      </c>
    </row>
    <row r="2571" spans="1:9" x14ac:dyDescent="0.3">
      <c r="A2571" t="s">
        <v>2606</v>
      </c>
      <c r="B2571" t="s">
        <v>47</v>
      </c>
      <c r="C2571">
        <v>72</v>
      </c>
      <c r="D2571" t="str">
        <f t="shared" si="120"/>
        <v>49-72 Months</v>
      </c>
      <c r="E2571" t="s">
        <v>24</v>
      </c>
      <c r="F2571" t="s">
        <v>40</v>
      </c>
      <c r="G2571" t="s">
        <v>24</v>
      </c>
      <c r="H2571">
        <f t="shared" si="121"/>
        <v>0</v>
      </c>
      <c r="I2571" t="str">
        <f t="shared" si="122"/>
        <v>Low Risk</v>
      </c>
    </row>
    <row r="2572" spans="1:9" x14ac:dyDescent="0.3">
      <c r="A2572" t="s">
        <v>2607</v>
      </c>
      <c r="B2572" t="s">
        <v>27</v>
      </c>
      <c r="C2572">
        <v>30</v>
      </c>
      <c r="D2572" t="str">
        <f t="shared" si="120"/>
        <v>25-48 Months</v>
      </c>
      <c r="E2572" t="s">
        <v>37</v>
      </c>
      <c r="F2572" t="s">
        <v>40</v>
      </c>
      <c r="G2572" t="s">
        <v>23</v>
      </c>
      <c r="H2572">
        <f t="shared" si="121"/>
        <v>4</v>
      </c>
      <c r="I2572" t="str">
        <f t="shared" si="122"/>
        <v>High Risk</v>
      </c>
    </row>
    <row r="2573" spans="1:9" x14ac:dyDescent="0.3">
      <c r="A2573" t="s">
        <v>2608</v>
      </c>
      <c r="B2573" t="s">
        <v>47</v>
      </c>
      <c r="C2573">
        <v>42</v>
      </c>
      <c r="D2573" t="str">
        <f t="shared" si="120"/>
        <v>25-48 Months</v>
      </c>
      <c r="E2573" t="s">
        <v>37</v>
      </c>
      <c r="F2573" t="s">
        <v>28</v>
      </c>
      <c r="G2573" t="s">
        <v>24</v>
      </c>
      <c r="H2573">
        <f t="shared" si="121"/>
        <v>3</v>
      </c>
      <c r="I2573" t="str">
        <f t="shared" si="122"/>
        <v>Medium Risk</v>
      </c>
    </row>
    <row r="2574" spans="1:9" x14ac:dyDescent="0.3">
      <c r="A2574" t="s">
        <v>2609</v>
      </c>
      <c r="B2574" t="s">
        <v>47</v>
      </c>
      <c r="C2574">
        <v>71</v>
      </c>
      <c r="D2574" t="str">
        <f t="shared" si="120"/>
        <v>49-72 Months</v>
      </c>
      <c r="E2574" t="s">
        <v>24</v>
      </c>
      <c r="F2574" t="s">
        <v>35</v>
      </c>
      <c r="G2574" t="s">
        <v>24</v>
      </c>
      <c r="H2574">
        <f t="shared" si="121"/>
        <v>0</v>
      </c>
      <c r="I2574" t="str">
        <f t="shared" si="122"/>
        <v>Low Risk</v>
      </c>
    </row>
    <row r="2575" spans="1:9" x14ac:dyDescent="0.3">
      <c r="A2575" t="s">
        <v>2610</v>
      </c>
      <c r="B2575" t="s">
        <v>27</v>
      </c>
      <c r="C2575">
        <v>1</v>
      </c>
      <c r="D2575" t="str">
        <f t="shared" si="120"/>
        <v>0-12 Months</v>
      </c>
      <c r="E2575" t="s">
        <v>26</v>
      </c>
      <c r="F2575" t="s">
        <v>32</v>
      </c>
      <c r="G2575" t="s">
        <v>23</v>
      </c>
      <c r="H2575">
        <f t="shared" si="121"/>
        <v>3</v>
      </c>
      <c r="I2575" t="str">
        <f t="shared" si="122"/>
        <v>Medium Risk</v>
      </c>
    </row>
    <row r="2576" spans="1:9" x14ac:dyDescent="0.3">
      <c r="A2576" t="s">
        <v>2611</v>
      </c>
      <c r="B2576" t="s">
        <v>27</v>
      </c>
      <c r="C2576">
        <v>39</v>
      </c>
      <c r="D2576" t="str">
        <f t="shared" si="120"/>
        <v>25-48 Months</v>
      </c>
      <c r="E2576" t="s">
        <v>37</v>
      </c>
      <c r="F2576" t="s">
        <v>35</v>
      </c>
      <c r="G2576" t="s">
        <v>23</v>
      </c>
      <c r="H2576">
        <f t="shared" si="121"/>
        <v>4</v>
      </c>
      <c r="I2576" t="str">
        <f t="shared" si="122"/>
        <v>High Risk</v>
      </c>
    </row>
    <row r="2577" spans="1:9" x14ac:dyDescent="0.3">
      <c r="A2577" t="s">
        <v>2612</v>
      </c>
      <c r="B2577" t="s">
        <v>27</v>
      </c>
      <c r="C2577">
        <v>35</v>
      </c>
      <c r="D2577" t="str">
        <f t="shared" si="120"/>
        <v>25-48 Months</v>
      </c>
      <c r="E2577" t="s">
        <v>24</v>
      </c>
      <c r="F2577" t="s">
        <v>35</v>
      </c>
      <c r="G2577" t="s">
        <v>24</v>
      </c>
      <c r="H2577">
        <f t="shared" si="121"/>
        <v>2</v>
      </c>
      <c r="I2577" t="str">
        <f t="shared" si="122"/>
        <v>Medium Risk</v>
      </c>
    </row>
    <row r="2578" spans="1:9" x14ac:dyDescent="0.3">
      <c r="A2578" t="s">
        <v>2613</v>
      </c>
      <c r="B2578" t="s">
        <v>27</v>
      </c>
      <c r="C2578">
        <v>53</v>
      </c>
      <c r="D2578" t="str">
        <f t="shared" si="120"/>
        <v>49-72 Months</v>
      </c>
      <c r="E2578" t="s">
        <v>37</v>
      </c>
      <c r="F2578" t="s">
        <v>35</v>
      </c>
      <c r="G2578" t="s">
        <v>24</v>
      </c>
      <c r="H2578">
        <f t="shared" si="121"/>
        <v>4</v>
      </c>
      <c r="I2578" t="str">
        <f t="shared" si="122"/>
        <v>High Risk</v>
      </c>
    </row>
    <row r="2579" spans="1:9" x14ac:dyDescent="0.3">
      <c r="A2579" t="s">
        <v>2614</v>
      </c>
      <c r="B2579" t="s">
        <v>27</v>
      </c>
      <c r="C2579">
        <v>1</v>
      </c>
      <c r="D2579" t="str">
        <f t="shared" si="120"/>
        <v>0-12 Months</v>
      </c>
      <c r="E2579" t="s">
        <v>37</v>
      </c>
      <c r="F2579" t="s">
        <v>28</v>
      </c>
      <c r="G2579" t="s">
        <v>23</v>
      </c>
      <c r="H2579">
        <f t="shared" si="121"/>
        <v>6</v>
      </c>
      <c r="I2579" t="str">
        <f t="shared" si="122"/>
        <v>High Risk</v>
      </c>
    </row>
    <row r="2580" spans="1:9" x14ac:dyDescent="0.3">
      <c r="A2580" t="s">
        <v>2615</v>
      </c>
      <c r="B2580" t="s">
        <v>27</v>
      </c>
      <c r="C2580">
        <v>31</v>
      </c>
      <c r="D2580" t="str">
        <f t="shared" si="120"/>
        <v>25-48 Months</v>
      </c>
      <c r="E2580" t="s">
        <v>37</v>
      </c>
      <c r="F2580" t="s">
        <v>28</v>
      </c>
      <c r="G2580" t="s">
        <v>23</v>
      </c>
      <c r="H2580">
        <f t="shared" si="121"/>
        <v>5</v>
      </c>
      <c r="I2580" t="str">
        <f t="shared" si="122"/>
        <v>High Risk</v>
      </c>
    </row>
    <row r="2581" spans="1:9" x14ac:dyDescent="0.3">
      <c r="A2581" t="s">
        <v>2616</v>
      </c>
      <c r="B2581" t="s">
        <v>47</v>
      </c>
      <c r="C2581">
        <v>48</v>
      </c>
      <c r="D2581" t="str">
        <f t="shared" si="120"/>
        <v>25-48 Months</v>
      </c>
      <c r="E2581" t="s">
        <v>24</v>
      </c>
      <c r="F2581" t="s">
        <v>40</v>
      </c>
      <c r="G2581" t="s">
        <v>24</v>
      </c>
      <c r="H2581">
        <f t="shared" si="121"/>
        <v>0</v>
      </c>
      <c r="I2581" t="str">
        <f t="shared" si="122"/>
        <v>Low Risk</v>
      </c>
    </row>
    <row r="2582" spans="1:9" x14ac:dyDescent="0.3">
      <c r="A2582" t="s">
        <v>2617</v>
      </c>
      <c r="B2582" t="s">
        <v>27</v>
      </c>
      <c r="C2582">
        <v>30</v>
      </c>
      <c r="D2582" t="str">
        <f t="shared" si="120"/>
        <v>25-48 Months</v>
      </c>
      <c r="E2582" t="s">
        <v>37</v>
      </c>
      <c r="F2582" t="s">
        <v>28</v>
      </c>
      <c r="G2582" t="s">
        <v>24</v>
      </c>
      <c r="H2582">
        <f t="shared" si="121"/>
        <v>5</v>
      </c>
      <c r="I2582" t="str">
        <f t="shared" si="122"/>
        <v>High Risk</v>
      </c>
    </row>
    <row r="2583" spans="1:9" x14ac:dyDescent="0.3">
      <c r="A2583" t="s">
        <v>2618</v>
      </c>
      <c r="B2583" t="s">
        <v>27</v>
      </c>
      <c r="C2583">
        <v>10</v>
      </c>
      <c r="D2583" t="str">
        <f t="shared" si="120"/>
        <v>0-12 Months</v>
      </c>
      <c r="E2583" t="s">
        <v>24</v>
      </c>
      <c r="F2583" t="s">
        <v>40</v>
      </c>
      <c r="G2583" t="s">
        <v>24</v>
      </c>
      <c r="H2583">
        <f t="shared" si="121"/>
        <v>3</v>
      </c>
      <c r="I2583" t="str">
        <f t="shared" si="122"/>
        <v>Medium Risk</v>
      </c>
    </row>
    <row r="2584" spans="1:9" x14ac:dyDescent="0.3">
      <c r="A2584" t="s">
        <v>2619</v>
      </c>
      <c r="B2584" t="s">
        <v>27</v>
      </c>
      <c r="C2584">
        <v>12</v>
      </c>
      <c r="D2584" t="str">
        <f t="shared" si="120"/>
        <v>0-12 Months</v>
      </c>
      <c r="E2584" t="s">
        <v>37</v>
      </c>
      <c r="F2584" t="s">
        <v>28</v>
      </c>
      <c r="G2584" t="s">
        <v>24</v>
      </c>
      <c r="H2584">
        <f t="shared" si="121"/>
        <v>6</v>
      </c>
      <c r="I2584" t="str">
        <f t="shared" si="122"/>
        <v>High Risk</v>
      </c>
    </row>
    <row r="2585" spans="1:9" x14ac:dyDescent="0.3">
      <c r="A2585" t="s">
        <v>2620</v>
      </c>
      <c r="B2585" t="s">
        <v>47</v>
      </c>
      <c r="C2585">
        <v>57</v>
      </c>
      <c r="D2585" t="str">
        <f t="shared" si="120"/>
        <v>49-72 Months</v>
      </c>
      <c r="E2585" t="s">
        <v>26</v>
      </c>
      <c r="F2585" t="s">
        <v>35</v>
      </c>
      <c r="G2585" t="s">
        <v>24</v>
      </c>
      <c r="H2585">
        <f t="shared" si="121"/>
        <v>0</v>
      </c>
      <c r="I2585" t="str">
        <f t="shared" si="122"/>
        <v>Low Risk</v>
      </c>
    </row>
    <row r="2586" spans="1:9" x14ac:dyDescent="0.3">
      <c r="A2586" t="s">
        <v>2621</v>
      </c>
      <c r="B2586" t="s">
        <v>27</v>
      </c>
      <c r="C2586">
        <v>58</v>
      </c>
      <c r="D2586" t="str">
        <f t="shared" si="120"/>
        <v>49-72 Months</v>
      </c>
      <c r="E2586" t="s">
        <v>26</v>
      </c>
      <c r="F2586" t="s">
        <v>40</v>
      </c>
      <c r="G2586" t="s">
        <v>24</v>
      </c>
      <c r="H2586">
        <f t="shared" si="121"/>
        <v>2</v>
      </c>
      <c r="I2586" t="str">
        <f t="shared" si="122"/>
        <v>Medium Risk</v>
      </c>
    </row>
    <row r="2587" spans="1:9" x14ac:dyDescent="0.3">
      <c r="A2587" t="s">
        <v>2622</v>
      </c>
      <c r="B2587" t="s">
        <v>47</v>
      </c>
      <c r="C2587">
        <v>37</v>
      </c>
      <c r="D2587" t="str">
        <f t="shared" si="120"/>
        <v>25-48 Months</v>
      </c>
      <c r="E2587" t="s">
        <v>24</v>
      </c>
      <c r="F2587" t="s">
        <v>32</v>
      </c>
      <c r="G2587" t="s">
        <v>24</v>
      </c>
      <c r="H2587">
        <f t="shared" si="121"/>
        <v>0</v>
      </c>
      <c r="I2587" t="str">
        <f t="shared" si="122"/>
        <v>Low Risk</v>
      </c>
    </row>
    <row r="2588" spans="1:9" x14ac:dyDescent="0.3">
      <c r="A2588" t="s">
        <v>2623</v>
      </c>
      <c r="B2588" t="s">
        <v>27</v>
      </c>
      <c r="C2588">
        <v>44</v>
      </c>
      <c r="D2588" t="str">
        <f t="shared" si="120"/>
        <v>25-48 Months</v>
      </c>
      <c r="E2588" t="s">
        <v>24</v>
      </c>
      <c r="F2588" t="s">
        <v>32</v>
      </c>
      <c r="G2588" t="s">
        <v>24</v>
      </c>
      <c r="H2588">
        <f t="shared" si="121"/>
        <v>2</v>
      </c>
      <c r="I2588" t="str">
        <f t="shared" si="122"/>
        <v>Medium Risk</v>
      </c>
    </row>
    <row r="2589" spans="1:9" x14ac:dyDescent="0.3">
      <c r="A2589" t="s">
        <v>2624</v>
      </c>
      <c r="B2589" t="s">
        <v>31</v>
      </c>
      <c r="C2589">
        <v>27</v>
      </c>
      <c r="D2589" t="str">
        <f t="shared" si="120"/>
        <v>25-48 Months</v>
      </c>
      <c r="E2589" t="s">
        <v>24</v>
      </c>
      <c r="F2589" t="s">
        <v>40</v>
      </c>
      <c r="G2589" t="s">
        <v>24</v>
      </c>
      <c r="H2589">
        <f t="shared" si="121"/>
        <v>0</v>
      </c>
      <c r="I2589" t="str">
        <f t="shared" si="122"/>
        <v>Low Risk</v>
      </c>
    </row>
    <row r="2590" spans="1:9" x14ac:dyDescent="0.3">
      <c r="A2590" t="s">
        <v>2625</v>
      </c>
      <c r="B2590" t="s">
        <v>27</v>
      </c>
      <c r="C2590">
        <v>8</v>
      </c>
      <c r="D2590" t="str">
        <f t="shared" si="120"/>
        <v>0-12 Months</v>
      </c>
      <c r="E2590" t="s">
        <v>26</v>
      </c>
      <c r="F2590" t="s">
        <v>28</v>
      </c>
      <c r="G2590" t="s">
        <v>24</v>
      </c>
      <c r="H2590">
        <f t="shared" si="121"/>
        <v>4</v>
      </c>
      <c r="I2590" t="str">
        <f t="shared" si="122"/>
        <v>High Risk</v>
      </c>
    </row>
    <row r="2591" spans="1:9" x14ac:dyDescent="0.3">
      <c r="A2591" t="s">
        <v>2626</v>
      </c>
      <c r="B2591" t="s">
        <v>27</v>
      </c>
      <c r="C2591">
        <v>3</v>
      </c>
      <c r="D2591" t="str">
        <f t="shared" si="120"/>
        <v>0-12 Months</v>
      </c>
      <c r="E2591" t="s">
        <v>37</v>
      </c>
      <c r="F2591" t="s">
        <v>28</v>
      </c>
      <c r="G2591" t="s">
        <v>23</v>
      </c>
      <c r="H2591">
        <f t="shared" si="121"/>
        <v>6</v>
      </c>
      <c r="I2591" t="str">
        <f t="shared" si="122"/>
        <v>High Risk</v>
      </c>
    </row>
    <row r="2592" spans="1:9" x14ac:dyDescent="0.3">
      <c r="A2592" t="s">
        <v>2627</v>
      </c>
      <c r="B2592" t="s">
        <v>27</v>
      </c>
      <c r="C2592">
        <v>25</v>
      </c>
      <c r="D2592" t="str">
        <f t="shared" si="120"/>
        <v>25-48 Months</v>
      </c>
      <c r="E2592" t="s">
        <v>37</v>
      </c>
      <c r="F2592" t="s">
        <v>35</v>
      </c>
      <c r="G2592" t="s">
        <v>24</v>
      </c>
      <c r="H2592">
        <f t="shared" si="121"/>
        <v>4</v>
      </c>
      <c r="I2592" t="str">
        <f t="shared" si="122"/>
        <v>High Risk</v>
      </c>
    </row>
    <row r="2593" spans="1:9" x14ac:dyDescent="0.3">
      <c r="A2593" t="s">
        <v>2628</v>
      </c>
      <c r="B2593" t="s">
        <v>27</v>
      </c>
      <c r="C2593">
        <v>57</v>
      </c>
      <c r="D2593" t="str">
        <f t="shared" si="120"/>
        <v>49-72 Months</v>
      </c>
      <c r="E2593" t="s">
        <v>37</v>
      </c>
      <c r="F2593" t="s">
        <v>28</v>
      </c>
      <c r="G2593" t="s">
        <v>24</v>
      </c>
      <c r="H2593">
        <f t="shared" si="121"/>
        <v>5</v>
      </c>
      <c r="I2593" t="str">
        <f t="shared" si="122"/>
        <v>High Risk</v>
      </c>
    </row>
    <row r="2594" spans="1:9" x14ac:dyDescent="0.3">
      <c r="A2594" t="s">
        <v>2629</v>
      </c>
      <c r="B2594" t="s">
        <v>27</v>
      </c>
      <c r="C2594">
        <v>12</v>
      </c>
      <c r="D2594" t="str">
        <f t="shared" si="120"/>
        <v>0-12 Months</v>
      </c>
      <c r="E2594" t="s">
        <v>24</v>
      </c>
      <c r="F2594" t="s">
        <v>32</v>
      </c>
      <c r="G2594" t="s">
        <v>24</v>
      </c>
      <c r="H2594">
        <f t="shared" si="121"/>
        <v>3</v>
      </c>
      <c r="I2594" t="str">
        <f t="shared" si="122"/>
        <v>Medium Risk</v>
      </c>
    </row>
    <row r="2595" spans="1:9" x14ac:dyDescent="0.3">
      <c r="A2595" t="s">
        <v>2630</v>
      </c>
      <c r="B2595" t="s">
        <v>47</v>
      </c>
      <c r="C2595">
        <v>62</v>
      </c>
      <c r="D2595" t="str">
        <f t="shared" si="120"/>
        <v>49-72 Months</v>
      </c>
      <c r="E2595" t="s">
        <v>24</v>
      </c>
      <c r="F2595" t="s">
        <v>35</v>
      </c>
      <c r="G2595" t="s">
        <v>24</v>
      </c>
      <c r="H2595">
        <f t="shared" si="121"/>
        <v>0</v>
      </c>
      <c r="I2595" t="str">
        <f t="shared" si="122"/>
        <v>Low Risk</v>
      </c>
    </row>
    <row r="2596" spans="1:9" x14ac:dyDescent="0.3">
      <c r="A2596" t="s">
        <v>2631</v>
      </c>
      <c r="B2596" t="s">
        <v>47</v>
      </c>
      <c r="C2596">
        <v>65</v>
      </c>
      <c r="D2596" t="str">
        <f t="shared" si="120"/>
        <v>49-72 Months</v>
      </c>
      <c r="E2596" t="s">
        <v>37</v>
      </c>
      <c r="F2596" t="s">
        <v>35</v>
      </c>
      <c r="G2596" t="s">
        <v>24</v>
      </c>
      <c r="H2596">
        <f t="shared" si="121"/>
        <v>2</v>
      </c>
      <c r="I2596" t="str">
        <f t="shared" si="122"/>
        <v>Medium Risk</v>
      </c>
    </row>
    <row r="2597" spans="1:9" x14ac:dyDescent="0.3">
      <c r="A2597" t="s">
        <v>2632</v>
      </c>
      <c r="B2597" t="s">
        <v>47</v>
      </c>
      <c r="C2597">
        <v>71</v>
      </c>
      <c r="D2597" t="str">
        <f t="shared" si="120"/>
        <v>49-72 Months</v>
      </c>
      <c r="E2597" t="s">
        <v>26</v>
      </c>
      <c r="F2597" t="s">
        <v>35</v>
      </c>
      <c r="G2597" t="s">
        <v>24</v>
      </c>
      <c r="H2597">
        <f t="shared" si="121"/>
        <v>0</v>
      </c>
      <c r="I2597" t="str">
        <f t="shared" si="122"/>
        <v>Low Risk</v>
      </c>
    </row>
    <row r="2598" spans="1:9" x14ac:dyDescent="0.3">
      <c r="A2598" t="s">
        <v>2633</v>
      </c>
      <c r="B2598" t="s">
        <v>31</v>
      </c>
      <c r="C2598">
        <v>21</v>
      </c>
      <c r="D2598" t="str">
        <f t="shared" si="120"/>
        <v>13-24 Months</v>
      </c>
      <c r="E2598" t="s">
        <v>26</v>
      </c>
      <c r="F2598" t="s">
        <v>40</v>
      </c>
      <c r="G2598" t="s">
        <v>24</v>
      </c>
      <c r="H2598">
        <f t="shared" si="121"/>
        <v>0</v>
      </c>
      <c r="I2598" t="str">
        <f t="shared" si="122"/>
        <v>Low Risk</v>
      </c>
    </row>
    <row r="2599" spans="1:9" x14ac:dyDescent="0.3">
      <c r="A2599" t="s">
        <v>2634</v>
      </c>
      <c r="B2599" t="s">
        <v>31</v>
      </c>
      <c r="C2599">
        <v>71</v>
      </c>
      <c r="D2599" t="str">
        <f t="shared" si="120"/>
        <v>49-72 Months</v>
      </c>
      <c r="E2599" t="s">
        <v>37</v>
      </c>
      <c r="F2599" t="s">
        <v>28</v>
      </c>
      <c r="G2599" t="s">
        <v>24</v>
      </c>
      <c r="H2599">
        <f t="shared" si="121"/>
        <v>3</v>
      </c>
      <c r="I2599" t="str">
        <f t="shared" si="122"/>
        <v>Medium Risk</v>
      </c>
    </row>
    <row r="2600" spans="1:9" x14ac:dyDescent="0.3">
      <c r="A2600" t="s">
        <v>2635</v>
      </c>
      <c r="B2600" t="s">
        <v>27</v>
      </c>
      <c r="C2600">
        <v>7</v>
      </c>
      <c r="D2600" t="str">
        <f t="shared" si="120"/>
        <v>0-12 Months</v>
      </c>
      <c r="E2600" t="s">
        <v>37</v>
      </c>
      <c r="F2600" t="s">
        <v>28</v>
      </c>
      <c r="G2600" t="s">
        <v>24</v>
      </c>
      <c r="H2600">
        <f t="shared" si="121"/>
        <v>6</v>
      </c>
      <c r="I2600" t="str">
        <f t="shared" si="122"/>
        <v>High Risk</v>
      </c>
    </row>
    <row r="2601" spans="1:9" x14ac:dyDescent="0.3">
      <c r="A2601" t="s">
        <v>2636</v>
      </c>
      <c r="B2601" t="s">
        <v>47</v>
      </c>
      <c r="C2601">
        <v>72</v>
      </c>
      <c r="D2601" t="str">
        <f t="shared" si="120"/>
        <v>49-72 Months</v>
      </c>
      <c r="E2601" t="s">
        <v>26</v>
      </c>
      <c r="F2601" t="s">
        <v>40</v>
      </c>
      <c r="G2601" t="s">
        <v>24</v>
      </c>
      <c r="H2601">
        <f t="shared" si="121"/>
        <v>0</v>
      </c>
      <c r="I2601" t="str">
        <f t="shared" si="122"/>
        <v>Low Risk</v>
      </c>
    </row>
    <row r="2602" spans="1:9" x14ac:dyDescent="0.3">
      <c r="A2602" t="s">
        <v>2637</v>
      </c>
      <c r="B2602" t="s">
        <v>27</v>
      </c>
      <c r="C2602">
        <v>1</v>
      </c>
      <c r="D2602" t="str">
        <f t="shared" si="120"/>
        <v>0-12 Months</v>
      </c>
      <c r="E2602" t="s">
        <v>37</v>
      </c>
      <c r="F2602" t="s">
        <v>28</v>
      </c>
      <c r="G2602" t="s">
        <v>24</v>
      </c>
      <c r="H2602">
        <f t="shared" si="121"/>
        <v>6</v>
      </c>
      <c r="I2602" t="str">
        <f t="shared" si="122"/>
        <v>High Risk</v>
      </c>
    </row>
    <row r="2603" spans="1:9" x14ac:dyDescent="0.3">
      <c r="A2603" t="s">
        <v>2638</v>
      </c>
      <c r="B2603" t="s">
        <v>47</v>
      </c>
      <c r="C2603">
        <v>72</v>
      </c>
      <c r="D2603" t="str">
        <f t="shared" si="120"/>
        <v>49-72 Months</v>
      </c>
      <c r="E2603" t="s">
        <v>37</v>
      </c>
      <c r="F2603" t="s">
        <v>35</v>
      </c>
      <c r="G2603" t="s">
        <v>24</v>
      </c>
      <c r="H2603">
        <f t="shared" si="121"/>
        <v>2</v>
      </c>
      <c r="I2603" t="str">
        <f t="shared" si="122"/>
        <v>Medium Risk</v>
      </c>
    </row>
    <row r="2604" spans="1:9" x14ac:dyDescent="0.3">
      <c r="A2604" t="s">
        <v>2639</v>
      </c>
      <c r="B2604" t="s">
        <v>31</v>
      </c>
      <c r="C2604">
        <v>64</v>
      </c>
      <c r="D2604" t="str">
        <f t="shared" si="120"/>
        <v>49-72 Months</v>
      </c>
      <c r="E2604" t="s">
        <v>37</v>
      </c>
      <c r="F2604" t="s">
        <v>28</v>
      </c>
      <c r="G2604" t="s">
        <v>24</v>
      </c>
      <c r="H2604">
        <f t="shared" si="121"/>
        <v>3</v>
      </c>
      <c r="I2604" t="str">
        <f t="shared" si="122"/>
        <v>Medium Risk</v>
      </c>
    </row>
    <row r="2605" spans="1:9" x14ac:dyDescent="0.3">
      <c r="A2605" t="s">
        <v>2640</v>
      </c>
      <c r="B2605" t="s">
        <v>47</v>
      </c>
      <c r="C2605">
        <v>72</v>
      </c>
      <c r="D2605" t="str">
        <f t="shared" si="120"/>
        <v>49-72 Months</v>
      </c>
      <c r="E2605" t="s">
        <v>37</v>
      </c>
      <c r="F2605" t="s">
        <v>28</v>
      </c>
      <c r="G2605" t="s">
        <v>24</v>
      </c>
      <c r="H2605">
        <f t="shared" si="121"/>
        <v>3</v>
      </c>
      <c r="I2605" t="str">
        <f t="shared" si="122"/>
        <v>Medium Risk</v>
      </c>
    </row>
    <row r="2606" spans="1:9" x14ac:dyDescent="0.3">
      <c r="A2606" t="s">
        <v>2641</v>
      </c>
      <c r="B2606" t="s">
        <v>27</v>
      </c>
      <c r="C2606">
        <v>29</v>
      </c>
      <c r="D2606" t="str">
        <f t="shared" si="120"/>
        <v>25-48 Months</v>
      </c>
      <c r="E2606" t="s">
        <v>37</v>
      </c>
      <c r="F2606" t="s">
        <v>35</v>
      </c>
      <c r="G2606" t="s">
        <v>24</v>
      </c>
      <c r="H2606">
        <f t="shared" si="121"/>
        <v>4</v>
      </c>
      <c r="I2606" t="str">
        <f t="shared" si="122"/>
        <v>High Risk</v>
      </c>
    </row>
    <row r="2607" spans="1:9" x14ac:dyDescent="0.3">
      <c r="A2607" t="s">
        <v>2642</v>
      </c>
      <c r="B2607" t="s">
        <v>47</v>
      </c>
      <c r="C2607">
        <v>13</v>
      </c>
      <c r="D2607" t="str">
        <f t="shared" si="120"/>
        <v>13-24 Months</v>
      </c>
      <c r="E2607" t="s">
        <v>24</v>
      </c>
      <c r="F2607" t="s">
        <v>32</v>
      </c>
      <c r="G2607" t="s">
        <v>24</v>
      </c>
      <c r="H2607">
        <f t="shared" si="121"/>
        <v>0</v>
      </c>
      <c r="I2607" t="str">
        <f t="shared" si="122"/>
        <v>Low Risk</v>
      </c>
    </row>
    <row r="2608" spans="1:9" x14ac:dyDescent="0.3">
      <c r="A2608" t="s">
        <v>2643</v>
      </c>
      <c r="B2608" t="s">
        <v>27</v>
      </c>
      <c r="C2608">
        <v>31</v>
      </c>
      <c r="D2608" t="str">
        <f t="shared" si="120"/>
        <v>25-48 Months</v>
      </c>
      <c r="E2608" t="s">
        <v>37</v>
      </c>
      <c r="F2608" t="s">
        <v>28</v>
      </c>
      <c r="G2608" t="s">
        <v>24</v>
      </c>
      <c r="H2608">
        <f t="shared" si="121"/>
        <v>5</v>
      </c>
      <c r="I2608" t="str">
        <f t="shared" si="122"/>
        <v>High Risk</v>
      </c>
    </row>
    <row r="2609" spans="1:9" x14ac:dyDescent="0.3">
      <c r="A2609" t="s">
        <v>2644</v>
      </c>
      <c r="B2609" t="s">
        <v>27</v>
      </c>
      <c r="C2609">
        <v>1</v>
      </c>
      <c r="D2609" t="str">
        <f t="shared" si="120"/>
        <v>0-12 Months</v>
      </c>
      <c r="E2609" t="s">
        <v>37</v>
      </c>
      <c r="F2609" t="s">
        <v>28</v>
      </c>
      <c r="G2609" t="s">
        <v>23</v>
      </c>
      <c r="H2609">
        <f t="shared" si="121"/>
        <v>6</v>
      </c>
      <c r="I2609" t="str">
        <f t="shared" si="122"/>
        <v>High Risk</v>
      </c>
    </row>
    <row r="2610" spans="1:9" x14ac:dyDescent="0.3">
      <c r="A2610" t="s">
        <v>2645</v>
      </c>
      <c r="B2610" t="s">
        <v>27</v>
      </c>
      <c r="C2610">
        <v>7</v>
      </c>
      <c r="D2610" t="str">
        <f t="shared" si="120"/>
        <v>0-12 Months</v>
      </c>
      <c r="E2610" t="s">
        <v>26</v>
      </c>
      <c r="F2610" t="s">
        <v>28</v>
      </c>
      <c r="G2610" t="s">
        <v>23</v>
      </c>
      <c r="H2610">
        <f t="shared" si="121"/>
        <v>4</v>
      </c>
      <c r="I2610" t="str">
        <f t="shared" si="122"/>
        <v>High Risk</v>
      </c>
    </row>
    <row r="2611" spans="1:9" x14ac:dyDescent="0.3">
      <c r="A2611" t="s">
        <v>2646</v>
      </c>
      <c r="B2611" t="s">
        <v>27</v>
      </c>
      <c r="C2611">
        <v>61</v>
      </c>
      <c r="D2611" t="str">
        <f t="shared" si="120"/>
        <v>49-72 Months</v>
      </c>
      <c r="E2611" t="s">
        <v>37</v>
      </c>
      <c r="F2611" t="s">
        <v>28</v>
      </c>
      <c r="G2611" t="s">
        <v>23</v>
      </c>
      <c r="H2611">
        <f t="shared" si="121"/>
        <v>5</v>
      </c>
      <c r="I2611" t="str">
        <f t="shared" si="122"/>
        <v>High Risk</v>
      </c>
    </row>
    <row r="2612" spans="1:9" x14ac:dyDescent="0.3">
      <c r="A2612" t="s">
        <v>2647</v>
      </c>
      <c r="B2612" t="s">
        <v>27</v>
      </c>
      <c r="C2612">
        <v>39</v>
      </c>
      <c r="D2612" t="str">
        <f t="shared" si="120"/>
        <v>25-48 Months</v>
      </c>
      <c r="E2612" t="s">
        <v>26</v>
      </c>
      <c r="F2612" t="s">
        <v>40</v>
      </c>
      <c r="G2612" t="s">
        <v>23</v>
      </c>
      <c r="H2612">
        <f t="shared" si="121"/>
        <v>2</v>
      </c>
      <c r="I2612" t="str">
        <f t="shared" si="122"/>
        <v>Medium Risk</v>
      </c>
    </row>
    <row r="2613" spans="1:9" x14ac:dyDescent="0.3">
      <c r="A2613" t="s">
        <v>2648</v>
      </c>
      <c r="B2613" t="s">
        <v>27</v>
      </c>
      <c r="C2613">
        <v>10</v>
      </c>
      <c r="D2613" t="str">
        <f t="shared" si="120"/>
        <v>0-12 Months</v>
      </c>
      <c r="E2613" t="s">
        <v>37</v>
      </c>
      <c r="F2613" t="s">
        <v>28</v>
      </c>
      <c r="G2613" t="s">
        <v>23</v>
      </c>
      <c r="H2613">
        <f t="shared" si="121"/>
        <v>6</v>
      </c>
      <c r="I2613" t="str">
        <f t="shared" si="122"/>
        <v>High Risk</v>
      </c>
    </row>
    <row r="2614" spans="1:9" x14ac:dyDescent="0.3">
      <c r="A2614" t="s">
        <v>2649</v>
      </c>
      <c r="B2614" t="s">
        <v>27</v>
      </c>
      <c r="C2614">
        <v>14</v>
      </c>
      <c r="D2614" t="str">
        <f t="shared" si="120"/>
        <v>13-24 Months</v>
      </c>
      <c r="E2614" t="s">
        <v>26</v>
      </c>
      <c r="F2614" t="s">
        <v>40</v>
      </c>
      <c r="G2614" t="s">
        <v>24</v>
      </c>
      <c r="H2614">
        <f t="shared" si="121"/>
        <v>2</v>
      </c>
      <c r="I2614" t="str">
        <f t="shared" si="122"/>
        <v>Medium Risk</v>
      </c>
    </row>
    <row r="2615" spans="1:9" x14ac:dyDescent="0.3">
      <c r="A2615" t="s">
        <v>2650</v>
      </c>
      <c r="B2615" t="s">
        <v>27</v>
      </c>
      <c r="C2615">
        <v>1</v>
      </c>
      <c r="D2615" t="str">
        <f t="shared" si="120"/>
        <v>0-12 Months</v>
      </c>
      <c r="E2615" t="s">
        <v>37</v>
      </c>
      <c r="F2615" t="s">
        <v>32</v>
      </c>
      <c r="G2615" t="s">
        <v>23</v>
      </c>
      <c r="H2615">
        <f t="shared" si="121"/>
        <v>5</v>
      </c>
      <c r="I2615" t="str">
        <f t="shared" si="122"/>
        <v>High Risk</v>
      </c>
    </row>
    <row r="2616" spans="1:9" x14ac:dyDescent="0.3">
      <c r="A2616" t="s">
        <v>2651</v>
      </c>
      <c r="B2616" t="s">
        <v>31</v>
      </c>
      <c r="C2616">
        <v>67</v>
      </c>
      <c r="D2616" t="str">
        <f t="shared" si="120"/>
        <v>49-72 Months</v>
      </c>
      <c r="E2616" t="s">
        <v>37</v>
      </c>
      <c r="F2616" t="s">
        <v>40</v>
      </c>
      <c r="G2616" t="s">
        <v>23</v>
      </c>
      <c r="H2616">
        <f t="shared" si="121"/>
        <v>2</v>
      </c>
      <c r="I2616" t="str">
        <f t="shared" si="122"/>
        <v>Medium Risk</v>
      </c>
    </row>
    <row r="2617" spans="1:9" x14ac:dyDescent="0.3">
      <c r="A2617" t="s">
        <v>2652</v>
      </c>
      <c r="B2617" t="s">
        <v>47</v>
      </c>
      <c r="C2617">
        <v>72</v>
      </c>
      <c r="D2617" t="str">
        <f t="shared" si="120"/>
        <v>49-72 Months</v>
      </c>
      <c r="E2617" t="s">
        <v>26</v>
      </c>
      <c r="F2617" t="s">
        <v>35</v>
      </c>
      <c r="G2617" t="s">
        <v>24</v>
      </c>
      <c r="H2617">
        <f t="shared" si="121"/>
        <v>0</v>
      </c>
      <c r="I2617" t="str">
        <f t="shared" si="122"/>
        <v>Low Risk</v>
      </c>
    </row>
    <row r="2618" spans="1:9" x14ac:dyDescent="0.3">
      <c r="A2618" t="s">
        <v>2653</v>
      </c>
      <c r="B2618" t="s">
        <v>27</v>
      </c>
      <c r="C2618">
        <v>6</v>
      </c>
      <c r="D2618" t="str">
        <f t="shared" si="120"/>
        <v>0-12 Months</v>
      </c>
      <c r="E2618" t="s">
        <v>26</v>
      </c>
      <c r="F2618" t="s">
        <v>35</v>
      </c>
      <c r="G2618" t="s">
        <v>23</v>
      </c>
      <c r="H2618">
        <f t="shared" si="121"/>
        <v>3</v>
      </c>
      <c r="I2618" t="str">
        <f t="shared" si="122"/>
        <v>Medium Risk</v>
      </c>
    </row>
    <row r="2619" spans="1:9" x14ac:dyDescent="0.3">
      <c r="A2619" t="s">
        <v>2654</v>
      </c>
      <c r="B2619" t="s">
        <v>27</v>
      </c>
      <c r="C2619">
        <v>1</v>
      </c>
      <c r="D2619" t="str">
        <f t="shared" si="120"/>
        <v>0-12 Months</v>
      </c>
      <c r="E2619" t="s">
        <v>24</v>
      </c>
      <c r="F2619" t="s">
        <v>32</v>
      </c>
      <c r="G2619" t="s">
        <v>23</v>
      </c>
      <c r="H2619">
        <f t="shared" si="121"/>
        <v>3</v>
      </c>
      <c r="I2619" t="str">
        <f t="shared" si="122"/>
        <v>Medium Risk</v>
      </c>
    </row>
    <row r="2620" spans="1:9" x14ac:dyDescent="0.3">
      <c r="A2620" t="s">
        <v>2655</v>
      </c>
      <c r="B2620" t="s">
        <v>31</v>
      </c>
      <c r="C2620">
        <v>25</v>
      </c>
      <c r="D2620" t="str">
        <f t="shared" si="120"/>
        <v>25-48 Months</v>
      </c>
      <c r="E2620" t="s">
        <v>24</v>
      </c>
      <c r="F2620" t="s">
        <v>28</v>
      </c>
      <c r="G2620" t="s">
        <v>24</v>
      </c>
      <c r="H2620">
        <f t="shared" si="121"/>
        <v>1</v>
      </c>
      <c r="I2620" t="str">
        <f t="shared" si="122"/>
        <v>Low Risk</v>
      </c>
    </row>
    <row r="2621" spans="1:9" x14ac:dyDescent="0.3">
      <c r="A2621" t="s">
        <v>2656</v>
      </c>
      <c r="B2621" t="s">
        <v>27</v>
      </c>
      <c r="C2621">
        <v>33</v>
      </c>
      <c r="D2621" t="str">
        <f t="shared" si="120"/>
        <v>25-48 Months</v>
      </c>
      <c r="E2621" t="s">
        <v>37</v>
      </c>
      <c r="F2621" t="s">
        <v>28</v>
      </c>
      <c r="G2621" t="s">
        <v>23</v>
      </c>
      <c r="H2621">
        <f t="shared" si="121"/>
        <v>5</v>
      </c>
      <c r="I2621" t="str">
        <f t="shared" si="122"/>
        <v>High Risk</v>
      </c>
    </row>
    <row r="2622" spans="1:9" x14ac:dyDescent="0.3">
      <c r="A2622" t="s">
        <v>2657</v>
      </c>
      <c r="B2622" t="s">
        <v>27</v>
      </c>
      <c r="C2622">
        <v>18</v>
      </c>
      <c r="D2622" t="str">
        <f t="shared" si="120"/>
        <v>13-24 Months</v>
      </c>
      <c r="E2622" t="s">
        <v>26</v>
      </c>
      <c r="F2622" t="s">
        <v>28</v>
      </c>
      <c r="G2622" t="s">
        <v>24</v>
      </c>
      <c r="H2622">
        <f t="shared" si="121"/>
        <v>3</v>
      </c>
      <c r="I2622" t="str">
        <f t="shared" si="122"/>
        <v>Medium Risk</v>
      </c>
    </row>
    <row r="2623" spans="1:9" x14ac:dyDescent="0.3">
      <c r="A2623" t="s">
        <v>2658</v>
      </c>
      <c r="B2623" t="s">
        <v>47</v>
      </c>
      <c r="C2623">
        <v>71</v>
      </c>
      <c r="D2623" t="str">
        <f t="shared" si="120"/>
        <v>49-72 Months</v>
      </c>
      <c r="E2623" t="s">
        <v>26</v>
      </c>
      <c r="F2623" t="s">
        <v>40</v>
      </c>
      <c r="G2623" t="s">
        <v>24</v>
      </c>
      <c r="H2623">
        <f t="shared" si="121"/>
        <v>0</v>
      </c>
      <c r="I2623" t="str">
        <f t="shared" si="122"/>
        <v>Low Risk</v>
      </c>
    </row>
    <row r="2624" spans="1:9" x14ac:dyDescent="0.3">
      <c r="A2624" t="s">
        <v>2659</v>
      </c>
      <c r="B2624" t="s">
        <v>31</v>
      </c>
      <c r="C2624">
        <v>28</v>
      </c>
      <c r="D2624" t="str">
        <f t="shared" si="120"/>
        <v>25-48 Months</v>
      </c>
      <c r="E2624" t="s">
        <v>26</v>
      </c>
      <c r="F2624" t="s">
        <v>28</v>
      </c>
      <c r="G2624" t="s">
        <v>24</v>
      </c>
      <c r="H2624">
        <f t="shared" si="121"/>
        <v>1</v>
      </c>
      <c r="I2624" t="str">
        <f t="shared" si="122"/>
        <v>Low Risk</v>
      </c>
    </row>
    <row r="2625" spans="1:9" x14ac:dyDescent="0.3">
      <c r="A2625" t="s">
        <v>2660</v>
      </c>
      <c r="B2625" t="s">
        <v>27</v>
      </c>
      <c r="C2625">
        <v>2</v>
      </c>
      <c r="D2625" t="str">
        <f t="shared" si="120"/>
        <v>0-12 Months</v>
      </c>
      <c r="E2625" t="s">
        <v>37</v>
      </c>
      <c r="F2625" t="s">
        <v>40</v>
      </c>
      <c r="G2625" t="s">
        <v>24</v>
      </c>
      <c r="H2625">
        <f t="shared" si="121"/>
        <v>5</v>
      </c>
      <c r="I2625" t="str">
        <f t="shared" si="122"/>
        <v>High Risk</v>
      </c>
    </row>
    <row r="2626" spans="1:9" x14ac:dyDescent="0.3">
      <c r="A2626" t="s">
        <v>2661</v>
      </c>
      <c r="B2626" t="s">
        <v>27</v>
      </c>
      <c r="C2626">
        <v>17</v>
      </c>
      <c r="D2626" t="str">
        <f t="shared" si="120"/>
        <v>13-24 Months</v>
      </c>
      <c r="E2626" t="s">
        <v>26</v>
      </c>
      <c r="F2626" t="s">
        <v>32</v>
      </c>
      <c r="G2626" t="s">
        <v>24</v>
      </c>
      <c r="H2626">
        <f t="shared" si="121"/>
        <v>2</v>
      </c>
      <c r="I2626" t="str">
        <f t="shared" si="122"/>
        <v>Medium Risk</v>
      </c>
    </row>
    <row r="2627" spans="1:9" x14ac:dyDescent="0.3">
      <c r="A2627" t="s">
        <v>2662</v>
      </c>
      <c r="B2627" t="s">
        <v>27</v>
      </c>
      <c r="C2627">
        <v>56</v>
      </c>
      <c r="D2627" t="str">
        <f t="shared" ref="D2627:D2690" si="123">IF(C2627&lt;=12,"0-12 Months",IF(C2627&lt;=24,"13-24 Months",IF(C2627&lt;=48,"25-48 Months","49-72 Months")))</f>
        <v>49-72 Months</v>
      </c>
      <c r="E2627" t="s">
        <v>37</v>
      </c>
      <c r="F2627" t="s">
        <v>28</v>
      </c>
      <c r="G2627" t="s">
        <v>24</v>
      </c>
      <c r="H2627">
        <f t="shared" ref="H2627:H2690" si="124">IF(B2627="Month-to-month",2,0)+IF(E2627="Fiber optic",2,0)+IF(F2627="Electronic check",1,0)+IF(D2627="0-12 Months",1,0)</f>
        <v>5</v>
      </c>
      <c r="I2627" t="str">
        <f t="shared" ref="I2627:I2690" si="125">IF(H2627&gt;=4,"High Risk",IF(H2627&gt;=2,"Medium Risk","Low Risk"))</f>
        <v>High Risk</v>
      </c>
    </row>
    <row r="2628" spans="1:9" x14ac:dyDescent="0.3">
      <c r="A2628" t="s">
        <v>2663</v>
      </c>
      <c r="B2628" t="s">
        <v>31</v>
      </c>
      <c r="C2628">
        <v>60</v>
      </c>
      <c r="D2628" t="str">
        <f t="shared" si="123"/>
        <v>49-72 Months</v>
      </c>
      <c r="E2628" t="s">
        <v>26</v>
      </c>
      <c r="F2628" t="s">
        <v>28</v>
      </c>
      <c r="G2628" t="s">
        <v>24</v>
      </c>
      <c r="H2628">
        <f t="shared" si="124"/>
        <v>1</v>
      </c>
      <c r="I2628" t="str">
        <f t="shared" si="125"/>
        <v>Low Risk</v>
      </c>
    </row>
    <row r="2629" spans="1:9" x14ac:dyDescent="0.3">
      <c r="A2629" t="s">
        <v>2664</v>
      </c>
      <c r="B2629" t="s">
        <v>47</v>
      </c>
      <c r="C2629">
        <v>33</v>
      </c>
      <c r="D2629" t="str">
        <f t="shared" si="123"/>
        <v>25-48 Months</v>
      </c>
      <c r="E2629" t="s">
        <v>24</v>
      </c>
      <c r="F2629" t="s">
        <v>40</v>
      </c>
      <c r="G2629" t="s">
        <v>24</v>
      </c>
      <c r="H2629">
        <f t="shared" si="124"/>
        <v>0</v>
      </c>
      <c r="I2629" t="str">
        <f t="shared" si="125"/>
        <v>Low Risk</v>
      </c>
    </row>
    <row r="2630" spans="1:9" x14ac:dyDescent="0.3">
      <c r="A2630" t="s">
        <v>2665</v>
      </c>
      <c r="B2630" t="s">
        <v>27</v>
      </c>
      <c r="C2630">
        <v>1</v>
      </c>
      <c r="D2630" t="str">
        <f t="shared" si="123"/>
        <v>0-12 Months</v>
      </c>
      <c r="E2630" t="s">
        <v>37</v>
      </c>
      <c r="F2630" t="s">
        <v>32</v>
      </c>
      <c r="G2630" t="s">
        <v>24</v>
      </c>
      <c r="H2630">
        <f t="shared" si="124"/>
        <v>5</v>
      </c>
      <c r="I2630" t="str">
        <f t="shared" si="125"/>
        <v>High Risk</v>
      </c>
    </row>
    <row r="2631" spans="1:9" x14ac:dyDescent="0.3">
      <c r="A2631" t="s">
        <v>2666</v>
      </c>
      <c r="B2631" t="s">
        <v>27</v>
      </c>
      <c r="C2631">
        <v>2</v>
      </c>
      <c r="D2631" t="str">
        <f t="shared" si="123"/>
        <v>0-12 Months</v>
      </c>
      <c r="E2631" t="s">
        <v>37</v>
      </c>
      <c r="F2631" t="s">
        <v>40</v>
      </c>
      <c r="G2631" t="s">
        <v>23</v>
      </c>
      <c r="H2631">
        <f t="shared" si="124"/>
        <v>5</v>
      </c>
      <c r="I2631" t="str">
        <f t="shared" si="125"/>
        <v>High Risk</v>
      </c>
    </row>
    <row r="2632" spans="1:9" x14ac:dyDescent="0.3">
      <c r="A2632" t="s">
        <v>2667</v>
      </c>
      <c r="B2632" t="s">
        <v>47</v>
      </c>
      <c r="C2632">
        <v>63</v>
      </c>
      <c r="D2632" t="str">
        <f t="shared" si="123"/>
        <v>49-72 Months</v>
      </c>
      <c r="E2632" t="s">
        <v>37</v>
      </c>
      <c r="F2632" t="s">
        <v>40</v>
      </c>
      <c r="G2632" t="s">
        <v>24</v>
      </c>
      <c r="H2632">
        <f t="shared" si="124"/>
        <v>2</v>
      </c>
      <c r="I2632" t="str">
        <f t="shared" si="125"/>
        <v>Medium Risk</v>
      </c>
    </row>
    <row r="2633" spans="1:9" x14ac:dyDescent="0.3">
      <c r="A2633" t="s">
        <v>2668</v>
      </c>
      <c r="B2633" t="s">
        <v>27</v>
      </c>
      <c r="C2633">
        <v>7</v>
      </c>
      <c r="D2633" t="str">
        <f t="shared" si="123"/>
        <v>0-12 Months</v>
      </c>
      <c r="E2633" t="s">
        <v>37</v>
      </c>
      <c r="F2633" t="s">
        <v>28</v>
      </c>
      <c r="G2633" t="s">
        <v>23</v>
      </c>
      <c r="H2633">
        <f t="shared" si="124"/>
        <v>6</v>
      </c>
      <c r="I2633" t="str">
        <f t="shared" si="125"/>
        <v>High Risk</v>
      </c>
    </row>
    <row r="2634" spans="1:9" x14ac:dyDescent="0.3">
      <c r="A2634" t="s">
        <v>2669</v>
      </c>
      <c r="B2634" t="s">
        <v>47</v>
      </c>
      <c r="C2634">
        <v>55</v>
      </c>
      <c r="D2634" t="str">
        <f t="shared" si="123"/>
        <v>49-72 Months</v>
      </c>
      <c r="E2634" t="s">
        <v>26</v>
      </c>
      <c r="F2634" t="s">
        <v>32</v>
      </c>
      <c r="G2634" t="s">
        <v>24</v>
      </c>
      <c r="H2634">
        <f t="shared" si="124"/>
        <v>0</v>
      </c>
      <c r="I2634" t="str">
        <f t="shared" si="125"/>
        <v>Low Risk</v>
      </c>
    </row>
    <row r="2635" spans="1:9" x14ac:dyDescent="0.3">
      <c r="A2635" t="s">
        <v>2670</v>
      </c>
      <c r="B2635" t="s">
        <v>31</v>
      </c>
      <c r="C2635">
        <v>65</v>
      </c>
      <c r="D2635" t="str">
        <f t="shared" si="123"/>
        <v>49-72 Months</v>
      </c>
      <c r="E2635" t="s">
        <v>37</v>
      </c>
      <c r="F2635" t="s">
        <v>35</v>
      </c>
      <c r="G2635" t="s">
        <v>24</v>
      </c>
      <c r="H2635">
        <f t="shared" si="124"/>
        <v>2</v>
      </c>
      <c r="I2635" t="str">
        <f t="shared" si="125"/>
        <v>Medium Risk</v>
      </c>
    </row>
    <row r="2636" spans="1:9" x14ac:dyDescent="0.3">
      <c r="A2636" t="s">
        <v>2671</v>
      </c>
      <c r="B2636" t="s">
        <v>27</v>
      </c>
      <c r="C2636">
        <v>1</v>
      </c>
      <c r="D2636" t="str">
        <f t="shared" si="123"/>
        <v>0-12 Months</v>
      </c>
      <c r="E2636" t="s">
        <v>37</v>
      </c>
      <c r="F2636" t="s">
        <v>28</v>
      </c>
      <c r="G2636" t="s">
        <v>23</v>
      </c>
      <c r="H2636">
        <f t="shared" si="124"/>
        <v>6</v>
      </c>
      <c r="I2636" t="str">
        <f t="shared" si="125"/>
        <v>High Risk</v>
      </c>
    </row>
    <row r="2637" spans="1:9" x14ac:dyDescent="0.3">
      <c r="A2637" t="s">
        <v>2672</v>
      </c>
      <c r="B2637" t="s">
        <v>47</v>
      </c>
      <c r="C2637">
        <v>63</v>
      </c>
      <c r="D2637" t="str">
        <f t="shared" si="123"/>
        <v>49-72 Months</v>
      </c>
      <c r="E2637" t="s">
        <v>24</v>
      </c>
      <c r="F2637" t="s">
        <v>32</v>
      </c>
      <c r="G2637" t="s">
        <v>24</v>
      </c>
      <c r="H2637">
        <f t="shared" si="124"/>
        <v>0</v>
      </c>
      <c r="I2637" t="str">
        <f t="shared" si="125"/>
        <v>Low Risk</v>
      </c>
    </row>
    <row r="2638" spans="1:9" x14ac:dyDescent="0.3">
      <c r="A2638" t="s">
        <v>2673</v>
      </c>
      <c r="B2638" t="s">
        <v>47</v>
      </c>
      <c r="C2638">
        <v>70</v>
      </c>
      <c r="D2638" t="str">
        <f t="shared" si="123"/>
        <v>49-72 Months</v>
      </c>
      <c r="E2638" t="s">
        <v>37</v>
      </c>
      <c r="F2638" t="s">
        <v>40</v>
      </c>
      <c r="G2638" t="s">
        <v>24</v>
      </c>
      <c r="H2638">
        <f t="shared" si="124"/>
        <v>2</v>
      </c>
      <c r="I2638" t="str">
        <f t="shared" si="125"/>
        <v>Medium Risk</v>
      </c>
    </row>
    <row r="2639" spans="1:9" x14ac:dyDescent="0.3">
      <c r="A2639" t="s">
        <v>2674</v>
      </c>
      <c r="B2639" t="s">
        <v>47</v>
      </c>
      <c r="C2639">
        <v>36</v>
      </c>
      <c r="D2639" t="str">
        <f t="shared" si="123"/>
        <v>25-48 Months</v>
      </c>
      <c r="E2639" t="s">
        <v>26</v>
      </c>
      <c r="F2639" t="s">
        <v>40</v>
      </c>
      <c r="G2639" t="s">
        <v>24</v>
      </c>
      <c r="H2639">
        <f t="shared" si="124"/>
        <v>0</v>
      </c>
      <c r="I2639" t="str">
        <f t="shared" si="125"/>
        <v>Low Risk</v>
      </c>
    </row>
    <row r="2640" spans="1:9" x14ac:dyDescent="0.3">
      <c r="A2640" t="s">
        <v>2675</v>
      </c>
      <c r="B2640" t="s">
        <v>31</v>
      </c>
      <c r="C2640">
        <v>52</v>
      </c>
      <c r="D2640" t="str">
        <f t="shared" si="123"/>
        <v>49-72 Months</v>
      </c>
      <c r="E2640" t="s">
        <v>37</v>
      </c>
      <c r="F2640" t="s">
        <v>35</v>
      </c>
      <c r="G2640" t="s">
        <v>23</v>
      </c>
      <c r="H2640">
        <f t="shared" si="124"/>
        <v>2</v>
      </c>
      <c r="I2640" t="str">
        <f t="shared" si="125"/>
        <v>Medium Risk</v>
      </c>
    </row>
    <row r="2641" spans="1:9" x14ac:dyDescent="0.3">
      <c r="A2641" t="s">
        <v>2676</v>
      </c>
      <c r="B2641" t="s">
        <v>27</v>
      </c>
      <c r="C2641">
        <v>22</v>
      </c>
      <c r="D2641" t="str">
        <f t="shared" si="123"/>
        <v>13-24 Months</v>
      </c>
      <c r="E2641" t="s">
        <v>26</v>
      </c>
      <c r="F2641" t="s">
        <v>28</v>
      </c>
      <c r="G2641" t="s">
        <v>23</v>
      </c>
      <c r="H2641">
        <f t="shared" si="124"/>
        <v>3</v>
      </c>
      <c r="I2641" t="str">
        <f t="shared" si="125"/>
        <v>Medium Risk</v>
      </c>
    </row>
    <row r="2642" spans="1:9" x14ac:dyDescent="0.3">
      <c r="A2642" t="s">
        <v>2677</v>
      </c>
      <c r="B2642" t="s">
        <v>27</v>
      </c>
      <c r="C2642">
        <v>22</v>
      </c>
      <c r="D2642" t="str">
        <f t="shared" si="123"/>
        <v>13-24 Months</v>
      </c>
      <c r="E2642" t="s">
        <v>37</v>
      </c>
      <c r="F2642" t="s">
        <v>35</v>
      </c>
      <c r="G2642" t="s">
        <v>24</v>
      </c>
      <c r="H2642">
        <f t="shared" si="124"/>
        <v>4</v>
      </c>
      <c r="I2642" t="str">
        <f t="shared" si="125"/>
        <v>High Risk</v>
      </c>
    </row>
    <row r="2643" spans="1:9" x14ac:dyDescent="0.3">
      <c r="A2643" t="s">
        <v>2678</v>
      </c>
      <c r="B2643" t="s">
        <v>27</v>
      </c>
      <c r="C2643">
        <v>5</v>
      </c>
      <c r="D2643" t="str">
        <f t="shared" si="123"/>
        <v>0-12 Months</v>
      </c>
      <c r="E2643" t="s">
        <v>26</v>
      </c>
      <c r="F2643" t="s">
        <v>40</v>
      </c>
      <c r="G2643" t="s">
        <v>24</v>
      </c>
      <c r="H2643">
        <f t="shared" si="124"/>
        <v>3</v>
      </c>
      <c r="I2643" t="str">
        <f t="shared" si="125"/>
        <v>Medium Risk</v>
      </c>
    </row>
    <row r="2644" spans="1:9" x14ac:dyDescent="0.3">
      <c r="A2644" t="s">
        <v>2679</v>
      </c>
      <c r="B2644" t="s">
        <v>27</v>
      </c>
      <c r="C2644">
        <v>47</v>
      </c>
      <c r="D2644" t="str">
        <f t="shared" si="123"/>
        <v>25-48 Months</v>
      </c>
      <c r="E2644" t="s">
        <v>37</v>
      </c>
      <c r="F2644" t="s">
        <v>28</v>
      </c>
      <c r="G2644" t="s">
        <v>23</v>
      </c>
      <c r="H2644">
        <f t="shared" si="124"/>
        <v>5</v>
      </c>
      <c r="I2644" t="str">
        <f t="shared" si="125"/>
        <v>High Risk</v>
      </c>
    </row>
    <row r="2645" spans="1:9" x14ac:dyDescent="0.3">
      <c r="A2645" t="s">
        <v>2680</v>
      </c>
      <c r="B2645" t="s">
        <v>27</v>
      </c>
      <c r="C2645">
        <v>33</v>
      </c>
      <c r="D2645" t="str">
        <f t="shared" si="123"/>
        <v>25-48 Months</v>
      </c>
      <c r="E2645" t="s">
        <v>37</v>
      </c>
      <c r="F2645" t="s">
        <v>28</v>
      </c>
      <c r="G2645" t="s">
        <v>23</v>
      </c>
      <c r="H2645">
        <f t="shared" si="124"/>
        <v>5</v>
      </c>
      <c r="I2645" t="str">
        <f t="shared" si="125"/>
        <v>High Risk</v>
      </c>
    </row>
    <row r="2646" spans="1:9" x14ac:dyDescent="0.3">
      <c r="A2646" t="s">
        <v>2681</v>
      </c>
      <c r="B2646" t="s">
        <v>27</v>
      </c>
      <c r="C2646">
        <v>18</v>
      </c>
      <c r="D2646" t="str">
        <f t="shared" si="123"/>
        <v>13-24 Months</v>
      </c>
      <c r="E2646" t="s">
        <v>26</v>
      </c>
      <c r="F2646" t="s">
        <v>40</v>
      </c>
      <c r="G2646" t="s">
        <v>23</v>
      </c>
      <c r="H2646">
        <f t="shared" si="124"/>
        <v>2</v>
      </c>
      <c r="I2646" t="str">
        <f t="shared" si="125"/>
        <v>Medium Risk</v>
      </c>
    </row>
    <row r="2647" spans="1:9" x14ac:dyDescent="0.3">
      <c r="A2647" t="s">
        <v>2682</v>
      </c>
      <c r="B2647" t="s">
        <v>27</v>
      </c>
      <c r="C2647">
        <v>1</v>
      </c>
      <c r="D2647" t="str">
        <f t="shared" si="123"/>
        <v>0-12 Months</v>
      </c>
      <c r="E2647" t="s">
        <v>24</v>
      </c>
      <c r="F2647" t="s">
        <v>40</v>
      </c>
      <c r="G2647" t="s">
        <v>24</v>
      </c>
      <c r="H2647">
        <f t="shared" si="124"/>
        <v>3</v>
      </c>
      <c r="I2647" t="str">
        <f t="shared" si="125"/>
        <v>Medium Risk</v>
      </c>
    </row>
    <row r="2648" spans="1:9" x14ac:dyDescent="0.3">
      <c r="A2648" t="s">
        <v>2683</v>
      </c>
      <c r="B2648" t="s">
        <v>47</v>
      </c>
      <c r="C2648">
        <v>56</v>
      </c>
      <c r="D2648" t="str">
        <f t="shared" si="123"/>
        <v>49-72 Months</v>
      </c>
      <c r="E2648" t="s">
        <v>26</v>
      </c>
      <c r="F2648" t="s">
        <v>40</v>
      </c>
      <c r="G2648" t="s">
        <v>24</v>
      </c>
      <c r="H2648">
        <f t="shared" si="124"/>
        <v>0</v>
      </c>
      <c r="I2648" t="str">
        <f t="shared" si="125"/>
        <v>Low Risk</v>
      </c>
    </row>
    <row r="2649" spans="1:9" x14ac:dyDescent="0.3">
      <c r="A2649" t="s">
        <v>2684</v>
      </c>
      <c r="B2649" t="s">
        <v>27</v>
      </c>
      <c r="C2649">
        <v>2</v>
      </c>
      <c r="D2649" t="str">
        <f t="shared" si="123"/>
        <v>0-12 Months</v>
      </c>
      <c r="E2649" t="s">
        <v>24</v>
      </c>
      <c r="F2649" t="s">
        <v>32</v>
      </c>
      <c r="G2649" t="s">
        <v>24</v>
      </c>
      <c r="H2649">
        <f t="shared" si="124"/>
        <v>3</v>
      </c>
      <c r="I2649" t="str">
        <f t="shared" si="125"/>
        <v>Medium Risk</v>
      </c>
    </row>
    <row r="2650" spans="1:9" x14ac:dyDescent="0.3">
      <c r="A2650" t="s">
        <v>2685</v>
      </c>
      <c r="B2650" t="s">
        <v>27</v>
      </c>
      <c r="C2650">
        <v>35</v>
      </c>
      <c r="D2650" t="str">
        <f t="shared" si="123"/>
        <v>25-48 Months</v>
      </c>
      <c r="E2650" t="s">
        <v>26</v>
      </c>
      <c r="F2650" t="s">
        <v>28</v>
      </c>
      <c r="G2650" t="s">
        <v>24</v>
      </c>
      <c r="H2650">
        <f t="shared" si="124"/>
        <v>3</v>
      </c>
      <c r="I2650" t="str">
        <f t="shared" si="125"/>
        <v>Medium Risk</v>
      </c>
    </row>
    <row r="2651" spans="1:9" x14ac:dyDescent="0.3">
      <c r="A2651" t="s">
        <v>2686</v>
      </c>
      <c r="B2651" t="s">
        <v>47</v>
      </c>
      <c r="C2651">
        <v>64</v>
      </c>
      <c r="D2651" t="str">
        <f t="shared" si="123"/>
        <v>49-72 Months</v>
      </c>
      <c r="E2651" t="s">
        <v>24</v>
      </c>
      <c r="F2651" t="s">
        <v>40</v>
      </c>
      <c r="G2651" t="s">
        <v>24</v>
      </c>
      <c r="H2651">
        <f t="shared" si="124"/>
        <v>0</v>
      </c>
      <c r="I2651" t="str">
        <f t="shared" si="125"/>
        <v>Low Risk</v>
      </c>
    </row>
    <row r="2652" spans="1:9" x14ac:dyDescent="0.3">
      <c r="A2652" t="s">
        <v>2687</v>
      </c>
      <c r="B2652" t="s">
        <v>27</v>
      </c>
      <c r="C2652">
        <v>15</v>
      </c>
      <c r="D2652" t="str">
        <f t="shared" si="123"/>
        <v>13-24 Months</v>
      </c>
      <c r="E2652" t="s">
        <v>37</v>
      </c>
      <c r="F2652" t="s">
        <v>40</v>
      </c>
      <c r="G2652" t="s">
        <v>24</v>
      </c>
      <c r="H2652">
        <f t="shared" si="124"/>
        <v>4</v>
      </c>
      <c r="I2652" t="str">
        <f t="shared" si="125"/>
        <v>High Risk</v>
      </c>
    </row>
    <row r="2653" spans="1:9" x14ac:dyDescent="0.3">
      <c r="A2653" t="s">
        <v>2688</v>
      </c>
      <c r="B2653" t="s">
        <v>27</v>
      </c>
      <c r="C2653">
        <v>24</v>
      </c>
      <c r="D2653" t="str">
        <f t="shared" si="123"/>
        <v>13-24 Months</v>
      </c>
      <c r="E2653" t="s">
        <v>37</v>
      </c>
      <c r="F2653" t="s">
        <v>28</v>
      </c>
      <c r="G2653" t="s">
        <v>23</v>
      </c>
      <c r="H2653">
        <f t="shared" si="124"/>
        <v>5</v>
      </c>
      <c r="I2653" t="str">
        <f t="shared" si="125"/>
        <v>High Risk</v>
      </c>
    </row>
    <row r="2654" spans="1:9" x14ac:dyDescent="0.3">
      <c r="A2654" t="s">
        <v>2689</v>
      </c>
      <c r="B2654" t="s">
        <v>27</v>
      </c>
      <c r="C2654">
        <v>1</v>
      </c>
      <c r="D2654" t="str">
        <f t="shared" si="123"/>
        <v>0-12 Months</v>
      </c>
      <c r="E2654" t="s">
        <v>26</v>
      </c>
      <c r="F2654" t="s">
        <v>32</v>
      </c>
      <c r="G2654" t="s">
        <v>24</v>
      </c>
      <c r="H2654">
        <f t="shared" si="124"/>
        <v>3</v>
      </c>
      <c r="I2654" t="str">
        <f t="shared" si="125"/>
        <v>Medium Risk</v>
      </c>
    </row>
    <row r="2655" spans="1:9" x14ac:dyDescent="0.3">
      <c r="A2655" t="s">
        <v>2690</v>
      </c>
      <c r="B2655" t="s">
        <v>47</v>
      </c>
      <c r="C2655">
        <v>70</v>
      </c>
      <c r="D2655" t="str">
        <f t="shared" si="123"/>
        <v>49-72 Months</v>
      </c>
      <c r="E2655" t="s">
        <v>26</v>
      </c>
      <c r="F2655" t="s">
        <v>40</v>
      </c>
      <c r="G2655" t="s">
        <v>24</v>
      </c>
      <c r="H2655">
        <f t="shared" si="124"/>
        <v>0</v>
      </c>
      <c r="I2655" t="str">
        <f t="shared" si="125"/>
        <v>Low Risk</v>
      </c>
    </row>
    <row r="2656" spans="1:9" x14ac:dyDescent="0.3">
      <c r="A2656" t="s">
        <v>2691</v>
      </c>
      <c r="B2656" t="s">
        <v>27</v>
      </c>
      <c r="C2656">
        <v>1</v>
      </c>
      <c r="D2656" t="str">
        <f t="shared" si="123"/>
        <v>0-12 Months</v>
      </c>
      <c r="E2656" t="s">
        <v>37</v>
      </c>
      <c r="F2656" t="s">
        <v>28</v>
      </c>
      <c r="G2656" t="s">
        <v>23</v>
      </c>
      <c r="H2656">
        <f t="shared" si="124"/>
        <v>6</v>
      </c>
      <c r="I2656" t="str">
        <f t="shared" si="125"/>
        <v>High Risk</v>
      </c>
    </row>
    <row r="2657" spans="1:9" x14ac:dyDescent="0.3">
      <c r="A2657" t="s">
        <v>2692</v>
      </c>
      <c r="B2657" t="s">
        <v>27</v>
      </c>
      <c r="C2657">
        <v>4</v>
      </c>
      <c r="D2657" t="str">
        <f t="shared" si="123"/>
        <v>0-12 Months</v>
      </c>
      <c r="E2657" t="s">
        <v>37</v>
      </c>
      <c r="F2657" t="s">
        <v>32</v>
      </c>
      <c r="G2657" t="s">
        <v>23</v>
      </c>
      <c r="H2657">
        <f t="shared" si="124"/>
        <v>5</v>
      </c>
      <c r="I2657" t="str">
        <f t="shared" si="125"/>
        <v>High Risk</v>
      </c>
    </row>
    <row r="2658" spans="1:9" x14ac:dyDescent="0.3">
      <c r="A2658" t="s">
        <v>2693</v>
      </c>
      <c r="B2658" t="s">
        <v>31</v>
      </c>
      <c r="C2658">
        <v>39</v>
      </c>
      <c r="D2658" t="str">
        <f t="shared" si="123"/>
        <v>25-48 Months</v>
      </c>
      <c r="E2658" t="s">
        <v>26</v>
      </c>
      <c r="F2658" t="s">
        <v>28</v>
      </c>
      <c r="G2658" t="s">
        <v>24</v>
      </c>
      <c r="H2658">
        <f t="shared" si="124"/>
        <v>1</v>
      </c>
      <c r="I2658" t="str">
        <f t="shared" si="125"/>
        <v>Low Risk</v>
      </c>
    </row>
    <row r="2659" spans="1:9" x14ac:dyDescent="0.3">
      <c r="A2659" t="s">
        <v>2694</v>
      </c>
      <c r="B2659" t="s">
        <v>27</v>
      </c>
      <c r="C2659">
        <v>29</v>
      </c>
      <c r="D2659" t="str">
        <f t="shared" si="123"/>
        <v>25-48 Months</v>
      </c>
      <c r="E2659" t="s">
        <v>26</v>
      </c>
      <c r="F2659" t="s">
        <v>28</v>
      </c>
      <c r="G2659" t="s">
        <v>24</v>
      </c>
      <c r="H2659">
        <f t="shared" si="124"/>
        <v>3</v>
      </c>
      <c r="I2659" t="str">
        <f t="shared" si="125"/>
        <v>Medium Risk</v>
      </c>
    </row>
    <row r="2660" spans="1:9" x14ac:dyDescent="0.3">
      <c r="A2660" t="s">
        <v>2695</v>
      </c>
      <c r="B2660" t="s">
        <v>47</v>
      </c>
      <c r="C2660">
        <v>14</v>
      </c>
      <c r="D2660" t="str">
        <f t="shared" si="123"/>
        <v>13-24 Months</v>
      </c>
      <c r="E2660" t="s">
        <v>24</v>
      </c>
      <c r="F2660" t="s">
        <v>32</v>
      </c>
      <c r="G2660" t="s">
        <v>24</v>
      </c>
      <c r="H2660">
        <f t="shared" si="124"/>
        <v>0</v>
      </c>
      <c r="I2660" t="str">
        <f t="shared" si="125"/>
        <v>Low Risk</v>
      </c>
    </row>
    <row r="2661" spans="1:9" x14ac:dyDescent="0.3">
      <c r="A2661" t="s">
        <v>2696</v>
      </c>
      <c r="B2661" t="s">
        <v>47</v>
      </c>
      <c r="C2661">
        <v>61</v>
      </c>
      <c r="D2661" t="str">
        <f t="shared" si="123"/>
        <v>49-72 Months</v>
      </c>
      <c r="E2661" t="s">
        <v>26</v>
      </c>
      <c r="F2661" t="s">
        <v>40</v>
      </c>
      <c r="G2661" t="s">
        <v>24</v>
      </c>
      <c r="H2661">
        <f t="shared" si="124"/>
        <v>0</v>
      </c>
      <c r="I2661" t="str">
        <f t="shared" si="125"/>
        <v>Low Risk</v>
      </c>
    </row>
    <row r="2662" spans="1:9" x14ac:dyDescent="0.3">
      <c r="A2662" t="s">
        <v>2697</v>
      </c>
      <c r="B2662" t="s">
        <v>27</v>
      </c>
      <c r="C2662">
        <v>13</v>
      </c>
      <c r="D2662" t="str">
        <f t="shared" si="123"/>
        <v>13-24 Months</v>
      </c>
      <c r="E2662" t="s">
        <v>26</v>
      </c>
      <c r="F2662" t="s">
        <v>40</v>
      </c>
      <c r="G2662" t="s">
        <v>24</v>
      </c>
      <c r="H2662">
        <f t="shared" si="124"/>
        <v>2</v>
      </c>
      <c r="I2662" t="str">
        <f t="shared" si="125"/>
        <v>Medium Risk</v>
      </c>
    </row>
    <row r="2663" spans="1:9" x14ac:dyDescent="0.3">
      <c r="A2663" t="s">
        <v>2698</v>
      </c>
      <c r="B2663" t="s">
        <v>47</v>
      </c>
      <c r="C2663">
        <v>66</v>
      </c>
      <c r="D2663" t="str">
        <f t="shared" si="123"/>
        <v>49-72 Months</v>
      </c>
      <c r="E2663" t="s">
        <v>26</v>
      </c>
      <c r="F2663" t="s">
        <v>32</v>
      </c>
      <c r="G2663" t="s">
        <v>24</v>
      </c>
      <c r="H2663">
        <f t="shared" si="124"/>
        <v>0</v>
      </c>
      <c r="I2663" t="str">
        <f t="shared" si="125"/>
        <v>Low Risk</v>
      </c>
    </row>
    <row r="2664" spans="1:9" x14ac:dyDescent="0.3">
      <c r="A2664" t="s">
        <v>2699</v>
      </c>
      <c r="B2664" t="s">
        <v>27</v>
      </c>
      <c r="C2664">
        <v>2</v>
      </c>
      <c r="D2664" t="str">
        <f t="shared" si="123"/>
        <v>0-12 Months</v>
      </c>
      <c r="E2664" t="s">
        <v>26</v>
      </c>
      <c r="F2664" t="s">
        <v>28</v>
      </c>
      <c r="G2664" t="s">
        <v>23</v>
      </c>
      <c r="H2664">
        <f t="shared" si="124"/>
        <v>4</v>
      </c>
      <c r="I2664" t="str">
        <f t="shared" si="125"/>
        <v>High Risk</v>
      </c>
    </row>
    <row r="2665" spans="1:9" x14ac:dyDescent="0.3">
      <c r="A2665" t="s">
        <v>2700</v>
      </c>
      <c r="B2665" t="s">
        <v>31</v>
      </c>
      <c r="C2665">
        <v>59</v>
      </c>
      <c r="D2665" t="str">
        <f t="shared" si="123"/>
        <v>49-72 Months</v>
      </c>
      <c r="E2665" t="s">
        <v>37</v>
      </c>
      <c r="F2665" t="s">
        <v>40</v>
      </c>
      <c r="G2665" t="s">
        <v>24</v>
      </c>
      <c r="H2665">
        <f t="shared" si="124"/>
        <v>2</v>
      </c>
      <c r="I2665" t="str">
        <f t="shared" si="125"/>
        <v>Medium Risk</v>
      </c>
    </row>
    <row r="2666" spans="1:9" x14ac:dyDescent="0.3">
      <c r="A2666" t="s">
        <v>2701</v>
      </c>
      <c r="B2666" t="s">
        <v>31</v>
      </c>
      <c r="C2666">
        <v>62</v>
      </c>
      <c r="D2666" t="str">
        <f t="shared" si="123"/>
        <v>49-72 Months</v>
      </c>
      <c r="E2666" t="s">
        <v>37</v>
      </c>
      <c r="F2666" t="s">
        <v>40</v>
      </c>
      <c r="G2666" t="s">
        <v>24</v>
      </c>
      <c r="H2666">
        <f t="shared" si="124"/>
        <v>2</v>
      </c>
      <c r="I2666" t="str">
        <f t="shared" si="125"/>
        <v>Medium Risk</v>
      </c>
    </row>
    <row r="2667" spans="1:9" x14ac:dyDescent="0.3">
      <c r="A2667" t="s">
        <v>2702</v>
      </c>
      <c r="B2667" t="s">
        <v>31</v>
      </c>
      <c r="C2667">
        <v>33</v>
      </c>
      <c r="D2667" t="str">
        <f t="shared" si="123"/>
        <v>25-48 Months</v>
      </c>
      <c r="E2667" t="s">
        <v>37</v>
      </c>
      <c r="F2667" t="s">
        <v>28</v>
      </c>
      <c r="G2667" t="s">
        <v>24</v>
      </c>
      <c r="H2667">
        <f t="shared" si="124"/>
        <v>3</v>
      </c>
      <c r="I2667" t="str">
        <f t="shared" si="125"/>
        <v>Medium Risk</v>
      </c>
    </row>
    <row r="2668" spans="1:9" x14ac:dyDescent="0.3">
      <c r="A2668" t="s">
        <v>2703</v>
      </c>
      <c r="B2668" t="s">
        <v>47</v>
      </c>
      <c r="C2668">
        <v>66</v>
      </c>
      <c r="D2668" t="str">
        <f t="shared" si="123"/>
        <v>49-72 Months</v>
      </c>
      <c r="E2668" t="s">
        <v>26</v>
      </c>
      <c r="F2668" t="s">
        <v>40</v>
      </c>
      <c r="G2668" t="s">
        <v>24</v>
      </c>
      <c r="H2668">
        <f t="shared" si="124"/>
        <v>0</v>
      </c>
      <c r="I2668" t="str">
        <f t="shared" si="125"/>
        <v>Low Risk</v>
      </c>
    </row>
    <row r="2669" spans="1:9" x14ac:dyDescent="0.3">
      <c r="A2669" t="s">
        <v>2704</v>
      </c>
      <c r="B2669" t="s">
        <v>47</v>
      </c>
      <c r="C2669">
        <v>72</v>
      </c>
      <c r="D2669" t="str">
        <f t="shared" si="123"/>
        <v>49-72 Months</v>
      </c>
      <c r="E2669" t="s">
        <v>37</v>
      </c>
      <c r="F2669" t="s">
        <v>40</v>
      </c>
      <c r="G2669" t="s">
        <v>24</v>
      </c>
      <c r="H2669">
        <f t="shared" si="124"/>
        <v>2</v>
      </c>
      <c r="I2669" t="str">
        <f t="shared" si="125"/>
        <v>Medium Risk</v>
      </c>
    </row>
    <row r="2670" spans="1:9" x14ac:dyDescent="0.3">
      <c r="A2670" t="s">
        <v>2705</v>
      </c>
      <c r="B2670" t="s">
        <v>27</v>
      </c>
      <c r="C2670">
        <v>1</v>
      </c>
      <c r="D2670" t="str">
        <f t="shared" si="123"/>
        <v>0-12 Months</v>
      </c>
      <c r="E2670" t="s">
        <v>24</v>
      </c>
      <c r="F2670" t="s">
        <v>32</v>
      </c>
      <c r="G2670" t="s">
        <v>23</v>
      </c>
      <c r="H2670">
        <f t="shared" si="124"/>
        <v>3</v>
      </c>
      <c r="I2670" t="str">
        <f t="shared" si="125"/>
        <v>Medium Risk</v>
      </c>
    </row>
    <row r="2671" spans="1:9" x14ac:dyDescent="0.3">
      <c r="A2671" t="s">
        <v>2706</v>
      </c>
      <c r="B2671" t="s">
        <v>27</v>
      </c>
      <c r="C2671">
        <v>19</v>
      </c>
      <c r="D2671" t="str">
        <f t="shared" si="123"/>
        <v>13-24 Months</v>
      </c>
      <c r="E2671" t="s">
        <v>37</v>
      </c>
      <c r="F2671" t="s">
        <v>28</v>
      </c>
      <c r="G2671" t="s">
        <v>23</v>
      </c>
      <c r="H2671">
        <f t="shared" si="124"/>
        <v>5</v>
      </c>
      <c r="I2671" t="str">
        <f t="shared" si="125"/>
        <v>High Risk</v>
      </c>
    </row>
    <row r="2672" spans="1:9" x14ac:dyDescent="0.3">
      <c r="A2672" t="s">
        <v>2707</v>
      </c>
      <c r="B2672" t="s">
        <v>31</v>
      </c>
      <c r="C2672">
        <v>51</v>
      </c>
      <c r="D2672" t="str">
        <f t="shared" si="123"/>
        <v>49-72 Months</v>
      </c>
      <c r="E2672" t="s">
        <v>37</v>
      </c>
      <c r="F2672" t="s">
        <v>32</v>
      </c>
      <c r="G2672" t="s">
        <v>24</v>
      </c>
      <c r="H2672">
        <f t="shared" si="124"/>
        <v>2</v>
      </c>
      <c r="I2672" t="str">
        <f t="shared" si="125"/>
        <v>Medium Risk</v>
      </c>
    </row>
    <row r="2673" spans="1:9" x14ac:dyDescent="0.3">
      <c r="A2673" t="s">
        <v>2708</v>
      </c>
      <c r="B2673" t="s">
        <v>27</v>
      </c>
      <c r="C2673">
        <v>63</v>
      </c>
      <c r="D2673" t="str">
        <f t="shared" si="123"/>
        <v>49-72 Months</v>
      </c>
      <c r="E2673" t="s">
        <v>37</v>
      </c>
      <c r="F2673" t="s">
        <v>28</v>
      </c>
      <c r="G2673" t="s">
        <v>24</v>
      </c>
      <c r="H2673">
        <f t="shared" si="124"/>
        <v>5</v>
      </c>
      <c r="I2673" t="str">
        <f t="shared" si="125"/>
        <v>High Risk</v>
      </c>
    </row>
    <row r="2674" spans="1:9" x14ac:dyDescent="0.3">
      <c r="A2674" t="s">
        <v>2709</v>
      </c>
      <c r="B2674" t="s">
        <v>31</v>
      </c>
      <c r="C2674">
        <v>27</v>
      </c>
      <c r="D2674" t="str">
        <f t="shared" si="123"/>
        <v>25-48 Months</v>
      </c>
      <c r="E2674" t="s">
        <v>24</v>
      </c>
      <c r="F2674" t="s">
        <v>35</v>
      </c>
      <c r="G2674" t="s">
        <v>24</v>
      </c>
      <c r="H2674">
        <f t="shared" si="124"/>
        <v>0</v>
      </c>
      <c r="I2674" t="str">
        <f t="shared" si="125"/>
        <v>Low Risk</v>
      </c>
    </row>
    <row r="2675" spans="1:9" x14ac:dyDescent="0.3">
      <c r="A2675" t="s">
        <v>2710</v>
      </c>
      <c r="B2675" t="s">
        <v>27</v>
      </c>
      <c r="C2675">
        <v>22</v>
      </c>
      <c r="D2675" t="str">
        <f t="shared" si="123"/>
        <v>13-24 Months</v>
      </c>
      <c r="E2675" t="s">
        <v>37</v>
      </c>
      <c r="F2675" t="s">
        <v>35</v>
      </c>
      <c r="G2675" t="s">
        <v>23</v>
      </c>
      <c r="H2675">
        <f t="shared" si="124"/>
        <v>4</v>
      </c>
      <c r="I2675" t="str">
        <f t="shared" si="125"/>
        <v>High Risk</v>
      </c>
    </row>
    <row r="2676" spans="1:9" x14ac:dyDescent="0.3">
      <c r="A2676" t="s">
        <v>2711</v>
      </c>
      <c r="B2676" t="s">
        <v>27</v>
      </c>
      <c r="C2676">
        <v>4</v>
      </c>
      <c r="D2676" t="str">
        <f t="shared" si="123"/>
        <v>0-12 Months</v>
      </c>
      <c r="E2676" t="s">
        <v>24</v>
      </c>
      <c r="F2676" t="s">
        <v>32</v>
      </c>
      <c r="G2676" t="s">
        <v>24</v>
      </c>
      <c r="H2676">
        <f t="shared" si="124"/>
        <v>3</v>
      </c>
      <c r="I2676" t="str">
        <f t="shared" si="125"/>
        <v>Medium Risk</v>
      </c>
    </row>
    <row r="2677" spans="1:9" x14ac:dyDescent="0.3">
      <c r="A2677" t="s">
        <v>2712</v>
      </c>
      <c r="B2677" t="s">
        <v>47</v>
      </c>
      <c r="C2677">
        <v>42</v>
      </c>
      <c r="D2677" t="str">
        <f t="shared" si="123"/>
        <v>25-48 Months</v>
      </c>
      <c r="E2677" t="s">
        <v>24</v>
      </c>
      <c r="F2677" t="s">
        <v>32</v>
      </c>
      <c r="G2677" t="s">
        <v>24</v>
      </c>
      <c r="H2677">
        <f t="shared" si="124"/>
        <v>0</v>
      </c>
      <c r="I2677" t="str">
        <f t="shared" si="125"/>
        <v>Low Risk</v>
      </c>
    </row>
    <row r="2678" spans="1:9" x14ac:dyDescent="0.3">
      <c r="A2678" t="s">
        <v>2713</v>
      </c>
      <c r="B2678" t="s">
        <v>31</v>
      </c>
      <c r="C2678">
        <v>29</v>
      </c>
      <c r="D2678" t="str">
        <f t="shared" si="123"/>
        <v>25-48 Months</v>
      </c>
      <c r="E2678" t="s">
        <v>24</v>
      </c>
      <c r="F2678" t="s">
        <v>32</v>
      </c>
      <c r="G2678" t="s">
        <v>24</v>
      </c>
      <c r="H2678">
        <f t="shared" si="124"/>
        <v>0</v>
      </c>
      <c r="I2678" t="str">
        <f t="shared" si="125"/>
        <v>Low Risk</v>
      </c>
    </row>
    <row r="2679" spans="1:9" x14ac:dyDescent="0.3">
      <c r="A2679" t="s">
        <v>2714</v>
      </c>
      <c r="B2679" t="s">
        <v>27</v>
      </c>
      <c r="C2679">
        <v>4</v>
      </c>
      <c r="D2679" t="str">
        <f t="shared" si="123"/>
        <v>0-12 Months</v>
      </c>
      <c r="E2679" t="s">
        <v>37</v>
      </c>
      <c r="F2679" t="s">
        <v>40</v>
      </c>
      <c r="G2679" t="s">
        <v>23</v>
      </c>
      <c r="H2679">
        <f t="shared" si="124"/>
        <v>5</v>
      </c>
      <c r="I2679" t="str">
        <f t="shared" si="125"/>
        <v>High Risk</v>
      </c>
    </row>
    <row r="2680" spans="1:9" x14ac:dyDescent="0.3">
      <c r="A2680" t="s">
        <v>2715</v>
      </c>
      <c r="B2680" t="s">
        <v>31</v>
      </c>
      <c r="C2680">
        <v>30</v>
      </c>
      <c r="D2680" t="str">
        <f t="shared" si="123"/>
        <v>25-48 Months</v>
      </c>
      <c r="E2680" t="s">
        <v>24</v>
      </c>
      <c r="F2680" t="s">
        <v>32</v>
      </c>
      <c r="G2680" t="s">
        <v>24</v>
      </c>
      <c r="H2680">
        <f t="shared" si="124"/>
        <v>0</v>
      </c>
      <c r="I2680" t="str">
        <f t="shared" si="125"/>
        <v>Low Risk</v>
      </c>
    </row>
    <row r="2681" spans="1:9" x14ac:dyDescent="0.3">
      <c r="A2681" t="s">
        <v>2716</v>
      </c>
      <c r="B2681" t="s">
        <v>27</v>
      </c>
      <c r="C2681">
        <v>4</v>
      </c>
      <c r="D2681" t="str">
        <f t="shared" si="123"/>
        <v>0-12 Months</v>
      </c>
      <c r="E2681" t="s">
        <v>37</v>
      </c>
      <c r="F2681" t="s">
        <v>28</v>
      </c>
      <c r="G2681" t="s">
        <v>23</v>
      </c>
      <c r="H2681">
        <f t="shared" si="124"/>
        <v>6</v>
      </c>
      <c r="I2681" t="str">
        <f t="shared" si="125"/>
        <v>High Risk</v>
      </c>
    </row>
    <row r="2682" spans="1:9" x14ac:dyDescent="0.3">
      <c r="A2682" t="s">
        <v>2717</v>
      </c>
      <c r="B2682" t="s">
        <v>47</v>
      </c>
      <c r="C2682">
        <v>71</v>
      </c>
      <c r="D2682" t="str">
        <f t="shared" si="123"/>
        <v>49-72 Months</v>
      </c>
      <c r="E2682" t="s">
        <v>26</v>
      </c>
      <c r="F2682" t="s">
        <v>35</v>
      </c>
      <c r="G2682" t="s">
        <v>24</v>
      </c>
      <c r="H2682">
        <f t="shared" si="124"/>
        <v>0</v>
      </c>
      <c r="I2682" t="str">
        <f t="shared" si="125"/>
        <v>Low Risk</v>
      </c>
    </row>
    <row r="2683" spans="1:9" x14ac:dyDescent="0.3">
      <c r="A2683" t="s">
        <v>2718</v>
      </c>
      <c r="B2683" t="s">
        <v>47</v>
      </c>
      <c r="C2683">
        <v>46</v>
      </c>
      <c r="D2683" t="str">
        <f t="shared" si="123"/>
        <v>25-48 Months</v>
      </c>
      <c r="E2683" t="s">
        <v>26</v>
      </c>
      <c r="F2683" t="s">
        <v>40</v>
      </c>
      <c r="G2683" t="s">
        <v>24</v>
      </c>
      <c r="H2683">
        <f t="shared" si="124"/>
        <v>0</v>
      </c>
      <c r="I2683" t="str">
        <f t="shared" si="125"/>
        <v>Low Risk</v>
      </c>
    </row>
    <row r="2684" spans="1:9" x14ac:dyDescent="0.3">
      <c r="A2684" t="s">
        <v>2719</v>
      </c>
      <c r="B2684" t="s">
        <v>27</v>
      </c>
      <c r="C2684">
        <v>4</v>
      </c>
      <c r="D2684" t="str">
        <f t="shared" si="123"/>
        <v>0-12 Months</v>
      </c>
      <c r="E2684" t="s">
        <v>26</v>
      </c>
      <c r="F2684" t="s">
        <v>32</v>
      </c>
      <c r="G2684" t="s">
        <v>23</v>
      </c>
      <c r="H2684">
        <f t="shared" si="124"/>
        <v>3</v>
      </c>
      <c r="I2684" t="str">
        <f t="shared" si="125"/>
        <v>Medium Risk</v>
      </c>
    </row>
    <row r="2685" spans="1:9" x14ac:dyDescent="0.3">
      <c r="A2685" t="s">
        <v>2720</v>
      </c>
      <c r="B2685" t="s">
        <v>27</v>
      </c>
      <c r="C2685">
        <v>7</v>
      </c>
      <c r="D2685" t="str">
        <f t="shared" si="123"/>
        <v>0-12 Months</v>
      </c>
      <c r="E2685" t="s">
        <v>37</v>
      </c>
      <c r="F2685" t="s">
        <v>32</v>
      </c>
      <c r="G2685" t="s">
        <v>23</v>
      </c>
      <c r="H2685">
        <f t="shared" si="124"/>
        <v>5</v>
      </c>
      <c r="I2685" t="str">
        <f t="shared" si="125"/>
        <v>High Risk</v>
      </c>
    </row>
    <row r="2686" spans="1:9" x14ac:dyDescent="0.3">
      <c r="A2686" t="s">
        <v>2721</v>
      </c>
      <c r="B2686" t="s">
        <v>31</v>
      </c>
      <c r="C2686">
        <v>69</v>
      </c>
      <c r="D2686" t="str">
        <f t="shared" si="123"/>
        <v>49-72 Months</v>
      </c>
      <c r="E2686" t="s">
        <v>37</v>
      </c>
      <c r="F2686" t="s">
        <v>35</v>
      </c>
      <c r="G2686" t="s">
        <v>24</v>
      </c>
      <c r="H2686">
        <f t="shared" si="124"/>
        <v>2</v>
      </c>
      <c r="I2686" t="str">
        <f t="shared" si="125"/>
        <v>Medium Risk</v>
      </c>
    </row>
    <row r="2687" spans="1:9" x14ac:dyDescent="0.3">
      <c r="A2687" t="s">
        <v>2722</v>
      </c>
      <c r="B2687" t="s">
        <v>47</v>
      </c>
      <c r="C2687">
        <v>72</v>
      </c>
      <c r="D2687" t="str">
        <f t="shared" si="123"/>
        <v>49-72 Months</v>
      </c>
      <c r="E2687" t="s">
        <v>37</v>
      </c>
      <c r="F2687" t="s">
        <v>35</v>
      </c>
      <c r="G2687" t="s">
        <v>24</v>
      </c>
      <c r="H2687">
        <f t="shared" si="124"/>
        <v>2</v>
      </c>
      <c r="I2687" t="str">
        <f t="shared" si="125"/>
        <v>Medium Risk</v>
      </c>
    </row>
    <row r="2688" spans="1:9" x14ac:dyDescent="0.3">
      <c r="A2688" t="s">
        <v>2723</v>
      </c>
      <c r="B2688" t="s">
        <v>27</v>
      </c>
      <c r="C2688">
        <v>19</v>
      </c>
      <c r="D2688" t="str">
        <f t="shared" si="123"/>
        <v>13-24 Months</v>
      </c>
      <c r="E2688" t="s">
        <v>37</v>
      </c>
      <c r="F2688" t="s">
        <v>28</v>
      </c>
      <c r="G2688" t="s">
        <v>23</v>
      </c>
      <c r="H2688">
        <f t="shared" si="124"/>
        <v>5</v>
      </c>
      <c r="I2688" t="str">
        <f t="shared" si="125"/>
        <v>High Risk</v>
      </c>
    </row>
    <row r="2689" spans="1:9" x14ac:dyDescent="0.3">
      <c r="A2689" t="s">
        <v>2724</v>
      </c>
      <c r="B2689" t="s">
        <v>27</v>
      </c>
      <c r="C2689">
        <v>28</v>
      </c>
      <c r="D2689" t="str">
        <f t="shared" si="123"/>
        <v>25-48 Months</v>
      </c>
      <c r="E2689" t="s">
        <v>37</v>
      </c>
      <c r="F2689" t="s">
        <v>28</v>
      </c>
      <c r="G2689" t="s">
        <v>24</v>
      </c>
      <c r="H2689">
        <f t="shared" si="124"/>
        <v>5</v>
      </c>
      <c r="I2689" t="str">
        <f t="shared" si="125"/>
        <v>High Risk</v>
      </c>
    </row>
    <row r="2690" spans="1:9" x14ac:dyDescent="0.3">
      <c r="A2690" t="s">
        <v>2725</v>
      </c>
      <c r="B2690" t="s">
        <v>27</v>
      </c>
      <c r="C2690">
        <v>5</v>
      </c>
      <c r="D2690" t="str">
        <f t="shared" si="123"/>
        <v>0-12 Months</v>
      </c>
      <c r="E2690" t="s">
        <v>37</v>
      </c>
      <c r="F2690" t="s">
        <v>28</v>
      </c>
      <c r="G2690" t="s">
        <v>23</v>
      </c>
      <c r="H2690">
        <f t="shared" si="124"/>
        <v>6</v>
      </c>
      <c r="I2690" t="str">
        <f t="shared" si="125"/>
        <v>High Risk</v>
      </c>
    </row>
    <row r="2691" spans="1:9" x14ac:dyDescent="0.3">
      <c r="A2691" t="s">
        <v>2726</v>
      </c>
      <c r="B2691" t="s">
        <v>47</v>
      </c>
      <c r="C2691">
        <v>72</v>
      </c>
      <c r="D2691" t="str">
        <f t="shared" ref="D2691:D2754" si="126">IF(C2691&lt;=12,"0-12 Months",IF(C2691&lt;=24,"13-24 Months",IF(C2691&lt;=48,"25-48 Months","49-72 Months")))</f>
        <v>49-72 Months</v>
      </c>
      <c r="E2691" t="s">
        <v>37</v>
      </c>
      <c r="F2691" t="s">
        <v>40</v>
      </c>
      <c r="G2691" t="s">
        <v>24</v>
      </c>
      <c r="H2691">
        <f t="shared" ref="H2691:H2754" si="127">IF(B2691="Month-to-month",2,0)+IF(E2691="Fiber optic",2,0)+IF(F2691="Electronic check",1,0)+IF(D2691="0-12 Months",1,0)</f>
        <v>2</v>
      </c>
      <c r="I2691" t="str">
        <f t="shared" ref="I2691:I2754" si="128">IF(H2691&gt;=4,"High Risk",IF(H2691&gt;=2,"Medium Risk","Low Risk"))</f>
        <v>Medium Risk</v>
      </c>
    </row>
    <row r="2692" spans="1:9" x14ac:dyDescent="0.3">
      <c r="A2692" t="s">
        <v>2727</v>
      </c>
      <c r="B2692" t="s">
        <v>27</v>
      </c>
      <c r="C2692">
        <v>8</v>
      </c>
      <c r="D2692" t="str">
        <f t="shared" si="126"/>
        <v>0-12 Months</v>
      </c>
      <c r="E2692" t="s">
        <v>37</v>
      </c>
      <c r="F2692" t="s">
        <v>40</v>
      </c>
      <c r="G2692" t="s">
        <v>23</v>
      </c>
      <c r="H2692">
        <f t="shared" si="127"/>
        <v>5</v>
      </c>
      <c r="I2692" t="str">
        <f t="shared" si="128"/>
        <v>High Risk</v>
      </c>
    </row>
    <row r="2693" spans="1:9" x14ac:dyDescent="0.3">
      <c r="A2693" t="s">
        <v>2728</v>
      </c>
      <c r="B2693" t="s">
        <v>31</v>
      </c>
      <c r="C2693">
        <v>7</v>
      </c>
      <c r="D2693" t="str">
        <f t="shared" si="126"/>
        <v>0-12 Months</v>
      </c>
      <c r="E2693" t="s">
        <v>26</v>
      </c>
      <c r="F2693" t="s">
        <v>28</v>
      </c>
      <c r="G2693" t="s">
        <v>24</v>
      </c>
      <c r="H2693">
        <f t="shared" si="127"/>
        <v>2</v>
      </c>
      <c r="I2693" t="str">
        <f t="shared" si="128"/>
        <v>Medium Risk</v>
      </c>
    </row>
    <row r="2694" spans="1:9" x14ac:dyDescent="0.3">
      <c r="A2694" t="s">
        <v>2729</v>
      </c>
      <c r="B2694" t="s">
        <v>27</v>
      </c>
      <c r="C2694">
        <v>22</v>
      </c>
      <c r="D2694" t="str">
        <f t="shared" si="126"/>
        <v>13-24 Months</v>
      </c>
      <c r="E2694" t="s">
        <v>26</v>
      </c>
      <c r="F2694" t="s">
        <v>28</v>
      </c>
      <c r="G2694" t="s">
        <v>24</v>
      </c>
      <c r="H2694">
        <f t="shared" si="127"/>
        <v>3</v>
      </c>
      <c r="I2694" t="str">
        <f t="shared" si="128"/>
        <v>Medium Risk</v>
      </c>
    </row>
    <row r="2695" spans="1:9" x14ac:dyDescent="0.3">
      <c r="A2695" t="s">
        <v>2730</v>
      </c>
      <c r="B2695" t="s">
        <v>47</v>
      </c>
      <c r="C2695">
        <v>72</v>
      </c>
      <c r="D2695" t="str">
        <f t="shared" si="126"/>
        <v>49-72 Months</v>
      </c>
      <c r="E2695" t="s">
        <v>24</v>
      </c>
      <c r="F2695" t="s">
        <v>35</v>
      </c>
      <c r="G2695" t="s">
        <v>24</v>
      </c>
      <c r="H2695">
        <f t="shared" si="127"/>
        <v>0</v>
      </c>
      <c r="I2695" t="str">
        <f t="shared" si="128"/>
        <v>Low Risk</v>
      </c>
    </row>
    <row r="2696" spans="1:9" x14ac:dyDescent="0.3">
      <c r="A2696" t="s">
        <v>2731</v>
      </c>
      <c r="B2696" t="s">
        <v>27</v>
      </c>
      <c r="C2696">
        <v>8</v>
      </c>
      <c r="D2696" t="str">
        <f t="shared" si="126"/>
        <v>0-12 Months</v>
      </c>
      <c r="E2696" t="s">
        <v>24</v>
      </c>
      <c r="F2696" t="s">
        <v>40</v>
      </c>
      <c r="G2696" t="s">
        <v>24</v>
      </c>
      <c r="H2696">
        <f t="shared" si="127"/>
        <v>3</v>
      </c>
      <c r="I2696" t="str">
        <f t="shared" si="128"/>
        <v>Medium Risk</v>
      </c>
    </row>
    <row r="2697" spans="1:9" x14ac:dyDescent="0.3">
      <c r="A2697" t="s">
        <v>2732</v>
      </c>
      <c r="B2697" t="s">
        <v>31</v>
      </c>
      <c r="C2697">
        <v>52</v>
      </c>
      <c r="D2697" t="str">
        <f t="shared" si="126"/>
        <v>49-72 Months</v>
      </c>
      <c r="E2697" t="s">
        <v>26</v>
      </c>
      <c r="F2697" t="s">
        <v>40</v>
      </c>
      <c r="G2697" t="s">
        <v>24</v>
      </c>
      <c r="H2697">
        <f t="shared" si="127"/>
        <v>0</v>
      </c>
      <c r="I2697" t="str">
        <f t="shared" si="128"/>
        <v>Low Risk</v>
      </c>
    </row>
    <row r="2698" spans="1:9" x14ac:dyDescent="0.3">
      <c r="A2698" t="s">
        <v>2733</v>
      </c>
      <c r="B2698" t="s">
        <v>47</v>
      </c>
      <c r="C2698">
        <v>68</v>
      </c>
      <c r="D2698" t="str">
        <f t="shared" si="126"/>
        <v>49-72 Months</v>
      </c>
      <c r="E2698" t="s">
        <v>26</v>
      </c>
      <c r="F2698" t="s">
        <v>32</v>
      </c>
      <c r="G2698" t="s">
        <v>24</v>
      </c>
      <c r="H2698">
        <f t="shared" si="127"/>
        <v>0</v>
      </c>
      <c r="I2698" t="str">
        <f t="shared" si="128"/>
        <v>Low Risk</v>
      </c>
    </row>
    <row r="2699" spans="1:9" x14ac:dyDescent="0.3">
      <c r="A2699" t="s">
        <v>2734</v>
      </c>
      <c r="B2699" t="s">
        <v>47</v>
      </c>
      <c r="C2699">
        <v>71</v>
      </c>
      <c r="D2699" t="str">
        <f t="shared" si="126"/>
        <v>49-72 Months</v>
      </c>
      <c r="E2699" t="s">
        <v>26</v>
      </c>
      <c r="F2699" t="s">
        <v>35</v>
      </c>
      <c r="G2699" t="s">
        <v>24</v>
      </c>
      <c r="H2699">
        <f t="shared" si="127"/>
        <v>0</v>
      </c>
      <c r="I2699" t="str">
        <f t="shared" si="128"/>
        <v>Low Risk</v>
      </c>
    </row>
    <row r="2700" spans="1:9" x14ac:dyDescent="0.3">
      <c r="A2700" t="s">
        <v>2735</v>
      </c>
      <c r="B2700" t="s">
        <v>27</v>
      </c>
      <c r="C2700">
        <v>2</v>
      </c>
      <c r="D2700" t="str">
        <f t="shared" si="126"/>
        <v>0-12 Months</v>
      </c>
      <c r="E2700" t="s">
        <v>24</v>
      </c>
      <c r="F2700" t="s">
        <v>32</v>
      </c>
      <c r="G2700" t="s">
        <v>24</v>
      </c>
      <c r="H2700">
        <f t="shared" si="127"/>
        <v>3</v>
      </c>
      <c r="I2700" t="str">
        <f t="shared" si="128"/>
        <v>Medium Risk</v>
      </c>
    </row>
    <row r="2701" spans="1:9" x14ac:dyDescent="0.3">
      <c r="A2701" t="s">
        <v>2736</v>
      </c>
      <c r="B2701" t="s">
        <v>27</v>
      </c>
      <c r="C2701">
        <v>34</v>
      </c>
      <c r="D2701" t="str">
        <f t="shared" si="126"/>
        <v>25-48 Months</v>
      </c>
      <c r="E2701" t="s">
        <v>37</v>
      </c>
      <c r="F2701" t="s">
        <v>28</v>
      </c>
      <c r="G2701" t="s">
        <v>24</v>
      </c>
      <c r="H2701">
        <f t="shared" si="127"/>
        <v>5</v>
      </c>
      <c r="I2701" t="str">
        <f t="shared" si="128"/>
        <v>High Risk</v>
      </c>
    </row>
    <row r="2702" spans="1:9" x14ac:dyDescent="0.3">
      <c r="A2702" t="s">
        <v>2737</v>
      </c>
      <c r="B2702" t="s">
        <v>27</v>
      </c>
      <c r="C2702">
        <v>35</v>
      </c>
      <c r="D2702" t="str">
        <f t="shared" si="126"/>
        <v>25-48 Months</v>
      </c>
      <c r="E2702" t="s">
        <v>26</v>
      </c>
      <c r="F2702" t="s">
        <v>28</v>
      </c>
      <c r="G2702" t="s">
        <v>24</v>
      </c>
      <c r="H2702">
        <f t="shared" si="127"/>
        <v>3</v>
      </c>
      <c r="I2702" t="str">
        <f t="shared" si="128"/>
        <v>Medium Risk</v>
      </c>
    </row>
    <row r="2703" spans="1:9" x14ac:dyDescent="0.3">
      <c r="A2703" t="s">
        <v>2738</v>
      </c>
      <c r="B2703" t="s">
        <v>31</v>
      </c>
      <c r="C2703">
        <v>61</v>
      </c>
      <c r="D2703" t="str">
        <f t="shared" si="126"/>
        <v>49-72 Months</v>
      </c>
      <c r="E2703" t="s">
        <v>24</v>
      </c>
      <c r="F2703" t="s">
        <v>40</v>
      </c>
      <c r="G2703" t="s">
        <v>24</v>
      </c>
      <c r="H2703">
        <f t="shared" si="127"/>
        <v>0</v>
      </c>
      <c r="I2703" t="str">
        <f t="shared" si="128"/>
        <v>Low Risk</v>
      </c>
    </row>
    <row r="2704" spans="1:9" x14ac:dyDescent="0.3">
      <c r="A2704" t="s">
        <v>2739</v>
      </c>
      <c r="B2704" t="s">
        <v>27</v>
      </c>
      <c r="C2704">
        <v>1</v>
      </c>
      <c r="D2704" t="str">
        <f t="shared" si="126"/>
        <v>0-12 Months</v>
      </c>
      <c r="E2704" t="s">
        <v>26</v>
      </c>
      <c r="F2704" t="s">
        <v>28</v>
      </c>
      <c r="G2704" t="s">
        <v>24</v>
      </c>
      <c r="H2704">
        <f t="shared" si="127"/>
        <v>4</v>
      </c>
      <c r="I2704" t="str">
        <f t="shared" si="128"/>
        <v>High Risk</v>
      </c>
    </row>
    <row r="2705" spans="1:9" x14ac:dyDescent="0.3">
      <c r="A2705" t="s">
        <v>2740</v>
      </c>
      <c r="B2705" t="s">
        <v>27</v>
      </c>
      <c r="C2705">
        <v>1</v>
      </c>
      <c r="D2705" t="str">
        <f t="shared" si="126"/>
        <v>0-12 Months</v>
      </c>
      <c r="E2705" t="s">
        <v>26</v>
      </c>
      <c r="F2705" t="s">
        <v>32</v>
      </c>
      <c r="G2705" t="s">
        <v>23</v>
      </c>
      <c r="H2705">
        <f t="shared" si="127"/>
        <v>3</v>
      </c>
      <c r="I2705" t="str">
        <f t="shared" si="128"/>
        <v>Medium Risk</v>
      </c>
    </row>
    <row r="2706" spans="1:9" x14ac:dyDescent="0.3">
      <c r="A2706" t="s">
        <v>2741</v>
      </c>
      <c r="B2706" t="s">
        <v>31</v>
      </c>
      <c r="C2706">
        <v>53</v>
      </c>
      <c r="D2706" t="str">
        <f t="shared" si="126"/>
        <v>49-72 Months</v>
      </c>
      <c r="E2706" t="s">
        <v>26</v>
      </c>
      <c r="F2706" t="s">
        <v>40</v>
      </c>
      <c r="G2706" t="s">
        <v>24</v>
      </c>
      <c r="H2706">
        <f t="shared" si="127"/>
        <v>0</v>
      </c>
      <c r="I2706" t="str">
        <f t="shared" si="128"/>
        <v>Low Risk</v>
      </c>
    </row>
    <row r="2707" spans="1:9" x14ac:dyDescent="0.3">
      <c r="A2707" t="s">
        <v>2742</v>
      </c>
      <c r="B2707" t="s">
        <v>47</v>
      </c>
      <c r="C2707">
        <v>72</v>
      </c>
      <c r="D2707" t="str">
        <f t="shared" si="126"/>
        <v>49-72 Months</v>
      </c>
      <c r="E2707" t="s">
        <v>24</v>
      </c>
      <c r="F2707" t="s">
        <v>35</v>
      </c>
      <c r="G2707" t="s">
        <v>24</v>
      </c>
      <c r="H2707">
        <f t="shared" si="127"/>
        <v>0</v>
      </c>
      <c r="I2707" t="str">
        <f t="shared" si="128"/>
        <v>Low Risk</v>
      </c>
    </row>
    <row r="2708" spans="1:9" x14ac:dyDescent="0.3">
      <c r="A2708" t="s">
        <v>2743</v>
      </c>
      <c r="B2708" t="s">
        <v>27</v>
      </c>
      <c r="C2708">
        <v>2</v>
      </c>
      <c r="D2708" t="str">
        <f t="shared" si="126"/>
        <v>0-12 Months</v>
      </c>
      <c r="E2708" t="s">
        <v>37</v>
      </c>
      <c r="F2708" t="s">
        <v>28</v>
      </c>
      <c r="G2708" t="s">
        <v>23</v>
      </c>
      <c r="H2708">
        <f t="shared" si="127"/>
        <v>6</v>
      </c>
      <c r="I2708" t="str">
        <f t="shared" si="128"/>
        <v>High Risk</v>
      </c>
    </row>
    <row r="2709" spans="1:9" x14ac:dyDescent="0.3">
      <c r="A2709" t="s">
        <v>2744</v>
      </c>
      <c r="B2709" t="s">
        <v>27</v>
      </c>
      <c r="C2709">
        <v>3</v>
      </c>
      <c r="D2709" t="str">
        <f t="shared" si="126"/>
        <v>0-12 Months</v>
      </c>
      <c r="E2709" t="s">
        <v>37</v>
      </c>
      <c r="F2709" t="s">
        <v>28</v>
      </c>
      <c r="G2709" t="s">
        <v>23</v>
      </c>
      <c r="H2709">
        <f t="shared" si="127"/>
        <v>6</v>
      </c>
      <c r="I2709" t="str">
        <f t="shared" si="128"/>
        <v>High Risk</v>
      </c>
    </row>
    <row r="2710" spans="1:9" x14ac:dyDescent="0.3">
      <c r="A2710" t="s">
        <v>2745</v>
      </c>
      <c r="B2710" t="s">
        <v>27</v>
      </c>
      <c r="C2710">
        <v>13</v>
      </c>
      <c r="D2710" t="str">
        <f t="shared" si="126"/>
        <v>13-24 Months</v>
      </c>
      <c r="E2710" t="s">
        <v>37</v>
      </c>
      <c r="F2710" t="s">
        <v>28</v>
      </c>
      <c r="G2710" t="s">
        <v>23</v>
      </c>
      <c r="H2710">
        <f t="shared" si="127"/>
        <v>5</v>
      </c>
      <c r="I2710" t="str">
        <f t="shared" si="128"/>
        <v>High Risk</v>
      </c>
    </row>
    <row r="2711" spans="1:9" x14ac:dyDescent="0.3">
      <c r="A2711" t="s">
        <v>2746</v>
      </c>
      <c r="B2711" t="s">
        <v>27</v>
      </c>
      <c r="C2711">
        <v>41</v>
      </c>
      <c r="D2711" t="str">
        <f t="shared" si="126"/>
        <v>25-48 Months</v>
      </c>
      <c r="E2711" t="s">
        <v>26</v>
      </c>
      <c r="F2711" t="s">
        <v>28</v>
      </c>
      <c r="G2711" t="s">
        <v>24</v>
      </c>
      <c r="H2711">
        <f t="shared" si="127"/>
        <v>3</v>
      </c>
      <c r="I2711" t="str">
        <f t="shared" si="128"/>
        <v>Medium Risk</v>
      </c>
    </row>
    <row r="2712" spans="1:9" x14ac:dyDescent="0.3">
      <c r="A2712" t="s">
        <v>2747</v>
      </c>
      <c r="B2712" t="s">
        <v>31</v>
      </c>
      <c r="C2712">
        <v>24</v>
      </c>
      <c r="D2712" t="str">
        <f t="shared" si="126"/>
        <v>13-24 Months</v>
      </c>
      <c r="E2712" t="s">
        <v>24</v>
      </c>
      <c r="F2712" t="s">
        <v>40</v>
      </c>
      <c r="G2712" t="s">
        <v>24</v>
      </c>
      <c r="H2712">
        <f t="shared" si="127"/>
        <v>0</v>
      </c>
      <c r="I2712" t="str">
        <f t="shared" si="128"/>
        <v>Low Risk</v>
      </c>
    </row>
    <row r="2713" spans="1:9" x14ac:dyDescent="0.3">
      <c r="A2713" t="s">
        <v>2748</v>
      </c>
      <c r="B2713" t="s">
        <v>31</v>
      </c>
      <c r="C2713">
        <v>28</v>
      </c>
      <c r="D2713" t="str">
        <f t="shared" si="126"/>
        <v>25-48 Months</v>
      </c>
      <c r="E2713" t="s">
        <v>37</v>
      </c>
      <c r="F2713" t="s">
        <v>35</v>
      </c>
      <c r="G2713" t="s">
        <v>23</v>
      </c>
      <c r="H2713">
        <f t="shared" si="127"/>
        <v>2</v>
      </c>
      <c r="I2713" t="str">
        <f t="shared" si="128"/>
        <v>Medium Risk</v>
      </c>
    </row>
    <row r="2714" spans="1:9" x14ac:dyDescent="0.3">
      <c r="A2714" t="s">
        <v>2749</v>
      </c>
      <c r="B2714" t="s">
        <v>27</v>
      </c>
      <c r="C2714">
        <v>8</v>
      </c>
      <c r="D2714" t="str">
        <f t="shared" si="126"/>
        <v>0-12 Months</v>
      </c>
      <c r="E2714" t="s">
        <v>26</v>
      </c>
      <c r="F2714" t="s">
        <v>32</v>
      </c>
      <c r="G2714" t="s">
        <v>24</v>
      </c>
      <c r="H2714">
        <f t="shared" si="127"/>
        <v>3</v>
      </c>
      <c r="I2714" t="str">
        <f t="shared" si="128"/>
        <v>Medium Risk</v>
      </c>
    </row>
    <row r="2715" spans="1:9" x14ac:dyDescent="0.3">
      <c r="A2715" t="s">
        <v>2750</v>
      </c>
      <c r="B2715" t="s">
        <v>27</v>
      </c>
      <c r="C2715">
        <v>1</v>
      </c>
      <c r="D2715" t="str">
        <f t="shared" si="126"/>
        <v>0-12 Months</v>
      </c>
      <c r="E2715" t="s">
        <v>24</v>
      </c>
      <c r="F2715" t="s">
        <v>32</v>
      </c>
      <c r="G2715" t="s">
        <v>24</v>
      </c>
      <c r="H2715">
        <f t="shared" si="127"/>
        <v>3</v>
      </c>
      <c r="I2715" t="str">
        <f t="shared" si="128"/>
        <v>Medium Risk</v>
      </c>
    </row>
    <row r="2716" spans="1:9" x14ac:dyDescent="0.3">
      <c r="A2716" t="s">
        <v>2751</v>
      </c>
      <c r="B2716" t="s">
        <v>47</v>
      </c>
      <c r="C2716">
        <v>54</v>
      </c>
      <c r="D2716" t="str">
        <f t="shared" si="126"/>
        <v>49-72 Months</v>
      </c>
      <c r="E2716" t="s">
        <v>37</v>
      </c>
      <c r="F2716" t="s">
        <v>35</v>
      </c>
      <c r="G2716" t="s">
        <v>24</v>
      </c>
      <c r="H2716">
        <f t="shared" si="127"/>
        <v>2</v>
      </c>
      <c r="I2716" t="str">
        <f t="shared" si="128"/>
        <v>Medium Risk</v>
      </c>
    </row>
    <row r="2717" spans="1:9" x14ac:dyDescent="0.3">
      <c r="A2717" t="s">
        <v>2752</v>
      </c>
      <c r="B2717" t="s">
        <v>27</v>
      </c>
      <c r="C2717">
        <v>41</v>
      </c>
      <c r="D2717" t="str">
        <f t="shared" si="126"/>
        <v>25-48 Months</v>
      </c>
      <c r="E2717" t="s">
        <v>24</v>
      </c>
      <c r="F2717" t="s">
        <v>35</v>
      </c>
      <c r="G2717" t="s">
        <v>24</v>
      </c>
      <c r="H2717">
        <f t="shared" si="127"/>
        <v>2</v>
      </c>
      <c r="I2717" t="str">
        <f t="shared" si="128"/>
        <v>Medium Risk</v>
      </c>
    </row>
    <row r="2718" spans="1:9" x14ac:dyDescent="0.3">
      <c r="A2718" t="s">
        <v>2753</v>
      </c>
      <c r="B2718" t="s">
        <v>27</v>
      </c>
      <c r="C2718">
        <v>19</v>
      </c>
      <c r="D2718" t="str">
        <f t="shared" si="126"/>
        <v>13-24 Months</v>
      </c>
      <c r="E2718" t="s">
        <v>26</v>
      </c>
      <c r="F2718" t="s">
        <v>32</v>
      </c>
      <c r="G2718" t="s">
        <v>24</v>
      </c>
      <c r="H2718">
        <f t="shared" si="127"/>
        <v>2</v>
      </c>
      <c r="I2718" t="str">
        <f t="shared" si="128"/>
        <v>Medium Risk</v>
      </c>
    </row>
    <row r="2719" spans="1:9" x14ac:dyDescent="0.3">
      <c r="A2719" t="s">
        <v>2754</v>
      </c>
      <c r="B2719" t="s">
        <v>47</v>
      </c>
      <c r="C2719">
        <v>72</v>
      </c>
      <c r="D2719" t="str">
        <f t="shared" si="126"/>
        <v>49-72 Months</v>
      </c>
      <c r="E2719" t="s">
        <v>26</v>
      </c>
      <c r="F2719" t="s">
        <v>35</v>
      </c>
      <c r="G2719" t="s">
        <v>24</v>
      </c>
      <c r="H2719">
        <f t="shared" si="127"/>
        <v>0</v>
      </c>
      <c r="I2719" t="str">
        <f t="shared" si="128"/>
        <v>Low Risk</v>
      </c>
    </row>
    <row r="2720" spans="1:9" x14ac:dyDescent="0.3">
      <c r="A2720" t="s">
        <v>2755</v>
      </c>
      <c r="B2720" t="s">
        <v>47</v>
      </c>
      <c r="C2720">
        <v>62</v>
      </c>
      <c r="D2720" t="str">
        <f t="shared" si="126"/>
        <v>49-72 Months</v>
      </c>
      <c r="E2720" t="s">
        <v>26</v>
      </c>
      <c r="F2720" t="s">
        <v>35</v>
      </c>
      <c r="G2720" t="s">
        <v>24</v>
      </c>
      <c r="H2720">
        <f t="shared" si="127"/>
        <v>0</v>
      </c>
      <c r="I2720" t="str">
        <f t="shared" si="128"/>
        <v>Low Risk</v>
      </c>
    </row>
    <row r="2721" spans="1:9" x14ac:dyDescent="0.3">
      <c r="A2721" t="s">
        <v>2756</v>
      </c>
      <c r="B2721" t="s">
        <v>47</v>
      </c>
      <c r="C2721">
        <v>56</v>
      </c>
      <c r="D2721" t="str">
        <f t="shared" si="126"/>
        <v>49-72 Months</v>
      </c>
      <c r="E2721" t="s">
        <v>26</v>
      </c>
      <c r="F2721" t="s">
        <v>40</v>
      </c>
      <c r="G2721" t="s">
        <v>24</v>
      </c>
      <c r="H2721">
        <f t="shared" si="127"/>
        <v>0</v>
      </c>
      <c r="I2721" t="str">
        <f t="shared" si="128"/>
        <v>Low Risk</v>
      </c>
    </row>
    <row r="2722" spans="1:9" x14ac:dyDescent="0.3">
      <c r="A2722" t="s">
        <v>2757</v>
      </c>
      <c r="B2722" t="s">
        <v>27</v>
      </c>
      <c r="C2722">
        <v>15</v>
      </c>
      <c r="D2722" t="str">
        <f t="shared" si="126"/>
        <v>13-24 Months</v>
      </c>
      <c r="E2722" t="s">
        <v>26</v>
      </c>
      <c r="F2722" t="s">
        <v>28</v>
      </c>
      <c r="G2722" t="s">
        <v>23</v>
      </c>
      <c r="H2722">
        <f t="shared" si="127"/>
        <v>3</v>
      </c>
      <c r="I2722" t="str">
        <f t="shared" si="128"/>
        <v>Medium Risk</v>
      </c>
    </row>
    <row r="2723" spans="1:9" x14ac:dyDescent="0.3">
      <c r="A2723" t="s">
        <v>2758</v>
      </c>
      <c r="B2723" t="s">
        <v>27</v>
      </c>
      <c r="C2723">
        <v>10</v>
      </c>
      <c r="D2723" t="str">
        <f t="shared" si="126"/>
        <v>0-12 Months</v>
      </c>
      <c r="E2723" t="s">
        <v>37</v>
      </c>
      <c r="F2723" t="s">
        <v>28</v>
      </c>
      <c r="G2723" t="s">
        <v>23</v>
      </c>
      <c r="H2723">
        <f t="shared" si="127"/>
        <v>6</v>
      </c>
      <c r="I2723" t="str">
        <f t="shared" si="128"/>
        <v>High Risk</v>
      </c>
    </row>
    <row r="2724" spans="1:9" x14ac:dyDescent="0.3">
      <c r="A2724" t="s">
        <v>2759</v>
      </c>
      <c r="B2724" t="s">
        <v>47</v>
      </c>
      <c r="C2724">
        <v>32</v>
      </c>
      <c r="D2724" t="str">
        <f t="shared" si="126"/>
        <v>25-48 Months</v>
      </c>
      <c r="E2724" t="s">
        <v>24</v>
      </c>
      <c r="F2724" t="s">
        <v>32</v>
      </c>
      <c r="G2724" t="s">
        <v>24</v>
      </c>
      <c r="H2724">
        <f t="shared" si="127"/>
        <v>0</v>
      </c>
      <c r="I2724" t="str">
        <f t="shared" si="128"/>
        <v>Low Risk</v>
      </c>
    </row>
    <row r="2725" spans="1:9" x14ac:dyDescent="0.3">
      <c r="A2725" t="s">
        <v>2760</v>
      </c>
      <c r="B2725" t="s">
        <v>27</v>
      </c>
      <c r="C2725">
        <v>21</v>
      </c>
      <c r="D2725" t="str">
        <f t="shared" si="126"/>
        <v>13-24 Months</v>
      </c>
      <c r="E2725" t="s">
        <v>24</v>
      </c>
      <c r="F2725" t="s">
        <v>40</v>
      </c>
      <c r="G2725" t="s">
        <v>24</v>
      </c>
      <c r="H2725">
        <f t="shared" si="127"/>
        <v>2</v>
      </c>
      <c r="I2725" t="str">
        <f t="shared" si="128"/>
        <v>Medium Risk</v>
      </c>
    </row>
    <row r="2726" spans="1:9" x14ac:dyDescent="0.3">
      <c r="A2726" t="s">
        <v>2761</v>
      </c>
      <c r="B2726" t="s">
        <v>31</v>
      </c>
      <c r="C2726">
        <v>62</v>
      </c>
      <c r="D2726" t="str">
        <f t="shared" si="126"/>
        <v>49-72 Months</v>
      </c>
      <c r="E2726" t="s">
        <v>24</v>
      </c>
      <c r="F2726" t="s">
        <v>35</v>
      </c>
      <c r="G2726" t="s">
        <v>24</v>
      </c>
      <c r="H2726">
        <f t="shared" si="127"/>
        <v>0</v>
      </c>
      <c r="I2726" t="str">
        <f t="shared" si="128"/>
        <v>Low Risk</v>
      </c>
    </row>
    <row r="2727" spans="1:9" x14ac:dyDescent="0.3">
      <c r="A2727" t="s">
        <v>2762</v>
      </c>
      <c r="B2727" t="s">
        <v>27</v>
      </c>
      <c r="C2727">
        <v>2</v>
      </c>
      <c r="D2727" t="str">
        <f t="shared" si="126"/>
        <v>0-12 Months</v>
      </c>
      <c r="E2727" t="s">
        <v>26</v>
      </c>
      <c r="F2727" t="s">
        <v>28</v>
      </c>
      <c r="G2727" t="s">
        <v>24</v>
      </c>
      <c r="H2727">
        <f t="shared" si="127"/>
        <v>4</v>
      </c>
      <c r="I2727" t="str">
        <f t="shared" si="128"/>
        <v>High Risk</v>
      </c>
    </row>
    <row r="2728" spans="1:9" x14ac:dyDescent="0.3">
      <c r="A2728" t="s">
        <v>2763</v>
      </c>
      <c r="B2728" t="s">
        <v>47</v>
      </c>
      <c r="C2728">
        <v>27</v>
      </c>
      <c r="D2728" t="str">
        <f t="shared" si="126"/>
        <v>25-48 Months</v>
      </c>
      <c r="E2728" t="s">
        <v>24</v>
      </c>
      <c r="F2728" t="s">
        <v>32</v>
      </c>
      <c r="G2728" t="s">
        <v>24</v>
      </c>
      <c r="H2728">
        <f t="shared" si="127"/>
        <v>0</v>
      </c>
      <c r="I2728" t="str">
        <f t="shared" si="128"/>
        <v>Low Risk</v>
      </c>
    </row>
    <row r="2729" spans="1:9" x14ac:dyDescent="0.3">
      <c r="A2729" t="s">
        <v>2764</v>
      </c>
      <c r="B2729" t="s">
        <v>27</v>
      </c>
      <c r="C2729">
        <v>5</v>
      </c>
      <c r="D2729" t="str">
        <f t="shared" si="126"/>
        <v>0-12 Months</v>
      </c>
      <c r="E2729" t="s">
        <v>37</v>
      </c>
      <c r="F2729" t="s">
        <v>35</v>
      </c>
      <c r="G2729" t="s">
        <v>23</v>
      </c>
      <c r="H2729">
        <f t="shared" si="127"/>
        <v>5</v>
      </c>
      <c r="I2729" t="str">
        <f t="shared" si="128"/>
        <v>High Risk</v>
      </c>
    </row>
    <row r="2730" spans="1:9" x14ac:dyDescent="0.3">
      <c r="A2730" t="s">
        <v>2765</v>
      </c>
      <c r="B2730" t="s">
        <v>31</v>
      </c>
      <c r="C2730">
        <v>25</v>
      </c>
      <c r="D2730" t="str">
        <f t="shared" si="126"/>
        <v>25-48 Months</v>
      </c>
      <c r="E2730" t="s">
        <v>26</v>
      </c>
      <c r="F2730" t="s">
        <v>28</v>
      </c>
      <c r="G2730" t="s">
        <v>24</v>
      </c>
      <c r="H2730">
        <f t="shared" si="127"/>
        <v>1</v>
      </c>
      <c r="I2730" t="str">
        <f t="shared" si="128"/>
        <v>Low Risk</v>
      </c>
    </row>
    <row r="2731" spans="1:9" x14ac:dyDescent="0.3">
      <c r="A2731" t="s">
        <v>2766</v>
      </c>
      <c r="B2731" t="s">
        <v>27</v>
      </c>
      <c r="C2731">
        <v>2</v>
      </c>
      <c r="D2731" t="str">
        <f t="shared" si="126"/>
        <v>0-12 Months</v>
      </c>
      <c r="E2731" t="s">
        <v>37</v>
      </c>
      <c r="F2731" t="s">
        <v>28</v>
      </c>
      <c r="G2731" t="s">
        <v>23</v>
      </c>
      <c r="H2731">
        <f t="shared" si="127"/>
        <v>6</v>
      </c>
      <c r="I2731" t="str">
        <f t="shared" si="128"/>
        <v>High Risk</v>
      </c>
    </row>
    <row r="2732" spans="1:9" x14ac:dyDescent="0.3">
      <c r="A2732" t="s">
        <v>2767</v>
      </c>
      <c r="B2732" t="s">
        <v>31</v>
      </c>
      <c r="C2732">
        <v>49</v>
      </c>
      <c r="D2732" t="str">
        <f t="shared" si="126"/>
        <v>49-72 Months</v>
      </c>
      <c r="E2732" t="s">
        <v>37</v>
      </c>
      <c r="F2732" t="s">
        <v>35</v>
      </c>
      <c r="G2732" t="s">
        <v>24</v>
      </c>
      <c r="H2732">
        <f t="shared" si="127"/>
        <v>2</v>
      </c>
      <c r="I2732" t="str">
        <f t="shared" si="128"/>
        <v>Medium Risk</v>
      </c>
    </row>
    <row r="2733" spans="1:9" x14ac:dyDescent="0.3">
      <c r="A2733" t="s">
        <v>2768</v>
      </c>
      <c r="B2733" t="s">
        <v>27</v>
      </c>
      <c r="C2733">
        <v>63</v>
      </c>
      <c r="D2733" t="str">
        <f t="shared" si="126"/>
        <v>49-72 Months</v>
      </c>
      <c r="E2733" t="s">
        <v>37</v>
      </c>
      <c r="F2733" t="s">
        <v>40</v>
      </c>
      <c r="G2733" t="s">
        <v>24</v>
      </c>
      <c r="H2733">
        <f t="shared" si="127"/>
        <v>4</v>
      </c>
      <c r="I2733" t="str">
        <f t="shared" si="128"/>
        <v>High Risk</v>
      </c>
    </row>
    <row r="2734" spans="1:9" x14ac:dyDescent="0.3">
      <c r="A2734" t="s">
        <v>2769</v>
      </c>
      <c r="B2734" t="s">
        <v>27</v>
      </c>
      <c r="C2734">
        <v>4</v>
      </c>
      <c r="D2734" t="str">
        <f t="shared" si="126"/>
        <v>0-12 Months</v>
      </c>
      <c r="E2734" t="s">
        <v>24</v>
      </c>
      <c r="F2734" t="s">
        <v>40</v>
      </c>
      <c r="G2734" t="s">
        <v>24</v>
      </c>
      <c r="H2734">
        <f t="shared" si="127"/>
        <v>3</v>
      </c>
      <c r="I2734" t="str">
        <f t="shared" si="128"/>
        <v>Medium Risk</v>
      </c>
    </row>
    <row r="2735" spans="1:9" x14ac:dyDescent="0.3">
      <c r="A2735" t="s">
        <v>2770</v>
      </c>
      <c r="B2735" t="s">
        <v>27</v>
      </c>
      <c r="C2735">
        <v>1</v>
      </c>
      <c r="D2735" t="str">
        <f t="shared" si="126"/>
        <v>0-12 Months</v>
      </c>
      <c r="E2735" t="s">
        <v>26</v>
      </c>
      <c r="F2735" t="s">
        <v>32</v>
      </c>
      <c r="G2735" t="s">
        <v>24</v>
      </c>
      <c r="H2735">
        <f t="shared" si="127"/>
        <v>3</v>
      </c>
      <c r="I2735" t="str">
        <f t="shared" si="128"/>
        <v>Medium Risk</v>
      </c>
    </row>
    <row r="2736" spans="1:9" x14ac:dyDescent="0.3">
      <c r="A2736" t="s">
        <v>2771</v>
      </c>
      <c r="B2736" t="s">
        <v>27</v>
      </c>
      <c r="C2736">
        <v>11</v>
      </c>
      <c r="D2736" t="str">
        <f t="shared" si="126"/>
        <v>0-12 Months</v>
      </c>
      <c r="E2736" t="s">
        <v>24</v>
      </c>
      <c r="F2736" t="s">
        <v>32</v>
      </c>
      <c r="G2736" t="s">
        <v>24</v>
      </c>
      <c r="H2736">
        <f t="shared" si="127"/>
        <v>3</v>
      </c>
      <c r="I2736" t="str">
        <f t="shared" si="128"/>
        <v>Medium Risk</v>
      </c>
    </row>
    <row r="2737" spans="1:9" x14ac:dyDescent="0.3">
      <c r="A2737" t="s">
        <v>2772</v>
      </c>
      <c r="B2737" t="s">
        <v>27</v>
      </c>
      <c r="C2737">
        <v>52</v>
      </c>
      <c r="D2737" t="str">
        <f t="shared" si="126"/>
        <v>49-72 Months</v>
      </c>
      <c r="E2737" t="s">
        <v>37</v>
      </c>
      <c r="F2737" t="s">
        <v>35</v>
      </c>
      <c r="G2737" t="s">
        <v>24</v>
      </c>
      <c r="H2737">
        <f t="shared" si="127"/>
        <v>4</v>
      </c>
      <c r="I2737" t="str">
        <f t="shared" si="128"/>
        <v>High Risk</v>
      </c>
    </row>
    <row r="2738" spans="1:9" x14ac:dyDescent="0.3">
      <c r="A2738" t="s">
        <v>2773</v>
      </c>
      <c r="B2738" t="s">
        <v>27</v>
      </c>
      <c r="C2738">
        <v>60</v>
      </c>
      <c r="D2738" t="str">
        <f t="shared" si="126"/>
        <v>49-72 Months</v>
      </c>
      <c r="E2738" t="s">
        <v>37</v>
      </c>
      <c r="F2738" t="s">
        <v>28</v>
      </c>
      <c r="G2738" t="s">
        <v>24</v>
      </c>
      <c r="H2738">
        <f t="shared" si="127"/>
        <v>5</v>
      </c>
      <c r="I2738" t="str">
        <f t="shared" si="128"/>
        <v>High Risk</v>
      </c>
    </row>
    <row r="2739" spans="1:9" x14ac:dyDescent="0.3">
      <c r="A2739" t="s">
        <v>2774</v>
      </c>
      <c r="B2739" t="s">
        <v>31</v>
      </c>
      <c r="C2739">
        <v>64</v>
      </c>
      <c r="D2739" t="str">
        <f t="shared" si="126"/>
        <v>49-72 Months</v>
      </c>
      <c r="E2739" t="s">
        <v>37</v>
      </c>
      <c r="F2739" t="s">
        <v>40</v>
      </c>
      <c r="G2739" t="s">
        <v>24</v>
      </c>
      <c r="H2739">
        <f t="shared" si="127"/>
        <v>2</v>
      </c>
      <c r="I2739" t="str">
        <f t="shared" si="128"/>
        <v>Medium Risk</v>
      </c>
    </row>
    <row r="2740" spans="1:9" x14ac:dyDescent="0.3">
      <c r="A2740" t="s">
        <v>2775</v>
      </c>
      <c r="B2740" t="s">
        <v>47</v>
      </c>
      <c r="C2740">
        <v>43</v>
      </c>
      <c r="D2740" t="str">
        <f t="shared" si="126"/>
        <v>25-48 Months</v>
      </c>
      <c r="E2740" t="s">
        <v>26</v>
      </c>
      <c r="F2740" t="s">
        <v>35</v>
      </c>
      <c r="G2740" t="s">
        <v>24</v>
      </c>
      <c r="H2740">
        <f t="shared" si="127"/>
        <v>0</v>
      </c>
      <c r="I2740" t="str">
        <f t="shared" si="128"/>
        <v>Low Risk</v>
      </c>
    </row>
    <row r="2741" spans="1:9" x14ac:dyDescent="0.3">
      <c r="A2741" t="s">
        <v>2776</v>
      </c>
      <c r="B2741" t="s">
        <v>31</v>
      </c>
      <c r="C2741">
        <v>61</v>
      </c>
      <c r="D2741" t="str">
        <f t="shared" si="126"/>
        <v>49-72 Months</v>
      </c>
      <c r="E2741" t="s">
        <v>37</v>
      </c>
      <c r="F2741" t="s">
        <v>35</v>
      </c>
      <c r="G2741" t="s">
        <v>24</v>
      </c>
      <c r="H2741">
        <f t="shared" si="127"/>
        <v>2</v>
      </c>
      <c r="I2741" t="str">
        <f t="shared" si="128"/>
        <v>Medium Risk</v>
      </c>
    </row>
    <row r="2742" spans="1:9" x14ac:dyDescent="0.3">
      <c r="A2742" t="s">
        <v>2777</v>
      </c>
      <c r="B2742" t="s">
        <v>27</v>
      </c>
      <c r="C2742">
        <v>1</v>
      </c>
      <c r="D2742" t="str">
        <f t="shared" si="126"/>
        <v>0-12 Months</v>
      </c>
      <c r="E2742" t="s">
        <v>26</v>
      </c>
      <c r="F2742" t="s">
        <v>32</v>
      </c>
      <c r="G2742" t="s">
        <v>23</v>
      </c>
      <c r="H2742">
        <f t="shared" si="127"/>
        <v>3</v>
      </c>
      <c r="I2742" t="str">
        <f t="shared" si="128"/>
        <v>Medium Risk</v>
      </c>
    </row>
    <row r="2743" spans="1:9" x14ac:dyDescent="0.3">
      <c r="A2743" t="s">
        <v>2778</v>
      </c>
      <c r="B2743" t="s">
        <v>27</v>
      </c>
      <c r="C2743">
        <v>5</v>
      </c>
      <c r="D2743" t="str">
        <f t="shared" si="126"/>
        <v>0-12 Months</v>
      </c>
      <c r="E2743" t="s">
        <v>37</v>
      </c>
      <c r="F2743" t="s">
        <v>28</v>
      </c>
      <c r="G2743" t="s">
        <v>23</v>
      </c>
      <c r="H2743">
        <f t="shared" si="127"/>
        <v>6</v>
      </c>
      <c r="I2743" t="str">
        <f t="shared" si="128"/>
        <v>High Risk</v>
      </c>
    </row>
    <row r="2744" spans="1:9" x14ac:dyDescent="0.3">
      <c r="A2744" t="s">
        <v>2779</v>
      </c>
      <c r="B2744" t="s">
        <v>47</v>
      </c>
      <c r="C2744">
        <v>66</v>
      </c>
      <c r="D2744" t="str">
        <f t="shared" si="126"/>
        <v>49-72 Months</v>
      </c>
      <c r="E2744" t="s">
        <v>26</v>
      </c>
      <c r="F2744" t="s">
        <v>35</v>
      </c>
      <c r="G2744" t="s">
        <v>24</v>
      </c>
      <c r="H2744">
        <f t="shared" si="127"/>
        <v>0</v>
      </c>
      <c r="I2744" t="str">
        <f t="shared" si="128"/>
        <v>Low Risk</v>
      </c>
    </row>
    <row r="2745" spans="1:9" x14ac:dyDescent="0.3">
      <c r="A2745" t="s">
        <v>2780</v>
      </c>
      <c r="B2745" t="s">
        <v>47</v>
      </c>
      <c r="C2745">
        <v>67</v>
      </c>
      <c r="D2745" t="str">
        <f t="shared" si="126"/>
        <v>49-72 Months</v>
      </c>
      <c r="E2745" t="s">
        <v>37</v>
      </c>
      <c r="F2745" t="s">
        <v>28</v>
      </c>
      <c r="G2745" t="s">
        <v>24</v>
      </c>
      <c r="H2745">
        <f t="shared" si="127"/>
        <v>3</v>
      </c>
      <c r="I2745" t="str">
        <f t="shared" si="128"/>
        <v>Medium Risk</v>
      </c>
    </row>
    <row r="2746" spans="1:9" x14ac:dyDescent="0.3">
      <c r="A2746" t="s">
        <v>2781</v>
      </c>
      <c r="B2746" t="s">
        <v>47</v>
      </c>
      <c r="C2746">
        <v>42</v>
      </c>
      <c r="D2746" t="str">
        <f t="shared" si="126"/>
        <v>25-48 Months</v>
      </c>
      <c r="E2746" t="s">
        <v>37</v>
      </c>
      <c r="F2746" t="s">
        <v>40</v>
      </c>
      <c r="G2746" t="s">
        <v>24</v>
      </c>
      <c r="H2746">
        <f t="shared" si="127"/>
        <v>2</v>
      </c>
      <c r="I2746" t="str">
        <f t="shared" si="128"/>
        <v>Medium Risk</v>
      </c>
    </row>
    <row r="2747" spans="1:9" x14ac:dyDescent="0.3">
      <c r="A2747" t="s">
        <v>2782</v>
      </c>
      <c r="B2747" t="s">
        <v>27</v>
      </c>
      <c r="C2747">
        <v>1</v>
      </c>
      <c r="D2747" t="str">
        <f t="shared" si="126"/>
        <v>0-12 Months</v>
      </c>
      <c r="E2747" t="s">
        <v>37</v>
      </c>
      <c r="F2747" t="s">
        <v>28</v>
      </c>
      <c r="G2747" t="s">
        <v>23</v>
      </c>
      <c r="H2747">
        <f t="shared" si="127"/>
        <v>6</v>
      </c>
      <c r="I2747" t="str">
        <f t="shared" si="128"/>
        <v>High Risk</v>
      </c>
    </row>
    <row r="2748" spans="1:9" x14ac:dyDescent="0.3">
      <c r="A2748" t="s">
        <v>2783</v>
      </c>
      <c r="B2748" t="s">
        <v>47</v>
      </c>
      <c r="C2748">
        <v>31</v>
      </c>
      <c r="D2748" t="str">
        <f t="shared" si="126"/>
        <v>25-48 Months</v>
      </c>
      <c r="E2748" t="s">
        <v>24</v>
      </c>
      <c r="F2748" t="s">
        <v>32</v>
      </c>
      <c r="G2748" t="s">
        <v>24</v>
      </c>
      <c r="H2748">
        <f t="shared" si="127"/>
        <v>0</v>
      </c>
      <c r="I2748" t="str">
        <f t="shared" si="128"/>
        <v>Low Risk</v>
      </c>
    </row>
    <row r="2749" spans="1:9" x14ac:dyDescent="0.3">
      <c r="A2749" t="s">
        <v>2784</v>
      </c>
      <c r="B2749" t="s">
        <v>27</v>
      </c>
      <c r="C2749">
        <v>7</v>
      </c>
      <c r="D2749" t="str">
        <f t="shared" si="126"/>
        <v>0-12 Months</v>
      </c>
      <c r="E2749" t="s">
        <v>24</v>
      </c>
      <c r="F2749" t="s">
        <v>32</v>
      </c>
      <c r="G2749" t="s">
        <v>24</v>
      </c>
      <c r="H2749">
        <f t="shared" si="127"/>
        <v>3</v>
      </c>
      <c r="I2749" t="str">
        <f t="shared" si="128"/>
        <v>Medium Risk</v>
      </c>
    </row>
    <row r="2750" spans="1:9" x14ac:dyDescent="0.3">
      <c r="A2750" t="s">
        <v>2785</v>
      </c>
      <c r="B2750" t="s">
        <v>27</v>
      </c>
      <c r="C2750">
        <v>4</v>
      </c>
      <c r="D2750" t="str">
        <f t="shared" si="126"/>
        <v>0-12 Months</v>
      </c>
      <c r="E2750" t="s">
        <v>26</v>
      </c>
      <c r="F2750" t="s">
        <v>28</v>
      </c>
      <c r="G2750" t="s">
        <v>23</v>
      </c>
      <c r="H2750">
        <f t="shared" si="127"/>
        <v>4</v>
      </c>
      <c r="I2750" t="str">
        <f t="shared" si="128"/>
        <v>High Risk</v>
      </c>
    </row>
    <row r="2751" spans="1:9" x14ac:dyDescent="0.3">
      <c r="A2751" t="s">
        <v>2786</v>
      </c>
      <c r="B2751" t="s">
        <v>31</v>
      </c>
      <c r="C2751">
        <v>34</v>
      </c>
      <c r="D2751" t="str">
        <f t="shared" si="126"/>
        <v>25-48 Months</v>
      </c>
      <c r="E2751" t="s">
        <v>26</v>
      </c>
      <c r="F2751" t="s">
        <v>35</v>
      </c>
      <c r="G2751" t="s">
        <v>24</v>
      </c>
      <c r="H2751">
        <f t="shared" si="127"/>
        <v>0</v>
      </c>
      <c r="I2751" t="str">
        <f t="shared" si="128"/>
        <v>Low Risk</v>
      </c>
    </row>
    <row r="2752" spans="1:9" x14ac:dyDescent="0.3">
      <c r="A2752" t="s">
        <v>2787</v>
      </c>
      <c r="B2752" t="s">
        <v>31</v>
      </c>
      <c r="C2752">
        <v>3</v>
      </c>
      <c r="D2752" t="str">
        <f t="shared" si="126"/>
        <v>0-12 Months</v>
      </c>
      <c r="E2752" t="s">
        <v>24</v>
      </c>
      <c r="F2752" t="s">
        <v>32</v>
      </c>
      <c r="G2752" t="s">
        <v>24</v>
      </c>
      <c r="H2752">
        <f t="shared" si="127"/>
        <v>1</v>
      </c>
      <c r="I2752" t="str">
        <f t="shared" si="128"/>
        <v>Low Risk</v>
      </c>
    </row>
    <row r="2753" spans="1:9" x14ac:dyDescent="0.3">
      <c r="A2753" t="s">
        <v>2788</v>
      </c>
      <c r="B2753" t="s">
        <v>27</v>
      </c>
      <c r="C2753">
        <v>19</v>
      </c>
      <c r="D2753" t="str">
        <f t="shared" si="126"/>
        <v>13-24 Months</v>
      </c>
      <c r="E2753" t="s">
        <v>26</v>
      </c>
      <c r="F2753" t="s">
        <v>32</v>
      </c>
      <c r="G2753" t="s">
        <v>24</v>
      </c>
      <c r="H2753">
        <f t="shared" si="127"/>
        <v>2</v>
      </c>
      <c r="I2753" t="str">
        <f t="shared" si="128"/>
        <v>Medium Risk</v>
      </c>
    </row>
    <row r="2754" spans="1:9" x14ac:dyDescent="0.3">
      <c r="A2754" t="s">
        <v>2789</v>
      </c>
      <c r="B2754" t="s">
        <v>27</v>
      </c>
      <c r="C2754">
        <v>31</v>
      </c>
      <c r="D2754" t="str">
        <f t="shared" si="126"/>
        <v>25-48 Months</v>
      </c>
      <c r="E2754" t="s">
        <v>26</v>
      </c>
      <c r="F2754" t="s">
        <v>35</v>
      </c>
      <c r="G2754" t="s">
        <v>23</v>
      </c>
      <c r="H2754">
        <f t="shared" si="127"/>
        <v>2</v>
      </c>
      <c r="I2754" t="str">
        <f t="shared" si="128"/>
        <v>Medium Risk</v>
      </c>
    </row>
    <row r="2755" spans="1:9" x14ac:dyDescent="0.3">
      <c r="A2755" t="s">
        <v>2790</v>
      </c>
      <c r="B2755" t="s">
        <v>27</v>
      </c>
      <c r="C2755">
        <v>1</v>
      </c>
      <c r="D2755" t="str">
        <f t="shared" ref="D2755:D2818" si="129">IF(C2755&lt;=12,"0-12 Months",IF(C2755&lt;=24,"13-24 Months",IF(C2755&lt;=48,"25-48 Months","49-72 Months")))</f>
        <v>0-12 Months</v>
      </c>
      <c r="E2755" t="s">
        <v>37</v>
      </c>
      <c r="F2755" t="s">
        <v>32</v>
      </c>
      <c r="G2755" t="s">
        <v>23</v>
      </c>
      <c r="H2755">
        <f t="shared" ref="H2755:H2818" si="130">IF(B2755="Month-to-month",2,0)+IF(E2755="Fiber optic",2,0)+IF(F2755="Electronic check",1,0)+IF(D2755="0-12 Months",1,0)</f>
        <v>5</v>
      </c>
      <c r="I2755" t="str">
        <f t="shared" ref="I2755:I2818" si="131">IF(H2755&gt;=4,"High Risk",IF(H2755&gt;=2,"Medium Risk","Low Risk"))</f>
        <v>High Risk</v>
      </c>
    </row>
    <row r="2756" spans="1:9" x14ac:dyDescent="0.3">
      <c r="A2756" t="s">
        <v>2791</v>
      </c>
      <c r="B2756" t="s">
        <v>27</v>
      </c>
      <c r="C2756">
        <v>3</v>
      </c>
      <c r="D2756" t="str">
        <f t="shared" si="129"/>
        <v>0-12 Months</v>
      </c>
      <c r="E2756" t="s">
        <v>26</v>
      </c>
      <c r="F2756" t="s">
        <v>32</v>
      </c>
      <c r="G2756" t="s">
        <v>24</v>
      </c>
      <c r="H2756">
        <f t="shared" si="130"/>
        <v>3</v>
      </c>
      <c r="I2756" t="str">
        <f t="shared" si="131"/>
        <v>Medium Risk</v>
      </c>
    </row>
    <row r="2757" spans="1:9" x14ac:dyDescent="0.3">
      <c r="A2757" t="s">
        <v>2792</v>
      </c>
      <c r="B2757" t="s">
        <v>27</v>
      </c>
      <c r="C2757">
        <v>46</v>
      </c>
      <c r="D2757" t="str">
        <f t="shared" si="129"/>
        <v>25-48 Months</v>
      </c>
      <c r="E2757" t="s">
        <v>24</v>
      </c>
      <c r="F2757" t="s">
        <v>28</v>
      </c>
      <c r="G2757" t="s">
        <v>24</v>
      </c>
      <c r="H2757">
        <f t="shared" si="130"/>
        <v>3</v>
      </c>
      <c r="I2757" t="str">
        <f t="shared" si="131"/>
        <v>Medium Risk</v>
      </c>
    </row>
    <row r="2758" spans="1:9" x14ac:dyDescent="0.3">
      <c r="A2758" t="s">
        <v>2793</v>
      </c>
      <c r="B2758" t="s">
        <v>27</v>
      </c>
      <c r="C2758">
        <v>1</v>
      </c>
      <c r="D2758" t="str">
        <f t="shared" si="129"/>
        <v>0-12 Months</v>
      </c>
      <c r="E2758" t="s">
        <v>24</v>
      </c>
      <c r="F2758" t="s">
        <v>32</v>
      </c>
      <c r="G2758" t="s">
        <v>23</v>
      </c>
      <c r="H2758">
        <f t="shared" si="130"/>
        <v>3</v>
      </c>
      <c r="I2758" t="str">
        <f t="shared" si="131"/>
        <v>Medium Risk</v>
      </c>
    </row>
    <row r="2759" spans="1:9" x14ac:dyDescent="0.3">
      <c r="A2759" t="s">
        <v>2794</v>
      </c>
      <c r="B2759" t="s">
        <v>31</v>
      </c>
      <c r="C2759">
        <v>69</v>
      </c>
      <c r="D2759" t="str">
        <f t="shared" si="129"/>
        <v>49-72 Months</v>
      </c>
      <c r="E2759" t="s">
        <v>37</v>
      </c>
      <c r="F2759" t="s">
        <v>35</v>
      </c>
      <c r="G2759" t="s">
        <v>24</v>
      </c>
      <c r="H2759">
        <f t="shared" si="130"/>
        <v>2</v>
      </c>
      <c r="I2759" t="str">
        <f t="shared" si="131"/>
        <v>Medium Risk</v>
      </c>
    </row>
    <row r="2760" spans="1:9" x14ac:dyDescent="0.3">
      <c r="A2760" t="s">
        <v>2795</v>
      </c>
      <c r="B2760" t="s">
        <v>27</v>
      </c>
      <c r="C2760">
        <v>5</v>
      </c>
      <c r="D2760" t="str">
        <f t="shared" si="129"/>
        <v>0-12 Months</v>
      </c>
      <c r="E2760" t="s">
        <v>24</v>
      </c>
      <c r="F2760" t="s">
        <v>32</v>
      </c>
      <c r="G2760" t="s">
        <v>24</v>
      </c>
      <c r="H2760">
        <f t="shared" si="130"/>
        <v>3</v>
      </c>
      <c r="I2760" t="str">
        <f t="shared" si="131"/>
        <v>Medium Risk</v>
      </c>
    </row>
    <row r="2761" spans="1:9" x14ac:dyDescent="0.3">
      <c r="A2761" t="s">
        <v>2796</v>
      </c>
      <c r="B2761" t="s">
        <v>27</v>
      </c>
      <c r="C2761">
        <v>1</v>
      </c>
      <c r="D2761" t="str">
        <f t="shared" si="129"/>
        <v>0-12 Months</v>
      </c>
      <c r="E2761" t="s">
        <v>24</v>
      </c>
      <c r="F2761" t="s">
        <v>35</v>
      </c>
      <c r="G2761" t="s">
        <v>24</v>
      </c>
      <c r="H2761">
        <f t="shared" si="130"/>
        <v>3</v>
      </c>
      <c r="I2761" t="str">
        <f t="shared" si="131"/>
        <v>Medium Risk</v>
      </c>
    </row>
    <row r="2762" spans="1:9" x14ac:dyDescent="0.3">
      <c r="A2762" t="s">
        <v>2797</v>
      </c>
      <c r="B2762" t="s">
        <v>31</v>
      </c>
      <c r="C2762">
        <v>26</v>
      </c>
      <c r="D2762" t="str">
        <f t="shared" si="129"/>
        <v>25-48 Months</v>
      </c>
      <c r="E2762" t="s">
        <v>24</v>
      </c>
      <c r="F2762" t="s">
        <v>40</v>
      </c>
      <c r="G2762" t="s">
        <v>24</v>
      </c>
      <c r="H2762">
        <f t="shared" si="130"/>
        <v>0</v>
      </c>
      <c r="I2762" t="str">
        <f t="shared" si="131"/>
        <v>Low Risk</v>
      </c>
    </row>
    <row r="2763" spans="1:9" x14ac:dyDescent="0.3">
      <c r="A2763" t="s">
        <v>2798</v>
      </c>
      <c r="B2763" t="s">
        <v>27</v>
      </c>
      <c r="C2763">
        <v>10</v>
      </c>
      <c r="D2763" t="str">
        <f t="shared" si="129"/>
        <v>0-12 Months</v>
      </c>
      <c r="E2763" t="s">
        <v>26</v>
      </c>
      <c r="F2763" t="s">
        <v>28</v>
      </c>
      <c r="G2763" t="s">
        <v>23</v>
      </c>
      <c r="H2763">
        <f t="shared" si="130"/>
        <v>4</v>
      </c>
      <c r="I2763" t="str">
        <f t="shared" si="131"/>
        <v>High Risk</v>
      </c>
    </row>
    <row r="2764" spans="1:9" x14ac:dyDescent="0.3">
      <c r="A2764" t="s">
        <v>2799</v>
      </c>
      <c r="B2764" t="s">
        <v>47</v>
      </c>
      <c r="C2764">
        <v>25</v>
      </c>
      <c r="D2764" t="str">
        <f t="shared" si="129"/>
        <v>25-48 Months</v>
      </c>
      <c r="E2764" t="s">
        <v>37</v>
      </c>
      <c r="F2764" t="s">
        <v>35</v>
      </c>
      <c r="G2764" t="s">
        <v>24</v>
      </c>
      <c r="H2764">
        <f t="shared" si="130"/>
        <v>2</v>
      </c>
      <c r="I2764" t="str">
        <f t="shared" si="131"/>
        <v>Medium Risk</v>
      </c>
    </row>
    <row r="2765" spans="1:9" x14ac:dyDescent="0.3">
      <c r="A2765" t="s">
        <v>2800</v>
      </c>
      <c r="B2765" t="s">
        <v>27</v>
      </c>
      <c r="C2765">
        <v>64</v>
      </c>
      <c r="D2765" t="str">
        <f t="shared" si="129"/>
        <v>49-72 Months</v>
      </c>
      <c r="E2765" t="s">
        <v>37</v>
      </c>
      <c r="F2765" t="s">
        <v>28</v>
      </c>
      <c r="G2765" t="s">
        <v>24</v>
      </c>
      <c r="H2765">
        <f t="shared" si="130"/>
        <v>5</v>
      </c>
      <c r="I2765" t="str">
        <f t="shared" si="131"/>
        <v>High Risk</v>
      </c>
    </row>
    <row r="2766" spans="1:9" x14ac:dyDescent="0.3">
      <c r="A2766" t="s">
        <v>2801</v>
      </c>
      <c r="B2766" t="s">
        <v>27</v>
      </c>
      <c r="C2766">
        <v>30</v>
      </c>
      <c r="D2766" t="str">
        <f t="shared" si="129"/>
        <v>25-48 Months</v>
      </c>
      <c r="E2766" t="s">
        <v>26</v>
      </c>
      <c r="F2766" t="s">
        <v>28</v>
      </c>
      <c r="G2766" t="s">
        <v>24</v>
      </c>
      <c r="H2766">
        <f t="shared" si="130"/>
        <v>3</v>
      </c>
      <c r="I2766" t="str">
        <f t="shared" si="131"/>
        <v>Medium Risk</v>
      </c>
    </row>
    <row r="2767" spans="1:9" x14ac:dyDescent="0.3">
      <c r="A2767" t="s">
        <v>2802</v>
      </c>
      <c r="B2767" t="s">
        <v>27</v>
      </c>
      <c r="C2767">
        <v>13</v>
      </c>
      <c r="D2767" t="str">
        <f t="shared" si="129"/>
        <v>13-24 Months</v>
      </c>
      <c r="E2767" t="s">
        <v>37</v>
      </c>
      <c r="F2767" t="s">
        <v>28</v>
      </c>
      <c r="G2767" t="s">
        <v>24</v>
      </c>
      <c r="H2767">
        <f t="shared" si="130"/>
        <v>5</v>
      </c>
      <c r="I2767" t="str">
        <f t="shared" si="131"/>
        <v>High Risk</v>
      </c>
    </row>
    <row r="2768" spans="1:9" x14ac:dyDescent="0.3">
      <c r="A2768" t="s">
        <v>2803</v>
      </c>
      <c r="B2768" t="s">
        <v>31</v>
      </c>
      <c r="C2768">
        <v>64</v>
      </c>
      <c r="D2768" t="str">
        <f t="shared" si="129"/>
        <v>49-72 Months</v>
      </c>
      <c r="E2768" t="s">
        <v>37</v>
      </c>
      <c r="F2768" t="s">
        <v>28</v>
      </c>
      <c r="G2768" t="s">
        <v>24</v>
      </c>
      <c r="H2768">
        <f t="shared" si="130"/>
        <v>3</v>
      </c>
      <c r="I2768" t="str">
        <f t="shared" si="131"/>
        <v>Medium Risk</v>
      </c>
    </row>
    <row r="2769" spans="1:9" x14ac:dyDescent="0.3">
      <c r="A2769" t="s">
        <v>2804</v>
      </c>
      <c r="B2769" t="s">
        <v>27</v>
      </c>
      <c r="C2769">
        <v>46</v>
      </c>
      <c r="D2769" t="str">
        <f t="shared" si="129"/>
        <v>25-48 Months</v>
      </c>
      <c r="E2769" t="s">
        <v>37</v>
      </c>
      <c r="F2769" t="s">
        <v>35</v>
      </c>
      <c r="G2769" t="s">
        <v>24</v>
      </c>
      <c r="H2769">
        <f t="shared" si="130"/>
        <v>4</v>
      </c>
      <c r="I2769" t="str">
        <f t="shared" si="131"/>
        <v>High Risk</v>
      </c>
    </row>
    <row r="2770" spans="1:9" x14ac:dyDescent="0.3">
      <c r="A2770" t="s">
        <v>2805</v>
      </c>
      <c r="B2770" t="s">
        <v>31</v>
      </c>
      <c r="C2770">
        <v>12</v>
      </c>
      <c r="D2770" t="str">
        <f t="shared" si="129"/>
        <v>0-12 Months</v>
      </c>
      <c r="E2770" t="s">
        <v>24</v>
      </c>
      <c r="F2770" t="s">
        <v>32</v>
      </c>
      <c r="G2770" t="s">
        <v>24</v>
      </c>
      <c r="H2770">
        <f t="shared" si="130"/>
        <v>1</v>
      </c>
      <c r="I2770" t="str">
        <f t="shared" si="131"/>
        <v>Low Risk</v>
      </c>
    </row>
    <row r="2771" spans="1:9" x14ac:dyDescent="0.3">
      <c r="A2771" t="s">
        <v>2806</v>
      </c>
      <c r="B2771" t="s">
        <v>27</v>
      </c>
      <c r="C2771">
        <v>15</v>
      </c>
      <c r="D2771" t="str">
        <f t="shared" si="129"/>
        <v>13-24 Months</v>
      </c>
      <c r="E2771" t="s">
        <v>24</v>
      </c>
      <c r="F2771" t="s">
        <v>35</v>
      </c>
      <c r="G2771" t="s">
        <v>23</v>
      </c>
      <c r="H2771">
        <f t="shared" si="130"/>
        <v>2</v>
      </c>
      <c r="I2771" t="str">
        <f t="shared" si="131"/>
        <v>Medium Risk</v>
      </c>
    </row>
    <row r="2772" spans="1:9" x14ac:dyDescent="0.3">
      <c r="A2772" t="s">
        <v>2807</v>
      </c>
      <c r="B2772" t="s">
        <v>27</v>
      </c>
      <c r="C2772">
        <v>17</v>
      </c>
      <c r="D2772" t="str">
        <f t="shared" si="129"/>
        <v>13-24 Months</v>
      </c>
      <c r="E2772" t="s">
        <v>37</v>
      </c>
      <c r="F2772" t="s">
        <v>28</v>
      </c>
      <c r="G2772" t="s">
        <v>23</v>
      </c>
      <c r="H2772">
        <f t="shared" si="130"/>
        <v>5</v>
      </c>
      <c r="I2772" t="str">
        <f t="shared" si="131"/>
        <v>High Risk</v>
      </c>
    </row>
    <row r="2773" spans="1:9" x14ac:dyDescent="0.3">
      <c r="A2773" t="s">
        <v>2808</v>
      </c>
      <c r="B2773" t="s">
        <v>27</v>
      </c>
      <c r="C2773">
        <v>13</v>
      </c>
      <c r="D2773" t="str">
        <f t="shared" si="129"/>
        <v>13-24 Months</v>
      </c>
      <c r="E2773" t="s">
        <v>26</v>
      </c>
      <c r="F2773" t="s">
        <v>32</v>
      </c>
      <c r="G2773" t="s">
        <v>24</v>
      </c>
      <c r="H2773">
        <f t="shared" si="130"/>
        <v>2</v>
      </c>
      <c r="I2773" t="str">
        <f t="shared" si="131"/>
        <v>Medium Risk</v>
      </c>
    </row>
    <row r="2774" spans="1:9" x14ac:dyDescent="0.3">
      <c r="A2774" t="s">
        <v>2809</v>
      </c>
      <c r="B2774" t="s">
        <v>47</v>
      </c>
      <c r="C2774">
        <v>67</v>
      </c>
      <c r="D2774" t="str">
        <f t="shared" si="129"/>
        <v>49-72 Months</v>
      </c>
      <c r="E2774" t="s">
        <v>26</v>
      </c>
      <c r="F2774" t="s">
        <v>40</v>
      </c>
      <c r="G2774" t="s">
        <v>24</v>
      </c>
      <c r="H2774">
        <f t="shared" si="130"/>
        <v>0</v>
      </c>
      <c r="I2774" t="str">
        <f t="shared" si="131"/>
        <v>Low Risk</v>
      </c>
    </row>
    <row r="2775" spans="1:9" x14ac:dyDescent="0.3">
      <c r="A2775" t="s">
        <v>2810</v>
      </c>
      <c r="B2775" t="s">
        <v>27</v>
      </c>
      <c r="C2775">
        <v>24</v>
      </c>
      <c r="D2775" t="str">
        <f t="shared" si="129"/>
        <v>13-24 Months</v>
      </c>
      <c r="E2775" t="s">
        <v>26</v>
      </c>
      <c r="F2775" t="s">
        <v>28</v>
      </c>
      <c r="G2775" t="s">
        <v>24</v>
      </c>
      <c r="H2775">
        <f t="shared" si="130"/>
        <v>3</v>
      </c>
      <c r="I2775" t="str">
        <f t="shared" si="131"/>
        <v>Medium Risk</v>
      </c>
    </row>
    <row r="2776" spans="1:9" x14ac:dyDescent="0.3">
      <c r="A2776" t="s">
        <v>2811</v>
      </c>
      <c r="B2776" t="s">
        <v>27</v>
      </c>
      <c r="C2776">
        <v>6</v>
      </c>
      <c r="D2776" t="str">
        <f t="shared" si="129"/>
        <v>0-12 Months</v>
      </c>
      <c r="E2776" t="s">
        <v>26</v>
      </c>
      <c r="F2776" t="s">
        <v>32</v>
      </c>
      <c r="G2776" t="s">
        <v>24</v>
      </c>
      <c r="H2776">
        <f t="shared" si="130"/>
        <v>3</v>
      </c>
      <c r="I2776" t="str">
        <f t="shared" si="131"/>
        <v>Medium Risk</v>
      </c>
    </row>
    <row r="2777" spans="1:9" x14ac:dyDescent="0.3">
      <c r="A2777" t="s">
        <v>2812</v>
      </c>
      <c r="B2777" t="s">
        <v>31</v>
      </c>
      <c r="C2777">
        <v>53</v>
      </c>
      <c r="D2777" t="str">
        <f t="shared" si="129"/>
        <v>49-72 Months</v>
      </c>
      <c r="E2777" t="s">
        <v>26</v>
      </c>
      <c r="F2777" t="s">
        <v>28</v>
      </c>
      <c r="G2777" t="s">
        <v>23</v>
      </c>
      <c r="H2777">
        <f t="shared" si="130"/>
        <v>1</v>
      </c>
      <c r="I2777" t="str">
        <f t="shared" si="131"/>
        <v>Low Risk</v>
      </c>
    </row>
    <row r="2778" spans="1:9" x14ac:dyDescent="0.3">
      <c r="A2778" t="s">
        <v>2813</v>
      </c>
      <c r="B2778" t="s">
        <v>27</v>
      </c>
      <c r="C2778">
        <v>16</v>
      </c>
      <c r="D2778" t="str">
        <f t="shared" si="129"/>
        <v>13-24 Months</v>
      </c>
      <c r="E2778" t="s">
        <v>37</v>
      </c>
      <c r="F2778" t="s">
        <v>40</v>
      </c>
      <c r="G2778" t="s">
        <v>23</v>
      </c>
      <c r="H2778">
        <f t="shared" si="130"/>
        <v>4</v>
      </c>
      <c r="I2778" t="str">
        <f t="shared" si="131"/>
        <v>High Risk</v>
      </c>
    </row>
    <row r="2779" spans="1:9" x14ac:dyDescent="0.3">
      <c r="A2779" t="s">
        <v>2814</v>
      </c>
      <c r="B2779" t="s">
        <v>27</v>
      </c>
      <c r="C2779">
        <v>10</v>
      </c>
      <c r="D2779" t="str">
        <f t="shared" si="129"/>
        <v>0-12 Months</v>
      </c>
      <c r="E2779" t="s">
        <v>24</v>
      </c>
      <c r="F2779" t="s">
        <v>28</v>
      </c>
      <c r="G2779" t="s">
        <v>24</v>
      </c>
      <c r="H2779">
        <f t="shared" si="130"/>
        <v>4</v>
      </c>
      <c r="I2779" t="str">
        <f t="shared" si="131"/>
        <v>High Risk</v>
      </c>
    </row>
    <row r="2780" spans="1:9" x14ac:dyDescent="0.3">
      <c r="A2780" t="s">
        <v>2815</v>
      </c>
      <c r="B2780" t="s">
        <v>31</v>
      </c>
      <c r="C2780">
        <v>13</v>
      </c>
      <c r="D2780" t="str">
        <f t="shared" si="129"/>
        <v>13-24 Months</v>
      </c>
      <c r="E2780" t="s">
        <v>37</v>
      </c>
      <c r="F2780" t="s">
        <v>32</v>
      </c>
      <c r="G2780" t="s">
        <v>24</v>
      </c>
      <c r="H2780">
        <f t="shared" si="130"/>
        <v>2</v>
      </c>
      <c r="I2780" t="str">
        <f t="shared" si="131"/>
        <v>Medium Risk</v>
      </c>
    </row>
    <row r="2781" spans="1:9" x14ac:dyDescent="0.3">
      <c r="A2781" t="s">
        <v>2816</v>
      </c>
      <c r="B2781" t="s">
        <v>27</v>
      </c>
      <c r="C2781">
        <v>9</v>
      </c>
      <c r="D2781" t="str">
        <f t="shared" si="129"/>
        <v>0-12 Months</v>
      </c>
      <c r="E2781" t="s">
        <v>37</v>
      </c>
      <c r="F2781" t="s">
        <v>28</v>
      </c>
      <c r="G2781" t="s">
        <v>23</v>
      </c>
      <c r="H2781">
        <f t="shared" si="130"/>
        <v>6</v>
      </c>
      <c r="I2781" t="str">
        <f t="shared" si="131"/>
        <v>High Risk</v>
      </c>
    </row>
    <row r="2782" spans="1:9" x14ac:dyDescent="0.3">
      <c r="A2782" t="s">
        <v>2817</v>
      </c>
      <c r="B2782" t="s">
        <v>31</v>
      </c>
      <c r="C2782">
        <v>25</v>
      </c>
      <c r="D2782" t="str">
        <f t="shared" si="129"/>
        <v>25-48 Months</v>
      </c>
      <c r="E2782" t="s">
        <v>26</v>
      </c>
      <c r="F2782" t="s">
        <v>32</v>
      </c>
      <c r="G2782" t="s">
        <v>23</v>
      </c>
      <c r="H2782">
        <f t="shared" si="130"/>
        <v>0</v>
      </c>
      <c r="I2782" t="str">
        <f t="shared" si="131"/>
        <v>Low Risk</v>
      </c>
    </row>
    <row r="2783" spans="1:9" x14ac:dyDescent="0.3">
      <c r="A2783" t="s">
        <v>2818</v>
      </c>
      <c r="B2783" t="s">
        <v>27</v>
      </c>
      <c r="C2783">
        <v>7</v>
      </c>
      <c r="D2783" t="str">
        <f t="shared" si="129"/>
        <v>0-12 Months</v>
      </c>
      <c r="E2783" t="s">
        <v>26</v>
      </c>
      <c r="F2783" t="s">
        <v>28</v>
      </c>
      <c r="G2783" t="s">
        <v>24</v>
      </c>
      <c r="H2783">
        <f t="shared" si="130"/>
        <v>4</v>
      </c>
      <c r="I2783" t="str">
        <f t="shared" si="131"/>
        <v>High Risk</v>
      </c>
    </row>
    <row r="2784" spans="1:9" x14ac:dyDescent="0.3">
      <c r="A2784" t="s">
        <v>2819</v>
      </c>
      <c r="B2784" t="s">
        <v>47</v>
      </c>
      <c r="C2784">
        <v>38</v>
      </c>
      <c r="D2784" t="str">
        <f t="shared" si="129"/>
        <v>25-48 Months</v>
      </c>
      <c r="E2784" t="s">
        <v>26</v>
      </c>
      <c r="F2784" t="s">
        <v>35</v>
      </c>
      <c r="G2784" t="s">
        <v>24</v>
      </c>
      <c r="H2784">
        <f t="shared" si="130"/>
        <v>0</v>
      </c>
      <c r="I2784" t="str">
        <f t="shared" si="131"/>
        <v>Low Risk</v>
      </c>
    </row>
    <row r="2785" spans="1:9" x14ac:dyDescent="0.3">
      <c r="A2785" t="s">
        <v>2820</v>
      </c>
      <c r="B2785" t="s">
        <v>27</v>
      </c>
      <c r="C2785">
        <v>43</v>
      </c>
      <c r="D2785" t="str">
        <f t="shared" si="129"/>
        <v>25-48 Months</v>
      </c>
      <c r="E2785" t="s">
        <v>37</v>
      </c>
      <c r="F2785" t="s">
        <v>28</v>
      </c>
      <c r="G2785" t="s">
        <v>24</v>
      </c>
      <c r="H2785">
        <f t="shared" si="130"/>
        <v>5</v>
      </c>
      <c r="I2785" t="str">
        <f t="shared" si="131"/>
        <v>High Risk</v>
      </c>
    </row>
    <row r="2786" spans="1:9" x14ac:dyDescent="0.3">
      <c r="A2786" t="s">
        <v>2821</v>
      </c>
      <c r="B2786" t="s">
        <v>27</v>
      </c>
      <c r="C2786">
        <v>4</v>
      </c>
      <c r="D2786" t="str">
        <f t="shared" si="129"/>
        <v>0-12 Months</v>
      </c>
      <c r="E2786" t="s">
        <v>37</v>
      </c>
      <c r="F2786" t="s">
        <v>35</v>
      </c>
      <c r="G2786" t="s">
        <v>23</v>
      </c>
      <c r="H2786">
        <f t="shared" si="130"/>
        <v>5</v>
      </c>
      <c r="I2786" t="str">
        <f t="shared" si="131"/>
        <v>High Risk</v>
      </c>
    </row>
    <row r="2787" spans="1:9" x14ac:dyDescent="0.3">
      <c r="A2787" t="s">
        <v>2822</v>
      </c>
      <c r="B2787" t="s">
        <v>47</v>
      </c>
      <c r="C2787">
        <v>25</v>
      </c>
      <c r="D2787" t="str">
        <f t="shared" si="129"/>
        <v>25-48 Months</v>
      </c>
      <c r="E2787" t="s">
        <v>37</v>
      </c>
      <c r="F2787" t="s">
        <v>28</v>
      </c>
      <c r="G2787" t="s">
        <v>24</v>
      </c>
      <c r="H2787">
        <f t="shared" si="130"/>
        <v>3</v>
      </c>
      <c r="I2787" t="str">
        <f t="shared" si="131"/>
        <v>Medium Risk</v>
      </c>
    </row>
    <row r="2788" spans="1:9" x14ac:dyDescent="0.3">
      <c r="A2788" t="s">
        <v>2823</v>
      </c>
      <c r="B2788" t="s">
        <v>31</v>
      </c>
      <c r="C2788">
        <v>27</v>
      </c>
      <c r="D2788" t="str">
        <f t="shared" si="129"/>
        <v>25-48 Months</v>
      </c>
      <c r="E2788" t="s">
        <v>26</v>
      </c>
      <c r="F2788" t="s">
        <v>32</v>
      </c>
      <c r="G2788" t="s">
        <v>24</v>
      </c>
      <c r="H2788">
        <f t="shared" si="130"/>
        <v>0</v>
      </c>
      <c r="I2788" t="str">
        <f t="shared" si="131"/>
        <v>Low Risk</v>
      </c>
    </row>
    <row r="2789" spans="1:9" x14ac:dyDescent="0.3">
      <c r="A2789" t="s">
        <v>2824</v>
      </c>
      <c r="B2789" t="s">
        <v>47</v>
      </c>
      <c r="C2789">
        <v>72</v>
      </c>
      <c r="D2789" t="str">
        <f t="shared" si="129"/>
        <v>49-72 Months</v>
      </c>
      <c r="E2789" t="s">
        <v>24</v>
      </c>
      <c r="F2789" t="s">
        <v>32</v>
      </c>
      <c r="G2789" t="s">
        <v>24</v>
      </c>
      <c r="H2789">
        <f t="shared" si="130"/>
        <v>0</v>
      </c>
      <c r="I2789" t="str">
        <f t="shared" si="131"/>
        <v>Low Risk</v>
      </c>
    </row>
    <row r="2790" spans="1:9" x14ac:dyDescent="0.3">
      <c r="A2790" t="s">
        <v>2825</v>
      </c>
      <c r="B2790" t="s">
        <v>31</v>
      </c>
      <c r="C2790">
        <v>71</v>
      </c>
      <c r="D2790" t="str">
        <f t="shared" si="129"/>
        <v>49-72 Months</v>
      </c>
      <c r="E2790" t="s">
        <v>37</v>
      </c>
      <c r="F2790" t="s">
        <v>40</v>
      </c>
      <c r="G2790" t="s">
        <v>24</v>
      </c>
      <c r="H2790">
        <f t="shared" si="130"/>
        <v>2</v>
      </c>
      <c r="I2790" t="str">
        <f t="shared" si="131"/>
        <v>Medium Risk</v>
      </c>
    </row>
    <row r="2791" spans="1:9" x14ac:dyDescent="0.3">
      <c r="A2791" t="s">
        <v>2826</v>
      </c>
      <c r="B2791" t="s">
        <v>27</v>
      </c>
      <c r="C2791">
        <v>24</v>
      </c>
      <c r="D2791" t="str">
        <f t="shared" si="129"/>
        <v>13-24 Months</v>
      </c>
      <c r="E2791" t="s">
        <v>37</v>
      </c>
      <c r="F2791" t="s">
        <v>40</v>
      </c>
      <c r="G2791" t="s">
        <v>24</v>
      </c>
      <c r="H2791">
        <f t="shared" si="130"/>
        <v>4</v>
      </c>
      <c r="I2791" t="str">
        <f t="shared" si="131"/>
        <v>High Risk</v>
      </c>
    </row>
    <row r="2792" spans="1:9" x14ac:dyDescent="0.3">
      <c r="A2792" t="s">
        <v>2827</v>
      </c>
      <c r="B2792" t="s">
        <v>47</v>
      </c>
      <c r="C2792">
        <v>50</v>
      </c>
      <c r="D2792" t="str">
        <f t="shared" si="129"/>
        <v>49-72 Months</v>
      </c>
      <c r="E2792" t="s">
        <v>37</v>
      </c>
      <c r="F2792" t="s">
        <v>28</v>
      </c>
      <c r="G2792" t="s">
        <v>23</v>
      </c>
      <c r="H2792">
        <f t="shared" si="130"/>
        <v>3</v>
      </c>
      <c r="I2792" t="str">
        <f t="shared" si="131"/>
        <v>Medium Risk</v>
      </c>
    </row>
    <row r="2793" spans="1:9" x14ac:dyDescent="0.3">
      <c r="A2793" t="s">
        <v>2828</v>
      </c>
      <c r="B2793" t="s">
        <v>47</v>
      </c>
      <c r="C2793">
        <v>57</v>
      </c>
      <c r="D2793" t="str">
        <f t="shared" si="129"/>
        <v>49-72 Months</v>
      </c>
      <c r="E2793" t="s">
        <v>26</v>
      </c>
      <c r="F2793" t="s">
        <v>35</v>
      </c>
      <c r="G2793" t="s">
        <v>24</v>
      </c>
      <c r="H2793">
        <f t="shared" si="130"/>
        <v>0</v>
      </c>
      <c r="I2793" t="str">
        <f t="shared" si="131"/>
        <v>Low Risk</v>
      </c>
    </row>
    <row r="2794" spans="1:9" x14ac:dyDescent="0.3">
      <c r="A2794" t="s">
        <v>2829</v>
      </c>
      <c r="B2794" t="s">
        <v>27</v>
      </c>
      <c r="C2794">
        <v>15</v>
      </c>
      <c r="D2794" t="str">
        <f t="shared" si="129"/>
        <v>13-24 Months</v>
      </c>
      <c r="E2794" t="s">
        <v>26</v>
      </c>
      <c r="F2794" t="s">
        <v>28</v>
      </c>
      <c r="G2794" t="s">
        <v>24</v>
      </c>
      <c r="H2794">
        <f t="shared" si="130"/>
        <v>3</v>
      </c>
      <c r="I2794" t="str">
        <f t="shared" si="131"/>
        <v>Medium Risk</v>
      </c>
    </row>
    <row r="2795" spans="1:9" x14ac:dyDescent="0.3">
      <c r="A2795" t="s">
        <v>2830</v>
      </c>
      <c r="B2795" t="s">
        <v>27</v>
      </c>
      <c r="C2795">
        <v>4</v>
      </c>
      <c r="D2795" t="str">
        <f t="shared" si="129"/>
        <v>0-12 Months</v>
      </c>
      <c r="E2795" t="s">
        <v>37</v>
      </c>
      <c r="F2795" t="s">
        <v>28</v>
      </c>
      <c r="G2795" t="s">
        <v>24</v>
      </c>
      <c r="H2795">
        <f t="shared" si="130"/>
        <v>6</v>
      </c>
      <c r="I2795" t="str">
        <f t="shared" si="131"/>
        <v>High Risk</v>
      </c>
    </row>
    <row r="2796" spans="1:9" x14ac:dyDescent="0.3">
      <c r="A2796" t="s">
        <v>2831</v>
      </c>
      <c r="B2796" t="s">
        <v>27</v>
      </c>
      <c r="C2796">
        <v>28</v>
      </c>
      <c r="D2796" t="str">
        <f t="shared" si="129"/>
        <v>25-48 Months</v>
      </c>
      <c r="E2796" t="s">
        <v>26</v>
      </c>
      <c r="F2796" t="s">
        <v>28</v>
      </c>
      <c r="G2796" t="s">
        <v>24</v>
      </c>
      <c r="H2796">
        <f t="shared" si="130"/>
        <v>3</v>
      </c>
      <c r="I2796" t="str">
        <f t="shared" si="131"/>
        <v>Medium Risk</v>
      </c>
    </row>
    <row r="2797" spans="1:9" x14ac:dyDescent="0.3">
      <c r="A2797" t="s">
        <v>2832</v>
      </c>
      <c r="B2797" t="s">
        <v>27</v>
      </c>
      <c r="C2797">
        <v>9</v>
      </c>
      <c r="D2797" t="str">
        <f t="shared" si="129"/>
        <v>0-12 Months</v>
      </c>
      <c r="E2797" t="s">
        <v>37</v>
      </c>
      <c r="F2797" t="s">
        <v>28</v>
      </c>
      <c r="G2797" t="s">
        <v>23</v>
      </c>
      <c r="H2797">
        <f t="shared" si="130"/>
        <v>6</v>
      </c>
      <c r="I2797" t="str">
        <f t="shared" si="131"/>
        <v>High Risk</v>
      </c>
    </row>
    <row r="2798" spans="1:9" x14ac:dyDescent="0.3">
      <c r="A2798" t="s">
        <v>2833</v>
      </c>
      <c r="B2798" t="s">
        <v>27</v>
      </c>
      <c r="C2798">
        <v>55</v>
      </c>
      <c r="D2798" t="str">
        <f t="shared" si="129"/>
        <v>49-72 Months</v>
      </c>
      <c r="E2798" t="s">
        <v>37</v>
      </c>
      <c r="F2798" t="s">
        <v>35</v>
      </c>
      <c r="G2798" t="s">
        <v>24</v>
      </c>
      <c r="H2798">
        <f t="shared" si="130"/>
        <v>4</v>
      </c>
      <c r="I2798" t="str">
        <f t="shared" si="131"/>
        <v>High Risk</v>
      </c>
    </row>
    <row r="2799" spans="1:9" x14ac:dyDescent="0.3">
      <c r="A2799" t="s">
        <v>2834</v>
      </c>
      <c r="B2799" t="s">
        <v>27</v>
      </c>
      <c r="C2799">
        <v>3</v>
      </c>
      <c r="D2799" t="str">
        <f t="shared" si="129"/>
        <v>0-12 Months</v>
      </c>
      <c r="E2799" t="s">
        <v>37</v>
      </c>
      <c r="F2799" t="s">
        <v>28</v>
      </c>
      <c r="G2799" t="s">
        <v>23</v>
      </c>
      <c r="H2799">
        <f t="shared" si="130"/>
        <v>6</v>
      </c>
      <c r="I2799" t="str">
        <f t="shared" si="131"/>
        <v>High Risk</v>
      </c>
    </row>
    <row r="2800" spans="1:9" x14ac:dyDescent="0.3">
      <c r="A2800" t="s">
        <v>2835</v>
      </c>
      <c r="B2800" t="s">
        <v>27</v>
      </c>
      <c r="C2800">
        <v>10</v>
      </c>
      <c r="D2800" t="str">
        <f t="shared" si="129"/>
        <v>0-12 Months</v>
      </c>
      <c r="E2800" t="s">
        <v>37</v>
      </c>
      <c r="F2800" t="s">
        <v>28</v>
      </c>
      <c r="G2800" t="s">
        <v>23</v>
      </c>
      <c r="H2800">
        <f t="shared" si="130"/>
        <v>6</v>
      </c>
      <c r="I2800" t="str">
        <f t="shared" si="131"/>
        <v>High Risk</v>
      </c>
    </row>
    <row r="2801" spans="1:9" x14ac:dyDescent="0.3">
      <c r="A2801" t="s">
        <v>2836</v>
      </c>
      <c r="B2801" t="s">
        <v>31</v>
      </c>
      <c r="C2801">
        <v>55</v>
      </c>
      <c r="D2801" t="str">
        <f t="shared" si="129"/>
        <v>49-72 Months</v>
      </c>
      <c r="E2801" t="s">
        <v>24</v>
      </c>
      <c r="F2801" t="s">
        <v>35</v>
      </c>
      <c r="G2801" t="s">
        <v>24</v>
      </c>
      <c r="H2801">
        <f t="shared" si="130"/>
        <v>0</v>
      </c>
      <c r="I2801" t="str">
        <f t="shared" si="131"/>
        <v>Low Risk</v>
      </c>
    </row>
    <row r="2802" spans="1:9" x14ac:dyDescent="0.3">
      <c r="A2802" t="s">
        <v>2837</v>
      </c>
      <c r="B2802" t="s">
        <v>27</v>
      </c>
      <c r="C2802">
        <v>20</v>
      </c>
      <c r="D2802" t="str">
        <f t="shared" si="129"/>
        <v>13-24 Months</v>
      </c>
      <c r="E2802" t="s">
        <v>24</v>
      </c>
      <c r="F2802" t="s">
        <v>32</v>
      </c>
      <c r="G2802" t="s">
        <v>24</v>
      </c>
      <c r="H2802">
        <f t="shared" si="130"/>
        <v>2</v>
      </c>
      <c r="I2802" t="str">
        <f t="shared" si="131"/>
        <v>Medium Risk</v>
      </c>
    </row>
    <row r="2803" spans="1:9" x14ac:dyDescent="0.3">
      <c r="A2803" t="s">
        <v>2838</v>
      </c>
      <c r="B2803" t="s">
        <v>31</v>
      </c>
      <c r="C2803">
        <v>62</v>
      </c>
      <c r="D2803" t="str">
        <f t="shared" si="129"/>
        <v>49-72 Months</v>
      </c>
      <c r="E2803" t="s">
        <v>37</v>
      </c>
      <c r="F2803" t="s">
        <v>40</v>
      </c>
      <c r="G2803" t="s">
        <v>24</v>
      </c>
      <c r="H2803">
        <f t="shared" si="130"/>
        <v>2</v>
      </c>
      <c r="I2803" t="str">
        <f t="shared" si="131"/>
        <v>Medium Risk</v>
      </c>
    </row>
    <row r="2804" spans="1:9" x14ac:dyDescent="0.3">
      <c r="A2804" t="s">
        <v>2839</v>
      </c>
      <c r="B2804" t="s">
        <v>27</v>
      </c>
      <c r="C2804">
        <v>32</v>
      </c>
      <c r="D2804" t="str">
        <f t="shared" si="129"/>
        <v>25-48 Months</v>
      </c>
      <c r="E2804" t="s">
        <v>37</v>
      </c>
      <c r="F2804" t="s">
        <v>28</v>
      </c>
      <c r="G2804" t="s">
        <v>23</v>
      </c>
      <c r="H2804">
        <f t="shared" si="130"/>
        <v>5</v>
      </c>
      <c r="I2804" t="str">
        <f t="shared" si="131"/>
        <v>High Risk</v>
      </c>
    </row>
    <row r="2805" spans="1:9" x14ac:dyDescent="0.3">
      <c r="A2805" t="s">
        <v>2840</v>
      </c>
      <c r="B2805" t="s">
        <v>47</v>
      </c>
      <c r="C2805">
        <v>43</v>
      </c>
      <c r="D2805" t="str">
        <f t="shared" si="129"/>
        <v>25-48 Months</v>
      </c>
      <c r="E2805" t="s">
        <v>24</v>
      </c>
      <c r="F2805" t="s">
        <v>35</v>
      </c>
      <c r="G2805" t="s">
        <v>24</v>
      </c>
      <c r="H2805">
        <f t="shared" si="130"/>
        <v>0</v>
      </c>
      <c r="I2805" t="str">
        <f t="shared" si="131"/>
        <v>Low Risk</v>
      </c>
    </row>
    <row r="2806" spans="1:9" x14ac:dyDescent="0.3">
      <c r="A2806" t="s">
        <v>2841</v>
      </c>
      <c r="B2806" t="s">
        <v>31</v>
      </c>
      <c r="C2806">
        <v>9</v>
      </c>
      <c r="D2806" t="str">
        <f t="shared" si="129"/>
        <v>0-12 Months</v>
      </c>
      <c r="E2806" t="s">
        <v>26</v>
      </c>
      <c r="F2806" t="s">
        <v>35</v>
      </c>
      <c r="G2806" t="s">
        <v>23</v>
      </c>
      <c r="H2806">
        <f t="shared" si="130"/>
        <v>1</v>
      </c>
      <c r="I2806" t="str">
        <f t="shared" si="131"/>
        <v>Low Risk</v>
      </c>
    </row>
    <row r="2807" spans="1:9" x14ac:dyDescent="0.3">
      <c r="A2807" t="s">
        <v>2842</v>
      </c>
      <c r="B2807" t="s">
        <v>47</v>
      </c>
      <c r="C2807">
        <v>60</v>
      </c>
      <c r="D2807" t="str">
        <f t="shared" si="129"/>
        <v>49-72 Months</v>
      </c>
      <c r="E2807" t="s">
        <v>26</v>
      </c>
      <c r="F2807" t="s">
        <v>35</v>
      </c>
      <c r="G2807" t="s">
        <v>24</v>
      </c>
      <c r="H2807">
        <f t="shared" si="130"/>
        <v>0</v>
      </c>
      <c r="I2807" t="str">
        <f t="shared" si="131"/>
        <v>Low Risk</v>
      </c>
    </row>
    <row r="2808" spans="1:9" x14ac:dyDescent="0.3">
      <c r="A2808" t="s">
        <v>2843</v>
      </c>
      <c r="B2808" t="s">
        <v>47</v>
      </c>
      <c r="C2808">
        <v>58</v>
      </c>
      <c r="D2808" t="str">
        <f t="shared" si="129"/>
        <v>49-72 Months</v>
      </c>
      <c r="E2808" t="s">
        <v>26</v>
      </c>
      <c r="F2808" t="s">
        <v>28</v>
      </c>
      <c r="G2808" t="s">
        <v>24</v>
      </c>
      <c r="H2808">
        <f t="shared" si="130"/>
        <v>1</v>
      </c>
      <c r="I2808" t="str">
        <f t="shared" si="131"/>
        <v>Low Risk</v>
      </c>
    </row>
    <row r="2809" spans="1:9" x14ac:dyDescent="0.3">
      <c r="A2809" t="s">
        <v>2844</v>
      </c>
      <c r="B2809" t="s">
        <v>31</v>
      </c>
      <c r="C2809">
        <v>7</v>
      </c>
      <c r="D2809" t="str">
        <f t="shared" si="129"/>
        <v>0-12 Months</v>
      </c>
      <c r="E2809" t="s">
        <v>24</v>
      </c>
      <c r="F2809" t="s">
        <v>32</v>
      </c>
      <c r="G2809" t="s">
        <v>24</v>
      </c>
      <c r="H2809">
        <f t="shared" si="130"/>
        <v>1</v>
      </c>
      <c r="I2809" t="str">
        <f t="shared" si="131"/>
        <v>Low Risk</v>
      </c>
    </row>
    <row r="2810" spans="1:9" x14ac:dyDescent="0.3">
      <c r="A2810" t="s">
        <v>2845</v>
      </c>
      <c r="B2810" t="s">
        <v>27</v>
      </c>
      <c r="C2810">
        <v>2</v>
      </c>
      <c r="D2810" t="str">
        <f t="shared" si="129"/>
        <v>0-12 Months</v>
      </c>
      <c r="E2810" t="s">
        <v>37</v>
      </c>
      <c r="F2810" t="s">
        <v>28</v>
      </c>
      <c r="G2810" t="s">
        <v>24</v>
      </c>
      <c r="H2810">
        <f t="shared" si="130"/>
        <v>6</v>
      </c>
      <c r="I2810" t="str">
        <f t="shared" si="131"/>
        <v>High Risk</v>
      </c>
    </row>
    <row r="2811" spans="1:9" x14ac:dyDescent="0.3">
      <c r="A2811" t="s">
        <v>2846</v>
      </c>
      <c r="B2811" t="s">
        <v>27</v>
      </c>
      <c r="C2811">
        <v>37</v>
      </c>
      <c r="D2811" t="str">
        <f t="shared" si="129"/>
        <v>25-48 Months</v>
      </c>
      <c r="E2811" t="s">
        <v>26</v>
      </c>
      <c r="F2811" t="s">
        <v>28</v>
      </c>
      <c r="G2811" t="s">
        <v>24</v>
      </c>
      <c r="H2811">
        <f t="shared" si="130"/>
        <v>3</v>
      </c>
      <c r="I2811" t="str">
        <f t="shared" si="131"/>
        <v>Medium Risk</v>
      </c>
    </row>
    <row r="2812" spans="1:9" x14ac:dyDescent="0.3">
      <c r="A2812" t="s">
        <v>2847</v>
      </c>
      <c r="B2812" t="s">
        <v>31</v>
      </c>
      <c r="C2812">
        <v>65</v>
      </c>
      <c r="D2812" t="str">
        <f t="shared" si="129"/>
        <v>49-72 Months</v>
      </c>
      <c r="E2812" t="s">
        <v>37</v>
      </c>
      <c r="F2812" t="s">
        <v>35</v>
      </c>
      <c r="G2812" t="s">
        <v>24</v>
      </c>
      <c r="H2812">
        <f t="shared" si="130"/>
        <v>2</v>
      </c>
      <c r="I2812" t="str">
        <f t="shared" si="131"/>
        <v>Medium Risk</v>
      </c>
    </row>
    <row r="2813" spans="1:9" x14ac:dyDescent="0.3">
      <c r="A2813" t="s">
        <v>2848</v>
      </c>
      <c r="B2813" t="s">
        <v>47</v>
      </c>
      <c r="C2813">
        <v>39</v>
      </c>
      <c r="D2813" t="str">
        <f t="shared" si="129"/>
        <v>25-48 Months</v>
      </c>
      <c r="E2813" t="s">
        <v>24</v>
      </c>
      <c r="F2813" t="s">
        <v>32</v>
      </c>
      <c r="G2813" t="s">
        <v>24</v>
      </c>
      <c r="H2813">
        <f t="shared" si="130"/>
        <v>0</v>
      </c>
      <c r="I2813" t="str">
        <f t="shared" si="131"/>
        <v>Low Risk</v>
      </c>
    </row>
    <row r="2814" spans="1:9" x14ac:dyDescent="0.3">
      <c r="A2814" t="s">
        <v>2849</v>
      </c>
      <c r="B2814" t="s">
        <v>31</v>
      </c>
      <c r="C2814">
        <v>66</v>
      </c>
      <c r="D2814" t="str">
        <f t="shared" si="129"/>
        <v>49-72 Months</v>
      </c>
      <c r="E2814" t="s">
        <v>37</v>
      </c>
      <c r="F2814" t="s">
        <v>28</v>
      </c>
      <c r="G2814" t="s">
        <v>23</v>
      </c>
      <c r="H2814">
        <f t="shared" si="130"/>
        <v>3</v>
      </c>
      <c r="I2814" t="str">
        <f t="shared" si="131"/>
        <v>Medium Risk</v>
      </c>
    </row>
    <row r="2815" spans="1:9" x14ac:dyDescent="0.3">
      <c r="A2815" t="s">
        <v>2850</v>
      </c>
      <c r="B2815" t="s">
        <v>47</v>
      </c>
      <c r="C2815">
        <v>68</v>
      </c>
      <c r="D2815" t="str">
        <f t="shared" si="129"/>
        <v>49-72 Months</v>
      </c>
      <c r="E2815" t="s">
        <v>24</v>
      </c>
      <c r="F2815" t="s">
        <v>32</v>
      </c>
      <c r="G2815" t="s">
        <v>24</v>
      </c>
      <c r="H2815">
        <f t="shared" si="130"/>
        <v>0</v>
      </c>
      <c r="I2815" t="str">
        <f t="shared" si="131"/>
        <v>Low Risk</v>
      </c>
    </row>
    <row r="2816" spans="1:9" x14ac:dyDescent="0.3">
      <c r="A2816" t="s">
        <v>2851</v>
      </c>
      <c r="B2816" t="s">
        <v>47</v>
      </c>
      <c r="C2816">
        <v>62</v>
      </c>
      <c r="D2816" t="str">
        <f t="shared" si="129"/>
        <v>49-72 Months</v>
      </c>
      <c r="E2816" t="s">
        <v>26</v>
      </c>
      <c r="F2816" t="s">
        <v>35</v>
      </c>
      <c r="G2816" t="s">
        <v>24</v>
      </c>
      <c r="H2816">
        <f t="shared" si="130"/>
        <v>0</v>
      </c>
      <c r="I2816" t="str">
        <f t="shared" si="131"/>
        <v>Low Risk</v>
      </c>
    </row>
    <row r="2817" spans="1:9" x14ac:dyDescent="0.3">
      <c r="A2817" t="s">
        <v>2852</v>
      </c>
      <c r="B2817" t="s">
        <v>27</v>
      </c>
      <c r="C2817">
        <v>3</v>
      </c>
      <c r="D2817" t="str">
        <f t="shared" si="129"/>
        <v>0-12 Months</v>
      </c>
      <c r="E2817" t="s">
        <v>37</v>
      </c>
      <c r="F2817" t="s">
        <v>32</v>
      </c>
      <c r="G2817" t="s">
        <v>23</v>
      </c>
      <c r="H2817">
        <f t="shared" si="130"/>
        <v>5</v>
      </c>
      <c r="I2817" t="str">
        <f t="shared" si="131"/>
        <v>High Risk</v>
      </c>
    </row>
    <row r="2818" spans="1:9" x14ac:dyDescent="0.3">
      <c r="A2818" t="s">
        <v>2853</v>
      </c>
      <c r="B2818" t="s">
        <v>47</v>
      </c>
      <c r="C2818">
        <v>72</v>
      </c>
      <c r="D2818" t="str">
        <f t="shared" si="129"/>
        <v>49-72 Months</v>
      </c>
      <c r="E2818" t="s">
        <v>37</v>
      </c>
      <c r="F2818" t="s">
        <v>28</v>
      </c>
      <c r="G2818" t="s">
        <v>24</v>
      </c>
      <c r="H2818">
        <f t="shared" si="130"/>
        <v>3</v>
      </c>
      <c r="I2818" t="str">
        <f t="shared" si="131"/>
        <v>Medium Risk</v>
      </c>
    </row>
    <row r="2819" spans="1:9" x14ac:dyDescent="0.3">
      <c r="A2819" t="s">
        <v>2854</v>
      </c>
      <c r="B2819" t="s">
        <v>47</v>
      </c>
      <c r="C2819">
        <v>41</v>
      </c>
      <c r="D2819" t="str">
        <f t="shared" ref="D2819:D2882" si="132">IF(C2819&lt;=12,"0-12 Months",IF(C2819&lt;=24,"13-24 Months",IF(C2819&lt;=48,"25-48 Months","49-72 Months")))</f>
        <v>25-48 Months</v>
      </c>
      <c r="E2819" t="s">
        <v>24</v>
      </c>
      <c r="F2819" t="s">
        <v>40</v>
      </c>
      <c r="G2819" t="s">
        <v>24</v>
      </c>
      <c r="H2819">
        <f t="shared" ref="H2819:H2882" si="133">IF(B2819="Month-to-month",2,0)+IF(E2819="Fiber optic",2,0)+IF(F2819="Electronic check",1,0)+IF(D2819="0-12 Months",1,0)</f>
        <v>0</v>
      </c>
      <c r="I2819" t="str">
        <f t="shared" ref="I2819:I2882" si="134">IF(H2819&gt;=4,"High Risk",IF(H2819&gt;=2,"Medium Risk","Low Risk"))</f>
        <v>Low Risk</v>
      </c>
    </row>
    <row r="2820" spans="1:9" x14ac:dyDescent="0.3">
      <c r="A2820" t="s">
        <v>2855</v>
      </c>
      <c r="B2820" t="s">
        <v>27</v>
      </c>
      <c r="C2820">
        <v>29</v>
      </c>
      <c r="D2820" t="str">
        <f t="shared" si="132"/>
        <v>25-48 Months</v>
      </c>
      <c r="E2820" t="s">
        <v>37</v>
      </c>
      <c r="F2820" t="s">
        <v>40</v>
      </c>
      <c r="G2820" t="s">
        <v>23</v>
      </c>
      <c r="H2820">
        <f t="shared" si="133"/>
        <v>4</v>
      </c>
      <c r="I2820" t="str">
        <f t="shared" si="134"/>
        <v>High Risk</v>
      </c>
    </row>
    <row r="2821" spans="1:9" x14ac:dyDescent="0.3">
      <c r="A2821" t="s">
        <v>2856</v>
      </c>
      <c r="B2821" t="s">
        <v>27</v>
      </c>
      <c r="C2821">
        <v>4</v>
      </c>
      <c r="D2821" t="str">
        <f t="shared" si="132"/>
        <v>0-12 Months</v>
      </c>
      <c r="E2821" t="s">
        <v>26</v>
      </c>
      <c r="F2821" t="s">
        <v>28</v>
      </c>
      <c r="G2821" t="s">
        <v>24</v>
      </c>
      <c r="H2821">
        <f t="shared" si="133"/>
        <v>4</v>
      </c>
      <c r="I2821" t="str">
        <f t="shared" si="134"/>
        <v>High Risk</v>
      </c>
    </row>
    <row r="2822" spans="1:9" x14ac:dyDescent="0.3">
      <c r="A2822" t="s">
        <v>2857</v>
      </c>
      <c r="B2822" t="s">
        <v>31</v>
      </c>
      <c r="C2822">
        <v>53</v>
      </c>
      <c r="D2822" t="str">
        <f t="shared" si="132"/>
        <v>49-72 Months</v>
      </c>
      <c r="E2822" t="s">
        <v>24</v>
      </c>
      <c r="F2822" t="s">
        <v>35</v>
      </c>
      <c r="G2822" t="s">
        <v>24</v>
      </c>
      <c r="H2822">
        <f t="shared" si="133"/>
        <v>0</v>
      </c>
      <c r="I2822" t="str">
        <f t="shared" si="134"/>
        <v>Low Risk</v>
      </c>
    </row>
    <row r="2823" spans="1:9" x14ac:dyDescent="0.3">
      <c r="A2823" t="s">
        <v>2858</v>
      </c>
      <c r="B2823" t="s">
        <v>27</v>
      </c>
      <c r="C2823">
        <v>1</v>
      </c>
      <c r="D2823" t="str">
        <f t="shared" si="132"/>
        <v>0-12 Months</v>
      </c>
      <c r="E2823" t="s">
        <v>37</v>
      </c>
      <c r="F2823" t="s">
        <v>28</v>
      </c>
      <c r="G2823" t="s">
        <v>23</v>
      </c>
      <c r="H2823">
        <f t="shared" si="133"/>
        <v>6</v>
      </c>
      <c r="I2823" t="str">
        <f t="shared" si="134"/>
        <v>High Risk</v>
      </c>
    </row>
    <row r="2824" spans="1:9" x14ac:dyDescent="0.3">
      <c r="A2824" t="s">
        <v>2859</v>
      </c>
      <c r="B2824" t="s">
        <v>27</v>
      </c>
      <c r="C2824">
        <v>41</v>
      </c>
      <c r="D2824" t="str">
        <f t="shared" si="132"/>
        <v>25-48 Months</v>
      </c>
      <c r="E2824" t="s">
        <v>26</v>
      </c>
      <c r="F2824" t="s">
        <v>40</v>
      </c>
      <c r="G2824" t="s">
        <v>23</v>
      </c>
      <c r="H2824">
        <f t="shared" si="133"/>
        <v>2</v>
      </c>
      <c r="I2824" t="str">
        <f t="shared" si="134"/>
        <v>Medium Risk</v>
      </c>
    </row>
    <row r="2825" spans="1:9" x14ac:dyDescent="0.3">
      <c r="A2825" t="s">
        <v>2860</v>
      </c>
      <c r="B2825" t="s">
        <v>47</v>
      </c>
      <c r="C2825">
        <v>39</v>
      </c>
      <c r="D2825" t="str">
        <f t="shared" si="132"/>
        <v>25-48 Months</v>
      </c>
      <c r="E2825" t="s">
        <v>24</v>
      </c>
      <c r="F2825" t="s">
        <v>35</v>
      </c>
      <c r="G2825" t="s">
        <v>24</v>
      </c>
      <c r="H2825">
        <f t="shared" si="133"/>
        <v>0</v>
      </c>
      <c r="I2825" t="str">
        <f t="shared" si="134"/>
        <v>Low Risk</v>
      </c>
    </row>
    <row r="2826" spans="1:9" x14ac:dyDescent="0.3">
      <c r="A2826" t="s">
        <v>2861</v>
      </c>
      <c r="B2826" t="s">
        <v>47</v>
      </c>
      <c r="C2826">
        <v>63</v>
      </c>
      <c r="D2826" t="str">
        <f t="shared" si="132"/>
        <v>49-72 Months</v>
      </c>
      <c r="E2826" t="s">
        <v>24</v>
      </c>
      <c r="F2826" t="s">
        <v>32</v>
      </c>
      <c r="G2826" t="s">
        <v>24</v>
      </c>
      <c r="H2826">
        <f t="shared" si="133"/>
        <v>0</v>
      </c>
      <c r="I2826" t="str">
        <f t="shared" si="134"/>
        <v>Low Risk</v>
      </c>
    </row>
    <row r="2827" spans="1:9" x14ac:dyDescent="0.3">
      <c r="A2827" t="s">
        <v>2862</v>
      </c>
      <c r="B2827" t="s">
        <v>27</v>
      </c>
      <c r="C2827">
        <v>15</v>
      </c>
      <c r="D2827" t="str">
        <f t="shared" si="132"/>
        <v>13-24 Months</v>
      </c>
      <c r="E2827" t="s">
        <v>24</v>
      </c>
      <c r="F2827" t="s">
        <v>28</v>
      </c>
      <c r="G2827" t="s">
        <v>24</v>
      </c>
      <c r="H2827">
        <f t="shared" si="133"/>
        <v>3</v>
      </c>
      <c r="I2827" t="str">
        <f t="shared" si="134"/>
        <v>Medium Risk</v>
      </c>
    </row>
    <row r="2828" spans="1:9" x14ac:dyDescent="0.3">
      <c r="A2828" t="s">
        <v>2863</v>
      </c>
      <c r="B2828" t="s">
        <v>31</v>
      </c>
      <c r="C2828">
        <v>13</v>
      </c>
      <c r="D2828" t="str">
        <f t="shared" si="132"/>
        <v>13-24 Months</v>
      </c>
      <c r="E2828" t="s">
        <v>26</v>
      </c>
      <c r="F2828" t="s">
        <v>28</v>
      </c>
      <c r="G2828" t="s">
        <v>24</v>
      </c>
      <c r="H2828">
        <f t="shared" si="133"/>
        <v>1</v>
      </c>
      <c r="I2828" t="str">
        <f t="shared" si="134"/>
        <v>Low Risk</v>
      </c>
    </row>
    <row r="2829" spans="1:9" x14ac:dyDescent="0.3">
      <c r="A2829" t="s">
        <v>2864</v>
      </c>
      <c r="B2829" t="s">
        <v>27</v>
      </c>
      <c r="C2829">
        <v>1</v>
      </c>
      <c r="D2829" t="str">
        <f t="shared" si="132"/>
        <v>0-12 Months</v>
      </c>
      <c r="E2829" t="s">
        <v>26</v>
      </c>
      <c r="F2829" t="s">
        <v>32</v>
      </c>
      <c r="G2829" t="s">
        <v>24</v>
      </c>
      <c r="H2829">
        <f t="shared" si="133"/>
        <v>3</v>
      </c>
      <c r="I2829" t="str">
        <f t="shared" si="134"/>
        <v>Medium Risk</v>
      </c>
    </row>
    <row r="2830" spans="1:9" x14ac:dyDescent="0.3">
      <c r="A2830" t="s">
        <v>2865</v>
      </c>
      <c r="B2830" t="s">
        <v>47</v>
      </c>
      <c r="C2830">
        <v>1</v>
      </c>
      <c r="D2830" t="str">
        <f t="shared" si="132"/>
        <v>0-12 Months</v>
      </c>
      <c r="E2830" t="s">
        <v>24</v>
      </c>
      <c r="F2830" t="s">
        <v>32</v>
      </c>
      <c r="G2830" t="s">
        <v>24</v>
      </c>
      <c r="H2830">
        <f t="shared" si="133"/>
        <v>1</v>
      </c>
      <c r="I2830" t="str">
        <f t="shared" si="134"/>
        <v>Low Risk</v>
      </c>
    </row>
    <row r="2831" spans="1:9" x14ac:dyDescent="0.3">
      <c r="A2831" t="s">
        <v>2866</v>
      </c>
      <c r="B2831" t="s">
        <v>27</v>
      </c>
      <c r="C2831">
        <v>8</v>
      </c>
      <c r="D2831" t="str">
        <f t="shared" si="132"/>
        <v>0-12 Months</v>
      </c>
      <c r="E2831" t="s">
        <v>37</v>
      </c>
      <c r="F2831" t="s">
        <v>28</v>
      </c>
      <c r="G2831" t="s">
        <v>23</v>
      </c>
      <c r="H2831">
        <f t="shared" si="133"/>
        <v>6</v>
      </c>
      <c r="I2831" t="str">
        <f t="shared" si="134"/>
        <v>High Risk</v>
      </c>
    </row>
    <row r="2832" spans="1:9" x14ac:dyDescent="0.3">
      <c r="A2832" t="s">
        <v>2867</v>
      </c>
      <c r="B2832" t="s">
        <v>47</v>
      </c>
      <c r="C2832">
        <v>60</v>
      </c>
      <c r="D2832" t="str">
        <f t="shared" si="132"/>
        <v>49-72 Months</v>
      </c>
      <c r="E2832" t="s">
        <v>26</v>
      </c>
      <c r="F2832" t="s">
        <v>28</v>
      </c>
      <c r="G2832" t="s">
        <v>24</v>
      </c>
      <c r="H2832">
        <f t="shared" si="133"/>
        <v>1</v>
      </c>
      <c r="I2832" t="str">
        <f t="shared" si="134"/>
        <v>Low Risk</v>
      </c>
    </row>
    <row r="2833" spans="1:9" x14ac:dyDescent="0.3">
      <c r="A2833" t="s">
        <v>2868</v>
      </c>
      <c r="B2833" t="s">
        <v>27</v>
      </c>
      <c r="C2833">
        <v>12</v>
      </c>
      <c r="D2833" t="str">
        <f t="shared" si="132"/>
        <v>0-12 Months</v>
      </c>
      <c r="E2833" t="s">
        <v>37</v>
      </c>
      <c r="F2833" t="s">
        <v>28</v>
      </c>
      <c r="G2833" t="s">
        <v>23</v>
      </c>
      <c r="H2833">
        <f t="shared" si="133"/>
        <v>6</v>
      </c>
      <c r="I2833" t="str">
        <f t="shared" si="134"/>
        <v>High Risk</v>
      </c>
    </row>
    <row r="2834" spans="1:9" x14ac:dyDescent="0.3">
      <c r="A2834" t="s">
        <v>2869</v>
      </c>
      <c r="B2834" t="s">
        <v>31</v>
      </c>
      <c r="C2834">
        <v>40</v>
      </c>
      <c r="D2834" t="str">
        <f t="shared" si="132"/>
        <v>25-48 Months</v>
      </c>
      <c r="E2834" t="s">
        <v>26</v>
      </c>
      <c r="F2834" t="s">
        <v>40</v>
      </c>
      <c r="G2834" t="s">
        <v>24</v>
      </c>
      <c r="H2834">
        <f t="shared" si="133"/>
        <v>0</v>
      </c>
      <c r="I2834" t="str">
        <f t="shared" si="134"/>
        <v>Low Risk</v>
      </c>
    </row>
    <row r="2835" spans="1:9" x14ac:dyDescent="0.3">
      <c r="A2835" t="s">
        <v>2870</v>
      </c>
      <c r="B2835" t="s">
        <v>47</v>
      </c>
      <c r="C2835">
        <v>66</v>
      </c>
      <c r="D2835" t="str">
        <f t="shared" si="132"/>
        <v>49-72 Months</v>
      </c>
      <c r="E2835" t="s">
        <v>26</v>
      </c>
      <c r="F2835" t="s">
        <v>35</v>
      </c>
      <c r="G2835" t="s">
        <v>24</v>
      </c>
      <c r="H2835">
        <f t="shared" si="133"/>
        <v>0</v>
      </c>
      <c r="I2835" t="str">
        <f t="shared" si="134"/>
        <v>Low Risk</v>
      </c>
    </row>
    <row r="2836" spans="1:9" x14ac:dyDescent="0.3">
      <c r="A2836" t="s">
        <v>2871</v>
      </c>
      <c r="B2836" t="s">
        <v>31</v>
      </c>
      <c r="C2836">
        <v>42</v>
      </c>
      <c r="D2836" t="str">
        <f t="shared" si="132"/>
        <v>25-48 Months</v>
      </c>
      <c r="E2836" t="s">
        <v>24</v>
      </c>
      <c r="F2836" t="s">
        <v>32</v>
      </c>
      <c r="G2836" t="s">
        <v>24</v>
      </c>
      <c r="H2836">
        <f t="shared" si="133"/>
        <v>0</v>
      </c>
      <c r="I2836" t="str">
        <f t="shared" si="134"/>
        <v>Low Risk</v>
      </c>
    </row>
    <row r="2837" spans="1:9" x14ac:dyDescent="0.3">
      <c r="A2837" t="s">
        <v>2872</v>
      </c>
      <c r="B2837" t="s">
        <v>31</v>
      </c>
      <c r="C2837">
        <v>66</v>
      </c>
      <c r="D2837" t="str">
        <f t="shared" si="132"/>
        <v>49-72 Months</v>
      </c>
      <c r="E2837" t="s">
        <v>26</v>
      </c>
      <c r="F2837" t="s">
        <v>40</v>
      </c>
      <c r="G2837" t="s">
        <v>24</v>
      </c>
      <c r="H2837">
        <f t="shared" si="133"/>
        <v>0</v>
      </c>
      <c r="I2837" t="str">
        <f t="shared" si="134"/>
        <v>Low Risk</v>
      </c>
    </row>
    <row r="2838" spans="1:9" x14ac:dyDescent="0.3">
      <c r="A2838" t="s">
        <v>2873</v>
      </c>
      <c r="B2838" t="s">
        <v>27</v>
      </c>
      <c r="C2838">
        <v>49</v>
      </c>
      <c r="D2838" t="str">
        <f t="shared" si="132"/>
        <v>49-72 Months</v>
      </c>
      <c r="E2838" t="s">
        <v>37</v>
      </c>
      <c r="F2838" t="s">
        <v>28</v>
      </c>
      <c r="G2838" t="s">
        <v>24</v>
      </c>
      <c r="H2838">
        <f t="shared" si="133"/>
        <v>5</v>
      </c>
      <c r="I2838" t="str">
        <f t="shared" si="134"/>
        <v>High Risk</v>
      </c>
    </row>
    <row r="2839" spans="1:9" x14ac:dyDescent="0.3">
      <c r="A2839" t="s">
        <v>2874</v>
      </c>
      <c r="B2839" t="s">
        <v>27</v>
      </c>
      <c r="C2839">
        <v>1</v>
      </c>
      <c r="D2839" t="str">
        <f t="shared" si="132"/>
        <v>0-12 Months</v>
      </c>
      <c r="E2839" t="s">
        <v>24</v>
      </c>
      <c r="F2839" t="s">
        <v>32</v>
      </c>
      <c r="G2839" t="s">
        <v>23</v>
      </c>
      <c r="H2839">
        <f t="shared" si="133"/>
        <v>3</v>
      </c>
      <c r="I2839" t="str">
        <f t="shared" si="134"/>
        <v>Medium Risk</v>
      </c>
    </row>
    <row r="2840" spans="1:9" x14ac:dyDescent="0.3">
      <c r="A2840" t="s">
        <v>2875</v>
      </c>
      <c r="B2840" t="s">
        <v>47</v>
      </c>
      <c r="C2840">
        <v>41</v>
      </c>
      <c r="D2840" t="str">
        <f t="shared" si="132"/>
        <v>25-48 Months</v>
      </c>
      <c r="E2840" t="s">
        <v>24</v>
      </c>
      <c r="F2840" t="s">
        <v>32</v>
      </c>
      <c r="G2840" t="s">
        <v>24</v>
      </c>
      <c r="H2840">
        <f t="shared" si="133"/>
        <v>0</v>
      </c>
      <c r="I2840" t="str">
        <f t="shared" si="134"/>
        <v>Low Risk</v>
      </c>
    </row>
    <row r="2841" spans="1:9" x14ac:dyDescent="0.3">
      <c r="A2841" t="s">
        <v>2876</v>
      </c>
      <c r="B2841" t="s">
        <v>47</v>
      </c>
      <c r="C2841">
        <v>41</v>
      </c>
      <c r="D2841" t="str">
        <f t="shared" si="132"/>
        <v>25-48 Months</v>
      </c>
      <c r="E2841" t="s">
        <v>24</v>
      </c>
      <c r="F2841" t="s">
        <v>35</v>
      </c>
      <c r="G2841" t="s">
        <v>24</v>
      </c>
      <c r="H2841">
        <f t="shared" si="133"/>
        <v>0</v>
      </c>
      <c r="I2841" t="str">
        <f t="shared" si="134"/>
        <v>Low Risk</v>
      </c>
    </row>
    <row r="2842" spans="1:9" x14ac:dyDescent="0.3">
      <c r="A2842" t="s">
        <v>2877</v>
      </c>
      <c r="B2842" t="s">
        <v>27</v>
      </c>
      <c r="C2842">
        <v>23</v>
      </c>
      <c r="D2842" t="str">
        <f t="shared" si="132"/>
        <v>13-24 Months</v>
      </c>
      <c r="E2842" t="s">
        <v>37</v>
      </c>
      <c r="F2842" t="s">
        <v>32</v>
      </c>
      <c r="G2842" t="s">
        <v>24</v>
      </c>
      <c r="H2842">
        <f t="shared" si="133"/>
        <v>4</v>
      </c>
      <c r="I2842" t="str">
        <f t="shared" si="134"/>
        <v>High Risk</v>
      </c>
    </row>
    <row r="2843" spans="1:9" x14ac:dyDescent="0.3">
      <c r="A2843" t="s">
        <v>2878</v>
      </c>
      <c r="B2843" t="s">
        <v>27</v>
      </c>
      <c r="C2843">
        <v>3</v>
      </c>
      <c r="D2843" t="str">
        <f t="shared" si="132"/>
        <v>0-12 Months</v>
      </c>
      <c r="E2843" t="s">
        <v>26</v>
      </c>
      <c r="F2843" t="s">
        <v>28</v>
      </c>
      <c r="G2843" t="s">
        <v>24</v>
      </c>
      <c r="H2843">
        <f t="shared" si="133"/>
        <v>4</v>
      </c>
      <c r="I2843" t="str">
        <f t="shared" si="134"/>
        <v>High Risk</v>
      </c>
    </row>
    <row r="2844" spans="1:9" x14ac:dyDescent="0.3">
      <c r="A2844" t="s">
        <v>2879</v>
      </c>
      <c r="B2844" t="s">
        <v>27</v>
      </c>
      <c r="C2844">
        <v>4</v>
      </c>
      <c r="D2844" t="str">
        <f t="shared" si="132"/>
        <v>0-12 Months</v>
      </c>
      <c r="E2844" t="s">
        <v>26</v>
      </c>
      <c r="F2844" t="s">
        <v>32</v>
      </c>
      <c r="G2844" t="s">
        <v>24</v>
      </c>
      <c r="H2844">
        <f t="shared" si="133"/>
        <v>3</v>
      </c>
      <c r="I2844" t="str">
        <f t="shared" si="134"/>
        <v>Medium Risk</v>
      </c>
    </row>
    <row r="2845" spans="1:9" x14ac:dyDescent="0.3">
      <c r="A2845" t="s">
        <v>2880</v>
      </c>
      <c r="B2845" t="s">
        <v>47</v>
      </c>
      <c r="C2845">
        <v>52</v>
      </c>
      <c r="D2845" t="str">
        <f t="shared" si="132"/>
        <v>49-72 Months</v>
      </c>
      <c r="E2845" t="s">
        <v>24</v>
      </c>
      <c r="F2845" t="s">
        <v>32</v>
      </c>
      <c r="G2845" t="s">
        <v>24</v>
      </c>
      <c r="H2845">
        <f t="shared" si="133"/>
        <v>0</v>
      </c>
      <c r="I2845" t="str">
        <f t="shared" si="134"/>
        <v>Low Risk</v>
      </c>
    </row>
    <row r="2846" spans="1:9" x14ac:dyDescent="0.3">
      <c r="A2846" t="s">
        <v>2881</v>
      </c>
      <c r="B2846" t="s">
        <v>27</v>
      </c>
      <c r="C2846">
        <v>4</v>
      </c>
      <c r="D2846" t="str">
        <f t="shared" si="132"/>
        <v>0-12 Months</v>
      </c>
      <c r="E2846" t="s">
        <v>37</v>
      </c>
      <c r="F2846" t="s">
        <v>28</v>
      </c>
      <c r="G2846" t="s">
        <v>23</v>
      </c>
      <c r="H2846">
        <f t="shared" si="133"/>
        <v>6</v>
      </c>
      <c r="I2846" t="str">
        <f t="shared" si="134"/>
        <v>High Risk</v>
      </c>
    </row>
    <row r="2847" spans="1:9" x14ac:dyDescent="0.3">
      <c r="A2847" t="s">
        <v>2882</v>
      </c>
      <c r="B2847" t="s">
        <v>27</v>
      </c>
      <c r="C2847">
        <v>11</v>
      </c>
      <c r="D2847" t="str">
        <f t="shared" si="132"/>
        <v>0-12 Months</v>
      </c>
      <c r="E2847" t="s">
        <v>37</v>
      </c>
      <c r="F2847" t="s">
        <v>28</v>
      </c>
      <c r="G2847" t="s">
        <v>24</v>
      </c>
      <c r="H2847">
        <f t="shared" si="133"/>
        <v>6</v>
      </c>
      <c r="I2847" t="str">
        <f t="shared" si="134"/>
        <v>High Risk</v>
      </c>
    </row>
    <row r="2848" spans="1:9" x14ac:dyDescent="0.3">
      <c r="A2848" t="s">
        <v>2883</v>
      </c>
      <c r="B2848" t="s">
        <v>27</v>
      </c>
      <c r="C2848">
        <v>2</v>
      </c>
      <c r="D2848" t="str">
        <f t="shared" si="132"/>
        <v>0-12 Months</v>
      </c>
      <c r="E2848" t="s">
        <v>26</v>
      </c>
      <c r="F2848" t="s">
        <v>32</v>
      </c>
      <c r="G2848" t="s">
        <v>24</v>
      </c>
      <c r="H2848">
        <f t="shared" si="133"/>
        <v>3</v>
      </c>
      <c r="I2848" t="str">
        <f t="shared" si="134"/>
        <v>Medium Risk</v>
      </c>
    </row>
    <row r="2849" spans="1:9" x14ac:dyDescent="0.3">
      <c r="A2849" t="s">
        <v>2884</v>
      </c>
      <c r="B2849" t="s">
        <v>27</v>
      </c>
      <c r="C2849">
        <v>26</v>
      </c>
      <c r="D2849" t="str">
        <f t="shared" si="132"/>
        <v>25-48 Months</v>
      </c>
      <c r="E2849" t="s">
        <v>37</v>
      </c>
      <c r="F2849" t="s">
        <v>35</v>
      </c>
      <c r="G2849" t="s">
        <v>24</v>
      </c>
      <c r="H2849">
        <f t="shared" si="133"/>
        <v>4</v>
      </c>
      <c r="I2849" t="str">
        <f t="shared" si="134"/>
        <v>High Risk</v>
      </c>
    </row>
    <row r="2850" spans="1:9" x14ac:dyDescent="0.3">
      <c r="A2850" t="s">
        <v>2885</v>
      </c>
      <c r="B2850" t="s">
        <v>31</v>
      </c>
      <c r="C2850">
        <v>24</v>
      </c>
      <c r="D2850" t="str">
        <f t="shared" si="132"/>
        <v>13-24 Months</v>
      </c>
      <c r="E2850" t="s">
        <v>26</v>
      </c>
      <c r="F2850" t="s">
        <v>40</v>
      </c>
      <c r="G2850" t="s">
        <v>24</v>
      </c>
      <c r="H2850">
        <f t="shared" si="133"/>
        <v>0</v>
      </c>
      <c r="I2850" t="str">
        <f t="shared" si="134"/>
        <v>Low Risk</v>
      </c>
    </row>
    <row r="2851" spans="1:9" x14ac:dyDescent="0.3">
      <c r="A2851" t="s">
        <v>2886</v>
      </c>
      <c r="B2851" t="s">
        <v>27</v>
      </c>
      <c r="C2851">
        <v>12</v>
      </c>
      <c r="D2851" t="str">
        <f t="shared" si="132"/>
        <v>0-12 Months</v>
      </c>
      <c r="E2851" t="s">
        <v>24</v>
      </c>
      <c r="F2851" t="s">
        <v>32</v>
      </c>
      <c r="G2851" t="s">
        <v>24</v>
      </c>
      <c r="H2851">
        <f t="shared" si="133"/>
        <v>3</v>
      </c>
      <c r="I2851" t="str">
        <f t="shared" si="134"/>
        <v>Medium Risk</v>
      </c>
    </row>
    <row r="2852" spans="1:9" x14ac:dyDescent="0.3">
      <c r="A2852" t="s">
        <v>2887</v>
      </c>
      <c r="B2852" t="s">
        <v>27</v>
      </c>
      <c r="C2852">
        <v>60</v>
      </c>
      <c r="D2852" t="str">
        <f t="shared" si="132"/>
        <v>49-72 Months</v>
      </c>
      <c r="E2852" t="s">
        <v>37</v>
      </c>
      <c r="F2852" t="s">
        <v>28</v>
      </c>
      <c r="G2852" t="s">
        <v>24</v>
      </c>
      <c r="H2852">
        <f t="shared" si="133"/>
        <v>5</v>
      </c>
      <c r="I2852" t="str">
        <f t="shared" si="134"/>
        <v>High Risk</v>
      </c>
    </row>
    <row r="2853" spans="1:9" x14ac:dyDescent="0.3">
      <c r="A2853" t="s">
        <v>2888</v>
      </c>
      <c r="B2853" t="s">
        <v>47</v>
      </c>
      <c r="C2853">
        <v>64</v>
      </c>
      <c r="D2853" t="str">
        <f t="shared" si="132"/>
        <v>49-72 Months</v>
      </c>
      <c r="E2853" t="s">
        <v>26</v>
      </c>
      <c r="F2853" t="s">
        <v>32</v>
      </c>
      <c r="G2853" t="s">
        <v>24</v>
      </c>
      <c r="H2853">
        <f t="shared" si="133"/>
        <v>0</v>
      </c>
      <c r="I2853" t="str">
        <f t="shared" si="134"/>
        <v>Low Risk</v>
      </c>
    </row>
    <row r="2854" spans="1:9" x14ac:dyDescent="0.3">
      <c r="A2854" t="s">
        <v>2889</v>
      </c>
      <c r="B2854" t="s">
        <v>47</v>
      </c>
      <c r="C2854">
        <v>66</v>
      </c>
      <c r="D2854" t="str">
        <f t="shared" si="132"/>
        <v>49-72 Months</v>
      </c>
      <c r="E2854" t="s">
        <v>26</v>
      </c>
      <c r="F2854" t="s">
        <v>35</v>
      </c>
      <c r="G2854" t="s">
        <v>24</v>
      </c>
      <c r="H2854">
        <f t="shared" si="133"/>
        <v>0</v>
      </c>
      <c r="I2854" t="str">
        <f t="shared" si="134"/>
        <v>Low Risk</v>
      </c>
    </row>
    <row r="2855" spans="1:9" x14ac:dyDescent="0.3">
      <c r="A2855" t="s">
        <v>2890</v>
      </c>
      <c r="B2855" t="s">
        <v>31</v>
      </c>
      <c r="C2855">
        <v>60</v>
      </c>
      <c r="D2855" t="str">
        <f t="shared" si="132"/>
        <v>49-72 Months</v>
      </c>
      <c r="E2855" t="s">
        <v>37</v>
      </c>
      <c r="F2855" t="s">
        <v>35</v>
      </c>
      <c r="G2855" t="s">
        <v>24</v>
      </c>
      <c r="H2855">
        <f t="shared" si="133"/>
        <v>2</v>
      </c>
      <c r="I2855" t="str">
        <f t="shared" si="134"/>
        <v>Medium Risk</v>
      </c>
    </row>
    <row r="2856" spans="1:9" x14ac:dyDescent="0.3">
      <c r="A2856" t="s">
        <v>2891</v>
      </c>
      <c r="B2856" t="s">
        <v>31</v>
      </c>
      <c r="C2856">
        <v>17</v>
      </c>
      <c r="D2856" t="str">
        <f t="shared" si="132"/>
        <v>13-24 Months</v>
      </c>
      <c r="E2856" t="s">
        <v>26</v>
      </c>
      <c r="F2856" t="s">
        <v>35</v>
      </c>
      <c r="G2856" t="s">
        <v>24</v>
      </c>
      <c r="H2856">
        <f t="shared" si="133"/>
        <v>0</v>
      </c>
      <c r="I2856" t="str">
        <f t="shared" si="134"/>
        <v>Low Risk</v>
      </c>
    </row>
    <row r="2857" spans="1:9" x14ac:dyDescent="0.3">
      <c r="A2857" t="s">
        <v>2892</v>
      </c>
      <c r="B2857" t="s">
        <v>47</v>
      </c>
      <c r="C2857">
        <v>42</v>
      </c>
      <c r="D2857" t="str">
        <f t="shared" si="132"/>
        <v>25-48 Months</v>
      </c>
      <c r="E2857" t="s">
        <v>24</v>
      </c>
      <c r="F2857" t="s">
        <v>32</v>
      </c>
      <c r="G2857" t="s">
        <v>24</v>
      </c>
      <c r="H2857">
        <f t="shared" si="133"/>
        <v>0</v>
      </c>
      <c r="I2857" t="str">
        <f t="shared" si="134"/>
        <v>Low Risk</v>
      </c>
    </row>
    <row r="2858" spans="1:9" x14ac:dyDescent="0.3">
      <c r="A2858" t="s">
        <v>2893</v>
      </c>
      <c r="B2858" t="s">
        <v>27</v>
      </c>
      <c r="C2858">
        <v>1</v>
      </c>
      <c r="D2858" t="str">
        <f t="shared" si="132"/>
        <v>0-12 Months</v>
      </c>
      <c r="E2858" t="s">
        <v>26</v>
      </c>
      <c r="F2858" t="s">
        <v>28</v>
      </c>
      <c r="G2858" t="s">
        <v>24</v>
      </c>
      <c r="H2858">
        <f t="shared" si="133"/>
        <v>4</v>
      </c>
      <c r="I2858" t="str">
        <f t="shared" si="134"/>
        <v>High Risk</v>
      </c>
    </row>
    <row r="2859" spans="1:9" x14ac:dyDescent="0.3">
      <c r="A2859" t="s">
        <v>2894</v>
      </c>
      <c r="B2859" t="s">
        <v>47</v>
      </c>
      <c r="C2859">
        <v>47</v>
      </c>
      <c r="D2859" t="str">
        <f t="shared" si="132"/>
        <v>25-48 Months</v>
      </c>
      <c r="E2859" t="s">
        <v>26</v>
      </c>
      <c r="F2859" t="s">
        <v>35</v>
      </c>
      <c r="G2859" t="s">
        <v>24</v>
      </c>
      <c r="H2859">
        <f t="shared" si="133"/>
        <v>0</v>
      </c>
      <c r="I2859" t="str">
        <f t="shared" si="134"/>
        <v>Low Risk</v>
      </c>
    </row>
    <row r="2860" spans="1:9" x14ac:dyDescent="0.3">
      <c r="A2860" t="s">
        <v>2895</v>
      </c>
      <c r="B2860" t="s">
        <v>27</v>
      </c>
      <c r="C2860">
        <v>10</v>
      </c>
      <c r="D2860" t="str">
        <f t="shared" si="132"/>
        <v>0-12 Months</v>
      </c>
      <c r="E2860" t="s">
        <v>24</v>
      </c>
      <c r="F2860" t="s">
        <v>32</v>
      </c>
      <c r="G2860" t="s">
        <v>24</v>
      </c>
      <c r="H2860">
        <f t="shared" si="133"/>
        <v>3</v>
      </c>
      <c r="I2860" t="str">
        <f t="shared" si="134"/>
        <v>Medium Risk</v>
      </c>
    </row>
    <row r="2861" spans="1:9" x14ac:dyDescent="0.3">
      <c r="A2861" t="s">
        <v>2896</v>
      </c>
      <c r="B2861" t="s">
        <v>47</v>
      </c>
      <c r="C2861">
        <v>70</v>
      </c>
      <c r="D2861" t="str">
        <f t="shared" si="132"/>
        <v>49-72 Months</v>
      </c>
      <c r="E2861" t="s">
        <v>26</v>
      </c>
      <c r="F2861" t="s">
        <v>40</v>
      </c>
      <c r="G2861" t="s">
        <v>24</v>
      </c>
      <c r="H2861">
        <f t="shared" si="133"/>
        <v>0</v>
      </c>
      <c r="I2861" t="str">
        <f t="shared" si="134"/>
        <v>Low Risk</v>
      </c>
    </row>
    <row r="2862" spans="1:9" x14ac:dyDescent="0.3">
      <c r="A2862" t="s">
        <v>2897</v>
      </c>
      <c r="B2862" t="s">
        <v>27</v>
      </c>
      <c r="C2862">
        <v>67</v>
      </c>
      <c r="D2862" t="str">
        <f t="shared" si="132"/>
        <v>49-72 Months</v>
      </c>
      <c r="E2862" t="s">
        <v>37</v>
      </c>
      <c r="F2862" t="s">
        <v>40</v>
      </c>
      <c r="G2862" t="s">
        <v>24</v>
      </c>
      <c r="H2862">
        <f t="shared" si="133"/>
        <v>4</v>
      </c>
      <c r="I2862" t="str">
        <f t="shared" si="134"/>
        <v>High Risk</v>
      </c>
    </row>
    <row r="2863" spans="1:9" x14ac:dyDescent="0.3">
      <c r="A2863" t="s">
        <v>2898</v>
      </c>
      <c r="B2863" t="s">
        <v>27</v>
      </c>
      <c r="C2863">
        <v>1</v>
      </c>
      <c r="D2863" t="str">
        <f t="shared" si="132"/>
        <v>0-12 Months</v>
      </c>
      <c r="E2863" t="s">
        <v>37</v>
      </c>
      <c r="F2863" t="s">
        <v>28</v>
      </c>
      <c r="G2863" t="s">
        <v>23</v>
      </c>
      <c r="H2863">
        <f t="shared" si="133"/>
        <v>6</v>
      </c>
      <c r="I2863" t="str">
        <f t="shared" si="134"/>
        <v>High Risk</v>
      </c>
    </row>
    <row r="2864" spans="1:9" x14ac:dyDescent="0.3">
      <c r="A2864" t="s">
        <v>2899</v>
      </c>
      <c r="B2864" t="s">
        <v>27</v>
      </c>
      <c r="C2864">
        <v>7</v>
      </c>
      <c r="D2864" t="str">
        <f t="shared" si="132"/>
        <v>0-12 Months</v>
      </c>
      <c r="E2864" t="s">
        <v>37</v>
      </c>
      <c r="F2864" t="s">
        <v>28</v>
      </c>
      <c r="G2864" t="s">
        <v>23</v>
      </c>
      <c r="H2864">
        <f t="shared" si="133"/>
        <v>6</v>
      </c>
      <c r="I2864" t="str">
        <f t="shared" si="134"/>
        <v>High Risk</v>
      </c>
    </row>
    <row r="2865" spans="1:9" x14ac:dyDescent="0.3">
      <c r="A2865" t="s">
        <v>2900</v>
      </c>
      <c r="B2865" t="s">
        <v>27</v>
      </c>
      <c r="C2865">
        <v>1</v>
      </c>
      <c r="D2865" t="str">
        <f t="shared" si="132"/>
        <v>0-12 Months</v>
      </c>
      <c r="E2865" t="s">
        <v>26</v>
      </c>
      <c r="F2865" t="s">
        <v>32</v>
      </c>
      <c r="G2865" t="s">
        <v>24</v>
      </c>
      <c r="H2865">
        <f t="shared" si="133"/>
        <v>3</v>
      </c>
      <c r="I2865" t="str">
        <f t="shared" si="134"/>
        <v>Medium Risk</v>
      </c>
    </row>
    <row r="2866" spans="1:9" x14ac:dyDescent="0.3">
      <c r="A2866" t="s">
        <v>2901</v>
      </c>
      <c r="B2866" t="s">
        <v>27</v>
      </c>
      <c r="C2866">
        <v>4</v>
      </c>
      <c r="D2866" t="str">
        <f t="shared" si="132"/>
        <v>0-12 Months</v>
      </c>
      <c r="E2866" t="s">
        <v>26</v>
      </c>
      <c r="F2866" t="s">
        <v>35</v>
      </c>
      <c r="G2866" t="s">
        <v>24</v>
      </c>
      <c r="H2866">
        <f t="shared" si="133"/>
        <v>3</v>
      </c>
      <c r="I2866" t="str">
        <f t="shared" si="134"/>
        <v>Medium Risk</v>
      </c>
    </row>
    <row r="2867" spans="1:9" x14ac:dyDescent="0.3">
      <c r="A2867" t="s">
        <v>2902</v>
      </c>
      <c r="B2867" t="s">
        <v>47</v>
      </c>
      <c r="C2867">
        <v>66</v>
      </c>
      <c r="D2867" t="str">
        <f t="shared" si="132"/>
        <v>49-72 Months</v>
      </c>
      <c r="E2867" t="s">
        <v>37</v>
      </c>
      <c r="F2867" t="s">
        <v>35</v>
      </c>
      <c r="G2867" t="s">
        <v>24</v>
      </c>
      <c r="H2867">
        <f t="shared" si="133"/>
        <v>2</v>
      </c>
      <c r="I2867" t="str">
        <f t="shared" si="134"/>
        <v>Medium Risk</v>
      </c>
    </row>
    <row r="2868" spans="1:9" x14ac:dyDescent="0.3">
      <c r="A2868" t="s">
        <v>2903</v>
      </c>
      <c r="B2868" t="s">
        <v>27</v>
      </c>
      <c r="C2868">
        <v>12</v>
      </c>
      <c r="D2868" t="str">
        <f t="shared" si="132"/>
        <v>0-12 Months</v>
      </c>
      <c r="E2868" t="s">
        <v>37</v>
      </c>
      <c r="F2868" t="s">
        <v>28</v>
      </c>
      <c r="G2868" t="s">
        <v>24</v>
      </c>
      <c r="H2868">
        <f t="shared" si="133"/>
        <v>6</v>
      </c>
      <c r="I2868" t="str">
        <f t="shared" si="134"/>
        <v>High Risk</v>
      </c>
    </row>
    <row r="2869" spans="1:9" x14ac:dyDescent="0.3">
      <c r="A2869" t="s">
        <v>2904</v>
      </c>
      <c r="B2869" t="s">
        <v>31</v>
      </c>
      <c r="C2869">
        <v>24</v>
      </c>
      <c r="D2869" t="str">
        <f t="shared" si="132"/>
        <v>13-24 Months</v>
      </c>
      <c r="E2869" t="s">
        <v>24</v>
      </c>
      <c r="F2869" t="s">
        <v>40</v>
      </c>
      <c r="G2869" t="s">
        <v>24</v>
      </c>
      <c r="H2869">
        <f t="shared" si="133"/>
        <v>0</v>
      </c>
      <c r="I2869" t="str">
        <f t="shared" si="134"/>
        <v>Low Risk</v>
      </c>
    </row>
    <row r="2870" spans="1:9" x14ac:dyDescent="0.3">
      <c r="A2870" t="s">
        <v>2905</v>
      </c>
      <c r="B2870" t="s">
        <v>27</v>
      </c>
      <c r="C2870">
        <v>26</v>
      </c>
      <c r="D2870" t="str">
        <f t="shared" si="132"/>
        <v>25-48 Months</v>
      </c>
      <c r="E2870" t="s">
        <v>37</v>
      </c>
      <c r="F2870" t="s">
        <v>28</v>
      </c>
      <c r="G2870" t="s">
        <v>24</v>
      </c>
      <c r="H2870">
        <f t="shared" si="133"/>
        <v>5</v>
      </c>
      <c r="I2870" t="str">
        <f t="shared" si="134"/>
        <v>High Risk</v>
      </c>
    </row>
    <row r="2871" spans="1:9" x14ac:dyDescent="0.3">
      <c r="A2871" t="s">
        <v>2906</v>
      </c>
      <c r="B2871" t="s">
        <v>27</v>
      </c>
      <c r="C2871">
        <v>6</v>
      </c>
      <c r="D2871" t="str">
        <f t="shared" si="132"/>
        <v>0-12 Months</v>
      </c>
      <c r="E2871" t="s">
        <v>37</v>
      </c>
      <c r="F2871" t="s">
        <v>28</v>
      </c>
      <c r="G2871" t="s">
        <v>23</v>
      </c>
      <c r="H2871">
        <f t="shared" si="133"/>
        <v>6</v>
      </c>
      <c r="I2871" t="str">
        <f t="shared" si="134"/>
        <v>High Risk</v>
      </c>
    </row>
    <row r="2872" spans="1:9" x14ac:dyDescent="0.3">
      <c r="A2872" t="s">
        <v>2907</v>
      </c>
      <c r="B2872" t="s">
        <v>47</v>
      </c>
      <c r="C2872">
        <v>57</v>
      </c>
      <c r="D2872" t="str">
        <f t="shared" si="132"/>
        <v>49-72 Months</v>
      </c>
      <c r="E2872" t="s">
        <v>37</v>
      </c>
      <c r="F2872" t="s">
        <v>28</v>
      </c>
      <c r="G2872" t="s">
        <v>24</v>
      </c>
      <c r="H2872">
        <f t="shared" si="133"/>
        <v>3</v>
      </c>
      <c r="I2872" t="str">
        <f t="shared" si="134"/>
        <v>Medium Risk</v>
      </c>
    </row>
    <row r="2873" spans="1:9" x14ac:dyDescent="0.3">
      <c r="A2873" t="s">
        <v>2908</v>
      </c>
      <c r="B2873" t="s">
        <v>27</v>
      </c>
      <c r="C2873">
        <v>14</v>
      </c>
      <c r="D2873" t="str">
        <f t="shared" si="132"/>
        <v>13-24 Months</v>
      </c>
      <c r="E2873" t="s">
        <v>37</v>
      </c>
      <c r="F2873" t="s">
        <v>28</v>
      </c>
      <c r="G2873" t="s">
        <v>23</v>
      </c>
      <c r="H2873">
        <f t="shared" si="133"/>
        <v>5</v>
      </c>
      <c r="I2873" t="str">
        <f t="shared" si="134"/>
        <v>High Risk</v>
      </c>
    </row>
    <row r="2874" spans="1:9" x14ac:dyDescent="0.3">
      <c r="A2874" t="s">
        <v>2909</v>
      </c>
      <c r="B2874" t="s">
        <v>47</v>
      </c>
      <c r="C2874">
        <v>42</v>
      </c>
      <c r="D2874" t="str">
        <f t="shared" si="132"/>
        <v>25-48 Months</v>
      </c>
      <c r="E2874" t="s">
        <v>24</v>
      </c>
      <c r="F2874" t="s">
        <v>28</v>
      </c>
      <c r="G2874" t="s">
        <v>24</v>
      </c>
      <c r="H2874">
        <f t="shared" si="133"/>
        <v>1</v>
      </c>
      <c r="I2874" t="str">
        <f t="shared" si="134"/>
        <v>Low Risk</v>
      </c>
    </row>
    <row r="2875" spans="1:9" x14ac:dyDescent="0.3">
      <c r="A2875" t="s">
        <v>2910</v>
      </c>
      <c r="B2875" t="s">
        <v>27</v>
      </c>
      <c r="C2875">
        <v>25</v>
      </c>
      <c r="D2875" t="str">
        <f t="shared" si="132"/>
        <v>25-48 Months</v>
      </c>
      <c r="E2875" t="s">
        <v>37</v>
      </c>
      <c r="F2875" t="s">
        <v>35</v>
      </c>
      <c r="G2875" t="s">
        <v>23</v>
      </c>
      <c r="H2875">
        <f t="shared" si="133"/>
        <v>4</v>
      </c>
      <c r="I2875" t="str">
        <f t="shared" si="134"/>
        <v>High Risk</v>
      </c>
    </row>
    <row r="2876" spans="1:9" x14ac:dyDescent="0.3">
      <c r="A2876" t="s">
        <v>2911</v>
      </c>
      <c r="B2876" t="s">
        <v>47</v>
      </c>
      <c r="C2876">
        <v>64</v>
      </c>
      <c r="D2876" t="str">
        <f t="shared" si="132"/>
        <v>49-72 Months</v>
      </c>
      <c r="E2876" t="s">
        <v>24</v>
      </c>
      <c r="F2876" t="s">
        <v>40</v>
      </c>
      <c r="G2876" t="s">
        <v>24</v>
      </c>
      <c r="H2876">
        <f t="shared" si="133"/>
        <v>0</v>
      </c>
      <c r="I2876" t="str">
        <f t="shared" si="134"/>
        <v>Low Risk</v>
      </c>
    </row>
    <row r="2877" spans="1:9" x14ac:dyDescent="0.3">
      <c r="A2877" t="s">
        <v>2912</v>
      </c>
      <c r="B2877" t="s">
        <v>27</v>
      </c>
      <c r="C2877">
        <v>22</v>
      </c>
      <c r="D2877" t="str">
        <f t="shared" si="132"/>
        <v>13-24 Months</v>
      </c>
      <c r="E2877" t="s">
        <v>37</v>
      </c>
      <c r="F2877" t="s">
        <v>28</v>
      </c>
      <c r="G2877" t="s">
        <v>23</v>
      </c>
      <c r="H2877">
        <f t="shared" si="133"/>
        <v>5</v>
      </c>
      <c r="I2877" t="str">
        <f t="shared" si="134"/>
        <v>High Risk</v>
      </c>
    </row>
    <row r="2878" spans="1:9" x14ac:dyDescent="0.3">
      <c r="A2878" t="s">
        <v>2913</v>
      </c>
      <c r="B2878" t="s">
        <v>31</v>
      </c>
      <c r="C2878">
        <v>19</v>
      </c>
      <c r="D2878" t="str">
        <f t="shared" si="132"/>
        <v>13-24 Months</v>
      </c>
      <c r="E2878" t="s">
        <v>24</v>
      </c>
      <c r="F2878" t="s">
        <v>40</v>
      </c>
      <c r="G2878" t="s">
        <v>24</v>
      </c>
      <c r="H2878">
        <f t="shared" si="133"/>
        <v>0</v>
      </c>
      <c r="I2878" t="str">
        <f t="shared" si="134"/>
        <v>Low Risk</v>
      </c>
    </row>
    <row r="2879" spans="1:9" x14ac:dyDescent="0.3">
      <c r="A2879" t="s">
        <v>2914</v>
      </c>
      <c r="B2879" t="s">
        <v>27</v>
      </c>
      <c r="C2879">
        <v>61</v>
      </c>
      <c r="D2879" t="str">
        <f t="shared" si="132"/>
        <v>49-72 Months</v>
      </c>
      <c r="E2879" t="s">
        <v>37</v>
      </c>
      <c r="F2879" t="s">
        <v>28</v>
      </c>
      <c r="G2879" t="s">
        <v>23</v>
      </c>
      <c r="H2879">
        <f t="shared" si="133"/>
        <v>5</v>
      </c>
      <c r="I2879" t="str">
        <f t="shared" si="134"/>
        <v>High Risk</v>
      </c>
    </row>
    <row r="2880" spans="1:9" x14ac:dyDescent="0.3">
      <c r="A2880" t="s">
        <v>2915</v>
      </c>
      <c r="B2880" t="s">
        <v>27</v>
      </c>
      <c r="C2880">
        <v>22</v>
      </c>
      <c r="D2880" t="str">
        <f t="shared" si="132"/>
        <v>13-24 Months</v>
      </c>
      <c r="E2880" t="s">
        <v>37</v>
      </c>
      <c r="F2880" t="s">
        <v>35</v>
      </c>
      <c r="G2880" t="s">
        <v>24</v>
      </c>
      <c r="H2880">
        <f t="shared" si="133"/>
        <v>4</v>
      </c>
      <c r="I2880" t="str">
        <f t="shared" si="134"/>
        <v>High Risk</v>
      </c>
    </row>
    <row r="2881" spans="1:9" x14ac:dyDescent="0.3">
      <c r="A2881" t="s">
        <v>2916</v>
      </c>
      <c r="B2881" t="s">
        <v>27</v>
      </c>
      <c r="C2881">
        <v>70</v>
      </c>
      <c r="D2881" t="str">
        <f t="shared" si="132"/>
        <v>49-72 Months</v>
      </c>
      <c r="E2881" t="s">
        <v>37</v>
      </c>
      <c r="F2881" t="s">
        <v>28</v>
      </c>
      <c r="G2881" t="s">
        <v>23</v>
      </c>
      <c r="H2881">
        <f t="shared" si="133"/>
        <v>5</v>
      </c>
      <c r="I2881" t="str">
        <f t="shared" si="134"/>
        <v>High Risk</v>
      </c>
    </row>
    <row r="2882" spans="1:9" x14ac:dyDescent="0.3">
      <c r="A2882" t="s">
        <v>2917</v>
      </c>
      <c r="B2882" t="s">
        <v>27</v>
      </c>
      <c r="C2882">
        <v>12</v>
      </c>
      <c r="D2882" t="str">
        <f t="shared" si="132"/>
        <v>0-12 Months</v>
      </c>
      <c r="E2882" t="s">
        <v>37</v>
      </c>
      <c r="F2882" t="s">
        <v>35</v>
      </c>
      <c r="G2882" t="s">
        <v>24</v>
      </c>
      <c r="H2882">
        <f t="shared" si="133"/>
        <v>5</v>
      </c>
      <c r="I2882" t="str">
        <f t="shared" si="134"/>
        <v>High Risk</v>
      </c>
    </row>
    <row r="2883" spans="1:9" x14ac:dyDescent="0.3">
      <c r="A2883" t="s">
        <v>2918</v>
      </c>
      <c r="B2883" t="s">
        <v>31</v>
      </c>
      <c r="C2883">
        <v>31</v>
      </c>
      <c r="D2883" t="str">
        <f t="shared" ref="D2883:D2946" si="135">IF(C2883&lt;=12,"0-12 Months",IF(C2883&lt;=24,"13-24 Months",IF(C2883&lt;=48,"25-48 Months","49-72 Months")))</f>
        <v>25-48 Months</v>
      </c>
      <c r="E2883" t="s">
        <v>26</v>
      </c>
      <c r="F2883" t="s">
        <v>28</v>
      </c>
      <c r="G2883" t="s">
        <v>24</v>
      </c>
      <c r="H2883">
        <f t="shared" ref="H2883:H2946" si="136">IF(B2883="Month-to-month",2,0)+IF(E2883="Fiber optic",2,0)+IF(F2883="Electronic check",1,0)+IF(D2883="0-12 Months",1,0)</f>
        <v>1</v>
      </c>
      <c r="I2883" t="str">
        <f t="shared" ref="I2883:I2946" si="137">IF(H2883&gt;=4,"High Risk",IF(H2883&gt;=2,"Medium Risk","Low Risk"))</f>
        <v>Low Risk</v>
      </c>
    </row>
    <row r="2884" spans="1:9" x14ac:dyDescent="0.3">
      <c r="A2884" t="s">
        <v>2919</v>
      </c>
      <c r="B2884" t="s">
        <v>27</v>
      </c>
      <c r="C2884">
        <v>11</v>
      </c>
      <c r="D2884" t="str">
        <f t="shared" si="135"/>
        <v>0-12 Months</v>
      </c>
      <c r="E2884" t="s">
        <v>26</v>
      </c>
      <c r="F2884" t="s">
        <v>28</v>
      </c>
      <c r="G2884" t="s">
        <v>24</v>
      </c>
      <c r="H2884">
        <f t="shared" si="136"/>
        <v>4</v>
      </c>
      <c r="I2884" t="str">
        <f t="shared" si="137"/>
        <v>High Risk</v>
      </c>
    </row>
    <row r="2885" spans="1:9" x14ac:dyDescent="0.3">
      <c r="A2885" t="s">
        <v>2920</v>
      </c>
      <c r="B2885" t="s">
        <v>47</v>
      </c>
      <c r="C2885">
        <v>68</v>
      </c>
      <c r="D2885" t="str">
        <f t="shared" si="135"/>
        <v>49-72 Months</v>
      </c>
      <c r="E2885" t="s">
        <v>24</v>
      </c>
      <c r="F2885" t="s">
        <v>32</v>
      </c>
      <c r="G2885" t="s">
        <v>24</v>
      </c>
      <c r="H2885">
        <f t="shared" si="136"/>
        <v>0</v>
      </c>
      <c r="I2885" t="str">
        <f t="shared" si="137"/>
        <v>Low Risk</v>
      </c>
    </row>
    <row r="2886" spans="1:9" x14ac:dyDescent="0.3">
      <c r="A2886" t="s">
        <v>2921</v>
      </c>
      <c r="B2886" t="s">
        <v>47</v>
      </c>
      <c r="C2886">
        <v>72</v>
      </c>
      <c r="D2886" t="str">
        <f t="shared" si="135"/>
        <v>49-72 Months</v>
      </c>
      <c r="E2886" t="s">
        <v>26</v>
      </c>
      <c r="F2886" t="s">
        <v>35</v>
      </c>
      <c r="G2886" t="s">
        <v>24</v>
      </c>
      <c r="H2886">
        <f t="shared" si="136"/>
        <v>0</v>
      </c>
      <c r="I2886" t="str">
        <f t="shared" si="137"/>
        <v>Low Risk</v>
      </c>
    </row>
    <row r="2887" spans="1:9" x14ac:dyDescent="0.3">
      <c r="A2887" t="s">
        <v>2922</v>
      </c>
      <c r="B2887" t="s">
        <v>47</v>
      </c>
      <c r="C2887">
        <v>67</v>
      </c>
      <c r="D2887" t="str">
        <f t="shared" si="135"/>
        <v>49-72 Months</v>
      </c>
      <c r="E2887" t="s">
        <v>37</v>
      </c>
      <c r="F2887" t="s">
        <v>40</v>
      </c>
      <c r="G2887" t="s">
        <v>24</v>
      </c>
      <c r="H2887">
        <f t="shared" si="136"/>
        <v>2</v>
      </c>
      <c r="I2887" t="str">
        <f t="shared" si="137"/>
        <v>Medium Risk</v>
      </c>
    </row>
    <row r="2888" spans="1:9" x14ac:dyDescent="0.3">
      <c r="A2888" t="s">
        <v>2923</v>
      </c>
      <c r="B2888" t="s">
        <v>27</v>
      </c>
      <c r="C2888">
        <v>60</v>
      </c>
      <c r="D2888" t="str">
        <f t="shared" si="135"/>
        <v>49-72 Months</v>
      </c>
      <c r="E2888" t="s">
        <v>37</v>
      </c>
      <c r="F2888" t="s">
        <v>35</v>
      </c>
      <c r="G2888" t="s">
        <v>24</v>
      </c>
      <c r="H2888">
        <f t="shared" si="136"/>
        <v>4</v>
      </c>
      <c r="I2888" t="str">
        <f t="shared" si="137"/>
        <v>High Risk</v>
      </c>
    </row>
    <row r="2889" spans="1:9" x14ac:dyDescent="0.3">
      <c r="A2889" t="s">
        <v>2924</v>
      </c>
      <c r="B2889" t="s">
        <v>27</v>
      </c>
      <c r="C2889">
        <v>1</v>
      </c>
      <c r="D2889" t="str">
        <f t="shared" si="135"/>
        <v>0-12 Months</v>
      </c>
      <c r="E2889" t="s">
        <v>26</v>
      </c>
      <c r="F2889" t="s">
        <v>32</v>
      </c>
      <c r="G2889" t="s">
        <v>23</v>
      </c>
      <c r="H2889">
        <f t="shared" si="136"/>
        <v>3</v>
      </c>
      <c r="I2889" t="str">
        <f t="shared" si="137"/>
        <v>Medium Risk</v>
      </c>
    </row>
    <row r="2890" spans="1:9" x14ac:dyDescent="0.3">
      <c r="A2890" t="s">
        <v>2925</v>
      </c>
      <c r="B2890" t="s">
        <v>27</v>
      </c>
      <c r="C2890">
        <v>1</v>
      </c>
      <c r="D2890" t="str">
        <f t="shared" si="135"/>
        <v>0-12 Months</v>
      </c>
      <c r="E2890" t="s">
        <v>37</v>
      </c>
      <c r="F2890" t="s">
        <v>28</v>
      </c>
      <c r="G2890" t="s">
        <v>23</v>
      </c>
      <c r="H2890">
        <f t="shared" si="136"/>
        <v>6</v>
      </c>
      <c r="I2890" t="str">
        <f t="shared" si="137"/>
        <v>High Risk</v>
      </c>
    </row>
    <row r="2891" spans="1:9" x14ac:dyDescent="0.3">
      <c r="A2891" t="s">
        <v>2926</v>
      </c>
      <c r="B2891" t="s">
        <v>31</v>
      </c>
      <c r="C2891">
        <v>58</v>
      </c>
      <c r="D2891" t="str">
        <f t="shared" si="135"/>
        <v>49-72 Months</v>
      </c>
      <c r="E2891" t="s">
        <v>26</v>
      </c>
      <c r="F2891" t="s">
        <v>32</v>
      </c>
      <c r="G2891" t="s">
        <v>24</v>
      </c>
      <c r="H2891">
        <f t="shared" si="136"/>
        <v>0</v>
      </c>
      <c r="I2891" t="str">
        <f t="shared" si="137"/>
        <v>Low Risk</v>
      </c>
    </row>
    <row r="2892" spans="1:9" x14ac:dyDescent="0.3">
      <c r="A2892" t="s">
        <v>2927</v>
      </c>
      <c r="B2892" t="s">
        <v>27</v>
      </c>
      <c r="C2892">
        <v>47</v>
      </c>
      <c r="D2892" t="str">
        <f t="shared" si="135"/>
        <v>25-48 Months</v>
      </c>
      <c r="E2892" t="s">
        <v>37</v>
      </c>
      <c r="F2892" t="s">
        <v>35</v>
      </c>
      <c r="G2892" t="s">
        <v>23</v>
      </c>
      <c r="H2892">
        <f t="shared" si="136"/>
        <v>4</v>
      </c>
      <c r="I2892" t="str">
        <f t="shared" si="137"/>
        <v>High Risk</v>
      </c>
    </row>
    <row r="2893" spans="1:9" x14ac:dyDescent="0.3">
      <c r="A2893" t="s">
        <v>2928</v>
      </c>
      <c r="B2893" t="s">
        <v>27</v>
      </c>
      <c r="C2893">
        <v>1</v>
      </c>
      <c r="D2893" t="str">
        <f t="shared" si="135"/>
        <v>0-12 Months</v>
      </c>
      <c r="E2893" t="s">
        <v>37</v>
      </c>
      <c r="F2893" t="s">
        <v>28</v>
      </c>
      <c r="G2893" t="s">
        <v>23</v>
      </c>
      <c r="H2893">
        <f t="shared" si="136"/>
        <v>6</v>
      </c>
      <c r="I2893" t="str">
        <f t="shared" si="137"/>
        <v>High Risk</v>
      </c>
    </row>
    <row r="2894" spans="1:9" x14ac:dyDescent="0.3">
      <c r="A2894" t="s">
        <v>2929</v>
      </c>
      <c r="B2894" t="s">
        <v>27</v>
      </c>
      <c r="C2894">
        <v>1</v>
      </c>
      <c r="D2894" t="str">
        <f t="shared" si="135"/>
        <v>0-12 Months</v>
      </c>
      <c r="E2894" t="s">
        <v>24</v>
      </c>
      <c r="F2894" t="s">
        <v>32</v>
      </c>
      <c r="G2894" t="s">
        <v>24</v>
      </c>
      <c r="H2894">
        <f t="shared" si="136"/>
        <v>3</v>
      </c>
      <c r="I2894" t="str">
        <f t="shared" si="137"/>
        <v>Medium Risk</v>
      </c>
    </row>
    <row r="2895" spans="1:9" x14ac:dyDescent="0.3">
      <c r="A2895" t="s">
        <v>2930</v>
      </c>
      <c r="B2895" t="s">
        <v>27</v>
      </c>
      <c r="C2895">
        <v>22</v>
      </c>
      <c r="D2895" t="str">
        <f t="shared" si="135"/>
        <v>13-24 Months</v>
      </c>
      <c r="E2895" t="s">
        <v>26</v>
      </c>
      <c r="F2895" t="s">
        <v>28</v>
      </c>
      <c r="G2895" t="s">
        <v>23</v>
      </c>
      <c r="H2895">
        <f t="shared" si="136"/>
        <v>3</v>
      </c>
      <c r="I2895" t="str">
        <f t="shared" si="137"/>
        <v>Medium Risk</v>
      </c>
    </row>
    <row r="2896" spans="1:9" x14ac:dyDescent="0.3">
      <c r="A2896" t="s">
        <v>2931</v>
      </c>
      <c r="B2896" t="s">
        <v>31</v>
      </c>
      <c r="C2896">
        <v>48</v>
      </c>
      <c r="D2896" t="str">
        <f t="shared" si="135"/>
        <v>25-48 Months</v>
      </c>
      <c r="E2896" t="s">
        <v>26</v>
      </c>
      <c r="F2896" t="s">
        <v>40</v>
      </c>
      <c r="G2896" t="s">
        <v>23</v>
      </c>
      <c r="H2896">
        <f t="shared" si="136"/>
        <v>0</v>
      </c>
      <c r="I2896" t="str">
        <f t="shared" si="137"/>
        <v>Low Risk</v>
      </c>
    </row>
    <row r="2897" spans="1:9" x14ac:dyDescent="0.3">
      <c r="A2897" t="s">
        <v>2932</v>
      </c>
      <c r="B2897" t="s">
        <v>31</v>
      </c>
      <c r="C2897">
        <v>37</v>
      </c>
      <c r="D2897" t="str">
        <f t="shared" si="135"/>
        <v>25-48 Months</v>
      </c>
      <c r="E2897" t="s">
        <v>24</v>
      </c>
      <c r="F2897" t="s">
        <v>35</v>
      </c>
      <c r="G2897" t="s">
        <v>24</v>
      </c>
      <c r="H2897">
        <f t="shared" si="136"/>
        <v>0</v>
      </c>
      <c r="I2897" t="str">
        <f t="shared" si="137"/>
        <v>Low Risk</v>
      </c>
    </row>
    <row r="2898" spans="1:9" x14ac:dyDescent="0.3">
      <c r="A2898" t="s">
        <v>2933</v>
      </c>
      <c r="B2898" t="s">
        <v>31</v>
      </c>
      <c r="C2898">
        <v>13</v>
      </c>
      <c r="D2898" t="str">
        <f t="shared" si="135"/>
        <v>13-24 Months</v>
      </c>
      <c r="E2898" t="s">
        <v>24</v>
      </c>
      <c r="F2898" t="s">
        <v>28</v>
      </c>
      <c r="G2898" t="s">
        <v>24</v>
      </c>
      <c r="H2898">
        <f t="shared" si="136"/>
        <v>1</v>
      </c>
      <c r="I2898" t="str">
        <f t="shared" si="137"/>
        <v>Low Risk</v>
      </c>
    </row>
    <row r="2899" spans="1:9" x14ac:dyDescent="0.3">
      <c r="A2899" t="s">
        <v>2934</v>
      </c>
      <c r="B2899" t="s">
        <v>47</v>
      </c>
      <c r="C2899">
        <v>43</v>
      </c>
      <c r="D2899" t="str">
        <f t="shared" si="135"/>
        <v>25-48 Months</v>
      </c>
      <c r="E2899" t="s">
        <v>24</v>
      </c>
      <c r="F2899" t="s">
        <v>35</v>
      </c>
      <c r="G2899" t="s">
        <v>24</v>
      </c>
      <c r="H2899">
        <f t="shared" si="136"/>
        <v>0</v>
      </c>
      <c r="I2899" t="str">
        <f t="shared" si="137"/>
        <v>Low Risk</v>
      </c>
    </row>
    <row r="2900" spans="1:9" x14ac:dyDescent="0.3">
      <c r="A2900" t="s">
        <v>2935</v>
      </c>
      <c r="B2900" t="s">
        <v>47</v>
      </c>
      <c r="C2900">
        <v>6</v>
      </c>
      <c r="D2900" t="str">
        <f t="shared" si="135"/>
        <v>0-12 Months</v>
      </c>
      <c r="E2900" t="s">
        <v>26</v>
      </c>
      <c r="F2900" t="s">
        <v>32</v>
      </c>
      <c r="G2900" t="s">
        <v>24</v>
      </c>
      <c r="H2900">
        <f t="shared" si="136"/>
        <v>1</v>
      </c>
      <c r="I2900" t="str">
        <f t="shared" si="137"/>
        <v>Low Risk</v>
      </c>
    </row>
    <row r="2901" spans="1:9" x14ac:dyDescent="0.3">
      <c r="A2901" t="s">
        <v>2936</v>
      </c>
      <c r="B2901" t="s">
        <v>47</v>
      </c>
      <c r="C2901">
        <v>71</v>
      </c>
      <c r="D2901" t="str">
        <f t="shared" si="135"/>
        <v>49-72 Months</v>
      </c>
      <c r="E2901" t="s">
        <v>26</v>
      </c>
      <c r="F2901" t="s">
        <v>35</v>
      </c>
      <c r="G2901" t="s">
        <v>24</v>
      </c>
      <c r="H2901">
        <f t="shared" si="136"/>
        <v>0</v>
      </c>
      <c r="I2901" t="str">
        <f t="shared" si="137"/>
        <v>Low Risk</v>
      </c>
    </row>
    <row r="2902" spans="1:9" x14ac:dyDescent="0.3">
      <c r="A2902" t="s">
        <v>2937</v>
      </c>
      <c r="B2902" t="s">
        <v>27</v>
      </c>
      <c r="C2902">
        <v>1</v>
      </c>
      <c r="D2902" t="str">
        <f t="shared" si="135"/>
        <v>0-12 Months</v>
      </c>
      <c r="E2902" t="s">
        <v>37</v>
      </c>
      <c r="F2902" t="s">
        <v>28</v>
      </c>
      <c r="G2902" t="s">
        <v>23</v>
      </c>
      <c r="H2902">
        <f t="shared" si="136"/>
        <v>6</v>
      </c>
      <c r="I2902" t="str">
        <f t="shared" si="137"/>
        <v>High Risk</v>
      </c>
    </row>
    <row r="2903" spans="1:9" x14ac:dyDescent="0.3">
      <c r="A2903" t="s">
        <v>2938</v>
      </c>
      <c r="B2903" t="s">
        <v>47</v>
      </c>
      <c r="C2903">
        <v>72</v>
      </c>
      <c r="D2903" t="str">
        <f t="shared" si="135"/>
        <v>49-72 Months</v>
      </c>
      <c r="E2903" t="s">
        <v>37</v>
      </c>
      <c r="F2903" t="s">
        <v>28</v>
      </c>
      <c r="G2903" t="s">
        <v>24</v>
      </c>
      <c r="H2903">
        <f t="shared" si="136"/>
        <v>3</v>
      </c>
      <c r="I2903" t="str">
        <f t="shared" si="137"/>
        <v>Medium Risk</v>
      </c>
    </row>
    <row r="2904" spans="1:9" x14ac:dyDescent="0.3">
      <c r="A2904" t="s">
        <v>2939</v>
      </c>
      <c r="B2904" t="s">
        <v>27</v>
      </c>
      <c r="C2904">
        <v>6</v>
      </c>
      <c r="D2904" t="str">
        <f t="shared" si="135"/>
        <v>0-12 Months</v>
      </c>
      <c r="E2904" t="s">
        <v>37</v>
      </c>
      <c r="F2904" t="s">
        <v>28</v>
      </c>
      <c r="G2904" t="s">
        <v>24</v>
      </c>
      <c r="H2904">
        <f t="shared" si="136"/>
        <v>6</v>
      </c>
      <c r="I2904" t="str">
        <f t="shared" si="137"/>
        <v>High Risk</v>
      </c>
    </row>
    <row r="2905" spans="1:9" x14ac:dyDescent="0.3">
      <c r="A2905" t="s">
        <v>2940</v>
      </c>
      <c r="B2905" t="s">
        <v>27</v>
      </c>
      <c r="C2905">
        <v>12</v>
      </c>
      <c r="D2905" t="str">
        <f t="shared" si="135"/>
        <v>0-12 Months</v>
      </c>
      <c r="E2905" t="s">
        <v>26</v>
      </c>
      <c r="F2905" t="s">
        <v>32</v>
      </c>
      <c r="G2905" t="s">
        <v>24</v>
      </c>
      <c r="H2905">
        <f t="shared" si="136"/>
        <v>3</v>
      </c>
      <c r="I2905" t="str">
        <f t="shared" si="137"/>
        <v>Medium Risk</v>
      </c>
    </row>
    <row r="2906" spans="1:9" x14ac:dyDescent="0.3">
      <c r="A2906" t="s">
        <v>2941</v>
      </c>
      <c r="B2906" t="s">
        <v>27</v>
      </c>
      <c r="C2906">
        <v>25</v>
      </c>
      <c r="D2906" t="str">
        <f t="shared" si="135"/>
        <v>25-48 Months</v>
      </c>
      <c r="E2906" t="s">
        <v>37</v>
      </c>
      <c r="F2906" t="s">
        <v>32</v>
      </c>
      <c r="G2906" t="s">
        <v>23</v>
      </c>
      <c r="H2906">
        <f t="shared" si="136"/>
        <v>4</v>
      </c>
      <c r="I2906" t="str">
        <f t="shared" si="137"/>
        <v>High Risk</v>
      </c>
    </row>
    <row r="2907" spans="1:9" x14ac:dyDescent="0.3">
      <c r="A2907" t="s">
        <v>2942</v>
      </c>
      <c r="B2907" t="s">
        <v>31</v>
      </c>
      <c r="C2907">
        <v>21</v>
      </c>
      <c r="D2907" t="str">
        <f t="shared" si="135"/>
        <v>13-24 Months</v>
      </c>
      <c r="E2907" t="s">
        <v>37</v>
      </c>
      <c r="F2907" t="s">
        <v>28</v>
      </c>
      <c r="G2907" t="s">
        <v>24</v>
      </c>
      <c r="H2907">
        <f t="shared" si="136"/>
        <v>3</v>
      </c>
      <c r="I2907" t="str">
        <f t="shared" si="137"/>
        <v>Medium Risk</v>
      </c>
    </row>
    <row r="2908" spans="1:9" x14ac:dyDescent="0.3">
      <c r="A2908" t="s">
        <v>2943</v>
      </c>
      <c r="B2908" t="s">
        <v>27</v>
      </c>
      <c r="C2908">
        <v>6</v>
      </c>
      <c r="D2908" t="str">
        <f t="shared" si="135"/>
        <v>0-12 Months</v>
      </c>
      <c r="E2908" t="s">
        <v>26</v>
      </c>
      <c r="F2908" t="s">
        <v>32</v>
      </c>
      <c r="G2908" t="s">
        <v>24</v>
      </c>
      <c r="H2908">
        <f t="shared" si="136"/>
        <v>3</v>
      </c>
      <c r="I2908" t="str">
        <f t="shared" si="137"/>
        <v>Medium Risk</v>
      </c>
    </row>
    <row r="2909" spans="1:9" x14ac:dyDescent="0.3">
      <c r="A2909" t="s">
        <v>2944</v>
      </c>
      <c r="B2909" t="s">
        <v>27</v>
      </c>
      <c r="C2909">
        <v>20</v>
      </c>
      <c r="D2909" t="str">
        <f t="shared" si="135"/>
        <v>13-24 Months</v>
      </c>
      <c r="E2909" t="s">
        <v>37</v>
      </c>
      <c r="F2909" t="s">
        <v>32</v>
      </c>
      <c r="G2909" t="s">
        <v>23</v>
      </c>
      <c r="H2909">
        <f t="shared" si="136"/>
        <v>4</v>
      </c>
      <c r="I2909" t="str">
        <f t="shared" si="137"/>
        <v>High Risk</v>
      </c>
    </row>
    <row r="2910" spans="1:9" x14ac:dyDescent="0.3">
      <c r="A2910" t="s">
        <v>2945</v>
      </c>
      <c r="B2910" t="s">
        <v>27</v>
      </c>
      <c r="C2910">
        <v>18</v>
      </c>
      <c r="D2910" t="str">
        <f t="shared" si="135"/>
        <v>13-24 Months</v>
      </c>
      <c r="E2910" t="s">
        <v>37</v>
      </c>
      <c r="F2910" t="s">
        <v>28</v>
      </c>
      <c r="G2910" t="s">
        <v>23</v>
      </c>
      <c r="H2910">
        <f t="shared" si="136"/>
        <v>5</v>
      </c>
      <c r="I2910" t="str">
        <f t="shared" si="137"/>
        <v>High Risk</v>
      </c>
    </row>
    <row r="2911" spans="1:9" x14ac:dyDescent="0.3">
      <c r="A2911" t="s">
        <v>2946</v>
      </c>
      <c r="B2911" t="s">
        <v>31</v>
      </c>
      <c r="C2911">
        <v>43</v>
      </c>
      <c r="D2911" t="str">
        <f t="shared" si="135"/>
        <v>25-48 Months</v>
      </c>
      <c r="E2911" t="s">
        <v>26</v>
      </c>
      <c r="F2911" t="s">
        <v>28</v>
      </c>
      <c r="G2911" t="s">
        <v>24</v>
      </c>
      <c r="H2911">
        <f t="shared" si="136"/>
        <v>1</v>
      </c>
      <c r="I2911" t="str">
        <f t="shared" si="137"/>
        <v>Low Risk</v>
      </c>
    </row>
    <row r="2912" spans="1:9" x14ac:dyDescent="0.3">
      <c r="A2912" t="s">
        <v>2947</v>
      </c>
      <c r="B2912" t="s">
        <v>47</v>
      </c>
      <c r="C2912">
        <v>35</v>
      </c>
      <c r="D2912" t="str">
        <f t="shared" si="135"/>
        <v>25-48 Months</v>
      </c>
      <c r="E2912" t="s">
        <v>24</v>
      </c>
      <c r="F2912" t="s">
        <v>40</v>
      </c>
      <c r="G2912" t="s">
        <v>24</v>
      </c>
      <c r="H2912">
        <f t="shared" si="136"/>
        <v>0</v>
      </c>
      <c r="I2912" t="str">
        <f t="shared" si="137"/>
        <v>Low Risk</v>
      </c>
    </row>
    <row r="2913" spans="1:9" x14ac:dyDescent="0.3">
      <c r="A2913" t="s">
        <v>2948</v>
      </c>
      <c r="B2913" t="s">
        <v>27</v>
      </c>
      <c r="C2913">
        <v>1</v>
      </c>
      <c r="D2913" t="str">
        <f t="shared" si="135"/>
        <v>0-12 Months</v>
      </c>
      <c r="E2913" t="s">
        <v>37</v>
      </c>
      <c r="F2913" t="s">
        <v>35</v>
      </c>
      <c r="G2913" t="s">
        <v>23</v>
      </c>
      <c r="H2913">
        <f t="shared" si="136"/>
        <v>5</v>
      </c>
      <c r="I2913" t="str">
        <f t="shared" si="137"/>
        <v>High Risk</v>
      </c>
    </row>
    <row r="2914" spans="1:9" x14ac:dyDescent="0.3">
      <c r="A2914" t="s">
        <v>2949</v>
      </c>
      <c r="B2914" t="s">
        <v>27</v>
      </c>
      <c r="C2914">
        <v>32</v>
      </c>
      <c r="D2914" t="str">
        <f t="shared" si="135"/>
        <v>25-48 Months</v>
      </c>
      <c r="E2914" t="s">
        <v>37</v>
      </c>
      <c r="F2914" t="s">
        <v>28</v>
      </c>
      <c r="G2914" t="s">
        <v>24</v>
      </c>
      <c r="H2914">
        <f t="shared" si="136"/>
        <v>5</v>
      </c>
      <c r="I2914" t="str">
        <f t="shared" si="137"/>
        <v>High Risk</v>
      </c>
    </row>
    <row r="2915" spans="1:9" x14ac:dyDescent="0.3">
      <c r="A2915" t="s">
        <v>2950</v>
      </c>
      <c r="B2915" t="s">
        <v>47</v>
      </c>
      <c r="C2915">
        <v>52</v>
      </c>
      <c r="D2915" t="str">
        <f t="shared" si="135"/>
        <v>49-72 Months</v>
      </c>
      <c r="E2915" t="s">
        <v>26</v>
      </c>
      <c r="F2915" t="s">
        <v>40</v>
      </c>
      <c r="G2915" t="s">
        <v>24</v>
      </c>
      <c r="H2915">
        <f t="shared" si="136"/>
        <v>0</v>
      </c>
      <c r="I2915" t="str">
        <f t="shared" si="137"/>
        <v>Low Risk</v>
      </c>
    </row>
    <row r="2916" spans="1:9" x14ac:dyDescent="0.3">
      <c r="A2916" t="s">
        <v>2951</v>
      </c>
      <c r="B2916" t="s">
        <v>31</v>
      </c>
      <c r="C2916">
        <v>32</v>
      </c>
      <c r="D2916" t="str">
        <f t="shared" si="135"/>
        <v>25-48 Months</v>
      </c>
      <c r="E2916" t="s">
        <v>26</v>
      </c>
      <c r="F2916" t="s">
        <v>35</v>
      </c>
      <c r="G2916" t="s">
        <v>24</v>
      </c>
      <c r="H2916">
        <f t="shared" si="136"/>
        <v>0</v>
      </c>
      <c r="I2916" t="str">
        <f t="shared" si="137"/>
        <v>Low Risk</v>
      </c>
    </row>
    <row r="2917" spans="1:9" x14ac:dyDescent="0.3">
      <c r="A2917" t="s">
        <v>2952</v>
      </c>
      <c r="B2917" t="s">
        <v>47</v>
      </c>
      <c r="C2917">
        <v>72</v>
      </c>
      <c r="D2917" t="str">
        <f t="shared" si="135"/>
        <v>49-72 Months</v>
      </c>
      <c r="E2917" t="s">
        <v>26</v>
      </c>
      <c r="F2917" t="s">
        <v>35</v>
      </c>
      <c r="G2917" t="s">
        <v>24</v>
      </c>
      <c r="H2917">
        <f t="shared" si="136"/>
        <v>0</v>
      </c>
      <c r="I2917" t="str">
        <f t="shared" si="137"/>
        <v>Low Risk</v>
      </c>
    </row>
    <row r="2918" spans="1:9" x14ac:dyDescent="0.3">
      <c r="A2918" t="s">
        <v>2953</v>
      </c>
      <c r="B2918" t="s">
        <v>27</v>
      </c>
      <c r="C2918">
        <v>51</v>
      </c>
      <c r="D2918" t="str">
        <f t="shared" si="135"/>
        <v>49-72 Months</v>
      </c>
      <c r="E2918" t="s">
        <v>26</v>
      </c>
      <c r="F2918" t="s">
        <v>40</v>
      </c>
      <c r="G2918" t="s">
        <v>24</v>
      </c>
      <c r="H2918">
        <f t="shared" si="136"/>
        <v>2</v>
      </c>
      <c r="I2918" t="str">
        <f t="shared" si="137"/>
        <v>Medium Risk</v>
      </c>
    </row>
    <row r="2919" spans="1:9" x14ac:dyDescent="0.3">
      <c r="A2919" t="s">
        <v>2954</v>
      </c>
      <c r="B2919" t="s">
        <v>47</v>
      </c>
      <c r="C2919">
        <v>68</v>
      </c>
      <c r="D2919" t="str">
        <f t="shared" si="135"/>
        <v>49-72 Months</v>
      </c>
      <c r="E2919" t="s">
        <v>24</v>
      </c>
      <c r="F2919" t="s">
        <v>35</v>
      </c>
      <c r="G2919" t="s">
        <v>24</v>
      </c>
      <c r="H2919">
        <f t="shared" si="136"/>
        <v>0</v>
      </c>
      <c r="I2919" t="str">
        <f t="shared" si="137"/>
        <v>Low Risk</v>
      </c>
    </row>
    <row r="2920" spans="1:9" x14ac:dyDescent="0.3">
      <c r="A2920" t="s">
        <v>2955</v>
      </c>
      <c r="B2920" t="s">
        <v>27</v>
      </c>
      <c r="C2920">
        <v>8</v>
      </c>
      <c r="D2920" t="str">
        <f t="shared" si="135"/>
        <v>0-12 Months</v>
      </c>
      <c r="E2920" t="s">
        <v>26</v>
      </c>
      <c r="F2920" t="s">
        <v>32</v>
      </c>
      <c r="G2920" t="s">
        <v>24</v>
      </c>
      <c r="H2920">
        <f t="shared" si="136"/>
        <v>3</v>
      </c>
      <c r="I2920" t="str">
        <f t="shared" si="137"/>
        <v>Medium Risk</v>
      </c>
    </row>
    <row r="2921" spans="1:9" x14ac:dyDescent="0.3">
      <c r="A2921" t="s">
        <v>2956</v>
      </c>
      <c r="B2921" t="s">
        <v>47</v>
      </c>
      <c r="C2921">
        <v>49</v>
      </c>
      <c r="D2921" t="str">
        <f t="shared" si="135"/>
        <v>49-72 Months</v>
      </c>
      <c r="E2921" t="s">
        <v>26</v>
      </c>
      <c r="F2921" t="s">
        <v>40</v>
      </c>
      <c r="G2921" t="s">
        <v>24</v>
      </c>
      <c r="H2921">
        <f t="shared" si="136"/>
        <v>0</v>
      </c>
      <c r="I2921" t="str">
        <f t="shared" si="137"/>
        <v>Low Risk</v>
      </c>
    </row>
    <row r="2922" spans="1:9" x14ac:dyDescent="0.3">
      <c r="A2922" t="s">
        <v>2957</v>
      </c>
      <c r="B2922" t="s">
        <v>47</v>
      </c>
      <c r="C2922">
        <v>72</v>
      </c>
      <c r="D2922" t="str">
        <f t="shared" si="135"/>
        <v>49-72 Months</v>
      </c>
      <c r="E2922" t="s">
        <v>26</v>
      </c>
      <c r="F2922" t="s">
        <v>32</v>
      </c>
      <c r="G2922" t="s">
        <v>24</v>
      </c>
      <c r="H2922">
        <f t="shared" si="136"/>
        <v>0</v>
      </c>
      <c r="I2922" t="str">
        <f t="shared" si="137"/>
        <v>Low Risk</v>
      </c>
    </row>
    <row r="2923" spans="1:9" x14ac:dyDescent="0.3">
      <c r="A2923" t="s">
        <v>2958</v>
      </c>
      <c r="B2923" t="s">
        <v>27</v>
      </c>
      <c r="C2923">
        <v>9</v>
      </c>
      <c r="D2923" t="str">
        <f t="shared" si="135"/>
        <v>0-12 Months</v>
      </c>
      <c r="E2923" t="s">
        <v>37</v>
      </c>
      <c r="F2923" t="s">
        <v>28</v>
      </c>
      <c r="G2923" t="s">
        <v>23</v>
      </c>
      <c r="H2923">
        <f t="shared" si="136"/>
        <v>6</v>
      </c>
      <c r="I2923" t="str">
        <f t="shared" si="137"/>
        <v>High Risk</v>
      </c>
    </row>
    <row r="2924" spans="1:9" x14ac:dyDescent="0.3">
      <c r="A2924" t="s">
        <v>2959</v>
      </c>
      <c r="B2924" t="s">
        <v>27</v>
      </c>
      <c r="C2924">
        <v>28</v>
      </c>
      <c r="D2924" t="str">
        <f t="shared" si="135"/>
        <v>25-48 Months</v>
      </c>
      <c r="E2924" t="s">
        <v>37</v>
      </c>
      <c r="F2924" t="s">
        <v>32</v>
      </c>
      <c r="G2924" t="s">
        <v>23</v>
      </c>
      <c r="H2924">
        <f t="shared" si="136"/>
        <v>4</v>
      </c>
      <c r="I2924" t="str">
        <f t="shared" si="137"/>
        <v>High Risk</v>
      </c>
    </row>
    <row r="2925" spans="1:9" x14ac:dyDescent="0.3">
      <c r="A2925" t="s">
        <v>2960</v>
      </c>
      <c r="B2925" t="s">
        <v>27</v>
      </c>
      <c r="C2925">
        <v>54</v>
      </c>
      <c r="D2925" t="str">
        <f t="shared" si="135"/>
        <v>49-72 Months</v>
      </c>
      <c r="E2925" t="s">
        <v>37</v>
      </c>
      <c r="F2925" t="s">
        <v>32</v>
      </c>
      <c r="G2925" t="s">
        <v>24</v>
      </c>
      <c r="H2925">
        <f t="shared" si="136"/>
        <v>4</v>
      </c>
      <c r="I2925" t="str">
        <f t="shared" si="137"/>
        <v>High Risk</v>
      </c>
    </row>
    <row r="2926" spans="1:9" x14ac:dyDescent="0.3">
      <c r="A2926" t="s">
        <v>2961</v>
      </c>
      <c r="B2926" t="s">
        <v>27</v>
      </c>
      <c r="C2926">
        <v>11</v>
      </c>
      <c r="D2926" t="str">
        <f t="shared" si="135"/>
        <v>0-12 Months</v>
      </c>
      <c r="E2926" t="s">
        <v>37</v>
      </c>
      <c r="F2926" t="s">
        <v>28</v>
      </c>
      <c r="G2926" t="s">
        <v>23</v>
      </c>
      <c r="H2926">
        <f t="shared" si="136"/>
        <v>6</v>
      </c>
      <c r="I2926" t="str">
        <f t="shared" si="137"/>
        <v>High Risk</v>
      </c>
    </row>
    <row r="2927" spans="1:9" x14ac:dyDescent="0.3">
      <c r="A2927" t="s">
        <v>2962</v>
      </c>
      <c r="B2927" t="s">
        <v>31</v>
      </c>
      <c r="C2927">
        <v>50</v>
      </c>
      <c r="D2927" t="str">
        <f t="shared" si="135"/>
        <v>49-72 Months</v>
      </c>
      <c r="E2927" t="s">
        <v>37</v>
      </c>
      <c r="F2927" t="s">
        <v>32</v>
      </c>
      <c r="G2927" t="s">
        <v>24</v>
      </c>
      <c r="H2927">
        <f t="shared" si="136"/>
        <v>2</v>
      </c>
      <c r="I2927" t="str">
        <f t="shared" si="137"/>
        <v>Medium Risk</v>
      </c>
    </row>
    <row r="2928" spans="1:9" x14ac:dyDescent="0.3">
      <c r="A2928" t="s">
        <v>2963</v>
      </c>
      <c r="B2928" t="s">
        <v>47</v>
      </c>
      <c r="C2928">
        <v>69</v>
      </c>
      <c r="D2928" t="str">
        <f t="shared" si="135"/>
        <v>49-72 Months</v>
      </c>
      <c r="E2928" t="s">
        <v>37</v>
      </c>
      <c r="F2928" t="s">
        <v>28</v>
      </c>
      <c r="G2928" t="s">
        <v>24</v>
      </c>
      <c r="H2928">
        <f t="shared" si="136"/>
        <v>3</v>
      </c>
      <c r="I2928" t="str">
        <f t="shared" si="137"/>
        <v>Medium Risk</v>
      </c>
    </row>
    <row r="2929" spans="1:9" x14ac:dyDescent="0.3">
      <c r="A2929" t="s">
        <v>2964</v>
      </c>
      <c r="B2929" t="s">
        <v>27</v>
      </c>
      <c r="C2929">
        <v>1</v>
      </c>
      <c r="D2929" t="str">
        <f t="shared" si="135"/>
        <v>0-12 Months</v>
      </c>
      <c r="E2929" t="s">
        <v>37</v>
      </c>
      <c r="F2929" t="s">
        <v>28</v>
      </c>
      <c r="G2929" t="s">
        <v>24</v>
      </c>
      <c r="H2929">
        <f t="shared" si="136"/>
        <v>6</v>
      </c>
      <c r="I2929" t="str">
        <f t="shared" si="137"/>
        <v>High Risk</v>
      </c>
    </row>
    <row r="2930" spans="1:9" x14ac:dyDescent="0.3">
      <c r="A2930" t="s">
        <v>2965</v>
      </c>
      <c r="B2930" t="s">
        <v>47</v>
      </c>
      <c r="C2930">
        <v>68</v>
      </c>
      <c r="D2930" t="str">
        <f t="shared" si="135"/>
        <v>49-72 Months</v>
      </c>
      <c r="E2930" t="s">
        <v>37</v>
      </c>
      <c r="F2930" t="s">
        <v>35</v>
      </c>
      <c r="G2930" t="s">
        <v>24</v>
      </c>
      <c r="H2930">
        <f t="shared" si="136"/>
        <v>2</v>
      </c>
      <c r="I2930" t="str">
        <f t="shared" si="137"/>
        <v>Medium Risk</v>
      </c>
    </row>
    <row r="2931" spans="1:9" x14ac:dyDescent="0.3">
      <c r="A2931" t="s">
        <v>2966</v>
      </c>
      <c r="B2931" t="s">
        <v>31</v>
      </c>
      <c r="C2931">
        <v>40</v>
      </c>
      <c r="D2931" t="str">
        <f t="shared" si="135"/>
        <v>25-48 Months</v>
      </c>
      <c r="E2931" t="s">
        <v>26</v>
      </c>
      <c r="F2931" t="s">
        <v>32</v>
      </c>
      <c r="G2931" t="s">
        <v>24</v>
      </c>
      <c r="H2931">
        <f t="shared" si="136"/>
        <v>0</v>
      </c>
      <c r="I2931" t="str">
        <f t="shared" si="137"/>
        <v>Low Risk</v>
      </c>
    </row>
    <row r="2932" spans="1:9" x14ac:dyDescent="0.3">
      <c r="A2932" t="s">
        <v>2967</v>
      </c>
      <c r="B2932" t="s">
        <v>47</v>
      </c>
      <c r="C2932">
        <v>31</v>
      </c>
      <c r="D2932" t="str">
        <f t="shared" si="135"/>
        <v>25-48 Months</v>
      </c>
      <c r="E2932" t="s">
        <v>24</v>
      </c>
      <c r="F2932" t="s">
        <v>32</v>
      </c>
      <c r="G2932" t="s">
        <v>24</v>
      </c>
      <c r="H2932">
        <f t="shared" si="136"/>
        <v>0</v>
      </c>
      <c r="I2932" t="str">
        <f t="shared" si="137"/>
        <v>Low Risk</v>
      </c>
    </row>
    <row r="2933" spans="1:9" x14ac:dyDescent="0.3">
      <c r="A2933" t="s">
        <v>2968</v>
      </c>
      <c r="B2933" t="s">
        <v>27</v>
      </c>
      <c r="C2933">
        <v>33</v>
      </c>
      <c r="D2933" t="str">
        <f t="shared" si="135"/>
        <v>25-48 Months</v>
      </c>
      <c r="E2933" t="s">
        <v>37</v>
      </c>
      <c r="F2933" t="s">
        <v>35</v>
      </c>
      <c r="G2933" t="s">
        <v>24</v>
      </c>
      <c r="H2933">
        <f t="shared" si="136"/>
        <v>4</v>
      </c>
      <c r="I2933" t="str">
        <f t="shared" si="137"/>
        <v>High Risk</v>
      </c>
    </row>
    <row r="2934" spans="1:9" x14ac:dyDescent="0.3">
      <c r="A2934" t="s">
        <v>2969</v>
      </c>
      <c r="B2934" t="s">
        <v>47</v>
      </c>
      <c r="C2934">
        <v>55</v>
      </c>
      <c r="D2934" t="str">
        <f t="shared" si="135"/>
        <v>49-72 Months</v>
      </c>
      <c r="E2934" t="s">
        <v>37</v>
      </c>
      <c r="F2934" t="s">
        <v>28</v>
      </c>
      <c r="G2934" t="s">
        <v>24</v>
      </c>
      <c r="H2934">
        <f t="shared" si="136"/>
        <v>3</v>
      </c>
      <c r="I2934" t="str">
        <f t="shared" si="137"/>
        <v>Medium Risk</v>
      </c>
    </row>
    <row r="2935" spans="1:9" x14ac:dyDescent="0.3">
      <c r="A2935" t="s">
        <v>2970</v>
      </c>
      <c r="B2935" t="s">
        <v>47</v>
      </c>
      <c r="C2935">
        <v>68</v>
      </c>
      <c r="D2935" t="str">
        <f t="shared" si="135"/>
        <v>49-72 Months</v>
      </c>
      <c r="E2935" t="s">
        <v>24</v>
      </c>
      <c r="F2935" t="s">
        <v>35</v>
      </c>
      <c r="G2935" t="s">
        <v>24</v>
      </c>
      <c r="H2935">
        <f t="shared" si="136"/>
        <v>0</v>
      </c>
      <c r="I2935" t="str">
        <f t="shared" si="137"/>
        <v>Low Risk</v>
      </c>
    </row>
    <row r="2936" spans="1:9" x14ac:dyDescent="0.3">
      <c r="A2936" t="s">
        <v>2971</v>
      </c>
      <c r="B2936" t="s">
        <v>27</v>
      </c>
      <c r="C2936">
        <v>12</v>
      </c>
      <c r="D2936" t="str">
        <f t="shared" si="135"/>
        <v>0-12 Months</v>
      </c>
      <c r="E2936" t="s">
        <v>24</v>
      </c>
      <c r="F2936" t="s">
        <v>35</v>
      </c>
      <c r="G2936" t="s">
        <v>24</v>
      </c>
      <c r="H2936">
        <f t="shared" si="136"/>
        <v>3</v>
      </c>
      <c r="I2936" t="str">
        <f t="shared" si="137"/>
        <v>Medium Risk</v>
      </c>
    </row>
    <row r="2937" spans="1:9" x14ac:dyDescent="0.3">
      <c r="A2937" t="s">
        <v>2972</v>
      </c>
      <c r="B2937" t="s">
        <v>47</v>
      </c>
      <c r="C2937">
        <v>71</v>
      </c>
      <c r="D2937" t="str">
        <f t="shared" si="135"/>
        <v>49-72 Months</v>
      </c>
      <c r="E2937" t="s">
        <v>26</v>
      </c>
      <c r="F2937" t="s">
        <v>35</v>
      </c>
      <c r="G2937" t="s">
        <v>24</v>
      </c>
      <c r="H2937">
        <f t="shared" si="136"/>
        <v>0</v>
      </c>
      <c r="I2937" t="str">
        <f t="shared" si="137"/>
        <v>Low Risk</v>
      </c>
    </row>
    <row r="2938" spans="1:9" x14ac:dyDescent="0.3">
      <c r="A2938" t="s">
        <v>2973</v>
      </c>
      <c r="B2938" t="s">
        <v>27</v>
      </c>
      <c r="C2938">
        <v>40</v>
      </c>
      <c r="D2938" t="str">
        <f t="shared" si="135"/>
        <v>25-48 Months</v>
      </c>
      <c r="E2938" t="s">
        <v>37</v>
      </c>
      <c r="F2938" t="s">
        <v>32</v>
      </c>
      <c r="G2938" t="s">
        <v>24</v>
      </c>
      <c r="H2938">
        <f t="shared" si="136"/>
        <v>4</v>
      </c>
      <c r="I2938" t="str">
        <f t="shared" si="137"/>
        <v>High Risk</v>
      </c>
    </row>
    <row r="2939" spans="1:9" x14ac:dyDescent="0.3">
      <c r="A2939" t="s">
        <v>2974</v>
      </c>
      <c r="B2939" t="s">
        <v>31</v>
      </c>
      <c r="C2939">
        <v>64</v>
      </c>
      <c r="D2939" t="str">
        <f t="shared" si="135"/>
        <v>49-72 Months</v>
      </c>
      <c r="E2939" t="s">
        <v>37</v>
      </c>
      <c r="F2939" t="s">
        <v>28</v>
      </c>
      <c r="G2939" t="s">
        <v>24</v>
      </c>
      <c r="H2939">
        <f t="shared" si="136"/>
        <v>3</v>
      </c>
      <c r="I2939" t="str">
        <f t="shared" si="137"/>
        <v>Medium Risk</v>
      </c>
    </row>
    <row r="2940" spans="1:9" x14ac:dyDescent="0.3">
      <c r="A2940" t="s">
        <v>2975</v>
      </c>
      <c r="B2940" t="s">
        <v>31</v>
      </c>
      <c r="C2940">
        <v>53</v>
      </c>
      <c r="D2940" t="str">
        <f t="shared" si="135"/>
        <v>49-72 Months</v>
      </c>
      <c r="E2940" t="s">
        <v>37</v>
      </c>
      <c r="F2940" t="s">
        <v>35</v>
      </c>
      <c r="G2940" t="s">
        <v>24</v>
      </c>
      <c r="H2940">
        <f t="shared" si="136"/>
        <v>2</v>
      </c>
      <c r="I2940" t="str">
        <f t="shared" si="137"/>
        <v>Medium Risk</v>
      </c>
    </row>
    <row r="2941" spans="1:9" x14ac:dyDescent="0.3">
      <c r="A2941" t="s">
        <v>2976</v>
      </c>
      <c r="B2941" t="s">
        <v>27</v>
      </c>
      <c r="C2941">
        <v>12</v>
      </c>
      <c r="D2941" t="str">
        <f t="shared" si="135"/>
        <v>0-12 Months</v>
      </c>
      <c r="E2941" t="s">
        <v>37</v>
      </c>
      <c r="F2941" t="s">
        <v>32</v>
      </c>
      <c r="G2941" t="s">
        <v>23</v>
      </c>
      <c r="H2941">
        <f t="shared" si="136"/>
        <v>5</v>
      </c>
      <c r="I2941" t="str">
        <f t="shared" si="137"/>
        <v>High Risk</v>
      </c>
    </row>
    <row r="2942" spans="1:9" x14ac:dyDescent="0.3">
      <c r="A2942" t="s">
        <v>2977</v>
      </c>
      <c r="B2942" t="s">
        <v>27</v>
      </c>
      <c r="C2942">
        <v>53</v>
      </c>
      <c r="D2942" t="str">
        <f t="shared" si="135"/>
        <v>49-72 Months</v>
      </c>
      <c r="E2942" t="s">
        <v>26</v>
      </c>
      <c r="F2942" t="s">
        <v>28</v>
      </c>
      <c r="G2942" t="s">
        <v>23</v>
      </c>
      <c r="H2942">
        <f t="shared" si="136"/>
        <v>3</v>
      </c>
      <c r="I2942" t="str">
        <f t="shared" si="137"/>
        <v>Medium Risk</v>
      </c>
    </row>
    <row r="2943" spans="1:9" x14ac:dyDescent="0.3">
      <c r="A2943" t="s">
        <v>2978</v>
      </c>
      <c r="B2943" t="s">
        <v>47</v>
      </c>
      <c r="C2943">
        <v>72</v>
      </c>
      <c r="D2943" t="str">
        <f t="shared" si="135"/>
        <v>49-72 Months</v>
      </c>
      <c r="E2943" t="s">
        <v>37</v>
      </c>
      <c r="F2943" t="s">
        <v>40</v>
      </c>
      <c r="G2943" t="s">
        <v>24</v>
      </c>
      <c r="H2943">
        <f t="shared" si="136"/>
        <v>2</v>
      </c>
      <c r="I2943" t="str">
        <f t="shared" si="137"/>
        <v>Medium Risk</v>
      </c>
    </row>
    <row r="2944" spans="1:9" x14ac:dyDescent="0.3">
      <c r="A2944" t="s">
        <v>2979</v>
      </c>
      <c r="B2944" t="s">
        <v>47</v>
      </c>
      <c r="C2944">
        <v>46</v>
      </c>
      <c r="D2944" t="str">
        <f t="shared" si="135"/>
        <v>25-48 Months</v>
      </c>
      <c r="E2944" t="s">
        <v>24</v>
      </c>
      <c r="F2944" t="s">
        <v>28</v>
      </c>
      <c r="G2944" t="s">
        <v>24</v>
      </c>
      <c r="H2944">
        <f t="shared" si="136"/>
        <v>1</v>
      </c>
      <c r="I2944" t="str">
        <f t="shared" si="137"/>
        <v>Low Risk</v>
      </c>
    </row>
    <row r="2945" spans="1:9" x14ac:dyDescent="0.3">
      <c r="A2945" t="s">
        <v>2980</v>
      </c>
      <c r="B2945" t="s">
        <v>47</v>
      </c>
      <c r="C2945">
        <v>40</v>
      </c>
      <c r="D2945" t="str">
        <f t="shared" si="135"/>
        <v>25-48 Months</v>
      </c>
      <c r="E2945" t="s">
        <v>24</v>
      </c>
      <c r="F2945" t="s">
        <v>32</v>
      </c>
      <c r="G2945" t="s">
        <v>24</v>
      </c>
      <c r="H2945">
        <f t="shared" si="136"/>
        <v>0</v>
      </c>
      <c r="I2945" t="str">
        <f t="shared" si="137"/>
        <v>Low Risk</v>
      </c>
    </row>
    <row r="2946" spans="1:9" x14ac:dyDescent="0.3">
      <c r="A2946" t="s">
        <v>2981</v>
      </c>
      <c r="B2946" t="s">
        <v>27</v>
      </c>
      <c r="C2946">
        <v>12</v>
      </c>
      <c r="D2946" t="str">
        <f t="shared" si="135"/>
        <v>0-12 Months</v>
      </c>
      <c r="E2946" t="s">
        <v>26</v>
      </c>
      <c r="F2946" t="s">
        <v>35</v>
      </c>
      <c r="G2946" t="s">
        <v>24</v>
      </c>
      <c r="H2946">
        <f t="shared" si="136"/>
        <v>3</v>
      </c>
      <c r="I2946" t="str">
        <f t="shared" si="137"/>
        <v>Medium Risk</v>
      </c>
    </row>
    <row r="2947" spans="1:9" x14ac:dyDescent="0.3">
      <c r="A2947" t="s">
        <v>2982</v>
      </c>
      <c r="B2947" t="s">
        <v>27</v>
      </c>
      <c r="C2947">
        <v>9</v>
      </c>
      <c r="D2947" t="str">
        <f t="shared" ref="D2947:D3010" si="138">IF(C2947&lt;=12,"0-12 Months",IF(C2947&lt;=24,"13-24 Months",IF(C2947&lt;=48,"25-48 Months","49-72 Months")))</f>
        <v>0-12 Months</v>
      </c>
      <c r="E2947" t="s">
        <v>37</v>
      </c>
      <c r="F2947" t="s">
        <v>28</v>
      </c>
      <c r="G2947" t="s">
        <v>24</v>
      </c>
      <c r="H2947">
        <f t="shared" ref="H2947:H3010" si="139">IF(B2947="Month-to-month",2,0)+IF(E2947="Fiber optic",2,0)+IF(F2947="Electronic check",1,0)+IF(D2947="0-12 Months",1,0)</f>
        <v>6</v>
      </c>
      <c r="I2947" t="str">
        <f t="shared" ref="I2947:I3010" si="140">IF(H2947&gt;=4,"High Risk",IF(H2947&gt;=2,"Medium Risk","Low Risk"))</f>
        <v>High Risk</v>
      </c>
    </row>
    <row r="2948" spans="1:9" x14ac:dyDescent="0.3">
      <c r="A2948" t="s">
        <v>2983</v>
      </c>
      <c r="B2948" t="s">
        <v>27</v>
      </c>
      <c r="C2948">
        <v>51</v>
      </c>
      <c r="D2948" t="str">
        <f t="shared" si="138"/>
        <v>49-72 Months</v>
      </c>
      <c r="E2948" t="s">
        <v>37</v>
      </c>
      <c r="F2948" t="s">
        <v>28</v>
      </c>
      <c r="G2948" t="s">
        <v>24</v>
      </c>
      <c r="H2948">
        <f t="shared" si="139"/>
        <v>5</v>
      </c>
      <c r="I2948" t="str">
        <f t="shared" si="140"/>
        <v>High Risk</v>
      </c>
    </row>
    <row r="2949" spans="1:9" x14ac:dyDescent="0.3">
      <c r="A2949" t="s">
        <v>2984</v>
      </c>
      <c r="B2949" t="s">
        <v>27</v>
      </c>
      <c r="C2949">
        <v>49</v>
      </c>
      <c r="D2949" t="str">
        <f t="shared" si="138"/>
        <v>49-72 Months</v>
      </c>
      <c r="E2949" t="s">
        <v>37</v>
      </c>
      <c r="F2949" t="s">
        <v>40</v>
      </c>
      <c r="G2949" t="s">
        <v>24</v>
      </c>
      <c r="H2949">
        <f t="shared" si="139"/>
        <v>4</v>
      </c>
      <c r="I2949" t="str">
        <f t="shared" si="140"/>
        <v>High Risk</v>
      </c>
    </row>
    <row r="2950" spans="1:9" x14ac:dyDescent="0.3">
      <c r="A2950" t="s">
        <v>2985</v>
      </c>
      <c r="B2950" t="s">
        <v>27</v>
      </c>
      <c r="C2950">
        <v>41</v>
      </c>
      <c r="D2950" t="str">
        <f t="shared" si="138"/>
        <v>25-48 Months</v>
      </c>
      <c r="E2950" t="s">
        <v>37</v>
      </c>
      <c r="F2950" t="s">
        <v>28</v>
      </c>
      <c r="G2950" t="s">
        <v>23</v>
      </c>
      <c r="H2950">
        <f t="shared" si="139"/>
        <v>5</v>
      </c>
      <c r="I2950" t="str">
        <f t="shared" si="140"/>
        <v>High Risk</v>
      </c>
    </row>
    <row r="2951" spans="1:9" x14ac:dyDescent="0.3">
      <c r="A2951" t="s">
        <v>2986</v>
      </c>
      <c r="B2951" t="s">
        <v>31</v>
      </c>
      <c r="C2951">
        <v>56</v>
      </c>
      <c r="D2951" t="str">
        <f t="shared" si="138"/>
        <v>49-72 Months</v>
      </c>
      <c r="E2951" t="s">
        <v>26</v>
      </c>
      <c r="F2951" t="s">
        <v>40</v>
      </c>
      <c r="G2951" t="s">
        <v>24</v>
      </c>
      <c r="H2951">
        <f t="shared" si="139"/>
        <v>0</v>
      </c>
      <c r="I2951" t="str">
        <f t="shared" si="140"/>
        <v>Low Risk</v>
      </c>
    </row>
    <row r="2952" spans="1:9" x14ac:dyDescent="0.3">
      <c r="A2952" t="s">
        <v>2987</v>
      </c>
      <c r="B2952" t="s">
        <v>27</v>
      </c>
      <c r="C2952">
        <v>4</v>
      </c>
      <c r="D2952" t="str">
        <f t="shared" si="138"/>
        <v>0-12 Months</v>
      </c>
      <c r="E2952" t="s">
        <v>24</v>
      </c>
      <c r="F2952" t="s">
        <v>28</v>
      </c>
      <c r="G2952" t="s">
        <v>24</v>
      </c>
      <c r="H2952">
        <f t="shared" si="139"/>
        <v>4</v>
      </c>
      <c r="I2952" t="str">
        <f t="shared" si="140"/>
        <v>High Risk</v>
      </c>
    </row>
    <row r="2953" spans="1:9" x14ac:dyDescent="0.3">
      <c r="A2953" t="s">
        <v>2988</v>
      </c>
      <c r="B2953" t="s">
        <v>31</v>
      </c>
      <c r="C2953">
        <v>20</v>
      </c>
      <c r="D2953" t="str">
        <f t="shared" si="138"/>
        <v>13-24 Months</v>
      </c>
      <c r="E2953" t="s">
        <v>26</v>
      </c>
      <c r="F2953" t="s">
        <v>32</v>
      </c>
      <c r="G2953" t="s">
        <v>24</v>
      </c>
      <c r="H2953">
        <f t="shared" si="139"/>
        <v>0</v>
      </c>
      <c r="I2953" t="str">
        <f t="shared" si="140"/>
        <v>Low Risk</v>
      </c>
    </row>
    <row r="2954" spans="1:9" x14ac:dyDescent="0.3">
      <c r="A2954" t="s">
        <v>2989</v>
      </c>
      <c r="B2954" t="s">
        <v>27</v>
      </c>
      <c r="C2954">
        <v>26</v>
      </c>
      <c r="D2954" t="str">
        <f t="shared" si="138"/>
        <v>25-48 Months</v>
      </c>
      <c r="E2954" t="s">
        <v>24</v>
      </c>
      <c r="F2954" t="s">
        <v>40</v>
      </c>
      <c r="G2954" t="s">
        <v>24</v>
      </c>
      <c r="H2954">
        <f t="shared" si="139"/>
        <v>2</v>
      </c>
      <c r="I2954" t="str">
        <f t="shared" si="140"/>
        <v>Medium Risk</v>
      </c>
    </row>
    <row r="2955" spans="1:9" x14ac:dyDescent="0.3">
      <c r="A2955" t="s">
        <v>2990</v>
      </c>
      <c r="B2955" t="s">
        <v>27</v>
      </c>
      <c r="C2955">
        <v>20</v>
      </c>
      <c r="D2955" t="str">
        <f t="shared" si="138"/>
        <v>13-24 Months</v>
      </c>
      <c r="E2955" t="s">
        <v>37</v>
      </c>
      <c r="F2955" t="s">
        <v>35</v>
      </c>
      <c r="G2955" t="s">
        <v>23</v>
      </c>
      <c r="H2955">
        <f t="shared" si="139"/>
        <v>4</v>
      </c>
      <c r="I2955" t="str">
        <f t="shared" si="140"/>
        <v>High Risk</v>
      </c>
    </row>
    <row r="2956" spans="1:9" x14ac:dyDescent="0.3">
      <c r="A2956" t="s">
        <v>2991</v>
      </c>
      <c r="B2956" t="s">
        <v>27</v>
      </c>
      <c r="C2956">
        <v>7</v>
      </c>
      <c r="D2956" t="str">
        <f t="shared" si="138"/>
        <v>0-12 Months</v>
      </c>
      <c r="E2956" t="s">
        <v>37</v>
      </c>
      <c r="F2956" t="s">
        <v>32</v>
      </c>
      <c r="G2956" t="s">
        <v>23</v>
      </c>
      <c r="H2956">
        <f t="shared" si="139"/>
        <v>5</v>
      </c>
      <c r="I2956" t="str">
        <f t="shared" si="140"/>
        <v>High Risk</v>
      </c>
    </row>
    <row r="2957" spans="1:9" x14ac:dyDescent="0.3">
      <c r="A2957" t="s">
        <v>2992</v>
      </c>
      <c r="B2957" t="s">
        <v>27</v>
      </c>
      <c r="C2957">
        <v>7</v>
      </c>
      <c r="D2957" t="str">
        <f t="shared" si="138"/>
        <v>0-12 Months</v>
      </c>
      <c r="E2957" t="s">
        <v>37</v>
      </c>
      <c r="F2957" t="s">
        <v>28</v>
      </c>
      <c r="G2957" t="s">
        <v>23</v>
      </c>
      <c r="H2957">
        <f t="shared" si="139"/>
        <v>6</v>
      </c>
      <c r="I2957" t="str">
        <f t="shared" si="140"/>
        <v>High Risk</v>
      </c>
    </row>
    <row r="2958" spans="1:9" x14ac:dyDescent="0.3">
      <c r="A2958" t="s">
        <v>2993</v>
      </c>
      <c r="B2958" t="s">
        <v>27</v>
      </c>
      <c r="C2958">
        <v>51</v>
      </c>
      <c r="D2958" t="str">
        <f t="shared" si="138"/>
        <v>49-72 Months</v>
      </c>
      <c r="E2958" t="s">
        <v>37</v>
      </c>
      <c r="F2958" t="s">
        <v>28</v>
      </c>
      <c r="G2958" t="s">
        <v>24</v>
      </c>
      <c r="H2958">
        <f t="shared" si="139"/>
        <v>5</v>
      </c>
      <c r="I2958" t="str">
        <f t="shared" si="140"/>
        <v>High Risk</v>
      </c>
    </row>
    <row r="2959" spans="1:9" x14ac:dyDescent="0.3">
      <c r="A2959" t="s">
        <v>2994</v>
      </c>
      <c r="B2959" t="s">
        <v>27</v>
      </c>
      <c r="C2959">
        <v>4</v>
      </c>
      <c r="D2959" t="str">
        <f t="shared" si="138"/>
        <v>0-12 Months</v>
      </c>
      <c r="E2959" t="s">
        <v>37</v>
      </c>
      <c r="F2959" t="s">
        <v>32</v>
      </c>
      <c r="G2959" t="s">
        <v>24</v>
      </c>
      <c r="H2959">
        <f t="shared" si="139"/>
        <v>5</v>
      </c>
      <c r="I2959" t="str">
        <f t="shared" si="140"/>
        <v>High Risk</v>
      </c>
    </row>
    <row r="2960" spans="1:9" x14ac:dyDescent="0.3">
      <c r="A2960" t="s">
        <v>2995</v>
      </c>
      <c r="B2960" t="s">
        <v>27</v>
      </c>
      <c r="C2960">
        <v>1</v>
      </c>
      <c r="D2960" t="str">
        <f t="shared" si="138"/>
        <v>0-12 Months</v>
      </c>
      <c r="E2960" t="s">
        <v>24</v>
      </c>
      <c r="F2960" t="s">
        <v>40</v>
      </c>
      <c r="G2960" t="s">
        <v>24</v>
      </c>
      <c r="H2960">
        <f t="shared" si="139"/>
        <v>3</v>
      </c>
      <c r="I2960" t="str">
        <f t="shared" si="140"/>
        <v>Medium Risk</v>
      </c>
    </row>
    <row r="2961" spans="1:9" x14ac:dyDescent="0.3">
      <c r="A2961" t="s">
        <v>2996</v>
      </c>
      <c r="B2961" t="s">
        <v>27</v>
      </c>
      <c r="C2961">
        <v>27</v>
      </c>
      <c r="D2961" t="str">
        <f t="shared" si="138"/>
        <v>25-48 Months</v>
      </c>
      <c r="E2961" t="s">
        <v>37</v>
      </c>
      <c r="F2961" t="s">
        <v>28</v>
      </c>
      <c r="G2961" t="s">
        <v>24</v>
      </c>
      <c r="H2961">
        <f t="shared" si="139"/>
        <v>5</v>
      </c>
      <c r="I2961" t="str">
        <f t="shared" si="140"/>
        <v>High Risk</v>
      </c>
    </row>
    <row r="2962" spans="1:9" x14ac:dyDescent="0.3">
      <c r="A2962" t="s">
        <v>2997</v>
      </c>
      <c r="B2962" t="s">
        <v>27</v>
      </c>
      <c r="C2962">
        <v>22</v>
      </c>
      <c r="D2962" t="str">
        <f t="shared" si="138"/>
        <v>13-24 Months</v>
      </c>
      <c r="E2962" t="s">
        <v>37</v>
      </c>
      <c r="F2962" t="s">
        <v>28</v>
      </c>
      <c r="G2962" t="s">
        <v>23</v>
      </c>
      <c r="H2962">
        <f t="shared" si="139"/>
        <v>5</v>
      </c>
      <c r="I2962" t="str">
        <f t="shared" si="140"/>
        <v>High Risk</v>
      </c>
    </row>
    <row r="2963" spans="1:9" x14ac:dyDescent="0.3">
      <c r="A2963" t="s">
        <v>2998</v>
      </c>
      <c r="B2963" t="s">
        <v>27</v>
      </c>
      <c r="C2963">
        <v>12</v>
      </c>
      <c r="D2963" t="str">
        <f t="shared" si="138"/>
        <v>0-12 Months</v>
      </c>
      <c r="E2963" t="s">
        <v>26</v>
      </c>
      <c r="F2963" t="s">
        <v>32</v>
      </c>
      <c r="G2963" t="s">
        <v>24</v>
      </c>
      <c r="H2963">
        <f t="shared" si="139"/>
        <v>3</v>
      </c>
      <c r="I2963" t="str">
        <f t="shared" si="140"/>
        <v>Medium Risk</v>
      </c>
    </row>
    <row r="2964" spans="1:9" x14ac:dyDescent="0.3">
      <c r="A2964" t="s">
        <v>2999</v>
      </c>
      <c r="B2964" t="s">
        <v>27</v>
      </c>
      <c r="C2964">
        <v>3</v>
      </c>
      <c r="D2964" t="str">
        <f t="shared" si="138"/>
        <v>0-12 Months</v>
      </c>
      <c r="E2964" t="s">
        <v>26</v>
      </c>
      <c r="F2964" t="s">
        <v>32</v>
      </c>
      <c r="G2964" t="s">
        <v>23</v>
      </c>
      <c r="H2964">
        <f t="shared" si="139"/>
        <v>3</v>
      </c>
      <c r="I2964" t="str">
        <f t="shared" si="140"/>
        <v>Medium Risk</v>
      </c>
    </row>
    <row r="2965" spans="1:9" x14ac:dyDescent="0.3">
      <c r="A2965" t="s">
        <v>3000</v>
      </c>
      <c r="B2965" t="s">
        <v>31</v>
      </c>
      <c r="C2965">
        <v>34</v>
      </c>
      <c r="D2965" t="str">
        <f t="shared" si="138"/>
        <v>25-48 Months</v>
      </c>
      <c r="E2965" t="s">
        <v>24</v>
      </c>
      <c r="F2965" t="s">
        <v>40</v>
      </c>
      <c r="G2965" t="s">
        <v>24</v>
      </c>
      <c r="H2965">
        <f t="shared" si="139"/>
        <v>0</v>
      </c>
      <c r="I2965" t="str">
        <f t="shared" si="140"/>
        <v>Low Risk</v>
      </c>
    </row>
    <row r="2966" spans="1:9" x14ac:dyDescent="0.3">
      <c r="A2966" t="s">
        <v>3001</v>
      </c>
      <c r="B2966" t="s">
        <v>31</v>
      </c>
      <c r="C2966">
        <v>24</v>
      </c>
      <c r="D2966" t="str">
        <f t="shared" si="138"/>
        <v>13-24 Months</v>
      </c>
      <c r="E2966" t="s">
        <v>26</v>
      </c>
      <c r="F2966" t="s">
        <v>28</v>
      </c>
      <c r="G2966" t="s">
        <v>24</v>
      </c>
      <c r="H2966">
        <f t="shared" si="139"/>
        <v>1</v>
      </c>
      <c r="I2966" t="str">
        <f t="shared" si="140"/>
        <v>Low Risk</v>
      </c>
    </row>
    <row r="2967" spans="1:9" x14ac:dyDescent="0.3">
      <c r="A2967" t="s">
        <v>3002</v>
      </c>
      <c r="B2967" t="s">
        <v>27</v>
      </c>
      <c r="C2967">
        <v>51</v>
      </c>
      <c r="D2967" t="str">
        <f t="shared" si="138"/>
        <v>49-72 Months</v>
      </c>
      <c r="E2967" t="s">
        <v>37</v>
      </c>
      <c r="F2967" t="s">
        <v>40</v>
      </c>
      <c r="G2967" t="s">
        <v>23</v>
      </c>
      <c r="H2967">
        <f t="shared" si="139"/>
        <v>4</v>
      </c>
      <c r="I2967" t="str">
        <f t="shared" si="140"/>
        <v>High Risk</v>
      </c>
    </row>
    <row r="2968" spans="1:9" x14ac:dyDescent="0.3">
      <c r="A2968" t="s">
        <v>3003</v>
      </c>
      <c r="B2968" t="s">
        <v>27</v>
      </c>
      <c r="C2968">
        <v>14</v>
      </c>
      <c r="D2968" t="str">
        <f t="shared" si="138"/>
        <v>13-24 Months</v>
      </c>
      <c r="E2968" t="s">
        <v>26</v>
      </c>
      <c r="F2968" t="s">
        <v>28</v>
      </c>
      <c r="G2968" t="s">
        <v>24</v>
      </c>
      <c r="H2968">
        <f t="shared" si="139"/>
        <v>3</v>
      </c>
      <c r="I2968" t="str">
        <f t="shared" si="140"/>
        <v>Medium Risk</v>
      </c>
    </row>
    <row r="2969" spans="1:9" x14ac:dyDescent="0.3">
      <c r="A2969" t="s">
        <v>3004</v>
      </c>
      <c r="B2969" t="s">
        <v>47</v>
      </c>
      <c r="C2969">
        <v>59</v>
      </c>
      <c r="D2969" t="str">
        <f t="shared" si="138"/>
        <v>49-72 Months</v>
      </c>
      <c r="E2969" t="s">
        <v>37</v>
      </c>
      <c r="F2969" t="s">
        <v>28</v>
      </c>
      <c r="G2969" t="s">
        <v>24</v>
      </c>
      <c r="H2969">
        <f t="shared" si="139"/>
        <v>3</v>
      </c>
      <c r="I2969" t="str">
        <f t="shared" si="140"/>
        <v>Medium Risk</v>
      </c>
    </row>
    <row r="2970" spans="1:9" x14ac:dyDescent="0.3">
      <c r="A2970" t="s">
        <v>3005</v>
      </c>
      <c r="B2970" t="s">
        <v>27</v>
      </c>
      <c r="C2970">
        <v>3</v>
      </c>
      <c r="D2970" t="str">
        <f t="shared" si="138"/>
        <v>0-12 Months</v>
      </c>
      <c r="E2970" t="s">
        <v>37</v>
      </c>
      <c r="F2970" t="s">
        <v>28</v>
      </c>
      <c r="G2970" t="s">
        <v>24</v>
      </c>
      <c r="H2970">
        <f t="shared" si="139"/>
        <v>6</v>
      </c>
      <c r="I2970" t="str">
        <f t="shared" si="140"/>
        <v>High Risk</v>
      </c>
    </row>
    <row r="2971" spans="1:9" x14ac:dyDescent="0.3">
      <c r="A2971" t="s">
        <v>3006</v>
      </c>
      <c r="B2971" t="s">
        <v>47</v>
      </c>
      <c r="C2971">
        <v>65</v>
      </c>
      <c r="D2971" t="str">
        <f t="shared" si="138"/>
        <v>49-72 Months</v>
      </c>
      <c r="E2971" t="s">
        <v>37</v>
      </c>
      <c r="F2971" t="s">
        <v>28</v>
      </c>
      <c r="G2971" t="s">
        <v>24</v>
      </c>
      <c r="H2971">
        <f t="shared" si="139"/>
        <v>3</v>
      </c>
      <c r="I2971" t="str">
        <f t="shared" si="140"/>
        <v>Medium Risk</v>
      </c>
    </row>
    <row r="2972" spans="1:9" x14ac:dyDescent="0.3">
      <c r="A2972" t="s">
        <v>3007</v>
      </c>
      <c r="B2972" t="s">
        <v>27</v>
      </c>
      <c r="C2972">
        <v>5</v>
      </c>
      <c r="D2972" t="str">
        <f t="shared" si="138"/>
        <v>0-12 Months</v>
      </c>
      <c r="E2972" t="s">
        <v>37</v>
      </c>
      <c r="F2972" t="s">
        <v>32</v>
      </c>
      <c r="G2972" t="s">
        <v>23</v>
      </c>
      <c r="H2972">
        <f t="shared" si="139"/>
        <v>5</v>
      </c>
      <c r="I2972" t="str">
        <f t="shared" si="140"/>
        <v>High Risk</v>
      </c>
    </row>
    <row r="2973" spans="1:9" x14ac:dyDescent="0.3">
      <c r="A2973" t="s">
        <v>3008</v>
      </c>
      <c r="B2973" t="s">
        <v>47</v>
      </c>
      <c r="C2973">
        <v>59</v>
      </c>
      <c r="D2973" t="str">
        <f t="shared" si="138"/>
        <v>49-72 Months</v>
      </c>
      <c r="E2973" t="s">
        <v>26</v>
      </c>
      <c r="F2973" t="s">
        <v>40</v>
      </c>
      <c r="G2973" t="s">
        <v>24</v>
      </c>
      <c r="H2973">
        <f t="shared" si="139"/>
        <v>0</v>
      </c>
      <c r="I2973" t="str">
        <f t="shared" si="140"/>
        <v>Low Risk</v>
      </c>
    </row>
    <row r="2974" spans="1:9" x14ac:dyDescent="0.3">
      <c r="A2974" t="s">
        <v>3009</v>
      </c>
      <c r="B2974" t="s">
        <v>47</v>
      </c>
      <c r="C2974">
        <v>72</v>
      </c>
      <c r="D2974" t="str">
        <f t="shared" si="138"/>
        <v>49-72 Months</v>
      </c>
      <c r="E2974" t="s">
        <v>26</v>
      </c>
      <c r="F2974" t="s">
        <v>40</v>
      </c>
      <c r="G2974" t="s">
        <v>24</v>
      </c>
      <c r="H2974">
        <f t="shared" si="139"/>
        <v>0</v>
      </c>
      <c r="I2974" t="str">
        <f t="shared" si="140"/>
        <v>Low Risk</v>
      </c>
    </row>
    <row r="2975" spans="1:9" x14ac:dyDescent="0.3">
      <c r="A2975" t="s">
        <v>3010</v>
      </c>
      <c r="B2975" t="s">
        <v>27</v>
      </c>
      <c r="C2975">
        <v>62</v>
      </c>
      <c r="D2975" t="str">
        <f t="shared" si="138"/>
        <v>49-72 Months</v>
      </c>
      <c r="E2975" t="s">
        <v>37</v>
      </c>
      <c r="F2975" t="s">
        <v>28</v>
      </c>
      <c r="G2975" t="s">
        <v>23</v>
      </c>
      <c r="H2975">
        <f t="shared" si="139"/>
        <v>5</v>
      </c>
      <c r="I2975" t="str">
        <f t="shared" si="140"/>
        <v>High Risk</v>
      </c>
    </row>
    <row r="2976" spans="1:9" x14ac:dyDescent="0.3">
      <c r="A2976" t="s">
        <v>3011</v>
      </c>
      <c r="B2976" t="s">
        <v>27</v>
      </c>
      <c r="C2976">
        <v>28</v>
      </c>
      <c r="D2976" t="str">
        <f t="shared" si="138"/>
        <v>25-48 Months</v>
      </c>
      <c r="E2976" t="s">
        <v>37</v>
      </c>
      <c r="F2976" t="s">
        <v>40</v>
      </c>
      <c r="G2976" t="s">
        <v>23</v>
      </c>
      <c r="H2976">
        <f t="shared" si="139"/>
        <v>4</v>
      </c>
      <c r="I2976" t="str">
        <f t="shared" si="140"/>
        <v>High Risk</v>
      </c>
    </row>
    <row r="2977" spans="1:9" x14ac:dyDescent="0.3">
      <c r="A2977" t="s">
        <v>3012</v>
      </c>
      <c r="B2977" t="s">
        <v>27</v>
      </c>
      <c r="C2977">
        <v>3</v>
      </c>
      <c r="D2977" t="str">
        <f t="shared" si="138"/>
        <v>0-12 Months</v>
      </c>
      <c r="E2977" t="s">
        <v>26</v>
      </c>
      <c r="F2977" t="s">
        <v>32</v>
      </c>
      <c r="G2977" t="s">
        <v>24</v>
      </c>
      <c r="H2977">
        <f t="shared" si="139"/>
        <v>3</v>
      </c>
      <c r="I2977" t="str">
        <f t="shared" si="140"/>
        <v>Medium Risk</v>
      </c>
    </row>
    <row r="2978" spans="1:9" x14ac:dyDescent="0.3">
      <c r="A2978" t="s">
        <v>3013</v>
      </c>
      <c r="B2978" t="s">
        <v>27</v>
      </c>
      <c r="C2978">
        <v>19</v>
      </c>
      <c r="D2978" t="str">
        <f t="shared" si="138"/>
        <v>13-24 Months</v>
      </c>
      <c r="E2978" t="s">
        <v>24</v>
      </c>
      <c r="F2978" t="s">
        <v>40</v>
      </c>
      <c r="G2978" t="s">
        <v>24</v>
      </c>
      <c r="H2978">
        <f t="shared" si="139"/>
        <v>2</v>
      </c>
      <c r="I2978" t="str">
        <f t="shared" si="140"/>
        <v>Medium Risk</v>
      </c>
    </row>
    <row r="2979" spans="1:9" x14ac:dyDescent="0.3">
      <c r="A2979" t="s">
        <v>3014</v>
      </c>
      <c r="B2979" t="s">
        <v>27</v>
      </c>
      <c r="C2979">
        <v>1</v>
      </c>
      <c r="D2979" t="str">
        <f t="shared" si="138"/>
        <v>0-12 Months</v>
      </c>
      <c r="E2979" t="s">
        <v>24</v>
      </c>
      <c r="F2979" t="s">
        <v>32</v>
      </c>
      <c r="G2979" t="s">
        <v>24</v>
      </c>
      <c r="H2979">
        <f t="shared" si="139"/>
        <v>3</v>
      </c>
      <c r="I2979" t="str">
        <f t="shared" si="140"/>
        <v>Medium Risk</v>
      </c>
    </row>
    <row r="2980" spans="1:9" x14ac:dyDescent="0.3">
      <c r="A2980" t="s">
        <v>3015</v>
      </c>
      <c r="B2980" t="s">
        <v>27</v>
      </c>
      <c r="C2980">
        <v>24</v>
      </c>
      <c r="D2980" t="str">
        <f t="shared" si="138"/>
        <v>13-24 Months</v>
      </c>
      <c r="E2980" t="s">
        <v>37</v>
      </c>
      <c r="F2980" t="s">
        <v>28</v>
      </c>
      <c r="G2980" t="s">
        <v>24</v>
      </c>
      <c r="H2980">
        <f t="shared" si="139"/>
        <v>5</v>
      </c>
      <c r="I2980" t="str">
        <f t="shared" si="140"/>
        <v>High Risk</v>
      </c>
    </row>
    <row r="2981" spans="1:9" x14ac:dyDescent="0.3">
      <c r="A2981" t="s">
        <v>3016</v>
      </c>
      <c r="B2981" t="s">
        <v>31</v>
      </c>
      <c r="C2981">
        <v>57</v>
      </c>
      <c r="D2981" t="str">
        <f t="shared" si="138"/>
        <v>49-72 Months</v>
      </c>
      <c r="E2981" t="s">
        <v>26</v>
      </c>
      <c r="F2981" t="s">
        <v>28</v>
      </c>
      <c r="G2981" t="s">
        <v>24</v>
      </c>
      <c r="H2981">
        <f t="shared" si="139"/>
        <v>1</v>
      </c>
      <c r="I2981" t="str">
        <f t="shared" si="140"/>
        <v>Low Risk</v>
      </c>
    </row>
    <row r="2982" spans="1:9" x14ac:dyDescent="0.3">
      <c r="A2982" t="s">
        <v>3017</v>
      </c>
      <c r="B2982" t="s">
        <v>47</v>
      </c>
      <c r="C2982">
        <v>72</v>
      </c>
      <c r="D2982" t="str">
        <f t="shared" si="138"/>
        <v>49-72 Months</v>
      </c>
      <c r="E2982" t="s">
        <v>24</v>
      </c>
      <c r="F2982" t="s">
        <v>40</v>
      </c>
      <c r="G2982" t="s">
        <v>24</v>
      </c>
      <c r="H2982">
        <f t="shared" si="139"/>
        <v>0</v>
      </c>
      <c r="I2982" t="str">
        <f t="shared" si="140"/>
        <v>Low Risk</v>
      </c>
    </row>
    <row r="2983" spans="1:9" x14ac:dyDescent="0.3">
      <c r="A2983" t="s">
        <v>3018</v>
      </c>
      <c r="B2983" t="s">
        <v>47</v>
      </c>
      <c r="C2983">
        <v>67</v>
      </c>
      <c r="D2983" t="str">
        <f t="shared" si="138"/>
        <v>49-72 Months</v>
      </c>
      <c r="E2983" t="s">
        <v>24</v>
      </c>
      <c r="F2983" t="s">
        <v>35</v>
      </c>
      <c r="G2983" t="s">
        <v>24</v>
      </c>
      <c r="H2983">
        <f t="shared" si="139"/>
        <v>0</v>
      </c>
      <c r="I2983" t="str">
        <f t="shared" si="140"/>
        <v>Low Risk</v>
      </c>
    </row>
    <row r="2984" spans="1:9" x14ac:dyDescent="0.3">
      <c r="A2984" t="s">
        <v>3019</v>
      </c>
      <c r="B2984" t="s">
        <v>31</v>
      </c>
      <c r="C2984">
        <v>52</v>
      </c>
      <c r="D2984" t="str">
        <f t="shared" si="138"/>
        <v>49-72 Months</v>
      </c>
      <c r="E2984" t="s">
        <v>24</v>
      </c>
      <c r="F2984" t="s">
        <v>40</v>
      </c>
      <c r="G2984" t="s">
        <v>24</v>
      </c>
      <c r="H2984">
        <f t="shared" si="139"/>
        <v>0</v>
      </c>
      <c r="I2984" t="str">
        <f t="shared" si="140"/>
        <v>Low Risk</v>
      </c>
    </row>
    <row r="2985" spans="1:9" x14ac:dyDescent="0.3">
      <c r="A2985" t="s">
        <v>3020</v>
      </c>
      <c r="B2985" t="s">
        <v>47</v>
      </c>
      <c r="C2985">
        <v>71</v>
      </c>
      <c r="D2985" t="str">
        <f t="shared" si="138"/>
        <v>49-72 Months</v>
      </c>
      <c r="E2985" t="s">
        <v>26</v>
      </c>
      <c r="F2985" t="s">
        <v>40</v>
      </c>
      <c r="G2985" t="s">
        <v>24</v>
      </c>
      <c r="H2985">
        <f t="shared" si="139"/>
        <v>0</v>
      </c>
      <c r="I2985" t="str">
        <f t="shared" si="140"/>
        <v>Low Risk</v>
      </c>
    </row>
    <row r="2986" spans="1:9" x14ac:dyDescent="0.3">
      <c r="A2986" t="s">
        <v>3021</v>
      </c>
      <c r="B2986" t="s">
        <v>31</v>
      </c>
      <c r="C2986">
        <v>26</v>
      </c>
      <c r="D2986" t="str">
        <f t="shared" si="138"/>
        <v>25-48 Months</v>
      </c>
      <c r="E2986" t="s">
        <v>24</v>
      </c>
      <c r="F2986" t="s">
        <v>32</v>
      </c>
      <c r="G2986" t="s">
        <v>24</v>
      </c>
      <c r="H2986">
        <f t="shared" si="139"/>
        <v>0</v>
      </c>
      <c r="I2986" t="str">
        <f t="shared" si="140"/>
        <v>Low Risk</v>
      </c>
    </row>
    <row r="2987" spans="1:9" x14ac:dyDescent="0.3">
      <c r="A2987" t="s">
        <v>3022</v>
      </c>
      <c r="B2987" t="s">
        <v>47</v>
      </c>
      <c r="C2987">
        <v>35</v>
      </c>
      <c r="D2987" t="str">
        <f t="shared" si="138"/>
        <v>25-48 Months</v>
      </c>
      <c r="E2987" t="s">
        <v>37</v>
      </c>
      <c r="F2987" t="s">
        <v>32</v>
      </c>
      <c r="G2987" t="s">
        <v>24</v>
      </c>
      <c r="H2987">
        <f t="shared" si="139"/>
        <v>2</v>
      </c>
      <c r="I2987" t="str">
        <f t="shared" si="140"/>
        <v>Medium Risk</v>
      </c>
    </row>
    <row r="2988" spans="1:9" x14ac:dyDescent="0.3">
      <c r="A2988" t="s">
        <v>3023</v>
      </c>
      <c r="B2988" t="s">
        <v>47</v>
      </c>
      <c r="C2988">
        <v>55</v>
      </c>
      <c r="D2988" t="str">
        <f t="shared" si="138"/>
        <v>49-72 Months</v>
      </c>
      <c r="E2988" t="s">
        <v>37</v>
      </c>
      <c r="F2988" t="s">
        <v>40</v>
      </c>
      <c r="G2988" t="s">
        <v>24</v>
      </c>
      <c r="H2988">
        <f t="shared" si="139"/>
        <v>2</v>
      </c>
      <c r="I2988" t="str">
        <f t="shared" si="140"/>
        <v>Medium Risk</v>
      </c>
    </row>
    <row r="2989" spans="1:9" x14ac:dyDescent="0.3">
      <c r="A2989" t="s">
        <v>3024</v>
      </c>
      <c r="B2989" t="s">
        <v>47</v>
      </c>
      <c r="C2989">
        <v>33</v>
      </c>
      <c r="D2989" t="str">
        <f t="shared" si="138"/>
        <v>25-48 Months</v>
      </c>
      <c r="E2989" t="s">
        <v>24</v>
      </c>
      <c r="F2989" t="s">
        <v>32</v>
      </c>
      <c r="G2989" t="s">
        <v>24</v>
      </c>
      <c r="H2989">
        <f t="shared" si="139"/>
        <v>0</v>
      </c>
      <c r="I2989" t="str">
        <f t="shared" si="140"/>
        <v>Low Risk</v>
      </c>
    </row>
    <row r="2990" spans="1:9" x14ac:dyDescent="0.3">
      <c r="A2990" t="s">
        <v>3025</v>
      </c>
      <c r="B2990" t="s">
        <v>47</v>
      </c>
      <c r="C2990">
        <v>72</v>
      </c>
      <c r="D2990" t="str">
        <f t="shared" si="138"/>
        <v>49-72 Months</v>
      </c>
      <c r="E2990" t="s">
        <v>37</v>
      </c>
      <c r="F2990" t="s">
        <v>28</v>
      </c>
      <c r="G2990" t="s">
        <v>24</v>
      </c>
      <c r="H2990">
        <f t="shared" si="139"/>
        <v>3</v>
      </c>
      <c r="I2990" t="str">
        <f t="shared" si="140"/>
        <v>Medium Risk</v>
      </c>
    </row>
    <row r="2991" spans="1:9" x14ac:dyDescent="0.3">
      <c r="A2991" t="s">
        <v>3026</v>
      </c>
      <c r="B2991" t="s">
        <v>27</v>
      </c>
      <c r="C2991">
        <v>1</v>
      </c>
      <c r="D2991" t="str">
        <f t="shared" si="138"/>
        <v>0-12 Months</v>
      </c>
      <c r="E2991" t="s">
        <v>24</v>
      </c>
      <c r="F2991" t="s">
        <v>32</v>
      </c>
      <c r="G2991" t="s">
        <v>24</v>
      </c>
      <c r="H2991">
        <f t="shared" si="139"/>
        <v>3</v>
      </c>
      <c r="I2991" t="str">
        <f t="shared" si="140"/>
        <v>Medium Risk</v>
      </c>
    </row>
    <row r="2992" spans="1:9" x14ac:dyDescent="0.3">
      <c r="A2992" t="s">
        <v>3027</v>
      </c>
      <c r="B2992" t="s">
        <v>27</v>
      </c>
      <c r="C2992">
        <v>10</v>
      </c>
      <c r="D2992" t="str">
        <f t="shared" si="138"/>
        <v>0-12 Months</v>
      </c>
      <c r="E2992" t="s">
        <v>26</v>
      </c>
      <c r="F2992" t="s">
        <v>32</v>
      </c>
      <c r="G2992" t="s">
        <v>23</v>
      </c>
      <c r="H2992">
        <f t="shared" si="139"/>
        <v>3</v>
      </c>
      <c r="I2992" t="str">
        <f t="shared" si="140"/>
        <v>Medium Risk</v>
      </c>
    </row>
    <row r="2993" spans="1:9" x14ac:dyDescent="0.3">
      <c r="A2993" t="s">
        <v>3028</v>
      </c>
      <c r="B2993" t="s">
        <v>27</v>
      </c>
      <c r="C2993">
        <v>37</v>
      </c>
      <c r="D2993" t="str">
        <f t="shared" si="138"/>
        <v>25-48 Months</v>
      </c>
      <c r="E2993" t="s">
        <v>37</v>
      </c>
      <c r="F2993" t="s">
        <v>28</v>
      </c>
      <c r="G2993" t="s">
        <v>24</v>
      </c>
      <c r="H2993">
        <f t="shared" si="139"/>
        <v>5</v>
      </c>
      <c r="I2993" t="str">
        <f t="shared" si="140"/>
        <v>High Risk</v>
      </c>
    </row>
    <row r="2994" spans="1:9" x14ac:dyDescent="0.3">
      <c r="A2994" t="s">
        <v>3029</v>
      </c>
      <c r="B2994" t="s">
        <v>27</v>
      </c>
      <c r="C2994">
        <v>12</v>
      </c>
      <c r="D2994" t="str">
        <f t="shared" si="138"/>
        <v>0-12 Months</v>
      </c>
      <c r="E2994" t="s">
        <v>26</v>
      </c>
      <c r="F2994" t="s">
        <v>32</v>
      </c>
      <c r="G2994" t="s">
        <v>24</v>
      </c>
      <c r="H2994">
        <f t="shared" si="139"/>
        <v>3</v>
      </c>
      <c r="I2994" t="str">
        <f t="shared" si="140"/>
        <v>Medium Risk</v>
      </c>
    </row>
    <row r="2995" spans="1:9" x14ac:dyDescent="0.3">
      <c r="A2995" t="s">
        <v>3030</v>
      </c>
      <c r="B2995" t="s">
        <v>31</v>
      </c>
      <c r="C2995">
        <v>1</v>
      </c>
      <c r="D2995" t="str">
        <f t="shared" si="138"/>
        <v>0-12 Months</v>
      </c>
      <c r="E2995" t="s">
        <v>24</v>
      </c>
      <c r="F2995" t="s">
        <v>32</v>
      </c>
      <c r="G2995" t="s">
        <v>24</v>
      </c>
      <c r="H2995">
        <f t="shared" si="139"/>
        <v>1</v>
      </c>
      <c r="I2995" t="str">
        <f t="shared" si="140"/>
        <v>Low Risk</v>
      </c>
    </row>
    <row r="2996" spans="1:9" x14ac:dyDescent="0.3">
      <c r="A2996" t="s">
        <v>3031</v>
      </c>
      <c r="B2996" t="s">
        <v>47</v>
      </c>
      <c r="C2996">
        <v>62</v>
      </c>
      <c r="D2996" t="str">
        <f t="shared" si="138"/>
        <v>49-72 Months</v>
      </c>
      <c r="E2996" t="s">
        <v>26</v>
      </c>
      <c r="F2996" t="s">
        <v>40</v>
      </c>
      <c r="G2996" t="s">
        <v>24</v>
      </c>
      <c r="H2996">
        <f t="shared" si="139"/>
        <v>0</v>
      </c>
      <c r="I2996" t="str">
        <f t="shared" si="140"/>
        <v>Low Risk</v>
      </c>
    </row>
    <row r="2997" spans="1:9" x14ac:dyDescent="0.3">
      <c r="A2997" t="s">
        <v>3032</v>
      </c>
      <c r="B2997" t="s">
        <v>27</v>
      </c>
      <c r="C2997">
        <v>1</v>
      </c>
      <c r="D2997" t="str">
        <f t="shared" si="138"/>
        <v>0-12 Months</v>
      </c>
      <c r="E2997" t="s">
        <v>26</v>
      </c>
      <c r="F2997" t="s">
        <v>35</v>
      </c>
      <c r="G2997" t="s">
        <v>24</v>
      </c>
      <c r="H2997">
        <f t="shared" si="139"/>
        <v>3</v>
      </c>
      <c r="I2997" t="str">
        <f t="shared" si="140"/>
        <v>Medium Risk</v>
      </c>
    </row>
    <row r="2998" spans="1:9" x14ac:dyDescent="0.3">
      <c r="A2998" t="s">
        <v>3033</v>
      </c>
      <c r="B2998" t="s">
        <v>27</v>
      </c>
      <c r="C2998">
        <v>18</v>
      </c>
      <c r="D2998" t="str">
        <f t="shared" si="138"/>
        <v>13-24 Months</v>
      </c>
      <c r="E2998" t="s">
        <v>26</v>
      </c>
      <c r="F2998" t="s">
        <v>32</v>
      </c>
      <c r="G2998" t="s">
        <v>24</v>
      </c>
      <c r="H2998">
        <f t="shared" si="139"/>
        <v>2</v>
      </c>
      <c r="I2998" t="str">
        <f t="shared" si="140"/>
        <v>Medium Risk</v>
      </c>
    </row>
    <row r="2999" spans="1:9" x14ac:dyDescent="0.3">
      <c r="A2999" t="s">
        <v>3034</v>
      </c>
      <c r="B2999" t="s">
        <v>27</v>
      </c>
      <c r="C2999">
        <v>69</v>
      </c>
      <c r="D2999" t="str">
        <f t="shared" si="138"/>
        <v>49-72 Months</v>
      </c>
      <c r="E2999" t="s">
        <v>37</v>
      </c>
      <c r="F2999" t="s">
        <v>28</v>
      </c>
      <c r="G2999" t="s">
        <v>23</v>
      </c>
      <c r="H2999">
        <f t="shared" si="139"/>
        <v>5</v>
      </c>
      <c r="I2999" t="str">
        <f t="shared" si="140"/>
        <v>High Risk</v>
      </c>
    </row>
    <row r="3000" spans="1:9" x14ac:dyDescent="0.3">
      <c r="A3000" t="s">
        <v>3035</v>
      </c>
      <c r="B3000" t="s">
        <v>27</v>
      </c>
      <c r="C3000">
        <v>2</v>
      </c>
      <c r="D3000" t="str">
        <f t="shared" si="138"/>
        <v>0-12 Months</v>
      </c>
      <c r="E3000" t="s">
        <v>37</v>
      </c>
      <c r="F3000" t="s">
        <v>28</v>
      </c>
      <c r="G3000" t="s">
        <v>24</v>
      </c>
      <c r="H3000">
        <f t="shared" si="139"/>
        <v>6</v>
      </c>
      <c r="I3000" t="str">
        <f t="shared" si="140"/>
        <v>High Risk</v>
      </c>
    </row>
    <row r="3001" spans="1:9" x14ac:dyDescent="0.3">
      <c r="A3001" t="s">
        <v>3036</v>
      </c>
      <c r="B3001" t="s">
        <v>27</v>
      </c>
      <c r="C3001">
        <v>19</v>
      </c>
      <c r="D3001" t="str">
        <f t="shared" si="138"/>
        <v>13-24 Months</v>
      </c>
      <c r="E3001" t="s">
        <v>24</v>
      </c>
      <c r="F3001" t="s">
        <v>32</v>
      </c>
      <c r="G3001" t="s">
        <v>24</v>
      </c>
      <c r="H3001">
        <f t="shared" si="139"/>
        <v>2</v>
      </c>
      <c r="I3001" t="str">
        <f t="shared" si="140"/>
        <v>Medium Risk</v>
      </c>
    </row>
    <row r="3002" spans="1:9" x14ac:dyDescent="0.3">
      <c r="A3002" t="s">
        <v>3037</v>
      </c>
      <c r="B3002" t="s">
        <v>27</v>
      </c>
      <c r="C3002">
        <v>12</v>
      </c>
      <c r="D3002" t="str">
        <f t="shared" si="138"/>
        <v>0-12 Months</v>
      </c>
      <c r="E3002" t="s">
        <v>37</v>
      </c>
      <c r="F3002" t="s">
        <v>28</v>
      </c>
      <c r="G3002" t="s">
        <v>23</v>
      </c>
      <c r="H3002">
        <f t="shared" si="139"/>
        <v>6</v>
      </c>
      <c r="I3002" t="str">
        <f t="shared" si="140"/>
        <v>High Risk</v>
      </c>
    </row>
    <row r="3003" spans="1:9" x14ac:dyDescent="0.3">
      <c r="A3003" t="s">
        <v>3038</v>
      </c>
      <c r="B3003" t="s">
        <v>27</v>
      </c>
      <c r="C3003">
        <v>9</v>
      </c>
      <c r="D3003" t="str">
        <f t="shared" si="138"/>
        <v>0-12 Months</v>
      </c>
      <c r="E3003" t="s">
        <v>24</v>
      </c>
      <c r="F3003" t="s">
        <v>32</v>
      </c>
      <c r="G3003" t="s">
        <v>24</v>
      </c>
      <c r="H3003">
        <f t="shared" si="139"/>
        <v>3</v>
      </c>
      <c r="I3003" t="str">
        <f t="shared" si="140"/>
        <v>Medium Risk</v>
      </c>
    </row>
    <row r="3004" spans="1:9" x14ac:dyDescent="0.3">
      <c r="A3004" t="s">
        <v>3039</v>
      </c>
      <c r="B3004" t="s">
        <v>31</v>
      </c>
      <c r="C3004">
        <v>27</v>
      </c>
      <c r="D3004" t="str">
        <f t="shared" si="138"/>
        <v>25-48 Months</v>
      </c>
      <c r="E3004" t="s">
        <v>26</v>
      </c>
      <c r="F3004" t="s">
        <v>28</v>
      </c>
      <c r="G3004" t="s">
        <v>24</v>
      </c>
      <c r="H3004">
        <f t="shared" si="139"/>
        <v>1</v>
      </c>
      <c r="I3004" t="str">
        <f t="shared" si="140"/>
        <v>Low Risk</v>
      </c>
    </row>
    <row r="3005" spans="1:9" x14ac:dyDescent="0.3">
      <c r="A3005" t="s">
        <v>3040</v>
      </c>
      <c r="B3005" t="s">
        <v>27</v>
      </c>
      <c r="C3005">
        <v>27</v>
      </c>
      <c r="D3005" t="str">
        <f t="shared" si="138"/>
        <v>25-48 Months</v>
      </c>
      <c r="E3005" t="s">
        <v>37</v>
      </c>
      <c r="F3005" t="s">
        <v>28</v>
      </c>
      <c r="G3005" t="s">
        <v>23</v>
      </c>
      <c r="H3005">
        <f t="shared" si="139"/>
        <v>5</v>
      </c>
      <c r="I3005" t="str">
        <f t="shared" si="140"/>
        <v>High Risk</v>
      </c>
    </row>
    <row r="3006" spans="1:9" x14ac:dyDescent="0.3">
      <c r="A3006" t="s">
        <v>3041</v>
      </c>
      <c r="B3006" t="s">
        <v>27</v>
      </c>
      <c r="C3006">
        <v>1</v>
      </c>
      <c r="D3006" t="str">
        <f t="shared" si="138"/>
        <v>0-12 Months</v>
      </c>
      <c r="E3006" t="s">
        <v>37</v>
      </c>
      <c r="F3006" t="s">
        <v>32</v>
      </c>
      <c r="G3006" t="s">
        <v>23</v>
      </c>
      <c r="H3006">
        <f t="shared" si="139"/>
        <v>5</v>
      </c>
      <c r="I3006" t="str">
        <f t="shared" si="140"/>
        <v>High Risk</v>
      </c>
    </row>
    <row r="3007" spans="1:9" x14ac:dyDescent="0.3">
      <c r="A3007" t="s">
        <v>3042</v>
      </c>
      <c r="B3007" t="s">
        <v>27</v>
      </c>
      <c r="C3007">
        <v>24</v>
      </c>
      <c r="D3007" t="str">
        <f t="shared" si="138"/>
        <v>13-24 Months</v>
      </c>
      <c r="E3007" t="s">
        <v>24</v>
      </c>
      <c r="F3007" t="s">
        <v>32</v>
      </c>
      <c r="G3007" t="s">
        <v>24</v>
      </c>
      <c r="H3007">
        <f t="shared" si="139"/>
        <v>2</v>
      </c>
      <c r="I3007" t="str">
        <f t="shared" si="140"/>
        <v>Medium Risk</v>
      </c>
    </row>
    <row r="3008" spans="1:9" x14ac:dyDescent="0.3">
      <c r="A3008" t="s">
        <v>3043</v>
      </c>
      <c r="B3008" t="s">
        <v>27</v>
      </c>
      <c r="C3008">
        <v>14</v>
      </c>
      <c r="D3008" t="str">
        <f t="shared" si="138"/>
        <v>13-24 Months</v>
      </c>
      <c r="E3008" t="s">
        <v>37</v>
      </c>
      <c r="F3008" t="s">
        <v>28</v>
      </c>
      <c r="G3008" t="s">
        <v>23</v>
      </c>
      <c r="H3008">
        <f t="shared" si="139"/>
        <v>5</v>
      </c>
      <c r="I3008" t="str">
        <f t="shared" si="140"/>
        <v>High Risk</v>
      </c>
    </row>
    <row r="3009" spans="1:9" x14ac:dyDescent="0.3">
      <c r="A3009" t="s">
        <v>3044</v>
      </c>
      <c r="B3009" t="s">
        <v>27</v>
      </c>
      <c r="C3009">
        <v>32</v>
      </c>
      <c r="D3009" t="str">
        <f t="shared" si="138"/>
        <v>25-48 Months</v>
      </c>
      <c r="E3009" t="s">
        <v>37</v>
      </c>
      <c r="F3009" t="s">
        <v>28</v>
      </c>
      <c r="G3009" t="s">
        <v>23</v>
      </c>
      <c r="H3009">
        <f t="shared" si="139"/>
        <v>5</v>
      </c>
      <c r="I3009" t="str">
        <f t="shared" si="140"/>
        <v>High Risk</v>
      </c>
    </row>
    <row r="3010" spans="1:9" x14ac:dyDescent="0.3">
      <c r="A3010" t="s">
        <v>3045</v>
      </c>
      <c r="B3010" t="s">
        <v>31</v>
      </c>
      <c r="C3010">
        <v>11</v>
      </c>
      <c r="D3010" t="str">
        <f t="shared" si="138"/>
        <v>0-12 Months</v>
      </c>
      <c r="E3010" t="s">
        <v>24</v>
      </c>
      <c r="F3010" t="s">
        <v>32</v>
      </c>
      <c r="G3010" t="s">
        <v>24</v>
      </c>
      <c r="H3010">
        <f t="shared" si="139"/>
        <v>1</v>
      </c>
      <c r="I3010" t="str">
        <f t="shared" si="140"/>
        <v>Low Risk</v>
      </c>
    </row>
    <row r="3011" spans="1:9" x14ac:dyDescent="0.3">
      <c r="A3011" t="s">
        <v>3046</v>
      </c>
      <c r="B3011" t="s">
        <v>27</v>
      </c>
      <c r="C3011">
        <v>1</v>
      </c>
      <c r="D3011" t="str">
        <f t="shared" ref="D3011:D3074" si="141">IF(C3011&lt;=12,"0-12 Months",IF(C3011&lt;=24,"13-24 Months",IF(C3011&lt;=48,"25-48 Months","49-72 Months")))</f>
        <v>0-12 Months</v>
      </c>
      <c r="E3011" t="s">
        <v>24</v>
      </c>
      <c r="F3011" t="s">
        <v>32</v>
      </c>
      <c r="G3011" t="s">
        <v>24</v>
      </c>
      <c r="H3011">
        <f t="shared" ref="H3011:H3074" si="142">IF(B3011="Month-to-month",2,0)+IF(E3011="Fiber optic",2,0)+IF(F3011="Electronic check",1,0)+IF(D3011="0-12 Months",1,0)</f>
        <v>3</v>
      </c>
      <c r="I3011" t="str">
        <f t="shared" ref="I3011:I3074" si="143">IF(H3011&gt;=4,"High Risk",IF(H3011&gt;=2,"Medium Risk","Low Risk"))</f>
        <v>Medium Risk</v>
      </c>
    </row>
    <row r="3012" spans="1:9" x14ac:dyDescent="0.3">
      <c r="A3012" t="s">
        <v>3047</v>
      </c>
      <c r="B3012" t="s">
        <v>27</v>
      </c>
      <c r="C3012">
        <v>38</v>
      </c>
      <c r="D3012" t="str">
        <f t="shared" si="141"/>
        <v>25-48 Months</v>
      </c>
      <c r="E3012" t="s">
        <v>37</v>
      </c>
      <c r="F3012" t="s">
        <v>32</v>
      </c>
      <c r="G3012" t="s">
        <v>24</v>
      </c>
      <c r="H3012">
        <f t="shared" si="142"/>
        <v>4</v>
      </c>
      <c r="I3012" t="str">
        <f t="shared" si="143"/>
        <v>High Risk</v>
      </c>
    </row>
    <row r="3013" spans="1:9" x14ac:dyDescent="0.3">
      <c r="A3013" t="s">
        <v>3048</v>
      </c>
      <c r="B3013" t="s">
        <v>47</v>
      </c>
      <c r="C3013">
        <v>9</v>
      </c>
      <c r="D3013" t="str">
        <f t="shared" si="141"/>
        <v>0-12 Months</v>
      </c>
      <c r="E3013" t="s">
        <v>24</v>
      </c>
      <c r="F3013" t="s">
        <v>32</v>
      </c>
      <c r="G3013" t="s">
        <v>24</v>
      </c>
      <c r="H3013">
        <f t="shared" si="142"/>
        <v>1</v>
      </c>
      <c r="I3013" t="str">
        <f t="shared" si="143"/>
        <v>Low Risk</v>
      </c>
    </row>
    <row r="3014" spans="1:9" x14ac:dyDescent="0.3">
      <c r="A3014" t="s">
        <v>3049</v>
      </c>
      <c r="B3014" t="s">
        <v>47</v>
      </c>
      <c r="C3014">
        <v>54</v>
      </c>
      <c r="D3014" t="str">
        <f t="shared" si="141"/>
        <v>49-72 Months</v>
      </c>
      <c r="E3014" t="s">
        <v>26</v>
      </c>
      <c r="F3014" t="s">
        <v>40</v>
      </c>
      <c r="G3014" t="s">
        <v>24</v>
      </c>
      <c r="H3014">
        <f t="shared" si="142"/>
        <v>0</v>
      </c>
      <c r="I3014" t="str">
        <f t="shared" si="143"/>
        <v>Low Risk</v>
      </c>
    </row>
    <row r="3015" spans="1:9" x14ac:dyDescent="0.3">
      <c r="A3015" t="s">
        <v>3050</v>
      </c>
      <c r="B3015" t="s">
        <v>31</v>
      </c>
      <c r="C3015">
        <v>29</v>
      </c>
      <c r="D3015" t="str">
        <f t="shared" si="141"/>
        <v>25-48 Months</v>
      </c>
      <c r="E3015" t="s">
        <v>26</v>
      </c>
      <c r="F3015" t="s">
        <v>40</v>
      </c>
      <c r="G3015" t="s">
        <v>24</v>
      </c>
      <c r="H3015">
        <f t="shared" si="142"/>
        <v>0</v>
      </c>
      <c r="I3015" t="str">
        <f t="shared" si="143"/>
        <v>Low Risk</v>
      </c>
    </row>
    <row r="3016" spans="1:9" x14ac:dyDescent="0.3">
      <c r="A3016" t="s">
        <v>3051</v>
      </c>
      <c r="B3016" t="s">
        <v>27</v>
      </c>
      <c r="C3016">
        <v>44</v>
      </c>
      <c r="D3016" t="str">
        <f t="shared" si="141"/>
        <v>25-48 Months</v>
      </c>
      <c r="E3016" t="s">
        <v>37</v>
      </c>
      <c r="F3016" t="s">
        <v>28</v>
      </c>
      <c r="G3016" t="s">
        <v>24</v>
      </c>
      <c r="H3016">
        <f t="shared" si="142"/>
        <v>5</v>
      </c>
      <c r="I3016" t="str">
        <f t="shared" si="143"/>
        <v>High Risk</v>
      </c>
    </row>
    <row r="3017" spans="1:9" x14ac:dyDescent="0.3">
      <c r="A3017" t="s">
        <v>3052</v>
      </c>
      <c r="B3017" t="s">
        <v>47</v>
      </c>
      <c r="C3017">
        <v>59</v>
      </c>
      <c r="D3017" t="str">
        <f t="shared" si="141"/>
        <v>49-72 Months</v>
      </c>
      <c r="E3017" t="s">
        <v>26</v>
      </c>
      <c r="F3017" t="s">
        <v>28</v>
      </c>
      <c r="G3017" t="s">
        <v>24</v>
      </c>
      <c r="H3017">
        <f t="shared" si="142"/>
        <v>1</v>
      </c>
      <c r="I3017" t="str">
        <f t="shared" si="143"/>
        <v>Low Risk</v>
      </c>
    </row>
    <row r="3018" spans="1:9" x14ac:dyDescent="0.3">
      <c r="A3018" t="s">
        <v>3053</v>
      </c>
      <c r="B3018" t="s">
        <v>27</v>
      </c>
      <c r="C3018">
        <v>3</v>
      </c>
      <c r="D3018" t="str">
        <f t="shared" si="141"/>
        <v>0-12 Months</v>
      </c>
      <c r="E3018" t="s">
        <v>26</v>
      </c>
      <c r="F3018" t="s">
        <v>28</v>
      </c>
      <c r="G3018" t="s">
        <v>23</v>
      </c>
      <c r="H3018">
        <f t="shared" si="142"/>
        <v>4</v>
      </c>
      <c r="I3018" t="str">
        <f t="shared" si="143"/>
        <v>High Risk</v>
      </c>
    </row>
    <row r="3019" spans="1:9" x14ac:dyDescent="0.3">
      <c r="A3019" t="s">
        <v>3054</v>
      </c>
      <c r="B3019" t="s">
        <v>31</v>
      </c>
      <c r="C3019">
        <v>18</v>
      </c>
      <c r="D3019" t="str">
        <f t="shared" si="141"/>
        <v>13-24 Months</v>
      </c>
      <c r="E3019" t="s">
        <v>26</v>
      </c>
      <c r="F3019" t="s">
        <v>32</v>
      </c>
      <c r="G3019" t="s">
        <v>24</v>
      </c>
      <c r="H3019">
        <f t="shared" si="142"/>
        <v>0</v>
      </c>
      <c r="I3019" t="str">
        <f t="shared" si="143"/>
        <v>Low Risk</v>
      </c>
    </row>
    <row r="3020" spans="1:9" x14ac:dyDescent="0.3">
      <c r="A3020" t="s">
        <v>3055</v>
      </c>
      <c r="B3020" t="s">
        <v>47</v>
      </c>
      <c r="C3020">
        <v>67</v>
      </c>
      <c r="D3020" t="str">
        <f t="shared" si="141"/>
        <v>49-72 Months</v>
      </c>
      <c r="E3020" t="s">
        <v>24</v>
      </c>
      <c r="F3020" t="s">
        <v>40</v>
      </c>
      <c r="G3020" t="s">
        <v>24</v>
      </c>
      <c r="H3020">
        <f t="shared" si="142"/>
        <v>0</v>
      </c>
      <c r="I3020" t="str">
        <f t="shared" si="143"/>
        <v>Low Risk</v>
      </c>
    </row>
    <row r="3021" spans="1:9" x14ac:dyDescent="0.3">
      <c r="A3021" t="s">
        <v>3056</v>
      </c>
      <c r="B3021" t="s">
        <v>27</v>
      </c>
      <c r="C3021">
        <v>22</v>
      </c>
      <c r="D3021" t="str">
        <f t="shared" si="141"/>
        <v>13-24 Months</v>
      </c>
      <c r="E3021" t="s">
        <v>26</v>
      </c>
      <c r="F3021" t="s">
        <v>28</v>
      </c>
      <c r="G3021" t="s">
        <v>23</v>
      </c>
      <c r="H3021">
        <f t="shared" si="142"/>
        <v>3</v>
      </c>
      <c r="I3021" t="str">
        <f t="shared" si="143"/>
        <v>Medium Risk</v>
      </c>
    </row>
    <row r="3022" spans="1:9" x14ac:dyDescent="0.3">
      <c r="A3022" t="s">
        <v>3057</v>
      </c>
      <c r="B3022" t="s">
        <v>31</v>
      </c>
      <c r="C3022">
        <v>33</v>
      </c>
      <c r="D3022" t="str">
        <f t="shared" si="141"/>
        <v>25-48 Months</v>
      </c>
      <c r="E3022" t="s">
        <v>26</v>
      </c>
      <c r="F3022" t="s">
        <v>40</v>
      </c>
      <c r="G3022" t="s">
        <v>24</v>
      </c>
      <c r="H3022">
        <f t="shared" si="142"/>
        <v>0</v>
      </c>
      <c r="I3022" t="str">
        <f t="shared" si="143"/>
        <v>Low Risk</v>
      </c>
    </row>
    <row r="3023" spans="1:9" x14ac:dyDescent="0.3">
      <c r="A3023" t="s">
        <v>3058</v>
      </c>
      <c r="B3023" t="s">
        <v>27</v>
      </c>
      <c r="C3023">
        <v>5</v>
      </c>
      <c r="D3023" t="str">
        <f t="shared" si="141"/>
        <v>0-12 Months</v>
      </c>
      <c r="E3023" t="s">
        <v>24</v>
      </c>
      <c r="F3023" t="s">
        <v>32</v>
      </c>
      <c r="G3023" t="s">
        <v>24</v>
      </c>
      <c r="H3023">
        <f t="shared" si="142"/>
        <v>3</v>
      </c>
      <c r="I3023" t="str">
        <f t="shared" si="143"/>
        <v>Medium Risk</v>
      </c>
    </row>
    <row r="3024" spans="1:9" x14ac:dyDescent="0.3">
      <c r="A3024" t="s">
        <v>3059</v>
      </c>
      <c r="B3024" t="s">
        <v>27</v>
      </c>
      <c r="C3024">
        <v>2</v>
      </c>
      <c r="D3024" t="str">
        <f t="shared" si="141"/>
        <v>0-12 Months</v>
      </c>
      <c r="E3024" t="s">
        <v>24</v>
      </c>
      <c r="F3024" t="s">
        <v>32</v>
      </c>
      <c r="G3024" t="s">
        <v>24</v>
      </c>
      <c r="H3024">
        <f t="shared" si="142"/>
        <v>3</v>
      </c>
      <c r="I3024" t="str">
        <f t="shared" si="143"/>
        <v>Medium Risk</v>
      </c>
    </row>
    <row r="3025" spans="1:9" x14ac:dyDescent="0.3">
      <c r="A3025" t="s">
        <v>3060</v>
      </c>
      <c r="B3025" t="s">
        <v>47</v>
      </c>
      <c r="C3025">
        <v>72</v>
      </c>
      <c r="D3025" t="str">
        <f t="shared" si="141"/>
        <v>49-72 Months</v>
      </c>
      <c r="E3025" t="s">
        <v>26</v>
      </c>
      <c r="F3025" t="s">
        <v>40</v>
      </c>
      <c r="G3025" t="s">
        <v>24</v>
      </c>
      <c r="H3025">
        <f t="shared" si="142"/>
        <v>0</v>
      </c>
      <c r="I3025" t="str">
        <f t="shared" si="143"/>
        <v>Low Risk</v>
      </c>
    </row>
    <row r="3026" spans="1:9" x14ac:dyDescent="0.3">
      <c r="A3026" t="s">
        <v>3061</v>
      </c>
      <c r="B3026" t="s">
        <v>27</v>
      </c>
      <c r="C3026">
        <v>9</v>
      </c>
      <c r="D3026" t="str">
        <f t="shared" si="141"/>
        <v>0-12 Months</v>
      </c>
      <c r="E3026" t="s">
        <v>24</v>
      </c>
      <c r="F3026" t="s">
        <v>32</v>
      </c>
      <c r="G3026" t="s">
        <v>24</v>
      </c>
      <c r="H3026">
        <f t="shared" si="142"/>
        <v>3</v>
      </c>
      <c r="I3026" t="str">
        <f t="shared" si="143"/>
        <v>Medium Risk</v>
      </c>
    </row>
    <row r="3027" spans="1:9" x14ac:dyDescent="0.3">
      <c r="A3027" t="s">
        <v>3062</v>
      </c>
      <c r="B3027" t="s">
        <v>47</v>
      </c>
      <c r="C3027">
        <v>67</v>
      </c>
      <c r="D3027" t="str">
        <f t="shared" si="141"/>
        <v>49-72 Months</v>
      </c>
      <c r="E3027" t="s">
        <v>24</v>
      </c>
      <c r="F3027" t="s">
        <v>32</v>
      </c>
      <c r="G3027" t="s">
        <v>24</v>
      </c>
      <c r="H3027">
        <f t="shared" si="142"/>
        <v>0</v>
      </c>
      <c r="I3027" t="str">
        <f t="shared" si="143"/>
        <v>Low Risk</v>
      </c>
    </row>
    <row r="3028" spans="1:9" x14ac:dyDescent="0.3">
      <c r="A3028" t="s">
        <v>3063</v>
      </c>
      <c r="B3028" t="s">
        <v>27</v>
      </c>
      <c r="C3028">
        <v>16</v>
      </c>
      <c r="D3028" t="str">
        <f t="shared" si="141"/>
        <v>13-24 Months</v>
      </c>
      <c r="E3028" t="s">
        <v>37</v>
      </c>
      <c r="F3028" t="s">
        <v>28</v>
      </c>
      <c r="G3028" t="s">
        <v>23</v>
      </c>
      <c r="H3028">
        <f t="shared" si="142"/>
        <v>5</v>
      </c>
      <c r="I3028" t="str">
        <f t="shared" si="143"/>
        <v>High Risk</v>
      </c>
    </row>
    <row r="3029" spans="1:9" x14ac:dyDescent="0.3">
      <c r="A3029" t="s">
        <v>3064</v>
      </c>
      <c r="B3029" t="s">
        <v>27</v>
      </c>
      <c r="C3029">
        <v>8</v>
      </c>
      <c r="D3029" t="str">
        <f t="shared" si="141"/>
        <v>0-12 Months</v>
      </c>
      <c r="E3029" t="s">
        <v>24</v>
      </c>
      <c r="F3029" t="s">
        <v>32</v>
      </c>
      <c r="G3029" t="s">
        <v>24</v>
      </c>
      <c r="H3029">
        <f t="shared" si="142"/>
        <v>3</v>
      </c>
      <c r="I3029" t="str">
        <f t="shared" si="143"/>
        <v>Medium Risk</v>
      </c>
    </row>
    <row r="3030" spans="1:9" x14ac:dyDescent="0.3">
      <c r="A3030" t="s">
        <v>3065</v>
      </c>
      <c r="B3030" t="s">
        <v>27</v>
      </c>
      <c r="C3030">
        <v>5</v>
      </c>
      <c r="D3030" t="str">
        <f t="shared" si="141"/>
        <v>0-12 Months</v>
      </c>
      <c r="E3030" t="s">
        <v>26</v>
      </c>
      <c r="F3030" t="s">
        <v>32</v>
      </c>
      <c r="G3030" t="s">
        <v>23</v>
      </c>
      <c r="H3030">
        <f t="shared" si="142"/>
        <v>3</v>
      </c>
      <c r="I3030" t="str">
        <f t="shared" si="143"/>
        <v>Medium Risk</v>
      </c>
    </row>
    <row r="3031" spans="1:9" x14ac:dyDescent="0.3">
      <c r="A3031" t="s">
        <v>3066</v>
      </c>
      <c r="B3031" t="s">
        <v>31</v>
      </c>
      <c r="C3031">
        <v>23</v>
      </c>
      <c r="D3031" t="str">
        <f t="shared" si="141"/>
        <v>13-24 Months</v>
      </c>
      <c r="E3031" t="s">
        <v>26</v>
      </c>
      <c r="F3031" t="s">
        <v>40</v>
      </c>
      <c r="G3031" t="s">
        <v>23</v>
      </c>
      <c r="H3031">
        <f t="shared" si="142"/>
        <v>0</v>
      </c>
      <c r="I3031" t="str">
        <f t="shared" si="143"/>
        <v>Low Risk</v>
      </c>
    </row>
    <row r="3032" spans="1:9" x14ac:dyDescent="0.3">
      <c r="A3032" t="s">
        <v>3067</v>
      </c>
      <c r="B3032" t="s">
        <v>27</v>
      </c>
      <c r="C3032">
        <v>1</v>
      </c>
      <c r="D3032" t="str">
        <f t="shared" si="141"/>
        <v>0-12 Months</v>
      </c>
      <c r="E3032" t="s">
        <v>37</v>
      </c>
      <c r="F3032" t="s">
        <v>28</v>
      </c>
      <c r="G3032" t="s">
        <v>23</v>
      </c>
      <c r="H3032">
        <f t="shared" si="142"/>
        <v>6</v>
      </c>
      <c r="I3032" t="str">
        <f t="shared" si="143"/>
        <v>High Risk</v>
      </c>
    </row>
    <row r="3033" spans="1:9" x14ac:dyDescent="0.3">
      <c r="A3033" t="s">
        <v>3068</v>
      </c>
      <c r="B3033" t="s">
        <v>27</v>
      </c>
      <c r="C3033">
        <v>50</v>
      </c>
      <c r="D3033" t="str">
        <f t="shared" si="141"/>
        <v>49-72 Months</v>
      </c>
      <c r="E3033" t="s">
        <v>37</v>
      </c>
      <c r="F3033" t="s">
        <v>28</v>
      </c>
      <c r="G3033" t="s">
        <v>23</v>
      </c>
      <c r="H3033">
        <f t="shared" si="142"/>
        <v>5</v>
      </c>
      <c r="I3033" t="str">
        <f t="shared" si="143"/>
        <v>High Risk</v>
      </c>
    </row>
    <row r="3034" spans="1:9" x14ac:dyDescent="0.3">
      <c r="A3034" t="s">
        <v>3069</v>
      </c>
      <c r="B3034" t="s">
        <v>47</v>
      </c>
      <c r="C3034">
        <v>17</v>
      </c>
      <c r="D3034" t="str">
        <f t="shared" si="141"/>
        <v>13-24 Months</v>
      </c>
      <c r="E3034" t="s">
        <v>24</v>
      </c>
      <c r="F3034" t="s">
        <v>40</v>
      </c>
      <c r="G3034" t="s">
        <v>24</v>
      </c>
      <c r="H3034">
        <f t="shared" si="142"/>
        <v>0</v>
      </c>
      <c r="I3034" t="str">
        <f t="shared" si="143"/>
        <v>Low Risk</v>
      </c>
    </row>
    <row r="3035" spans="1:9" x14ac:dyDescent="0.3">
      <c r="A3035" t="s">
        <v>3070</v>
      </c>
      <c r="B3035" t="s">
        <v>47</v>
      </c>
      <c r="C3035">
        <v>68</v>
      </c>
      <c r="D3035" t="str">
        <f t="shared" si="141"/>
        <v>49-72 Months</v>
      </c>
      <c r="E3035" t="s">
        <v>37</v>
      </c>
      <c r="F3035" t="s">
        <v>35</v>
      </c>
      <c r="G3035" t="s">
        <v>24</v>
      </c>
      <c r="H3035">
        <f t="shared" si="142"/>
        <v>2</v>
      </c>
      <c r="I3035" t="str">
        <f t="shared" si="143"/>
        <v>Medium Risk</v>
      </c>
    </row>
    <row r="3036" spans="1:9" x14ac:dyDescent="0.3">
      <c r="A3036" t="s">
        <v>3071</v>
      </c>
      <c r="B3036" t="s">
        <v>27</v>
      </c>
      <c r="C3036">
        <v>1</v>
      </c>
      <c r="D3036" t="str">
        <f t="shared" si="141"/>
        <v>0-12 Months</v>
      </c>
      <c r="E3036" t="s">
        <v>37</v>
      </c>
      <c r="F3036" t="s">
        <v>28</v>
      </c>
      <c r="G3036" t="s">
        <v>23</v>
      </c>
      <c r="H3036">
        <f t="shared" si="142"/>
        <v>6</v>
      </c>
      <c r="I3036" t="str">
        <f t="shared" si="143"/>
        <v>High Risk</v>
      </c>
    </row>
    <row r="3037" spans="1:9" x14ac:dyDescent="0.3">
      <c r="A3037" t="s">
        <v>3072</v>
      </c>
      <c r="B3037" t="s">
        <v>27</v>
      </c>
      <c r="C3037">
        <v>25</v>
      </c>
      <c r="D3037" t="str">
        <f t="shared" si="141"/>
        <v>25-48 Months</v>
      </c>
      <c r="E3037" t="s">
        <v>37</v>
      </c>
      <c r="F3037" t="s">
        <v>28</v>
      </c>
      <c r="G3037" t="s">
        <v>24</v>
      </c>
      <c r="H3037">
        <f t="shared" si="142"/>
        <v>5</v>
      </c>
      <c r="I3037" t="str">
        <f t="shared" si="143"/>
        <v>High Risk</v>
      </c>
    </row>
    <row r="3038" spans="1:9" x14ac:dyDescent="0.3">
      <c r="A3038" t="s">
        <v>3073</v>
      </c>
      <c r="B3038" t="s">
        <v>31</v>
      </c>
      <c r="C3038">
        <v>67</v>
      </c>
      <c r="D3038" t="str">
        <f t="shared" si="141"/>
        <v>49-72 Months</v>
      </c>
      <c r="E3038" t="s">
        <v>26</v>
      </c>
      <c r="F3038" t="s">
        <v>35</v>
      </c>
      <c r="G3038" t="s">
        <v>24</v>
      </c>
      <c r="H3038">
        <f t="shared" si="142"/>
        <v>0</v>
      </c>
      <c r="I3038" t="str">
        <f t="shared" si="143"/>
        <v>Low Risk</v>
      </c>
    </row>
    <row r="3039" spans="1:9" x14ac:dyDescent="0.3">
      <c r="A3039" t="s">
        <v>3074</v>
      </c>
      <c r="B3039" t="s">
        <v>31</v>
      </c>
      <c r="C3039">
        <v>32</v>
      </c>
      <c r="D3039" t="str">
        <f t="shared" si="141"/>
        <v>25-48 Months</v>
      </c>
      <c r="E3039" t="s">
        <v>24</v>
      </c>
      <c r="F3039" t="s">
        <v>40</v>
      </c>
      <c r="G3039" t="s">
        <v>24</v>
      </c>
      <c r="H3039">
        <f t="shared" si="142"/>
        <v>0</v>
      </c>
      <c r="I3039" t="str">
        <f t="shared" si="143"/>
        <v>Low Risk</v>
      </c>
    </row>
    <row r="3040" spans="1:9" x14ac:dyDescent="0.3">
      <c r="A3040" t="s">
        <v>3075</v>
      </c>
      <c r="B3040" t="s">
        <v>31</v>
      </c>
      <c r="C3040">
        <v>67</v>
      </c>
      <c r="D3040" t="str">
        <f t="shared" si="141"/>
        <v>49-72 Months</v>
      </c>
      <c r="E3040" t="s">
        <v>37</v>
      </c>
      <c r="F3040" t="s">
        <v>28</v>
      </c>
      <c r="G3040" t="s">
        <v>24</v>
      </c>
      <c r="H3040">
        <f t="shared" si="142"/>
        <v>3</v>
      </c>
      <c r="I3040" t="str">
        <f t="shared" si="143"/>
        <v>Medium Risk</v>
      </c>
    </row>
    <row r="3041" spans="1:9" x14ac:dyDescent="0.3">
      <c r="A3041" t="s">
        <v>3076</v>
      </c>
      <c r="B3041" t="s">
        <v>47</v>
      </c>
      <c r="C3041">
        <v>72</v>
      </c>
      <c r="D3041" t="str">
        <f t="shared" si="141"/>
        <v>49-72 Months</v>
      </c>
      <c r="E3041" t="s">
        <v>26</v>
      </c>
      <c r="F3041" t="s">
        <v>40</v>
      </c>
      <c r="G3041" t="s">
        <v>24</v>
      </c>
      <c r="H3041">
        <f t="shared" si="142"/>
        <v>0</v>
      </c>
      <c r="I3041" t="str">
        <f t="shared" si="143"/>
        <v>Low Risk</v>
      </c>
    </row>
    <row r="3042" spans="1:9" x14ac:dyDescent="0.3">
      <c r="A3042" t="s">
        <v>3077</v>
      </c>
      <c r="B3042" t="s">
        <v>47</v>
      </c>
      <c r="C3042">
        <v>71</v>
      </c>
      <c r="D3042" t="str">
        <f t="shared" si="141"/>
        <v>49-72 Months</v>
      </c>
      <c r="E3042" t="s">
        <v>37</v>
      </c>
      <c r="F3042" t="s">
        <v>40</v>
      </c>
      <c r="G3042" t="s">
        <v>23</v>
      </c>
      <c r="H3042">
        <f t="shared" si="142"/>
        <v>2</v>
      </c>
      <c r="I3042" t="str">
        <f t="shared" si="143"/>
        <v>Medium Risk</v>
      </c>
    </row>
    <row r="3043" spans="1:9" x14ac:dyDescent="0.3">
      <c r="A3043" t="s">
        <v>3078</v>
      </c>
      <c r="B3043" t="s">
        <v>27</v>
      </c>
      <c r="C3043">
        <v>1</v>
      </c>
      <c r="D3043" t="str">
        <f t="shared" si="141"/>
        <v>0-12 Months</v>
      </c>
      <c r="E3043" t="s">
        <v>26</v>
      </c>
      <c r="F3043" t="s">
        <v>28</v>
      </c>
      <c r="G3043" t="s">
        <v>24</v>
      </c>
      <c r="H3043">
        <f t="shared" si="142"/>
        <v>4</v>
      </c>
      <c r="I3043" t="str">
        <f t="shared" si="143"/>
        <v>High Risk</v>
      </c>
    </row>
    <row r="3044" spans="1:9" x14ac:dyDescent="0.3">
      <c r="A3044" t="s">
        <v>3079</v>
      </c>
      <c r="B3044" t="s">
        <v>27</v>
      </c>
      <c r="C3044">
        <v>46</v>
      </c>
      <c r="D3044" t="str">
        <f t="shared" si="141"/>
        <v>25-48 Months</v>
      </c>
      <c r="E3044" t="s">
        <v>26</v>
      </c>
      <c r="F3044" t="s">
        <v>35</v>
      </c>
      <c r="G3044" t="s">
        <v>23</v>
      </c>
      <c r="H3044">
        <f t="shared" si="142"/>
        <v>2</v>
      </c>
      <c r="I3044" t="str">
        <f t="shared" si="143"/>
        <v>Medium Risk</v>
      </c>
    </row>
    <row r="3045" spans="1:9" x14ac:dyDescent="0.3">
      <c r="A3045" t="s">
        <v>3080</v>
      </c>
      <c r="B3045" t="s">
        <v>27</v>
      </c>
      <c r="C3045">
        <v>2</v>
      </c>
      <c r="D3045" t="str">
        <f t="shared" si="141"/>
        <v>0-12 Months</v>
      </c>
      <c r="E3045" t="s">
        <v>26</v>
      </c>
      <c r="F3045" t="s">
        <v>28</v>
      </c>
      <c r="G3045" t="s">
        <v>23</v>
      </c>
      <c r="H3045">
        <f t="shared" si="142"/>
        <v>4</v>
      </c>
      <c r="I3045" t="str">
        <f t="shared" si="143"/>
        <v>High Risk</v>
      </c>
    </row>
    <row r="3046" spans="1:9" x14ac:dyDescent="0.3">
      <c r="A3046" t="s">
        <v>3081</v>
      </c>
      <c r="B3046" t="s">
        <v>27</v>
      </c>
      <c r="C3046">
        <v>1</v>
      </c>
      <c r="D3046" t="str">
        <f t="shared" si="141"/>
        <v>0-12 Months</v>
      </c>
      <c r="E3046" t="s">
        <v>26</v>
      </c>
      <c r="F3046" t="s">
        <v>32</v>
      </c>
      <c r="G3046" t="s">
        <v>23</v>
      </c>
      <c r="H3046">
        <f t="shared" si="142"/>
        <v>3</v>
      </c>
      <c r="I3046" t="str">
        <f t="shared" si="143"/>
        <v>Medium Risk</v>
      </c>
    </row>
    <row r="3047" spans="1:9" x14ac:dyDescent="0.3">
      <c r="A3047" t="s">
        <v>3082</v>
      </c>
      <c r="B3047" t="s">
        <v>31</v>
      </c>
      <c r="C3047">
        <v>48</v>
      </c>
      <c r="D3047" t="str">
        <f t="shared" si="141"/>
        <v>25-48 Months</v>
      </c>
      <c r="E3047" t="s">
        <v>26</v>
      </c>
      <c r="F3047" t="s">
        <v>28</v>
      </c>
      <c r="G3047" t="s">
        <v>24</v>
      </c>
      <c r="H3047">
        <f t="shared" si="142"/>
        <v>1</v>
      </c>
      <c r="I3047" t="str">
        <f t="shared" si="143"/>
        <v>Low Risk</v>
      </c>
    </row>
    <row r="3048" spans="1:9" x14ac:dyDescent="0.3">
      <c r="A3048" t="s">
        <v>3083</v>
      </c>
      <c r="B3048" t="s">
        <v>31</v>
      </c>
      <c r="C3048">
        <v>61</v>
      </c>
      <c r="D3048" t="str">
        <f t="shared" si="141"/>
        <v>49-72 Months</v>
      </c>
      <c r="E3048" t="s">
        <v>37</v>
      </c>
      <c r="F3048" t="s">
        <v>35</v>
      </c>
      <c r="G3048" t="s">
        <v>24</v>
      </c>
      <c r="H3048">
        <f t="shared" si="142"/>
        <v>2</v>
      </c>
      <c r="I3048" t="str">
        <f t="shared" si="143"/>
        <v>Medium Risk</v>
      </c>
    </row>
    <row r="3049" spans="1:9" x14ac:dyDescent="0.3">
      <c r="A3049" t="s">
        <v>3084</v>
      </c>
      <c r="B3049" t="s">
        <v>27</v>
      </c>
      <c r="C3049">
        <v>32</v>
      </c>
      <c r="D3049" t="str">
        <f t="shared" si="141"/>
        <v>25-48 Months</v>
      </c>
      <c r="E3049" t="s">
        <v>37</v>
      </c>
      <c r="F3049" t="s">
        <v>35</v>
      </c>
      <c r="G3049" t="s">
        <v>23</v>
      </c>
      <c r="H3049">
        <f t="shared" si="142"/>
        <v>4</v>
      </c>
      <c r="I3049" t="str">
        <f t="shared" si="143"/>
        <v>High Risk</v>
      </c>
    </row>
    <row r="3050" spans="1:9" x14ac:dyDescent="0.3">
      <c r="A3050" t="s">
        <v>3085</v>
      </c>
      <c r="B3050" t="s">
        <v>27</v>
      </c>
      <c r="C3050">
        <v>2</v>
      </c>
      <c r="D3050" t="str">
        <f t="shared" si="141"/>
        <v>0-12 Months</v>
      </c>
      <c r="E3050" t="s">
        <v>26</v>
      </c>
      <c r="F3050" t="s">
        <v>28</v>
      </c>
      <c r="G3050" t="s">
        <v>24</v>
      </c>
      <c r="H3050">
        <f t="shared" si="142"/>
        <v>4</v>
      </c>
      <c r="I3050" t="str">
        <f t="shared" si="143"/>
        <v>High Risk</v>
      </c>
    </row>
    <row r="3051" spans="1:9" x14ac:dyDescent="0.3">
      <c r="A3051" t="s">
        <v>3086</v>
      </c>
      <c r="B3051" t="s">
        <v>27</v>
      </c>
      <c r="C3051">
        <v>3</v>
      </c>
      <c r="D3051" t="str">
        <f t="shared" si="141"/>
        <v>0-12 Months</v>
      </c>
      <c r="E3051" t="s">
        <v>24</v>
      </c>
      <c r="F3051" t="s">
        <v>28</v>
      </c>
      <c r="G3051" t="s">
        <v>23</v>
      </c>
      <c r="H3051">
        <f t="shared" si="142"/>
        <v>4</v>
      </c>
      <c r="I3051" t="str">
        <f t="shared" si="143"/>
        <v>High Risk</v>
      </c>
    </row>
    <row r="3052" spans="1:9" x14ac:dyDescent="0.3">
      <c r="A3052" t="s">
        <v>3087</v>
      </c>
      <c r="B3052" t="s">
        <v>27</v>
      </c>
      <c r="C3052">
        <v>5</v>
      </c>
      <c r="D3052" t="str">
        <f t="shared" si="141"/>
        <v>0-12 Months</v>
      </c>
      <c r="E3052" t="s">
        <v>37</v>
      </c>
      <c r="F3052" t="s">
        <v>40</v>
      </c>
      <c r="G3052" t="s">
        <v>23</v>
      </c>
      <c r="H3052">
        <f t="shared" si="142"/>
        <v>5</v>
      </c>
      <c r="I3052" t="str">
        <f t="shared" si="143"/>
        <v>High Risk</v>
      </c>
    </row>
    <row r="3053" spans="1:9" x14ac:dyDescent="0.3">
      <c r="A3053" t="s">
        <v>3088</v>
      </c>
      <c r="B3053" t="s">
        <v>47</v>
      </c>
      <c r="C3053">
        <v>71</v>
      </c>
      <c r="D3053" t="str">
        <f t="shared" si="141"/>
        <v>49-72 Months</v>
      </c>
      <c r="E3053" t="s">
        <v>26</v>
      </c>
      <c r="F3053" t="s">
        <v>35</v>
      </c>
      <c r="G3053" t="s">
        <v>24</v>
      </c>
      <c r="H3053">
        <f t="shared" si="142"/>
        <v>0</v>
      </c>
      <c r="I3053" t="str">
        <f t="shared" si="143"/>
        <v>Low Risk</v>
      </c>
    </row>
    <row r="3054" spans="1:9" x14ac:dyDescent="0.3">
      <c r="A3054" t="s">
        <v>3089</v>
      </c>
      <c r="B3054" t="s">
        <v>27</v>
      </c>
      <c r="C3054">
        <v>37</v>
      </c>
      <c r="D3054" t="str">
        <f t="shared" si="141"/>
        <v>25-48 Months</v>
      </c>
      <c r="E3054" t="s">
        <v>26</v>
      </c>
      <c r="F3054" t="s">
        <v>32</v>
      </c>
      <c r="G3054" t="s">
        <v>24</v>
      </c>
      <c r="H3054">
        <f t="shared" si="142"/>
        <v>2</v>
      </c>
      <c r="I3054" t="str">
        <f t="shared" si="143"/>
        <v>Medium Risk</v>
      </c>
    </row>
    <row r="3055" spans="1:9" x14ac:dyDescent="0.3">
      <c r="A3055" t="s">
        <v>3090</v>
      </c>
      <c r="B3055" t="s">
        <v>47</v>
      </c>
      <c r="C3055">
        <v>65</v>
      </c>
      <c r="D3055" t="str">
        <f t="shared" si="141"/>
        <v>49-72 Months</v>
      </c>
      <c r="E3055" t="s">
        <v>37</v>
      </c>
      <c r="F3055" t="s">
        <v>35</v>
      </c>
      <c r="G3055" t="s">
        <v>24</v>
      </c>
      <c r="H3055">
        <f t="shared" si="142"/>
        <v>2</v>
      </c>
      <c r="I3055" t="str">
        <f t="shared" si="143"/>
        <v>Medium Risk</v>
      </c>
    </row>
    <row r="3056" spans="1:9" x14ac:dyDescent="0.3">
      <c r="A3056" t="s">
        <v>3091</v>
      </c>
      <c r="B3056" t="s">
        <v>31</v>
      </c>
      <c r="C3056">
        <v>67</v>
      </c>
      <c r="D3056" t="str">
        <f t="shared" si="141"/>
        <v>49-72 Months</v>
      </c>
      <c r="E3056" t="s">
        <v>37</v>
      </c>
      <c r="F3056" t="s">
        <v>35</v>
      </c>
      <c r="G3056" t="s">
        <v>24</v>
      </c>
      <c r="H3056">
        <f t="shared" si="142"/>
        <v>2</v>
      </c>
      <c r="I3056" t="str">
        <f t="shared" si="143"/>
        <v>Medium Risk</v>
      </c>
    </row>
    <row r="3057" spans="1:9" x14ac:dyDescent="0.3">
      <c r="A3057" t="s">
        <v>3092</v>
      </c>
      <c r="B3057" t="s">
        <v>27</v>
      </c>
      <c r="C3057">
        <v>49</v>
      </c>
      <c r="D3057" t="str">
        <f t="shared" si="141"/>
        <v>49-72 Months</v>
      </c>
      <c r="E3057" t="s">
        <v>37</v>
      </c>
      <c r="F3057" t="s">
        <v>40</v>
      </c>
      <c r="G3057" t="s">
        <v>23</v>
      </c>
      <c r="H3057">
        <f t="shared" si="142"/>
        <v>4</v>
      </c>
      <c r="I3057" t="str">
        <f t="shared" si="143"/>
        <v>High Risk</v>
      </c>
    </row>
    <row r="3058" spans="1:9" x14ac:dyDescent="0.3">
      <c r="A3058" t="s">
        <v>3093</v>
      </c>
      <c r="B3058" t="s">
        <v>47</v>
      </c>
      <c r="C3058">
        <v>50</v>
      </c>
      <c r="D3058" t="str">
        <f t="shared" si="141"/>
        <v>49-72 Months</v>
      </c>
      <c r="E3058" t="s">
        <v>26</v>
      </c>
      <c r="F3058" t="s">
        <v>40</v>
      </c>
      <c r="G3058" t="s">
        <v>24</v>
      </c>
      <c r="H3058">
        <f t="shared" si="142"/>
        <v>0</v>
      </c>
      <c r="I3058" t="str">
        <f t="shared" si="143"/>
        <v>Low Risk</v>
      </c>
    </row>
    <row r="3059" spans="1:9" x14ac:dyDescent="0.3">
      <c r="A3059" t="s">
        <v>3094</v>
      </c>
      <c r="B3059" t="s">
        <v>31</v>
      </c>
      <c r="C3059">
        <v>25</v>
      </c>
      <c r="D3059" t="str">
        <f t="shared" si="141"/>
        <v>25-48 Months</v>
      </c>
      <c r="E3059" t="s">
        <v>24</v>
      </c>
      <c r="F3059" t="s">
        <v>28</v>
      </c>
      <c r="G3059" t="s">
        <v>24</v>
      </c>
      <c r="H3059">
        <f t="shared" si="142"/>
        <v>1</v>
      </c>
      <c r="I3059" t="str">
        <f t="shared" si="143"/>
        <v>Low Risk</v>
      </c>
    </row>
    <row r="3060" spans="1:9" x14ac:dyDescent="0.3">
      <c r="A3060" t="s">
        <v>3095</v>
      </c>
      <c r="B3060" t="s">
        <v>31</v>
      </c>
      <c r="C3060">
        <v>17</v>
      </c>
      <c r="D3060" t="str">
        <f t="shared" si="141"/>
        <v>13-24 Months</v>
      </c>
      <c r="E3060" t="s">
        <v>26</v>
      </c>
      <c r="F3060" t="s">
        <v>32</v>
      </c>
      <c r="G3060" t="s">
        <v>23</v>
      </c>
      <c r="H3060">
        <f t="shared" si="142"/>
        <v>0</v>
      </c>
      <c r="I3060" t="str">
        <f t="shared" si="143"/>
        <v>Low Risk</v>
      </c>
    </row>
    <row r="3061" spans="1:9" x14ac:dyDescent="0.3">
      <c r="A3061" t="s">
        <v>3096</v>
      </c>
      <c r="B3061" t="s">
        <v>47</v>
      </c>
      <c r="C3061">
        <v>64</v>
      </c>
      <c r="D3061" t="str">
        <f t="shared" si="141"/>
        <v>49-72 Months</v>
      </c>
      <c r="E3061" t="s">
        <v>24</v>
      </c>
      <c r="F3061" t="s">
        <v>32</v>
      </c>
      <c r="G3061" t="s">
        <v>24</v>
      </c>
      <c r="H3061">
        <f t="shared" si="142"/>
        <v>0</v>
      </c>
      <c r="I3061" t="str">
        <f t="shared" si="143"/>
        <v>Low Risk</v>
      </c>
    </row>
    <row r="3062" spans="1:9" x14ac:dyDescent="0.3">
      <c r="A3062" t="s">
        <v>3097</v>
      </c>
      <c r="B3062" t="s">
        <v>31</v>
      </c>
      <c r="C3062">
        <v>25</v>
      </c>
      <c r="D3062" t="str">
        <f t="shared" si="141"/>
        <v>25-48 Months</v>
      </c>
      <c r="E3062" t="s">
        <v>26</v>
      </c>
      <c r="F3062" t="s">
        <v>40</v>
      </c>
      <c r="G3062" t="s">
        <v>24</v>
      </c>
      <c r="H3062">
        <f t="shared" si="142"/>
        <v>0</v>
      </c>
      <c r="I3062" t="str">
        <f t="shared" si="143"/>
        <v>Low Risk</v>
      </c>
    </row>
    <row r="3063" spans="1:9" x14ac:dyDescent="0.3">
      <c r="A3063" t="s">
        <v>3098</v>
      </c>
      <c r="B3063" t="s">
        <v>27</v>
      </c>
      <c r="C3063">
        <v>23</v>
      </c>
      <c r="D3063" t="str">
        <f t="shared" si="141"/>
        <v>13-24 Months</v>
      </c>
      <c r="E3063" t="s">
        <v>37</v>
      </c>
      <c r="F3063" t="s">
        <v>28</v>
      </c>
      <c r="G3063" t="s">
        <v>23</v>
      </c>
      <c r="H3063">
        <f t="shared" si="142"/>
        <v>5</v>
      </c>
      <c r="I3063" t="str">
        <f t="shared" si="143"/>
        <v>High Risk</v>
      </c>
    </row>
    <row r="3064" spans="1:9" x14ac:dyDescent="0.3">
      <c r="A3064" t="s">
        <v>3099</v>
      </c>
      <c r="B3064" t="s">
        <v>27</v>
      </c>
      <c r="C3064">
        <v>24</v>
      </c>
      <c r="D3064" t="str">
        <f t="shared" si="141"/>
        <v>13-24 Months</v>
      </c>
      <c r="E3064" t="s">
        <v>26</v>
      </c>
      <c r="F3064" t="s">
        <v>32</v>
      </c>
      <c r="G3064" t="s">
        <v>24</v>
      </c>
      <c r="H3064">
        <f t="shared" si="142"/>
        <v>2</v>
      </c>
      <c r="I3064" t="str">
        <f t="shared" si="143"/>
        <v>Medium Risk</v>
      </c>
    </row>
    <row r="3065" spans="1:9" x14ac:dyDescent="0.3">
      <c r="A3065" t="s">
        <v>3100</v>
      </c>
      <c r="B3065" t="s">
        <v>27</v>
      </c>
      <c r="C3065">
        <v>37</v>
      </c>
      <c r="D3065" t="str">
        <f t="shared" si="141"/>
        <v>25-48 Months</v>
      </c>
      <c r="E3065" t="s">
        <v>37</v>
      </c>
      <c r="F3065" t="s">
        <v>28</v>
      </c>
      <c r="G3065" t="s">
        <v>24</v>
      </c>
      <c r="H3065">
        <f t="shared" si="142"/>
        <v>5</v>
      </c>
      <c r="I3065" t="str">
        <f t="shared" si="143"/>
        <v>High Risk</v>
      </c>
    </row>
    <row r="3066" spans="1:9" x14ac:dyDescent="0.3">
      <c r="A3066" t="s">
        <v>3101</v>
      </c>
      <c r="B3066" t="s">
        <v>27</v>
      </c>
      <c r="C3066">
        <v>21</v>
      </c>
      <c r="D3066" t="str">
        <f t="shared" si="141"/>
        <v>13-24 Months</v>
      </c>
      <c r="E3066" t="s">
        <v>37</v>
      </c>
      <c r="F3066" t="s">
        <v>28</v>
      </c>
      <c r="G3066" t="s">
        <v>24</v>
      </c>
      <c r="H3066">
        <f t="shared" si="142"/>
        <v>5</v>
      </c>
      <c r="I3066" t="str">
        <f t="shared" si="143"/>
        <v>High Risk</v>
      </c>
    </row>
    <row r="3067" spans="1:9" x14ac:dyDescent="0.3">
      <c r="A3067" t="s">
        <v>3102</v>
      </c>
      <c r="B3067" t="s">
        <v>27</v>
      </c>
      <c r="C3067">
        <v>1</v>
      </c>
      <c r="D3067" t="str">
        <f t="shared" si="141"/>
        <v>0-12 Months</v>
      </c>
      <c r="E3067" t="s">
        <v>26</v>
      </c>
      <c r="F3067" t="s">
        <v>32</v>
      </c>
      <c r="G3067" t="s">
        <v>24</v>
      </c>
      <c r="H3067">
        <f t="shared" si="142"/>
        <v>3</v>
      </c>
      <c r="I3067" t="str">
        <f t="shared" si="143"/>
        <v>Medium Risk</v>
      </c>
    </row>
    <row r="3068" spans="1:9" x14ac:dyDescent="0.3">
      <c r="A3068" t="s">
        <v>3103</v>
      </c>
      <c r="B3068" t="s">
        <v>27</v>
      </c>
      <c r="C3068">
        <v>10</v>
      </c>
      <c r="D3068" t="str">
        <f t="shared" si="141"/>
        <v>0-12 Months</v>
      </c>
      <c r="E3068" t="s">
        <v>37</v>
      </c>
      <c r="F3068" t="s">
        <v>32</v>
      </c>
      <c r="G3068" t="s">
        <v>24</v>
      </c>
      <c r="H3068">
        <f t="shared" si="142"/>
        <v>5</v>
      </c>
      <c r="I3068" t="str">
        <f t="shared" si="143"/>
        <v>High Risk</v>
      </c>
    </row>
    <row r="3069" spans="1:9" x14ac:dyDescent="0.3">
      <c r="A3069" t="s">
        <v>3104</v>
      </c>
      <c r="B3069" t="s">
        <v>27</v>
      </c>
      <c r="C3069">
        <v>6</v>
      </c>
      <c r="D3069" t="str">
        <f t="shared" si="141"/>
        <v>0-12 Months</v>
      </c>
      <c r="E3069" t="s">
        <v>37</v>
      </c>
      <c r="F3069" t="s">
        <v>28</v>
      </c>
      <c r="G3069" t="s">
        <v>23</v>
      </c>
      <c r="H3069">
        <f t="shared" si="142"/>
        <v>6</v>
      </c>
      <c r="I3069" t="str">
        <f t="shared" si="143"/>
        <v>High Risk</v>
      </c>
    </row>
    <row r="3070" spans="1:9" x14ac:dyDescent="0.3">
      <c r="A3070" t="s">
        <v>3105</v>
      </c>
      <c r="B3070" t="s">
        <v>31</v>
      </c>
      <c r="C3070">
        <v>51</v>
      </c>
      <c r="D3070" t="str">
        <f t="shared" si="141"/>
        <v>49-72 Months</v>
      </c>
      <c r="E3070" t="s">
        <v>37</v>
      </c>
      <c r="F3070" t="s">
        <v>40</v>
      </c>
      <c r="G3070" t="s">
        <v>24</v>
      </c>
      <c r="H3070">
        <f t="shared" si="142"/>
        <v>2</v>
      </c>
      <c r="I3070" t="str">
        <f t="shared" si="143"/>
        <v>Medium Risk</v>
      </c>
    </row>
    <row r="3071" spans="1:9" x14ac:dyDescent="0.3">
      <c r="A3071" t="s">
        <v>3106</v>
      </c>
      <c r="B3071" t="s">
        <v>27</v>
      </c>
      <c r="C3071">
        <v>10</v>
      </c>
      <c r="D3071" t="str">
        <f t="shared" si="141"/>
        <v>0-12 Months</v>
      </c>
      <c r="E3071" t="s">
        <v>24</v>
      </c>
      <c r="F3071" t="s">
        <v>32</v>
      </c>
      <c r="G3071" t="s">
        <v>24</v>
      </c>
      <c r="H3071">
        <f t="shared" si="142"/>
        <v>3</v>
      </c>
      <c r="I3071" t="str">
        <f t="shared" si="143"/>
        <v>Medium Risk</v>
      </c>
    </row>
    <row r="3072" spans="1:9" x14ac:dyDescent="0.3">
      <c r="A3072" t="s">
        <v>3107</v>
      </c>
      <c r="B3072" t="s">
        <v>27</v>
      </c>
      <c r="C3072">
        <v>6</v>
      </c>
      <c r="D3072" t="str">
        <f t="shared" si="141"/>
        <v>0-12 Months</v>
      </c>
      <c r="E3072" t="s">
        <v>26</v>
      </c>
      <c r="F3072" t="s">
        <v>40</v>
      </c>
      <c r="G3072" t="s">
        <v>24</v>
      </c>
      <c r="H3072">
        <f t="shared" si="142"/>
        <v>3</v>
      </c>
      <c r="I3072" t="str">
        <f t="shared" si="143"/>
        <v>Medium Risk</v>
      </c>
    </row>
    <row r="3073" spans="1:9" x14ac:dyDescent="0.3">
      <c r="A3073" t="s">
        <v>3108</v>
      </c>
      <c r="B3073" t="s">
        <v>47</v>
      </c>
      <c r="C3073">
        <v>47</v>
      </c>
      <c r="D3073" t="str">
        <f t="shared" si="141"/>
        <v>25-48 Months</v>
      </c>
      <c r="E3073" t="s">
        <v>26</v>
      </c>
      <c r="F3073" t="s">
        <v>32</v>
      </c>
      <c r="G3073" t="s">
        <v>24</v>
      </c>
      <c r="H3073">
        <f t="shared" si="142"/>
        <v>0</v>
      </c>
      <c r="I3073" t="str">
        <f t="shared" si="143"/>
        <v>Low Risk</v>
      </c>
    </row>
    <row r="3074" spans="1:9" x14ac:dyDescent="0.3">
      <c r="A3074" t="s">
        <v>3109</v>
      </c>
      <c r="B3074" t="s">
        <v>31</v>
      </c>
      <c r="C3074">
        <v>61</v>
      </c>
      <c r="D3074" t="str">
        <f t="shared" si="141"/>
        <v>49-72 Months</v>
      </c>
      <c r="E3074" t="s">
        <v>26</v>
      </c>
      <c r="F3074" t="s">
        <v>28</v>
      </c>
      <c r="G3074" t="s">
        <v>24</v>
      </c>
      <c r="H3074">
        <f t="shared" si="142"/>
        <v>1</v>
      </c>
      <c r="I3074" t="str">
        <f t="shared" si="143"/>
        <v>Low Risk</v>
      </c>
    </row>
    <row r="3075" spans="1:9" x14ac:dyDescent="0.3">
      <c r="A3075" t="s">
        <v>3110</v>
      </c>
      <c r="B3075" t="s">
        <v>47</v>
      </c>
      <c r="C3075">
        <v>52</v>
      </c>
      <c r="D3075" t="str">
        <f t="shared" ref="D3075:D3138" si="144">IF(C3075&lt;=12,"0-12 Months",IF(C3075&lt;=24,"13-24 Months",IF(C3075&lt;=48,"25-48 Months","49-72 Months")))</f>
        <v>49-72 Months</v>
      </c>
      <c r="E3075" t="s">
        <v>26</v>
      </c>
      <c r="F3075" t="s">
        <v>35</v>
      </c>
      <c r="G3075" t="s">
        <v>24</v>
      </c>
      <c r="H3075">
        <f t="shared" ref="H3075:H3138" si="145">IF(B3075="Month-to-month",2,0)+IF(E3075="Fiber optic",2,0)+IF(F3075="Electronic check",1,0)+IF(D3075="0-12 Months",1,0)</f>
        <v>0</v>
      </c>
      <c r="I3075" t="str">
        <f t="shared" ref="I3075:I3138" si="146">IF(H3075&gt;=4,"High Risk",IF(H3075&gt;=2,"Medium Risk","Low Risk"))</f>
        <v>Low Risk</v>
      </c>
    </row>
    <row r="3076" spans="1:9" x14ac:dyDescent="0.3">
      <c r="A3076" t="s">
        <v>3111</v>
      </c>
      <c r="B3076" t="s">
        <v>27</v>
      </c>
      <c r="C3076">
        <v>35</v>
      </c>
      <c r="D3076" t="str">
        <f t="shared" si="144"/>
        <v>25-48 Months</v>
      </c>
      <c r="E3076" t="s">
        <v>26</v>
      </c>
      <c r="F3076" t="s">
        <v>40</v>
      </c>
      <c r="G3076" t="s">
        <v>24</v>
      </c>
      <c r="H3076">
        <f t="shared" si="145"/>
        <v>2</v>
      </c>
      <c r="I3076" t="str">
        <f t="shared" si="146"/>
        <v>Medium Risk</v>
      </c>
    </row>
    <row r="3077" spans="1:9" x14ac:dyDescent="0.3">
      <c r="A3077" t="s">
        <v>3112</v>
      </c>
      <c r="B3077" t="s">
        <v>31</v>
      </c>
      <c r="C3077">
        <v>71</v>
      </c>
      <c r="D3077" t="str">
        <f t="shared" si="144"/>
        <v>49-72 Months</v>
      </c>
      <c r="E3077" t="s">
        <v>37</v>
      </c>
      <c r="F3077" t="s">
        <v>35</v>
      </c>
      <c r="G3077" t="s">
        <v>24</v>
      </c>
      <c r="H3077">
        <f t="shared" si="145"/>
        <v>2</v>
      </c>
      <c r="I3077" t="str">
        <f t="shared" si="146"/>
        <v>Medium Risk</v>
      </c>
    </row>
    <row r="3078" spans="1:9" x14ac:dyDescent="0.3">
      <c r="A3078" t="s">
        <v>3113</v>
      </c>
      <c r="B3078" t="s">
        <v>27</v>
      </c>
      <c r="C3078">
        <v>6</v>
      </c>
      <c r="D3078" t="str">
        <f t="shared" si="144"/>
        <v>0-12 Months</v>
      </c>
      <c r="E3078" t="s">
        <v>26</v>
      </c>
      <c r="F3078" t="s">
        <v>28</v>
      </c>
      <c r="G3078" t="s">
        <v>23</v>
      </c>
      <c r="H3078">
        <f t="shared" si="145"/>
        <v>4</v>
      </c>
      <c r="I3078" t="str">
        <f t="shared" si="146"/>
        <v>High Risk</v>
      </c>
    </row>
    <row r="3079" spans="1:9" x14ac:dyDescent="0.3">
      <c r="A3079" t="s">
        <v>3114</v>
      </c>
      <c r="B3079" t="s">
        <v>47</v>
      </c>
      <c r="C3079">
        <v>45</v>
      </c>
      <c r="D3079" t="str">
        <f t="shared" si="144"/>
        <v>25-48 Months</v>
      </c>
      <c r="E3079" t="s">
        <v>26</v>
      </c>
      <c r="F3079" t="s">
        <v>40</v>
      </c>
      <c r="G3079" t="s">
        <v>24</v>
      </c>
      <c r="H3079">
        <f t="shared" si="145"/>
        <v>0</v>
      </c>
      <c r="I3079" t="str">
        <f t="shared" si="146"/>
        <v>Low Risk</v>
      </c>
    </row>
    <row r="3080" spans="1:9" x14ac:dyDescent="0.3">
      <c r="A3080" t="s">
        <v>3115</v>
      </c>
      <c r="B3080" t="s">
        <v>27</v>
      </c>
      <c r="C3080">
        <v>2</v>
      </c>
      <c r="D3080" t="str">
        <f t="shared" si="144"/>
        <v>0-12 Months</v>
      </c>
      <c r="E3080" t="s">
        <v>37</v>
      </c>
      <c r="F3080" t="s">
        <v>28</v>
      </c>
      <c r="G3080" t="s">
        <v>23</v>
      </c>
      <c r="H3080">
        <f t="shared" si="145"/>
        <v>6</v>
      </c>
      <c r="I3080" t="str">
        <f t="shared" si="146"/>
        <v>High Risk</v>
      </c>
    </row>
    <row r="3081" spans="1:9" x14ac:dyDescent="0.3">
      <c r="A3081" t="s">
        <v>3116</v>
      </c>
      <c r="B3081" t="s">
        <v>27</v>
      </c>
      <c r="C3081">
        <v>4</v>
      </c>
      <c r="D3081" t="str">
        <f t="shared" si="144"/>
        <v>0-12 Months</v>
      </c>
      <c r="E3081" t="s">
        <v>26</v>
      </c>
      <c r="F3081" t="s">
        <v>35</v>
      </c>
      <c r="G3081" t="s">
        <v>23</v>
      </c>
      <c r="H3081">
        <f t="shared" si="145"/>
        <v>3</v>
      </c>
      <c r="I3081" t="str">
        <f t="shared" si="146"/>
        <v>Medium Risk</v>
      </c>
    </row>
    <row r="3082" spans="1:9" x14ac:dyDescent="0.3">
      <c r="A3082" t="s">
        <v>3117</v>
      </c>
      <c r="B3082" t="s">
        <v>27</v>
      </c>
      <c r="C3082">
        <v>2</v>
      </c>
      <c r="D3082" t="str">
        <f t="shared" si="144"/>
        <v>0-12 Months</v>
      </c>
      <c r="E3082" t="s">
        <v>26</v>
      </c>
      <c r="F3082" t="s">
        <v>32</v>
      </c>
      <c r="G3082" t="s">
        <v>24</v>
      </c>
      <c r="H3082">
        <f t="shared" si="145"/>
        <v>3</v>
      </c>
      <c r="I3082" t="str">
        <f t="shared" si="146"/>
        <v>Medium Risk</v>
      </c>
    </row>
    <row r="3083" spans="1:9" x14ac:dyDescent="0.3">
      <c r="A3083" t="s">
        <v>3118</v>
      </c>
      <c r="B3083" t="s">
        <v>27</v>
      </c>
      <c r="C3083">
        <v>4</v>
      </c>
      <c r="D3083" t="str">
        <f t="shared" si="144"/>
        <v>0-12 Months</v>
      </c>
      <c r="E3083" t="s">
        <v>37</v>
      </c>
      <c r="F3083" t="s">
        <v>28</v>
      </c>
      <c r="G3083" t="s">
        <v>23</v>
      </c>
      <c r="H3083">
        <f t="shared" si="145"/>
        <v>6</v>
      </c>
      <c r="I3083" t="str">
        <f t="shared" si="146"/>
        <v>High Risk</v>
      </c>
    </row>
    <row r="3084" spans="1:9" x14ac:dyDescent="0.3">
      <c r="A3084" t="s">
        <v>3119</v>
      </c>
      <c r="B3084" t="s">
        <v>31</v>
      </c>
      <c r="C3084">
        <v>51</v>
      </c>
      <c r="D3084" t="str">
        <f t="shared" si="144"/>
        <v>49-72 Months</v>
      </c>
      <c r="E3084" t="s">
        <v>26</v>
      </c>
      <c r="F3084" t="s">
        <v>40</v>
      </c>
      <c r="G3084" t="s">
        <v>24</v>
      </c>
      <c r="H3084">
        <f t="shared" si="145"/>
        <v>0</v>
      </c>
      <c r="I3084" t="str">
        <f t="shared" si="146"/>
        <v>Low Risk</v>
      </c>
    </row>
    <row r="3085" spans="1:9" x14ac:dyDescent="0.3">
      <c r="A3085" t="s">
        <v>3120</v>
      </c>
      <c r="B3085" t="s">
        <v>31</v>
      </c>
      <c r="C3085">
        <v>60</v>
      </c>
      <c r="D3085" t="str">
        <f t="shared" si="144"/>
        <v>49-72 Months</v>
      </c>
      <c r="E3085" t="s">
        <v>24</v>
      </c>
      <c r="F3085" t="s">
        <v>40</v>
      </c>
      <c r="G3085" t="s">
        <v>24</v>
      </c>
      <c r="H3085">
        <f t="shared" si="145"/>
        <v>0</v>
      </c>
      <c r="I3085" t="str">
        <f t="shared" si="146"/>
        <v>Low Risk</v>
      </c>
    </row>
    <row r="3086" spans="1:9" x14ac:dyDescent="0.3">
      <c r="A3086" t="s">
        <v>3121</v>
      </c>
      <c r="B3086" t="s">
        <v>31</v>
      </c>
      <c r="C3086">
        <v>9</v>
      </c>
      <c r="D3086" t="str">
        <f t="shared" si="144"/>
        <v>0-12 Months</v>
      </c>
      <c r="E3086" t="s">
        <v>24</v>
      </c>
      <c r="F3086" t="s">
        <v>32</v>
      </c>
      <c r="G3086" t="s">
        <v>24</v>
      </c>
      <c r="H3086">
        <f t="shared" si="145"/>
        <v>1</v>
      </c>
      <c r="I3086" t="str">
        <f t="shared" si="146"/>
        <v>Low Risk</v>
      </c>
    </row>
    <row r="3087" spans="1:9" x14ac:dyDescent="0.3">
      <c r="A3087" t="s">
        <v>3122</v>
      </c>
      <c r="B3087" t="s">
        <v>27</v>
      </c>
      <c r="C3087">
        <v>3</v>
      </c>
      <c r="D3087" t="str">
        <f t="shared" si="144"/>
        <v>0-12 Months</v>
      </c>
      <c r="E3087" t="s">
        <v>37</v>
      </c>
      <c r="F3087" t="s">
        <v>35</v>
      </c>
      <c r="G3087" t="s">
        <v>23</v>
      </c>
      <c r="H3087">
        <f t="shared" si="145"/>
        <v>5</v>
      </c>
      <c r="I3087" t="str">
        <f t="shared" si="146"/>
        <v>High Risk</v>
      </c>
    </row>
    <row r="3088" spans="1:9" x14ac:dyDescent="0.3">
      <c r="A3088" t="s">
        <v>3123</v>
      </c>
      <c r="B3088" t="s">
        <v>27</v>
      </c>
      <c r="C3088">
        <v>17</v>
      </c>
      <c r="D3088" t="str">
        <f t="shared" si="144"/>
        <v>13-24 Months</v>
      </c>
      <c r="E3088" t="s">
        <v>37</v>
      </c>
      <c r="F3088" t="s">
        <v>35</v>
      </c>
      <c r="G3088" t="s">
        <v>24</v>
      </c>
      <c r="H3088">
        <f t="shared" si="145"/>
        <v>4</v>
      </c>
      <c r="I3088" t="str">
        <f t="shared" si="146"/>
        <v>High Risk</v>
      </c>
    </row>
    <row r="3089" spans="1:9" x14ac:dyDescent="0.3">
      <c r="A3089" t="s">
        <v>3124</v>
      </c>
      <c r="B3089" t="s">
        <v>27</v>
      </c>
      <c r="C3089">
        <v>8</v>
      </c>
      <c r="D3089" t="str">
        <f t="shared" si="144"/>
        <v>0-12 Months</v>
      </c>
      <c r="E3089" t="s">
        <v>37</v>
      </c>
      <c r="F3089" t="s">
        <v>28</v>
      </c>
      <c r="G3089" t="s">
        <v>23</v>
      </c>
      <c r="H3089">
        <f t="shared" si="145"/>
        <v>6</v>
      </c>
      <c r="I3089" t="str">
        <f t="shared" si="146"/>
        <v>High Risk</v>
      </c>
    </row>
    <row r="3090" spans="1:9" x14ac:dyDescent="0.3">
      <c r="A3090" t="s">
        <v>3125</v>
      </c>
      <c r="B3090" t="s">
        <v>47</v>
      </c>
      <c r="C3090">
        <v>46</v>
      </c>
      <c r="D3090" t="str">
        <f t="shared" si="144"/>
        <v>25-48 Months</v>
      </c>
      <c r="E3090" t="s">
        <v>26</v>
      </c>
      <c r="F3090" t="s">
        <v>32</v>
      </c>
      <c r="G3090" t="s">
        <v>24</v>
      </c>
      <c r="H3090">
        <f t="shared" si="145"/>
        <v>0</v>
      </c>
      <c r="I3090" t="str">
        <f t="shared" si="146"/>
        <v>Low Risk</v>
      </c>
    </row>
    <row r="3091" spans="1:9" x14ac:dyDescent="0.3">
      <c r="A3091" t="s">
        <v>3126</v>
      </c>
      <c r="B3091" t="s">
        <v>47</v>
      </c>
      <c r="C3091">
        <v>68</v>
      </c>
      <c r="D3091" t="str">
        <f t="shared" si="144"/>
        <v>49-72 Months</v>
      </c>
      <c r="E3091" t="s">
        <v>26</v>
      </c>
      <c r="F3091" t="s">
        <v>40</v>
      </c>
      <c r="G3091" t="s">
        <v>24</v>
      </c>
      <c r="H3091">
        <f t="shared" si="145"/>
        <v>0</v>
      </c>
      <c r="I3091" t="str">
        <f t="shared" si="146"/>
        <v>Low Risk</v>
      </c>
    </row>
    <row r="3092" spans="1:9" x14ac:dyDescent="0.3">
      <c r="A3092" t="s">
        <v>3127</v>
      </c>
      <c r="B3092" t="s">
        <v>27</v>
      </c>
      <c r="C3092">
        <v>1</v>
      </c>
      <c r="D3092" t="str">
        <f t="shared" si="144"/>
        <v>0-12 Months</v>
      </c>
      <c r="E3092" t="s">
        <v>26</v>
      </c>
      <c r="F3092" t="s">
        <v>32</v>
      </c>
      <c r="G3092" t="s">
        <v>23</v>
      </c>
      <c r="H3092">
        <f t="shared" si="145"/>
        <v>3</v>
      </c>
      <c r="I3092" t="str">
        <f t="shared" si="146"/>
        <v>Medium Risk</v>
      </c>
    </row>
    <row r="3093" spans="1:9" x14ac:dyDescent="0.3">
      <c r="A3093" t="s">
        <v>3128</v>
      </c>
      <c r="B3093" t="s">
        <v>31</v>
      </c>
      <c r="C3093">
        <v>4</v>
      </c>
      <c r="D3093" t="str">
        <f t="shared" si="144"/>
        <v>0-12 Months</v>
      </c>
      <c r="E3093" t="s">
        <v>24</v>
      </c>
      <c r="F3093" t="s">
        <v>35</v>
      </c>
      <c r="G3093" t="s">
        <v>24</v>
      </c>
      <c r="H3093">
        <f t="shared" si="145"/>
        <v>1</v>
      </c>
      <c r="I3093" t="str">
        <f t="shared" si="146"/>
        <v>Low Risk</v>
      </c>
    </row>
    <row r="3094" spans="1:9" x14ac:dyDescent="0.3">
      <c r="A3094" t="s">
        <v>3129</v>
      </c>
      <c r="B3094" t="s">
        <v>27</v>
      </c>
      <c r="C3094">
        <v>1</v>
      </c>
      <c r="D3094" t="str">
        <f t="shared" si="144"/>
        <v>0-12 Months</v>
      </c>
      <c r="E3094" t="s">
        <v>26</v>
      </c>
      <c r="F3094" t="s">
        <v>32</v>
      </c>
      <c r="G3094" t="s">
        <v>23</v>
      </c>
      <c r="H3094">
        <f t="shared" si="145"/>
        <v>3</v>
      </c>
      <c r="I3094" t="str">
        <f t="shared" si="146"/>
        <v>Medium Risk</v>
      </c>
    </row>
    <row r="3095" spans="1:9" x14ac:dyDescent="0.3">
      <c r="A3095" t="s">
        <v>3130</v>
      </c>
      <c r="B3095" t="s">
        <v>31</v>
      </c>
      <c r="C3095">
        <v>28</v>
      </c>
      <c r="D3095" t="str">
        <f t="shared" si="144"/>
        <v>25-48 Months</v>
      </c>
      <c r="E3095" t="s">
        <v>26</v>
      </c>
      <c r="F3095" t="s">
        <v>40</v>
      </c>
      <c r="G3095" t="s">
        <v>24</v>
      </c>
      <c r="H3095">
        <f t="shared" si="145"/>
        <v>0</v>
      </c>
      <c r="I3095" t="str">
        <f t="shared" si="146"/>
        <v>Low Risk</v>
      </c>
    </row>
    <row r="3096" spans="1:9" x14ac:dyDescent="0.3">
      <c r="A3096" t="s">
        <v>3131</v>
      </c>
      <c r="B3096" t="s">
        <v>31</v>
      </c>
      <c r="C3096">
        <v>39</v>
      </c>
      <c r="D3096" t="str">
        <f t="shared" si="144"/>
        <v>25-48 Months</v>
      </c>
      <c r="E3096" t="s">
        <v>26</v>
      </c>
      <c r="F3096" t="s">
        <v>40</v>
      </c>
      <c r="G3096" t="s">
        <v>24</v>
      </c>
      <c r="H3096">
        <f t="shared" si="145"/>
        <v>0</v>
      </c>
      <c r="I3096" t="str">
        <f t="shared" si="146"/>
        <v>Low Risk</v>
      </c>
    </row>
    <row r="3097" spans="1:9" x14ac:dyDescent="0.3">
      <c r="A3097" t="s">
        <v>3132</v>
      </c>
      <c r="B3097" t="s">
        <v>27</v>
      </c>
      <c r="C3097">
        <v>11</v>
      </c>
      <c r="D3097" t="str">
        <f t="shared" si="144"/>
        <v>0-12 Months</v>
      </c>
      <c r="E3097" t="s">
        <v>37</v>
      </c>
      <c r="F3097" t="s">
        <v>28</v>
      </c>
      <c r="G3097" t="s">
        <v>24</v>
      </c>
      <c r="H3097">
        <f t="shared" si="145"/>
        <v>6</v>
      </c>
      <c r="I3097" t="str">
        <f t="shared" si="146"/>
        <v>High Risk</v>
      </c>
    </row>
    <row r="3098" spans="1:9" x14ac:dyDescent="0.3">
      <c r="A3098" t="s">
        <v>3133</v>
      </c>
      <c r="B3098" t="s">
        <v>47</v>
      </c>
      <c r="C3098">
        <v>71</v>
      </c>
      <c r="D3098" t="str">
        <f t="shared" si="144"/>
        <v>49-72 Months</v>
      </c>
      <c r="E3098" t="s">
        <v>26</v>
      </c>
      <c r="F3098" t="s">
        <v>40</v>
      </c>
      <c r="G3098" t="s">
        <v>24</v>
      </c>
      <c r="H3098">
        <f t="shared" si="145"/>
        <v>0</v>
      </c>
      <c r="I3098" t="str">
        <f t="shared" si="146"/>
        <v>Low Risk</v>
      </c>
    </row>
    <row r="3099" spans="1:9" x14ac:dyDescent="0.3">
      <c r="A3099" t="s">
        <v>3134</v>
      </c>
      <c r="B3099" t="s">
        <v>27</v>
      </c>
      <c r="C3099">
        <v>2</v>
      </c>
      <c r="D3099" t="str">
        <f t="shared" si="144"/>
        <v>0-12 Months</v>
      </c>
      <c r="E3099" t="s">
        <v>24</v>
      </c>
      <c r="F3099" t="s">
        <v>32</v>
      </c>
      <c r="G3099" t="s">
        <v>24</v>
      </c>
      <c r="H3099">
        <f t="shared" si="145"/>
        <v>3</v>
      </c>
      <c r="I3099" t="str">
        <f t="shared" si="146"/>
        <v>Medium Risk</v>
      </c>
    </row>
    <row r="3100" spans="1:9" x14ac:dyDescent="0.3">
      <c r="A3100" t="s">
        <v>3135</v>
      </c>
      <c r="B3100" t="s">
        <v>27</v>
      </c>
      <c r="C3100">
        <v>30</v>
      </c>
      <c r="D3100" t="str">
        <f t="shared" si="144"/>
        <v>25-48 Months</v>
      </c>
      <c r="E3100" t="s">
        <v>37</v>
      </c>
      <c r="F3100" t="s">
        <v>32</v>
      </c>
      <c r="G3100" t="s">
        <v>23</v>
      </c>
      <c r="H3100">
        <f t="shared" si="145"/>
        <v>4</v>
      </c>
      <c r="I3100" t="str">
        <f t="shared" si="146"/>
        <v>High Risk</v>
      </c>
    </row>
    <row r="3101" spans="1:9" x14ac:dyDescent="0.3">
      <c r="A3101" t="s">
        <v>3136</v>
      </c>
      <c r="B3101" t="s">
        <v>31</v>
      </c>
      <c r="C3101">
        <v>17</v>
      </c>
      <c r="D3101" t="str">
        <f t="shared" si="144"/>
        <v>13-24 Months</v>
      </c>
      <c r="E3101" t="s">
        <v>24</v>
      </c>
      <c r="F3101" t="s">
        <v>32</v>
      </c>
      <c r="G3101" t="s">
        <v>24</v>
      </c>
      <c r="H3101">
        <f t="shared" si="145"/>
        <v>0</v>
      </c>
      <c r="I3101" t="str">
        <f t="shared" si="146"/>
        <v>Low Risk</v>
      </c>
    </row>
    <row r="3102" spans="1:9" x14ac:dyDescent="0.3">
      <c r="A3102" t="s">
        <v>3137</v>
      </c>
      <c r="B3102" t="s">
        <v>27</v>
      </c>
      <c r="C3102">
        <v>55</v>
      </c>
      <c r="D3102" t="str">
        <f t="shared" si="144"/>
        <v>49-72 Months</v>
      </c>
      <c r="E3102" t="s">
        <v>37</v>
      </c>
      <c r="F3102" t="s">
        <v>40</v>
      </c>
      <c r="G3102" t="s">
        <v>24</v>
      </c>
      <c r="H3102">
        <f t="shared" si="145"/>
        <v>4</v>
      </c>
      <c r="I3102" t="str">
        <f t="shared" si="146"/>
        <v>High Risk</v>
      </c>
    </row>
    <row r="3103" spans="1:9" x14ac:dyDescent="0.3">
      <c r="A3103" t="s">
        <v>3138</v>
      </c>
      <c r="B3103" t="s">
        <v>27</v>
      </c>
      <c r="C3103">
        <v>58</v>
      </c>
      <c r="D3103" t="str">
        <f t="shared" si="144"/>
        <v>49-72 Months</v>
      </c>
      <c r="E3103" t="s">
        <v>37</v>
      </c>
      <c r="F3103" t="s">
        <v>35</v>
      </c>
      <c r="G3103" t="s">
        <v>24</v>
      </c>
      <c r="H3103">
        <f t="shared" si="145"/>
        <v>4</v>
      </c>
      <c r="I3103" t="str">
        <f t="shared" si="146"/>
        <v>High Risk</v>
      </c>
    </row>
    <row r="3104" spans="1:9" x14ac:dyDescent="0.3">
      <c r="A3104" t="s">
        <v>3139</v>
      </c>
      <c r="B3104" t="s">
        <v>27</v>
      </c>
      <c r="C3104">
        <v>5</v>
      </c>
      <c r="D3104" t="str">
        <f t="shared" si="144"/>
        <v>0-12 Months</v>
      </c>
      <c r="E3104" t="s">
        <v>26</v>
      </c>
      <c r="F3104" t="s">
        <v>28</v>
      </c>
      <c r="G3104" t="s">
        <v>23</v>
      </c>
      <c r="H3104">
        <f t="shared" si="145"/>
        <v>4</v>
      </c>
      <c r="I3104" t="str">
        <f t="shared" si="146"/>
        <v>High Risk</v>
      </c>
    </row>
    <row r="3105" spans="1:9" x14ac:dyDescent="0.3">
      <c r="A3105" t="s">
        <v>3140</v>
      </c>
      <c r="B3105" t="s">
        <v>27</v>
      </c>
      <c r="C3105">
        <v>1</v>
      </c>
      <c r="D3105" t="str">
        <f t="shared" si="144"/>
        <v>0-12 Months</v>
      </c>
      <c r="E3105" t="s">
        <v>24</v>
      </c>
      <c r="F3105" t="s">
        <v>28</v>
      </c>
      <c r="G3105" t="s">
        <v>23</v>
      </c>
      <c r="H3105">
        <f t="shared" si="145"/>
        <v>4</v>
      </c>
      <c r="I3105" t="str">
        <f t="shared" si="146"/>
        <v>High Risk</v>
      </c>
    </row>
    <row r="3106" spans="1:9" x14ac:dyDescent="0.3">
      <c r="A3106" t="s">
        <v>3141</v>
      </c>
      <c r="B3106" t="s">
        <v>27</v>
      </c>
      <c r="C3106">
        <v>9</v>
      </c>
      <c r="D3106" t="str">
        <f t="shared" si="144"/>
        <v>0-12 Months</v>
      </c>
      <c r="E3106" t="s">
        <v>37</v>
      </c>
      <c r="F3106" t="s">
        <v>28</v>
      </c>
      <c r="G3106" t="s">
        <v>24</v>
      </c>
      <c r="H3106">
        <f t="shared" si="145"/>
        <v>6</v>
      </c>
      <c r="I3106" t="str">
        <f t="shared" si="146"/>
        <v>High Risk</v>
      </c>
    </row>
    <row r="3107" spans="1:9" x14ac:dyDescent="0.3">
      <c r="A3107" t="s">
        <v>3142</v>
      </c>
      <c r="B3107" t="s">
        <v>27</v>
      </c>
      <c r="C3107">
        <v>26</v>
      </c>
      <c r="D3107" t="str">
        <f t="shared" si="144"/>
        <v>25-48 Months</v>
      </c>
      <c r="E3107" t="s">
        <v>26</v>
      </c>
      <c r="F3107" t="s">
        <v>35</v>
      </c>
      <c r="G3107" t="s">
        <v>24</v>
      </c>
      <c r="H3107">
        <f t="shared" si="145"/>
        <v>2</v>
      </c>
      <c r="I3107" t="str">
        <f t="shared" si="146"/>
        <v>Medium Risk</v>
      </c>
    </row>
    <row r="3108" spans="1:9" x14ac:dyDescent="0.3">
      <c r="A3108" t="s">
        <v>3143</v>
      </c>
      <c r="B3108" t="s">
        <v>47</v>
      </c>
      <c r="C3108">
        <v>50</v>
      </c>
      <c r="D3108" t="str">
        <f t="shared" si="144"/>
        <v>49-72 Months</v>
      </c>
      <c r="E3108" t="s">
        <v>24</v>
      </c>
      <c r="F3108" t="s">
        <v>40</v>
      </c>
      <c r="G3108" t="s">
        <v>24</v>
      </c>
      <c r="H3108">
        <f t="shared" si="145"/>
        <v>0</v>
      </c>
      <c r="I3108" t="str">
        <f t="shared" si="146"/>
        <v>Low Risk</v>
      </c>
    </row>
    <row r="3109" spans="1:9" x14ac:dyDescent="0.3">
      <c r="A3109" t="s">
        <v>3144</v>
      </c>
      <c r="B3109" t="s">
        <v>47</v>
      </c>
      <c r="C3109">
        <v>72</v>
      </c>
      <c r="D3109" t="str">
        <f t="shared" si="144"/>
        <v>49-72 Months</v>
      </c>
      <c r="E3109" t="s">
        <v>37</v>
      </c>
      <c r="F3109" t="s">
        <v>35</v>
      </c>
      <c r="G3109" t="s">
        <v>24</v>
      </c>
      <c r="H3109">
        <f t="shared" si="145"/>
        <v>2</v>
      </c>
      <c r="I3109" t="str">
        <f t="shared" si="146"/>
        <v>Medium Risk</v>
      </c>
    </row>
    <row r="3110" spans="1:9" x14ac:dyDescent="0.3">
      <c r="A3110" t="s">
        <v>3145</v>
      </c>
      <c r="B3110" t="s">
        <v>31</v>
      </c>
      <c r="C3110">
        <v>43</v>
      </c>
      <c r="D3110" t="str">
        <f t="shared" si="144"/>
        <v>25-48 Months</v>
      </c>
      <c r="E3110" t="s">
        <v>37</v>
      </c>
      <c r="F3110" t="s">
        <v>40</v>
      </c>
      <c r="G3110" t="s">
        <v>24</v>
      </c>
      <c r="H3110">
        <f t="shared" si="145"/>
        <v>2</v>
      </c>
      <c r="I3110" t="str">
        <f t="shared" si="146"/>
        <v>Medium Risk</v>
      </c>
    </row>
    <row r="3111" spans="1:9" x14ac:dyDescent="0.3">
      <c r="A3111" t="s">
        <v>3146</v>
      </c>
      <c r="B3111" t="s">
        <v>47</v>
      </c>
      <c r="C3111">
        <v>56</v>
      </c>
      <c r="D3111" t="str">
        <f t="shared" si="144"/>
        <v>49-72 Months</v>
      </c>
      <c r="E3111" t="s">
        <v>24</v>
      </c>
      <c r="F3111" t="s">
        <v>35</v>
      </c>
      <c r="G3111" t="s">
        <v>24</v>
      </c>
      <c r="H3111">
        <f t="shared" si="145"/>
        <v>0</v>
      </c>
      <c r="I3111" t="str">
        <f t="shared" si="146"/>
        <v>Low Risk</v>
      </c>
    </row>
    <row r="3112" spans="1:9" x14ac:dyDescent="0.3">
      <c r="A3112" t="s">
        <v>3147</v>
      </c>
      <c r="B3112" t="s">
        <v>27</v>
      </c>
      <c r="C3112">
        <v>1</v>
      </c>
      <c r="D3112" t="str">
        <f t="shared" si="144"/>
        <v>0-12 Months</v>
      </c>
      <c r="E3112" t="s">
        <v>24</v>
      </c>
      <c r="F3112" t="s">
        <v>32</v>
      </c>
      <c r="G3112" t="s">
        <v>24</v>
      </c>
      <c r="H3112">
        <f t="shared" si="145"/>
        <v>3</v>
      </c>
      <c r="I3112" t="str">
        <f t="shared" si="146"/>
        <v>Medium Risk</v>
      </c>
    </row>
    <row r="3113" spans="1:9" x14ac:dyDescent="0.3">
      <c r="A3113" t="s">
        <v>3148</v>
      </c>
      <c r="B3113" t="s">
        <v>47</v>
      </c>
      <c r="C3113">
        <v>72</v>
      </c>
      <c r="D3113" t="str">
        <f t="shared" si="144"/>
        <v>49-72 Months</v>
      </c>
      <c r="E3113" t="s">
        <v>37</v>
      </c>
      <c r="F3113" t="s">
        <v>28</v>
      </c>
      <c r="G3113" t="s">
        <v>23</v>
      </c>
      <c r="H3113">
        <f t="shared" si="145"/>
        <v>3</v>
      </c>
      <c r="I3113" t="str">
        <f t="shared" si="146"/>
        <v>Medium Risk</v>
      </c>
    </row>
    <row r="3114" spans="1:9" x14ac:dyDescent="0.3">
      <c r="A3114" t="s">
        <v>3149</v>
      </c>
      <c r="B3114" t="s">
        <v>47</v>
      </c>
      <c r="C3114">
        <v>72</v>
      </c>
      <c r="D3114" t="str">
        <f t="shared" si="144"/>
        <v>49-72 Months</v>
      </c>
      <c r="E3114" t="s">
        <v>37</v>
      </c>
      <c r="F3114" t="s">
        <v>35</v>
      </c>
      <c r="G3114" t="s">
        <v>24</v>
      </c>
      <c r="H3114">
        <f t="shared" si="145"/>
        <v>2</v>
      </c>
      <c r="I3114" t="str">
        <f t="shared" si="146"/>
        <v>Medium Risk</v>
      </c>
    </row>
    <row r="3115" spans="1:9" x14ac:dyDescent="0.3">
      <c r="A3115" t="s">
        <v>3150</v>
      </c>
      <c r="B3115" t="s">
        <v>27</v>
      </c>
      <c r="C3115">
        <v>36</v>
      </c>
      <c r="D3115" t="str">
        <f t="shared" si="144"/>
        <v>25-48 Months</v>
      </c>
      <c r="E3115" t="s">
        <v>37</v>
      </c>
      <c r="F3115" t="s">
        <v>28</v>
      </c>
      <c r="G3115" t="s">
        <v>24</v>
      </c>
      <c r="H3115">
        <f t="shared" si="145"/>
        <v>5</v>
      </c>
      <c r="I3115" t="str">
        <f t="shared" si="146"/>
        <v>High Risk</v>
      </c>
    </row>
    <row r="3116" spans="1:9" x14ac:dyDescent="0.3">
      <c r="A3116" t="s">
        <v>3151</v>
      </c>
      <c r="B3116" t="s">
        <v>27</v>
      </c>
      <c r="C3116">
        <v>5</v>
      </c>
      <c r="D3116" t="str">
        <f t="shared" si="144"/>
        <v>0-12 Months</v>
      </c>
      <c r="E3116" t="s">
        <v>26</v>
      </c>
      <c r="F3116" t="s">
        <v>35</v>
      </c>
      <c r="G3116" t="s">
        <v>24</v>
      </c>
      <c r="H3116">
        <f t="shared" si="145"/>
        <v>3</v>
      </c>
      <c r="I3116" t="str">
        <f t="shared" si="146"/>
        <v>Medium Risk</v>
      </c>
    </row>
    <row r="3117" spans="1:9" x14ac:dyDescent="0.3">
      <c r="A3117" t="s">
        <v>3152</v>
      </c>
      <c r="B3117" t="s">
        <v>27</v>
      </c>
      <c r="C3117">
        <v>13</v>
      </c>
      <c r="D3117" t="str">
        <f t="shared" si="144"/>
        <v>13-24 Months</v>
      </c>
      <c r="E3117" t="s">
        <v>37</v>
      </c>
      <c r="F3117" t="s">
        <v>28</v>
      </c>
      <c r="G3117" t="s">
        <v>23</v>
      </c>
      <c r="H3117">
        <f t="shared" si="145"/>
        <v>5</v>
      </c>
      <c r="I3117" t="str">
        <f t="shared" si="146"/>
        <v>High Risk</v>
      </c>
    </row>
    <row r="3118" spans="1:9" x14ac:dyDescent="0.3">
      <c r="A3118" t="s">
        <v>3153</v>
      </c>
      <c r="B3118" t="s">
        <v>31</v>
      </c>
      <c r="C3118">
        <v>44</v>
      </c>
      <c r="D3118" t="str">
        <f t="shared" si="144"/>
        <v>25-48 Months</v>
      </c>
      <c r="E3118" t="s">
        <v>37</v>
      </c>
      <c r="F3118" t="s">
        <v>40</v>
      </c>
      <c r="G3118" t="s">
        <v>24</v>
      </c>
      <c r="H3118">
        <f t="shared" si="145"/>
        <v>2</v>
      </c>
      <c r="I3118" t="str">
        <f t="shared" si="146"/>
        <v>Medium Risk</v>
      </c>
    </row>
    <row r="3119" spans="1:9" x14ac:dyDescent="0.3">
      <c r="A3119" t="s">
        <v>3154</v>
      </c>
      <c r="B3119" t="s">
        <v>31</v>
      </c>
      <c r="C3119">
        <v>70</v>
      </c>
      <c r="D3119" t="str">
        <f t="shared" si="144"/>
        <v>49-72 Months</v>
      </c>
      <c r="E3119" t="s">
        <v>37</v>
      </c>
      <c r="F3119" t="s">
        <v>28</v>
      </c>
      <c r="G3119" t="s">
        <v>24</v>
      </c>
      <c r="H3119">
        <f t="shared" si="145"/>
        <v>3</v>
      </c>
      <c r="I3119" t="str">
        <f t="shared" si="146"/>
        <v>Medium Risk</v>
      </c>
    </row>
    <row r="3120" spans="1:9" x14ac:dyDescent="0.3">
      <c r="A3120" t="s">
        <v>3155</v>
      </c>
      <c r="B3120" t="s">
        <v>31</v>
      </c>
      <c r="C3120">
        <v>44</v>
      </c>
      <c r="D3120" t="str">
        <f t="shared" si="144"/>
        <v>25-48 Months</v>
      </c>
      <c r="E3120" t="s">
        <v>24</v>
      </c>
      <c r="F3120" t="s">
        <v>40</v>
      </c>
      <c r="G3120" t="s">
        <v>24</v>
      </c>
      <c r="H3120">
        <f t="shared" si="145"/>
        <v>0</v>
      </c>
      <c r="I3120" t="str">
        <f t="shared" si="146"/>
        <v>Low Risk</v>
      </c>
    </row>
    <row r="3121" spans="1:9" x14ac:dyDescent="0.3">
      <c r="A3121" t="s">
        <v>3156</v>
      </c>
      <c r="B3121" t="s">
        <v>27</v>
      </c>
      <c r="C3121">
        <v>32</v>
      </c>
      <c r="D3121" t="str">
        <f t="shared" si="144"/>
        <v>25-48 Months</v>
      </c>
      <c r="E3121" t="s">
        <v>37</v>
      </c>
      <c r="F3121" t="s">
        <v>40</v>
      </c>
      <c r="G3121" t="s">
        <v>23</v>
      </c>
      <c r="H3121">
        <f t="shared" si="145"/>
        <v>4</v>
      </c>
      <c r="I3121" t="str">
        <f t="shared" si="146"/>
        <v>High Risk</v>
      </c>
    </row>
    <row r="3122" spans="1:9" x14ac:dyDescent="0.3">
      <c r="A3122" t="s">
        <v>3157</v>
      </c>
      <c r="B3122" t="s">
        <v>47</v>
      </c>
      <c r="C3122">
        <v>69</v>
      </c>
      <c r="D3122" t="str">
        <f t="shared" si="144"/>
        <v>49-72 Months</v>
      </c>
      <c r="E3122" t="s">
        <v>24</v>
      </c>
      <c r="F3122" t="s">
        <v>40</v>
      </c>
      <c r="G3122" t="s">
        <v>24</v>
      </c>
      <c r="H3122">
        <f t="shared" si="145"/>
        <v>0</v>
      </c>
      <c r="I3122" t="str">
        <f t="shared" si="146"/>
        <v>Low Risk</v>
      </c>
    </row>
    <row r="3123" spans="1:9" x14ac:dyDescent="0.3">
      <c r="A3123" t="s">
        <v>3158</v>
      </c>
      <c r="B3123" t="s">
        <v>27</v>
      </c>
      <c r="C3123">
        <v>16</v>
      </c>
      <c r="D3123" t="str">
        <f t="shared" si="144"/>
        <v>13-24 Months</v>
      </c>
      <c r="E3123" t="s">
        <v>26</v>
      </c>
      <c r="F3123" t="s">
        <v>28</v>
      </c>
      <c r="G3123" t="s">
        <v>23</v>
      </c>
      <c r="H3123">
        <f t="shared" si="145"/>
        <v>3</v>
      </c>
      <c r="I3123" t="str">
        <f t="shared" si="146"/>
        <v>Medium Risk</v>
      </c>
    </row>
    <row r="3124" spans="1:9" x14ac:dyDescent="0.3">
      <c r="A3124" t="s">
        <v>3159</v>
      </c>
      <c r="B3124" t="s">
        <v>31</v>
      </c>
      <c r="C3124">
        <v>68</v>
      </c>
      <c r="D3124" t="str">
        <f t="shared" si="144"/>
        <v>49-72 Months</v>
      </c>
      <c r="E3124" t="s">
        <v>24</v>
      </c>
      <c r="F3124" t="s">
        <v>35</v>
      </c>
      <c r="G3124" t="s">
        <v>24</v>
      </c>
      <c r="H3124">
        <f t="shared" si="145"/>
        <v>0</v>
      </c>
      <c r="I3124" t="str">
        <f t="shared" si="146"/>
        <v>Low Risk</v>
      </c>
    </row>
    <row r="3125" spans="1:9" x14ac:dyDescent="0.3">
      <c r="A3125" t="s">
        <v>3160</v>
      </c>
      <c r="B3125" t="s">
        <v>27</v>
      </c>
      <c r="C3125">
        <v>16</v>
      </c>
      <c r="D3125" t="str">
        <f t="shared" si="144"/>
        <v>13-24 Months</v>
      </c>
      <c r="E3125" t="s">
        <v>37</v>
      </c>
      <c r="F3125" t="s">
        <v>40</v>
      </c>
      <c r="G3125" t="s">
        <v>24</v>
      </c>
      <c r="H3125">
        <f t="shared" si="145"/>
        <v>4</v>
      </c>
      <c r="I3125" t="str">
        <f t="shared" si="146"/>
        <v>High Risk</v>
      </c>
    </row>
    <row r="3126" spans="1:9" x14ac:dyDescent="0.3">
      <c r="A3126" t="s">
        <v>3161</v>
      </c>
      <c r="B3126" t="s">
        <v>47</v>
      </c>
      <c r="C3126">
        <v>68</v>
      </c>
      <c r="D3126" t="str">
        <f t="shared" si="144"/>
        <v>49-72 Months</v>
      </c>
      <c r="E3126" t="s">
        <v>26</v>
      </c>
      <c r="F3126" t="s">
        <v>35</v>
      </c>
      <c r="G3126" t="s">
        <v>24</v>
      </c>
      <c r="H3126">
        <f t="shared" si="145"/>
        <v>0</v>
      </c>
      <c r="I3126" t="str">
        <f t="shared" si="146"/>
        <v>Low Risk</v>
      </c>
    </row>
    <row r="3127" spans="1:9" x14ac:dyDescent="0.3">
      <c r="A3127" t="s">
        <v>3162</v>
      </c>
      <c r="B3127" t="s">
        <v>27</v>
      </c>
      <c r="C3127">
        <v>4</v>
      </c>
      <c r="D3127" t="str">
        <f t="shared" si="144"/>
        <v>0-12 Months</v>
      </c>
      <c r="E3127" t="s">
        <v>24</v>
      </c>
      <c r="F3127" t="s">
        <v>32</v>
      </c>
      <c r="G3127" t="s">
        <v>24</v>
      </c>
      <c r="H3127">
        <f t="shared" si="145"/>
        <v>3</v>
      </c>
      <c r="I3127" t="str">
        <f t="shared" si="146"/>
        <v>Medium Risk</v>
      </c>
    </row>
    <row r="3128" spans="1:9" x14ac:dyDescent="0.3">
      <c r="A3128" t="s">
        <v>3163</v>
      </c>
      <c r="B3128" t="s">
        <v>27</v>
      </c>
      <c r="C3128">
        <v>26</v>
      </c>
      <c r="D3128" t="str">
        <f t="shared" si="144"/>
        <v>25-48 Months</v>
      </c>
      <c r="E3128" t="s">
        <v>26</v>
      </c>
      <c r="F3128" t="s">
        <v>40</v>
      </c>
      <c r="G3128" t="s">
        <v>24</v>
      </c>
      <c r="H3128">
        <f t="shared" si="145"/>
        <v>2</v>
      </c>
      <c r="I3128" t="str">
        <f t="shared" si="146"/>
        <v>Medium Risk</v>
      </c>
    </row>
    <row r="3129" spans="1:9" x14ac:dyDescent="0.3">
      <c r="A3129" t="s">
        <v>3164</v>
      </c>
      <c r="B3129" t="s">
        <v>27</v>
      </c>
      <c r="C3129">
        <v>29</v>
      </c>
      <c r="D3129" t="str">
        <f t="shared" si="144"/>
        <v>25-48 Months</v>
      </c>
      <c r="E3129" t="s">
        <v>26</v>
      </c>
      <c r="F3129" t="s">
        <v>28</v>
      </c>
      <c r="G3129" t="s">
        <v>23</v>
      </c>
      <c r="H3129">
        <f t="shared" si="145"/>
        <v>3</v>
      </c>
      <c r="I3129" t="str">
        <f t="shared" si="146"/>
        <v>Medium Risk</v>
      </c>
    </row>
    <row r="3130" spans="1:9" x14ac:dyDescent="0.3">
      <c r="A3130" t="s">
        <v>3165</v>
      </c>
      <c r="B3130" t="s">
        <v>27</v>
      </c>
      <c r="C3130">
        <v>5</v>
      </c>
      <c r="D3130" t="str">
        <f t="shared" si="144"/>
        <v>0-12 Months</v>
      </c>
      <c r="E3130" t="s">
        <v>24</v>
      </c>
      <c r="F3130" t="s">
        <v>40</v>
      </c>
      <c r="G3130" t="s">
        <v>24</v>
      </c>
      <c r="H3130">
        <f t="shared" si="145"/>
        <v>3</v>
      </c>
      <c r="I3130" t="str">
        <f t="shared" si="146"/>
        <v>Medium Risk</v>
      </c>
    </row>
    <row r="3131" spans="1:9" x14ac:dyDescent="0.3">
      <c r="A3131" t="s">
        <v>3166</v>
      </c>
      <c r="B3131" t="s">
        <v>31</v>
      </c>
      <c r="C3131">
        <v>70</v>
      </c>
      <c r="D3131" t="str">
        <f t="shared" si="144"/>
        <v>49-72 Months</v>
      </c>
      <c r="E3131" t="s">
        <v>37</v>
      </c>
      <c r="F3131" t="s">
        <v>35</v>
      </c>
      <c r="G3131" t="s">
        <v>24</v>
      </c>
      <c r="H3131">
        <f t="shared" si="145"/>
        <v>2</v>
      </c>
      <c r="I3131" t="str">
        <f t="shared" si="146"/>
        <v>Medium Risk</v>
      </c>
    </row>
    <row r="3132" spans="1:9" x14ac:dyDescent="0.3">
      <c r="A3132" t="s">
        <v>3167</v>
      </c>
      <c r="B3132" t="s">
        <v>31</v>
      </c>
      <c r="C3132">
        <v>24</v>
      </c>
      <c r="D3132" t="str">
        <f t="shared" si="144"/>
        <v>13-24 Months</v>
      </c>
      <c r="E3132" t="s">
        <v>26</v>
      </c>
      <c r="F3132" t="s">
        <v>35</v>
      </c>
      <c r="G3132" t="s">
        <v>24</v>
      </c>
      <c r="H3132">
        <f t="shared" si="145"/>
        <v>0</v>
      </c>
      <c r="I3132" t="str">
        <f t="shared" si="146"/>
        <v>Low Risk</v>
      </c>
    </row>
    <row r="3133" spans="1:9" x14ac:dyDescent="0.3">
      <c r="A3133" t="s">
        <v>3168</v>
      </c>
      <c r="B3133" t="s">
        <v>47</v>
      </c>
      <c r="C3133">
        <v>72</v>
      </c>
      <c r="D3133" t="str">
        <f t="shared" si="144"/>
        <v>49-72 Months</v>
      </c>
      <c r="E3133" t="s">
        <v>26</v>
      </c>
      <c r="F3133" t="s">
        <v>35</v>
      </c>
      <c r="G3133" t="s">
        <v>24</v>
      </c>
      <c r="H3133">
        <f t="shared" si="145"/>
        <v>0</v>
      </c>
      <c r="I3133" t="str">
        <f t="shared" si="146"/>
        <v>Low Risk</v>
      </c>
    </row>
    <row r="3134" spans="1:9" x14ac:dyDescent="0.3">
      <c r="A3134" t="s">
        <v>3169</v>
      </c>
      <c r="B3134" t="s">
        <v>27</v>
      </c>
      <c r="C3134">
        <v>1</v>
      </c>
      <c r="D3134" t="str">
        <f t="shared" si="144"/>
        <v>0-12 Months</v>
      </c>
      <c r="E3134" t="s">
        <v>37</v>
      </c>
      <c r="F3134" t="s">
        <v>32</v>
      </c>
      <c r="G3134" t="s">
        <v>24</v>
      </c>
      <c r="H3134">
        <f t="shared" si="145"/>
        <v>5</v>
      </c>
      <c r="I3134" t="str">
        <f t="shared" si="146"/>
        <v>High Risk</v>
      </c>
    </row>
    <row r="3135" spans="1:9" x14ac:dyDescent="0.3">
      <c r="A3135" t="s">
        <v>3170</v>
      </c>
      <c r="B3135" t="s">
        <v>31</v>
      </c>
      <c r="C3135">
        <v>70</v>
      </c>
      <c r="D3135" t="str">
        <f t="shared" si="144"/>
        <v>49-72 Months</v>
      </c>
      <c r="E3135" t="s">
        <v>26</v>
      </c>
      <c r="F3135" t="s">
        <v>35</v>
      </c>
      <c r="G3135" t="s">
        <v>24</v>
      </c>
      <c r="H3135">
        <f t="shared" si="145"/>
        <v>0</v>
      </c>
      <c r="I3135" t="str">
        <f t="shared" si="146"/>
        <v>Low Risk</v>
      </c>
    </row>
    <row r="3136" spans="1:9" x14ac:dyDescent="0.3">
      <c r="A3136" t="s">
        <v>3171</v>
      </c>
      <c r="B3136" t="s">
        <v>27</v>
      </c>
      <c r="C3136">
        <v>36</v>
      </c>
      <c r="D3136" t="str">
        <f t="shared" si="144"/>
        <v>25-48 Months</v>
      </c>
      <c r="E3136" t="s">
        <v>24</v>
      </c>
      <c r="F3136" t="s">
        <v>35</v>
      </c>
      <c r="G3136" t="s">
        <v>24</v>
      </c>
      <c r="H3136">
        <f t="shared" si="145"/>
        <v>2</v>
      </c>
      <c r="I3136" t="str">
        <f t="shared" si="146"/>
        <v>Medium Risk</v>
      </c>
    </row>
    <row r="3137" spans="1:9" x14ac:dyDescent="0.3">
      <c r="A3137" t="s">
        <v>3172</v>
      </c>
      <c r="B3137" t="s">
        <v>27</v>
      </c>
      <c r="C3137">
        <v>38</v>
      </c>
      <c r="D3137" t="str">
        <f t="shared" si="144"/>
        <v>25-48 Months</v>
      </c>
      <c r="E3137" t="s">
        <v>37</v>
      </c>
      <c r="F3137" t="s">
        <v>28</v>
      </c>
      <c r="G3137" t="s">
        <v>23</v>
      </c>
      <c r="H3137">
        <f t="shared" si="145"/>
        <v>5</v>
      </c>
      <c r="I3137" t="str">
        <f t="shared" si="146"/>
        <v>High Risk</v>
      </c>
    </row>
    <row r="3138" spans="1:9" x14ac:dyDescent="0.3">
      <c r="A3138" t="s">
        <v>3173</v>
      </c>
      <c r="B3138" t="s">
        <v>27</v>
      </c>
      <c r="C3138">
        <v>17</v>
      </c>
      <c r="D3138" t="str">
        <f t="shared" si="144"/>
        <v>13-24 Months</v>
      </c>
      <c r="E3138" t="s">
        <v>37</v>
      </c>
      <c r="F3138" t="s">
        <v>28</v>
      </c>
      <c r="G3138" t="s">
        <v>23</v>
      </c>
      <c r="H3138">
        <f t="shared" si="145"/>
        <v>5</v>
      </c>
      <c r="I3138" t="str">
        <f t="shared" si="146"/>
        <v>High Risk</v>
      </c>
    </row>
    <row r="3139" spans="1:9" x14ac:dyDescent="0.3">
      <c r="A3139" t="s">
        <v>3174</v>
      </c>
      <c r="B3139" t="s">
        <v>31</v>
      </c>
      <c r="C3139">
        <v>41</v>
      </c>
      <c r="D3139" t="str">
        <f t="shared" ref="D3139:D3202" si="147">IF(C3139&lt;=12,"0-12 Months",IF(C3139&lt;=24,"13-24 Months",IF(C3139&lt;=48,"25-48 Months","49-72 Months")))</f>
        <v>25-48 Months</v>
      </c>
      <c r="E3139" t="s">
        <v>37</v>
      </c>
      <c r="F3139" t="s">
        <v>35</v>
      </c>
      <c r="G3139" t="s">
        <v>24</v>
      </c>
      <c r="H3139">
        <f t="shared" ref="H3139:H3202" si="148">IF(B3139="Month-to-month",2,0)+IF(E3139="Fiber optic",2,0)+IF(F3139="Electronic check",1,0)+IF(D3139="0-12 Months",1,0)</f>
        <v>2</v>
      </c>
      <c r="I3139" t="str">
        <f t="shared" ref="I3139:I3202" si="149">IF(H3139&gt;=4,"High Risk",IF(H3139&gt;=2,"Medium Risk","Low Risk"))</f>
        <v>Medium Risk</v>
      </c>
    </row>
    <row r="3140" spans="1:9" x14ac:dyDescent="0.3">
      <c r="A3140" t="s">
        <v>3175</v>
      </c>
      <c r="B3140" t="s">
        <v>27</v>
      </c>
      <c r="C3140">
        <v>1</v>
      </c>
      <c r="D3140" t="str">
        <f t="shared" si="147"/>
        <v>0-12 Months</v>
      </c>
      <c r="E3140" t="s">
        <v>26</v>
      </c>
      <c r="F3140" t="s">
        <v>28</v>
      </c>
      <c r="G3140" t="s">
        <v>23</v>
      </c>
      <c r="H3140">
        <f t="shared" si="148"/>
        <v>4</v>
      </c>
      <c r="I3140" t="str">
        <f t="shared" si="149"/>
        <v>High Risk</v>
      </c>
    </row>
    <row r="3141" spans="1:9" x14ac:dyDescent="0.3">
      <c r="A3141" t="s">
        <v>3176</v>
      </c>
      <c r="B3141" t="s">
        <v>27</v>
      </c>
      <c r="C3141">
        <v>2</v>
      </c>
      <c r="D3141" t="str">
        <f t="shared" si="147"/>
        <v>0-12 Months</v>
      </c>
      <c r="E3141" t="s">
        <v>26</v>
      </c>
      <c r="F3141" t="s">
        <v>35</v>
      </c>
      <c r="G3141" t="s">
        <v>23</v>
      </c>
      <c r="H3141">
        <f t="shared" si="148"/>
        <v>3</v>
      </c>
      <c r="I3141" t="str">
        <f t="shared" si="149"/>
        <v>Medium Risk</v>
      </c>
    </row>
    <row r="3142" spans="1:9" x14ac:dyDescent="0.3">
      <c r="A3142" t="s">
        <v>3177</v>
      </c>
      <c r="B3142" t="s">
        <v>27</v>
      </c>
      <c r="C3142">
        <v>14</v>
      </c>
      <c r="D3142" t="str">
        <f t="shared" si="147"/>
        <v>13-24 Months</v>
      </c>
      <c r="E3142" t="s">
        <v>37</v>
      </c>
      <c r="F3142" t="s">
        <v>28</v>
      </c>
      <c r="G3142" t="s">
        <v>24</v>
      </c>
      <c r="H3142">
        <f t="shared" si="148"/>
        <v>5</v>
      </c>
      <c r="I3142" t="str">
        <f t="shared" si="149"/>
        <v>High Risk</v>
      </c>
    </row>
    <row r="3143" spans="1:9" x14ac:dyDescent="0.3">
      <c r="A3143" t="s">
        <v>3178</v>
      </c>
      <c r="B3143" t="s">
        <v>27</v>
      </c>
      <c r="C3143">
        <v>2</v>
      </c>
      <c r="D3143" t="str">
        <f t="shared" si="147"/>
        <v>0-12 Months</v>
      </c>
      <c r="E3143" t="s">
        <v>37</v>
      </c>
      <c r="F3143" t="s">
        <v>40</v>
      </c>
      <c r="G3143" t="s">
        <v>23</v>
      </c>
      <c r="H3143">
        <f t="shared" si="148"/>
        <v>5</v>
      </c>
      <c r="I3143" t="str">
        <f t="shared" si="149"/>
        <v>High Risk</v>
      </c>
    </row>
    <row r="3144" spans="1:9" x14ac:dyDescent="0.3">
      <c r="A3144" t="s">
        <v>3179</v>
      </c>
      <c r="B3144" t="s">
        <v>27</v>
      </c>
      <c r="C3144">
        <v>1</v>
      </c>
      <c r="D3144" t="str">
        <f t="shared" si="147"/>
        <v>0-12 Months</v>
      </c>
      <c r="E3144" t="s">
        <v>24</v>
      </c>
      <c r="F3144" t="s">
        <v>32</v>
      </c>
      <c r="G3144" t="s">
        <v>23</v>
      </c>
      <c r="H3144">
        <f t="shared" si="148"/>
        <v>3</v>
      </c>
      <c r="I3144" t="str">
        <f t="shared" si="149"/>
        <v>Medium Risk</v>
      </c>
    </row>
    <row r="3145" spans="1:9" x14ac:dyDescent="0.3">
      <c r="A3145" t="s">
        <v>3180</v>
      </c>
      <c r="B3145" t="s">
        <v>27</v>
      </c>
      <c r="C3145">
        <v>13</v>
      </c>
      <c r="D3145" t="str">
        <f t="shared" si="147"/>
        <v>13-24 Months</v>
      </c>
      <c r="E3145" t="s">
        <v>26</v>
      </c>
      <c r="F3145" t="s">
        <v>28</v>
      </c>
      <c r="G3145" t="s">
        <v>24</v>
      </c>
      <c r="H3145">
        <f t="shared" si="148"/>
        <v>3</v>
      </c>
      <c r="I3145" t="str">
        <f t="shared" si="149"/>
        <v>Medium Risk</v>
      </c>
    </row>
    <row r="3146" spans="1:9" x14ac:dyDescent="0.3">
      <c r="A3146" t="s">
        <v>3181</v>
      </c>
      <c r="B3146" t="s">
        <v>27</v>
      </c>
      <c r="C3146">
        <v>6</v>
      </c>
      <c r="D3146" t="str">
        <f t="shared" si="147"/>
        <v>0-12 Months</v>
      </c>
      <c r="E3146" t="s">
        <v>24</v>
      </c>
      <c r="F3146" t="s">
        <v>32</v>
      </c>
      <c r="G3146" t="s">
        <v>24</v>
      </c>
      <c r="H3146">
        <f t="shared" si="148"/>
        <v>3</v>
      </c>
      <c r="I3146" t="str">
        <f t="shared" si="149"/>
        <v>Medium Risk</v>
      </c>
    </row>
    <row r="3147" spans="1:9" x14ac:dyDescent="0.3">
      <c r="A3147" t="s">
        <v>3182</v>
      </c>
      <c r="B3147" t="s">
        <v>27</v>
      </c>
      <c r="C3147">
        <v>4</v>
      </c>
      <c r="D3147" t="str">
        <f t="shared" si="147"/>
        <v>0-12 Months</v>
      </c>
      <c r="E3147" t="s">
        <v>37</v>
      </c>
      <c r="F3147" t="s">
        <v>35</v>
      </c>
      <c r="G3147" t="s">
        <v>23</v>
      </c>
      <c r="H3147">
        <f t="shared" si="148"/>
        <v>5</v>
      </c>
      <c r="I3147" t="str">
        <f t="shared" si="149"/>
        <v>High Risk</v>
      </c>
    </row>
    <row r="3148" spans="1:9" x14ac:dyDescent="0.3">
      <c r="A3148" t="s">
        <v>3183</v>
      </c>
      <c r="B3148" t="s">
        <v>27</v>
      </c>
      <c r="C3148">
        <v>5</v>
      </c>
      <c r="D3148" t="str">
        <f t="shared" si="147"/>
        <v>0-12 Months</v>
      </c>
      <c r="E3148" t="s">
        <v>37</v>
      </c>
      <c r="F3148" t="s">
        <v>32</v>
      </c>
      <c r="G3148" t="s">
        <v>23</v>
      </c>
      <c r="H3148">
        <f t="shared" si="148"/>
        <v>5</v>
      </c>
      <c r="I3148" t="str">
        <f t="shared" si="149"/>
        <v>High Risk</v>
      </c>
    </row>
    <row r="3149" spans="1:9" x14ac:dyDescent="0.3">
      <c r="A3149" t="s">
        <v>3184</v>
      </c>
      <c r="B3149" t="s">
        <v>27</v>
      </c>
      <c r="C3149">
        <v>15</v>
      </c>
      <c r="D3149" t="str">
        <f t="shared" si="147"/>
        <v>13-24 Months</v>
      </c>
      <c r="E3149" t="s">
        <v>37</v>
      </c>
      <c r="F3149" t="s">
        <v>28</v>
      </c>
      <c r="G3149" t="s">
        <v>24</v>
      </c>
      <c r="H3149">
        <f t="shared" si="148"/>
        <v>5</v>
      </c>
      <c r="I3149" t="str">
        <f t="shared" si="149"/>
        <v>High Risk</v>
      </c>
    </row>
    <row r="3150" spans="1:9" x14ac:dyDescent="0.3">
      <c r="A3150" t="s">
        <v>3185</v>
      </c>
      <c r="B3150" t="s">
        <v>27</v>
      </c>
      <c r="C3150">
        <v>47</v>
      </c>
      <c r="D3150" t="str">
        <f t="shared" si="147"/>
        <v>25-48 Months</v>
      </c>
      <c r="E3150" t="s">
        <v>37</v>
      </c>
      <c r="F3150" t="s">
        <v>40</v>
      </c>
      <c r="G3150" t="s">
        <v>24</v>
      </c>
      <c r="H3150">
        <f t="shared" si="148"/>
        <v>4</v>
      </c>
      <c r="I3150" t="str">
        <f t="shared" si="149"/>
        <v>High Risk</v>
      </c>
    </row>
    <row r="3151" spans="1:9" x14ac:dyDescent="0.3">
      <c r="A3151" t="s">
        <v>3186</v>
      </c>
      <c r="B3151" t="s">
        <v>27</v>
      </c>
      <c r="C3151">
        <v>8</v>
      </c>
      <c r="D3151" t="str">
        <f t="shared" si="147"/>
        <v>0-12 Months</v>
      </c>
      <c r="E3151" t="s">
        <v>26</v>
      </c>
      <c r="F3151" t="s">
        <v>32</v>
      </c>
      <c r="G3151" t="s">
        <v>24</v>
      </c>
      <c r="H3151">
        <f t="shared" si="148"/>
        <v>3</v>
      </c>
      <c r="I3151" t="str">
        <f t="shared" si="149"/>
        <v>Medium Risk</v>
      </c>
    </row>
    <row r="3152" spans="1:9" x14ac:dyDescent="0.3">
      <c r="A3152" t="s">
        <v>3187</v>
      </c>
      <c r="B3152" t="s">
        <v>27</v>
      </c>
      <c r="C3152">
        <v>17</v>
      </c>
      <c r="D3152" t="str">
        <f t="shared" si="147"/>
        <v>13-24 Months</v>
      </c>
      <c r="E3152" t="s">
        <v>26</v>
      </c>
      <c r="F3152" t="s">
        <v>32</v>
      </c>
      <c r="G3152" t="s">
        <v>24</v>
      </c>
      <c r="H3152">
        <f t="shared" si="148"/>
        <v>2</v>
      </c>
      <c r="I3152" t="str">
        <f t="shared" si="149"/>
        <v>Medium Risk</v>
      </c>
    </row>
    <row r="3153" spans="1:9" x14ac:dyDescent="0.3">
      <c r="A3153" t="s">
        <v>3188</v>
      </c>
      <c r="B3153" t="s">
        <v>27</v>
      </c>
      <c r="C3153">
        <v>15</v>
      </c>
      <c r="D3153" t="str">
        <f t="shared" si="147"/>
        <v>13-24 Months</v>
      </c>
      <c r="E3153" t="s">
        <v>37</v>
      </c>
      <c r="F3153" t="s">
        <v>32</v>
      </c>
      <c r="G3153" t="s">
        <v>24</v>
      </c>
      <c r="H3153">
        <f t="shared" si="148"/>
        <v>4</v>
      </c>
      <c r="I3153" t="str">
        <f t="shared" si="149"/>
        <v>High Risk</v>
      </c>
    </row>
    <row r="3154" spans="1:9" x14ac:dyDescent="0.3">
      <c r="A3154" t="s">
        <v>3189</v>
      </c>
      <c r="B3154" t="s">
        <v>31</v>
      </c>
      <c r="C3154">
        <v>26</v>
      </c>
      <c r="D3154" t="str">
        <f t="shared" si="147"/>
        <v>25-48 Months</v>
      </c>
      <c r="E3154" t="s">
        <v>37</v>
      </c>
      <c r="F3154" t="s">
        <v>35</v>
      </c>
      <c r="G3154" t="s">
        <v>24</v>
      </c>
      <c r="H3154">
        <f t="shared" si="148"/>
        <v>2</v>
      </c>
      <c r="I3154" t="str">
        <f t="shared" si="149"/>
        <v>Medium Risk</v>
      </c>
    </row>
    <row r="3155" spans="1:9" x14ac:dyDescent="0.3">
      <c r="A3155" t="s">
        <v>3190</v>
      </c>
      <c r="B3155" t="s">
        <v>27</v>
      </c>
      <c r="C3155">
        <v>23</v>
      </c>
      <c r="D3155" t="str">
        <f t="shared" si="147"/>
        <v>13-24 Months</v>
      </c>
      <c r="E3155" t="s">
        <v>26</v>
      </c>
      <c r="F3155" t="s">
        <v>28</v>
      </c>
      <c r="G3155" t="s">
        <v>24</v>
      </c>
      <c r="H3155">
        <f t="shared" si="148"/>
        <v>3</v>
      </c>
      <c r="I3155" t="str">
        <f t="shared" si="149"/>
        <v>Medium Risk</v>
      </c>
    </row>
    <row r="3156" spans="1:9" x14ac:dyDescent="0.3">
      <c r="A3156" t="s">
        <v>3191</v>
      </c>
      <c r="B3156" t="s">
        <v>27</v>
      </c>
      <c r="C3156">
        <v>4</v>
      </c>
      <c r="D3156" t="str">
        <f t="shared" si="147"/>
        <v>0-12 Months</v>
      </c>
      <c r="E3156" t="s">
        <v>37</v>
      </c>
      <c r="F3156" t="s">
        <v>28</v>
      </c>
      <c r="G3156" t="s">
        <v>24</v>
      </c>
      <c r="H3156">
        <f t="shared" si="148"/>
        <v>6</v>
      </c>
      <c r="I3156" t="str">
        <f t="shared" si="149"/>
        <v>High Risk</v>
      </c>
    </row>
    <row r="3157" spans="1:9" x14ac:dyDescent="0.3">
      <c r="A3157" t="s">
        <v>3192</v>
      </c>
      <c r="B3157" t="s">
        <v>31</v>
      </c>
      <c r="C3157">
        <v>29</v>
      </c>
      <c r="D3157" t="str">
        <f t="shared" si="147"/>
        <v>25-48 Months</v>
      </c>
      <c r="E3157" t="s">
        <v>24</v>
      </c>
      <c r="F3157" t="s">
        <v>32</v>
      </c>
      <c r="G3157" t="s">
        <v>24</v>
      </c>
      <c r="H3157">
        <f t="shared" si="148"/>
        <v>0</v>
      </c>
      <c r="I3157" t="str">
        <f t="shared" si="149"/>
        <v>Low Risk</v>
      </c>
    </row>
    <row r="3158" spans="1:9" x14ac:dyDescent="0.3">
      <c r="A3158" t="s">
        <v>3193</v>
      </c>
      <c r="B3158" t="s">
        <v>27</v>
      </c>
      <c r="C3158">
        <v>25</v>
      </c>
      <c r="D3158" t="str">
        <f t="shared" si="147"/>
        <v>25-48 Months</v>
      </c>
      <c r="E3158" t="s">
        <v>24</v>
      </c>
      <c r="F3158" t="s">
        <v>32</v>
      </c>
      <c r="G3158" t="s">
        <v>24</v>
      </c>
      <c r="H3158">
        <f t="shared" si="148"/>
        <v>2</v>
      </c>
      <c r="I3158" t="str">
        <f t="shared" si="149"/>
        <v>Medium Risk</v>
      </c>
    </row>
    <row r="3159" spans="1:9" x14ac:dyDescent="0.3">
      <c r="A3159" t="s">
        <v>3194</v>
      </c>
      <c r="B3159" t="s">
        <v>27</v>
      </c>
      <c r="C3159">
        <v>9</v>
      </c>
      <c r="D3159" t="str">
        <f t="shared" si="147"/>
        <v>0-12 Months</v>
      </c>
      <c r="E3159" t="s">
        <v>26</v>
      </c>
      <c r="F3159" t="s">
        <v>32</v>
      </c>
      <c r="G3159" t="s">
        <v>23</v>
      </c>
      <c r="H3159">
        <f t="shared" si="148"/>
        <v>3</v>
      </c>
      <c r="I3159" t="str">
        <f t="shared" si="149"/>
        <v>Medium Risk</v>
      </c>
    </row>
    <row r="3160" spans="1:9" x14ac:dyDescent="0.3">
      <c r="A3160" t="s">
        <v>3195</v>
      </c>
      <c r="B3160" t="s">
        <v>27</v>
      </c>
      <c r="C3160">
        <v>18</v>
      </c>
      <c r="D3160" t="str">
        <f t="shared" si="147"/>
        <v>13-24 Months</v>
      </c>
      <c r="E3160" t="s">
        <v>26</v>
      </c>
      <c r="F3160" t="s">
        <v>32</v>
      </c>
      <c r="G3160" t="s">
        <v>23</v>
      </c>
      <c r="H3160">
        <f t="shared" si="148"/>
        <v>2</v>
      </c>
      <c r="I3160" t="str">
        <f t="shared" si="149"/>
        <v>Medium Risk</v>
      </c>
    </row>
    <row r="3161" spans="1:9" x14ac:dyDescent="0.3">
      <c r="A3161" t="s">
        <v>3196</v>
      </c>
      <c r="B3161" t="s">
        <v>27</v>
      </c>
      <c r="C3161">
        <v>3</v>
      </c>
      <c r="D3161" t="str">
        <f t="shared" si="147"/>
        <v>0-12 Months</v>
      </c>
      <c r="E3161" t="s">
        <v>37</v>
      </c>
      <c r="F3161" t="s">
        <v>28</v>
      </c>
      <c r="G3161" t="s">
        <v>24</v>
      </c>
      <c r="H3161">
        <f t="shared" si="148"/>
        <v>6</v>
      </c>
      <c r="I3161" t="str">
        <f t="shared" si="149"/>
        <v>High Risk</v>
      </c>
    </row>
    <row r="3162" spans="1:9" x14ac:dyDescent="0.3">
      <c r="A3162" t="s">
        <v>3197</v>
      </c>
      <c r="B3162" t="s">
        <v>47</v>
      </c>
      <c r="C3162">
        <v>69</v>
      </c>
      <c r="D3162" t="str">
        <f t="shared" si="147"/>
        <v>49-72 Months</v>
      </c>
      <c r="E3162" t="s">
        <v>26</v>
      </c>
      <c r="F3162" t="s">
        <v>35</v>
      </c>
      <c r="G3162" t="s">
        <v>24</v>
      </c>
      <c r="H3162">
        <f t="shared" si="148"/>
        <v>0</v>
      </c>
      <c r="I3162" t="str">
        <f t="shared" si="149"/>
        <v>Low Risk</v>
      </c>
    </row>
    <row r="3163" spans="1:9" x14ac:dyDescent="0.3">
      <c r="A3163" t="s">
        <v>3198</v>
      </c>
      <c r="B3163" t="s">
        <v>31</v>
      </c>
      <c r="C3163">
        <v>14</v>
      </c>
      <c r="D3163" t="str">
        <f t="shared" si="147"/>
        <v>13-24 Months</v>
      </c>
      <c r="E3163" t="s">
        <v>24</v>
      </c>
      <c r="F3163" t="s">
        <v>32</v>
      </c>
      <c r="G3163" t="s">
        <v>24</v>
      </c>
      <c r="H3163">
        <f t="shared" si="148"/>
        <v>0</v>
      </c>
      <c r="I3163" t="str">
        <f t="shared" si="149"/>
        <v>Low Risk</v>
      </c>
    </row>
    <row r="3164" spans="1:9" x14ac:dyDescent="0.3">
      <c r="A3164" t="s">
        <v>3199</v>
      </c>
      <c r="B3164" t="s">
        <v>27</v>
      </c>
      <c r="C3164">
        <v>19</v>
      </c>
      <c r="D3164" t="str">
        <f t="shared" si="147"/>
        <v>13-24 Months</v>
      </c>
      <c r="E3164" t="s">
        <v>26</v>
      </c>
      <c r="F3164" t="s">
        <v>32</v>
      </c>
      <c r="G3164" t="s">
        <v>24</v>
      </c>
      <c r="H3164">
        <f t="shared" si="148"/>
        <v>2</v>
      </c>
      <c r="I3164" t="str">
        <f t="shared" si="149"/>
        <v>Medium Risk</v>
      </c>
    </row>
    <row r="3165" spans="1:9" x14ac:dyDescent="0.3">
      <c r="A3165" t="s">
        <v>3200</v>
      </c>
      <c r="B3165" t="s">
        <v>27</v>
      </c>
      <c r="C3165">
        <v>39</v>
      </c>
      <c r="D3165" t="str">
        <f t="shared" si="147"/>
        <v>25-48 Months</v>
      </c>
      <c r="E3165" t="s">
        <v>37</v>
      </c>
      <c r="F3165" t="s">
        <v>28</v>
      </c>
      <c r="G3165" t="s">
        <v>24</v>
      </c>
      <c r="H3165">
        <f t="shared" si="148"/>
        <v>5</v>
      </c>
      <c r="I3165" t="str">
        <f t="shared" si="149"/>
        <v>High Risk</v>
      </c>
    </row>
    <row r="3166" spans="1:9" x14ac:dyDescent="0.3">
      <c r="A3166" t="s">
        <v>3201</v>
      </c>
      <c r="B3166" t="s">
        <v>27</v>
      </c>
      <c r="C3166">
        <v>31</v>
      </c>
      <c r="D3166" t="str">
        <f t="shared" si="147"/>
        <v>25-48 Months</v>
      </c>
      <c r="E3166" t="s">
        <v>37</v>
      </c>
      <c r="F3166" t="s">
        <v>28</v>
      </c>
      <c r="G3166" t="s">
        <v>24</v>
      </c>
      <c r="H3166">
        <f t="shared" si="148"/>
        <v>5</v>
      </c>
      <c r="I3166" t="str">
        <f t="shared" si="149"/>
        <v>High Risk</v>
      </c>
    </row>
    <row r="3167" spans="1:9" x14ac:dyDescent="0.3">
      <c r="A3167" t="s">
        <v>3202</v>
      </c>
      <c r="B3167" t="s">
        <v>31</v>
      </c>
      <c r="C3167">
        <v>24</v>
      </c>
      <c r="D3167" t="str">
        <f t="shared" si="147"/>
        <v>13-24 Months</v>
      </c>
      <c r="E3167" t="s">
        <v>24</v>
      </c>
      <c r="F3167" t="s">
        <v>32</v>
      </c>
      <c r="G3167" t="s">
        <v>24</v>
      </c>
      <c r="H3167">
        <f t="shared" si="148"/>
        <v>0</v>
      </c>
      <c r="I3167" t="str">
        <f t="shared" si="149"/>
        <v>Low Risk</v>
      </c>
    </row>
    <row r="3168" spans="1:9" x14ac:dyDescent="0.3">
      <c r="A3168" t="s">
        <v>3203</v>
      </c>
      <c r="B3168" t="s">
        <v>27</v>
      </c>
      <c r="C3168">
        <v>14</v>
      </c>
      <c r="D3168" t="str">
        <f t="shared" si="147"/>
        <v>13-24 Months</v>
      </c>
      <c r="E3168" t="s">
        <v>26</v>
      </c>
      <c r="F3168" t="s">
        <v>35</v>
      </c>
      <c r="G3168" t="s">
        <v>24</v>
      </c>
      <c r="H3168">
        <f t="shared" si="148"/>
        <v>2</v>
      </c>
      <c r="I3168" t="str">
        <f t="shared" si="149"/>
        <v>Medium Risk</v>
      </c>
    </row>
    <row r="3169" spans="1:9" x14ac:dyDescent="0.3">
      <c r="A3169" t="s">
        <v>3204</v>
      </c>
      <c r="B3169" t="s">
        <v>47</v>
      </c>
      <c r="C3169">
        <v>64</v>
      </c>
      <c r="D3169" t="str">
        <f t="shared" si="147"/>
        <v>49-72 Months</v>
      </c>
      <c r="E3169" t="s">
        <v>26</v>
      </c>
      <c r="F3169" t="s">
        <v>32</v>
      </c>
      <c r="G3169" t="s">
        <v>24</v>
      </c>
      <c r="H3169">
        <f t="shared" si="148"/>
        <v>0</v>
      </c>
      <c r="I3169" t="str">
        <f t="shared" si="149"/>
        <v>Low Risk</v>
      </c>
    </row>
    <row r="3170" spans="1:9" x14ac:dyDescent="0.3">
      <c r="A3170" t="s">
        <v>3205</v>
      </c>
      <c r="B3170" t="s">
        <v>31</v>
      </c>
      <c r="C3170">
        <v>50</v>
      </c>
      <c r="D3170" t="str">
        <f t="shared" si="147"/>
        <v>49-72 Months</v>
      </c>
      <c r="E3170" t="s">
        <v>24</v>
      </c>
      <c r="F3170" t="s">
        <v>32</v>
      </c>
      <c r="G3170" t="s">
        <v>24</v>
      </c>
      <c r="H3170">
        <f t="shared" si="148"/>
        <v>0</v>
      </c>
      <c r="I3170" t="str">
        <f t="shared" si="149"/>
        <v>Low Risk</v>
      </c>
    </row>
    <row r="3171" spans="1:9" x14ac:dyDescent="0.3">
      <c r="A3171" t="s">
        <v>3206</v>
      </c>
      <c r="B3171" t="s">
        <v>31</v>
      </c>
      <c r="C3171">
        <v>52</v>
      </c>
      <c r="D3171" t="str">
        <f t="shared" si="147"/>
        <v>49-72 Months</v>
      </c>
      <c r="E3171" t="s">
        <v>26</v>
      </c>
      <c r="F3171" t="s">
        <v>28</v>
      </c>
      <c r="G3171" t="s">
        <v>24</v>
      </c>
      <c r="H3171">
        <f t="shared" si="148"/>
        <v>1</v>
      </c>
      <c r="I3171" t="str">
        <f t="shared" si="149"/>
        <v>Low Risk</v>
      </c>
    </row>
    <row r="3172" spans="1:9" x14ac:dyDescent="0.3">
      <c r="A3172" t="s">
        <v>3207</v>
      </c>
      <c r="B3172" t="s">
        <v>31</v>
      </c>
      <c r="C3172">
        <v>28</v>
      </c>
      <c r="D3172" t="str">
        <f t="shared" si="147"/>
        <v>25-48 Months</v>
      </c>
      <c r="E3172" t="s">
        <v>37</v>
      </c>
      <c r="F3172" t="s">
        <v>28</v>
      </c>
      <c r="G3172" t="s">
        <v>24</v>
      </c>
      <c r="H3172">
        <f t="shared" si="148"/>
        <v>3</v>
      </c>
      <c r="I3172" t="str">
        <f t="shared" si="149"/>
        <v>Medium Risk</v>
      </c>
    </row>
    <row r="3173" spans="1:9" x14ac:dyDescent="0.3">
      <c r="A3173" t="s">
        <v>3208</v>
      </c>
      <c r="B3173" t="s">
        <v>47</v>
      </c>
      <c r="C3173">
        <v>21</v>
      </c>
      <c r="D3173" t="str">
        <f t="shared" si="147"/>
        <v>13-24 Months</v>
      </c>
      <c r="E3173" t="s">
        <v>24</v>
      </c>
      <c r="F3173" t="s">
        <v>40</v>
      </c>
      <c r="G3173" t="s">
        <v>24</v>
      </c>
      <c r="H3173">
        <f t="shared" si="148"/>
        <v>0</v>
      </c>
      <c r="I3173" t="str">
        <f t="shared" si="149"/>
        <v>Low Risk</v>
      </c>
    </row>
    <row r="3174" spans="1:9" x14ac:dyDescent="0.3">
      <c r="A3174" t="s">
        <v>3209</v>
      </c>
      <c r="B3174" t="s">
        <v>27</v>
      </c>
      <c r="C3174">
        <v>25</v>
      </c>
      <c r="D3174" t="str">
        <f t="shared" si="147"/>
        <v>25-48 Months</v>
      </c>
      <c r="E3174" t="s">
        <v>37</v>
      </c>
      <c r="F3174" t="s">
        <v>28</v>
      </c>
      <c r="G3174" t="s">
        <v>23</v>
      </c>
      <c r="H3174">
        <f t="shared" si="148"/>
        <v>5</v>
      </c>
      <c r="I3174" t="str">
        <f t="shared" si="149"/>
        <v>High Risk</v>
      </c>
    </row>
    <row r="3175" spans="1:9" x14ac:dyDescent="0.3">
      <c r="A3175" t="s">
        <v>3210</v>
      </c>
      <c r="B3175" t="s">
        <v>31</v>
      </c>
      <c r="C3175">
        <v>17</v>
      </c>
      <c r="D3175" t="str">
        <f t="shared" si="147"/>
        <v>13-24 Months</v>
      </c>
      <c r="E3175" t="s">
        <v>24</v>
      </c>
      <c r="F3175" t="s">
        <v>32</v>
      </c>
      <c r="G3175" t="s">
        <v>24</v>
      </c>
      <c r="H3175">
        <f t="shared" si="148"/>
        <v>0</v>
      </c>
      <c r="I3175" t="str">
        <f t="shared" si="149"/>
        <v>Low Risk</v>
      </c>
    </row>
    <row r="3176" spans="1:9" x14ac:dyDescent="0.3">
      <c r="A3176" t="s">
        <v>3211</v>
      </c>
      <c r="B3176" t="s">
        <v>31</v>
      </c>
      <c r="C3176">
        <v>58</v>
      </c>
      <c r="D3176" t="str">
        <f t="shared" si="147"/>
        <v>49-72 Months</v>
      </c>
      <c r="E3176" t="s">
        <v>26</v>
      </c>
      <c r="F3176" t="s">
        <v>40</v>
      </c>
      <c r="G3176" t="s">
        <v>24</v>
      </c>
      <c r="H3176">
        <f t="shared" si="148"/>
        <v>0</v>
      </c>
      <c r="I3176" t="str">
        <f t="shared" si="149"/>
        <v>Low Risk</v>
      </c>
    </row>
    <row r="3177" spans="1:9" x14ac:dyDescent="0.3">
      <c r="A3177" t="s">
        <v>3212</v>
      </c>
      <c r="B3177" t="s">
        <v>27</v>
      </c>
      <c r="C3177">
        <v>17</v>
      </c>
      <c r="D3177" t="str">
        <f t="shared" si="147"/>
        <v>13-24 Months</v>
      </c>
      <c r="E3177" t="s">
        <v>37</v>
      </c>
      <c r="F3177" t="s">
        <v>35</v>
      </c>
      <c r="G3177" t="s">
        <v>23</v>
      </c>
      <c r="H3177">
        <f t="shared" si="148"/>
        <v>4</v>
      </c>
      <c r="I3177" t="str">
        <f t="shared" si="149"/>
        <v>High Risk</v>
      </c>
    </row>
    <row r="3178" spans="1:9" x14ac:dyDescent="0.3">
      <c r="A3178" t="s">
        <v>3213</v>
      </c>
      <c r="B3178" t="s">
        <v>47</v>
      </c>
      <c r="C3178">
        <v>51</v>
      </c>
      <c r="D3178" t="str">
        <f t="shared" si="147"/>
        <v>49-72 Months</v>
      </c>
      <c r="E3178" t="s">
        <v>24</v>
      </c>
      <c r="F3178" t="s">
        <v>32</v>
      </c>
      <c r="G3178" t="s">
        <v>24</v>
      </c>
      <c r="H3178">
        <f t="shared" si="148"/>
        <v>0</v>
      </c>
      <c r="I3178" t="str">
        <f t="shared" si="149"/>
        <v>Low Risk</v>
      </c>
    </row>
    <row r="3179" spans="1:9" x14ac:dyDescent="0.3">
      <c r="A3179" t="s">
        <v>3214</v>
      </c>
      <c r="B3179" t="s">
        <v>47</v>
      </c>
      <c r="C3179">
        <v>72</v>
      </c>
      <c r="D3179" t="str">
        <f t="shared" si="147"/>
        <v>49-72 Months</v>
      </c>
      <c r="E3179" t="s">
        <v>26</v>
      </c>
      <c r="F3179" t="s">
        <v>32</v>
      </c>
      <c r="G3179" t="s">
        <v>24</v>
      </c>
      <c r="H3179">
        <f t="shared" si="148"/>
        <v>0</v>
      </c>
      <c r="I3179" t="str">
        <f t="shared" si="149"/>
        <v>Low Risk</v>
      </c>
    </row>
    <row r="3180" spans="1:9" x14ac:dyDescent="0.3">
      <c r="A3180" t="s">
        <v>3215</v>
      </c>
      <c r="B3180" t="s">
        <v>27</v>
      </c>
      <c r="C3180">
        <v>52</v>
      </c>
      <c r="D3180" t="str">
        <f t="shared" si="147"/>
        <v>49-72 Months</v>
      </c>
      <c r="E3180" t="s">
        <v>37</v>
      </c>
      <c r="F3180" t="s">
        <v>28</v>
      </c>
      <c r="G3180" t="s">
        <v>23</v>
      </c>
      <c r="H3180">
        <f t="shared" si="148"/>
        <v>5</v>
      </c>
      <c r="I3180" t="str">
        <f t="shared" si="149"/>
        <v>High Risk</v>
      </c>
    </row>
    <row r="3181" spans="1:9" x14ac:dyDescent="0.3">
      <c r="A3181" t="s">
        <v>3216</v>
      </c>
      <c r="B3181" t="s">
        <v>47</v>
      </c>
      <c r="C3181">
        <v>27</v>
      </c>
      <c r="D3181" t="str">
        <f t="shared" si="147"/>
        <v>25-48 Months</v>
      </c>
      <c r="E3181" t="s">
        <v>24</v>
      </c>
      <c r="F3181" t="s">
        <v>32</v>
      </c>
      <c r="G3181" t="s">
        <v>24</v>
      </c>
      <c r="H3181">
        <f t="shared" si="148"/>
        <v>0</v>
      </c>
      <c r="I3181" t="str">
        <f t="shared" si="149"/>
        <v>Low Risk</v>
      </c>
    </row>
    <row r="3182" spans="1:9" x14ac:dyDescent="0.3">
      <c r="A3182" t="s">
        <v>3217</v>
      </c>
      <c r="B3182" t="s">
        <v>27</v>
      </c>
      <c r="C3182">
        <v>3</v>
      </c>
      <c r="D3182" t="str">
        <f t="shared" si="147"/>
        <v>0-12 Months</v>
      </c>
      <c r="E3182" t="s">
        <v>24</v>
      </c>
      <c r="F3182" t="s">
        <v>32</v>
      </c>
      <c r="G3182" t="s">
        <v>24</v>
      </c>
      <c r="H3182">
        <f t="shared" si="148"/>
        <v>3</v>
      </c>
      <c r="I3182" t="str">
        <f t="shared" si="149"/>
        <v>Medium Risk</v>
      </c>
    </row>
    <row r="3183" spans="1:9" x14ac:dyDescent="0.3">
      <c r="A3183" t="s">
        <v>3218</v>
      </c>
      <c r="B3183" t="s">
        <v>47</v>
      </c>
      <c r="C3183">
        <v>64</v>
      </c>
      <c r="D3183" t="str">
        <f t="shared" si="147"/>
        <v>49-72 Months</v>
      </c>
      <c r="E3183" t="s">
        <v>26</v>
      </c>
      <c r="F3183" t="s">
        <v>32</v>
      </c>
      <c r="G3183" t="s">
        <v>24</v>
      </c>
      <c r="H3183">
        <f t="shared" si="148"/>
        <v>0</v>
      </c>
      <c r="I3183" t="str">
        <f t="shared" si="149"/>
        <v>Low Risk</v>
      </c>
    </row>
    <row r="3184" spans="1:9" x14ac:dyDescent="0.3">
      <c r="A3184" t="s">
        <v>3219</v>
      </c>
      <c r="B3184" t="s">
        <v>47</v>
      </c>
      <c r="C3184">
        <v>45</v>
      </c>
      <c r="D3184" t="str">
        <f t="shared" si="147"/>
        <v>25-48 Months</v>
      </c>
      <c r="E3184" t="s">
        <v>37</v>
      </c>
      <c r="F3184" t="s">
        <v>40</v>
      </c>
      <c r="G3184" t="s">
        <v>24</v>
      </c>
      <c r="H3184">
        <f t="shared" si="148"/>
        <v>2</v>
      </c>
      <c r="I3184" t="str">
        <f t="shared" si="149"/>
        <v>Medium Risk</v>
      </c>
    </row>
    <row r="3185" spans="1:9" x14ac:dyDescent="0.3">
      <c r="A3185" t="s">
        <v>3220</v>
      </c>
      <c r="B3185" t="s">
        <v>27</v>
      </c>
      <c r="C3185">
        <v>3</v>
      </c>
      <c r="D3185" t="str">
        <f t="shared" si="147"/>
        <v>0-12 Months</v>
      </c>
      <c r="E3185" t="s">
        <v>26</v>
      </c>
      <c r="F3185" t="s">
        <v>32</v>
      </c>
      <c r="G3185" t="s">
        <v>23</v>
      </c>
      <c r="H3185">
        <f t="shared" si="148"/>
        <v>3</v>
      </c>
      <c r="I3185" t="str">
        <f t="shared" si="149"/>
        <v>Medium Risk</v>
      </c>
    </row>
    <row r="3186" spans="1:9" x14ac:dyDescent="0.3">
      <c r="A3186" t="s">
        <v>3221</v>
      </c>
      <c r="B3186" t="s">
        <v>47</v>
      </c>
      <c r="C3186">
        <v>71</v>
      </c>
      <c r="D3186" t="str">
        <f t="shared" si="147"/>
        <v>49-72 Months</v>
      </c>
      <c r="E3186" t="s">
        <v>26</v>
      </c>
      <c r="F3186" t="s">
        <v>40</v>
      </c>
      <c r="G3186" t="s">
        <v>24</v>
      </c>
      <c r="H3186">
        <f t="shared" si="148"/>
        <v>0</v>
      </c>
      <c r="I3186" t="str">
        <f t="shared" si="149"/>
        <v>Low Risk</v>
      </c>
    </row>
    <row r="3187" spans="1:9" x14ac:dyDescent="0.3">
      <c r="A3187" t="s">
        <v>3222</v>
      </c>
      <c r="B3187" t="s">
        <v>27</v>
      </c>
      <c r="C3187">
        <v>1</v>
      </c>
      <c r="D3187" t="str">
        <f t="shared" si="147"/>
        <v>0-12 Months</v>
      </c>
      <c r="E3187" t="s">
        <v>26</v>
      </c>
      <c r="F3187" t="s">
        <v>32</v>
      </c>
      <c r="G3187" t="s">
        <v>23</v>
      </c>
      <c r="H3187">
        <f t="shared" si="148"/>
        <v>3</v>
      </c>
      <c r="I3187" t="str">
        <f t="shared" si="149"/>
        <v>Medium Risk</v>
      </c>
    </row>
    <row r="3188" spans="1:9" x14ac:dyDescent="0.3">
      <c r="A3188" t="s">
        <v>3223</v>
      </c>
      <c r="B3188" t="s">
        <v>47</v>
      </c>
      <c r="C3188">
        <v>58</v>
      </c>
      <c r="D3188" t="str">
        <f t="shared" si="147"/>
        <v>49-72 Months</v>
      </c>
      <c r="E3188" t="s">
        <v>24</v>
      </c>
      <c r="F3188" t="s">
        <v>40</v>
      </c>
      <c r="G3188" t="s">
        <v>24</v>
      </c>
      <c r="H3188">
        <f t="shared" si="148"/>
        <v>0</v>
      </c>
      <c r="I3188" t="str">
        <f t="shared" si="149"/>
        <v>Low Risk</v>
      </c>
    </row>
    <row r="3189" spans="1:9" x14ac:dyDescent="0.3">
      <c r="A3189" t="s">
        <v>3224</v>
      </c>
      <c r="B3189" t="s">
        <v>27</v>
      </c>
      <c r="C3189">
        <v>34</v>
      </c>
      <c r="D3189" t="str">
        <f t="shared" si="147"/>
        <v>25-48 Months</v>
      </c>
      <c r="E3189" t="s">
        <v>37</v>
      </c>
      <c r="F3189" t="s">
        <v>28</v>
      </c>
      <c r="G3189" t="s">
        <v>24</v>
      </c>
      <c r="H3189">
        <f t="shared" si="148"/>
        <v>5</v>
      </c>
      <c r="I3189" t="str">
        <f t="shared" si="149"/>
        <v>High Risk</v>
      </c>
    </row>
    <row r="3190" spans="1:9" x14ac:dyDescent="0.3">
      <c r="A3190" t="s">
        <v>3225</v>
      </c>
      <c r="B3190" t="s">
        <v>27</v>
      </c>
      <c r="C3190">
        <v>8</v>
      </c>
      <c r="D3190" t="str">
        <f t="shared" si="147"/>
        <v>0-12 Months</v>
      </c>
      <c r="E3190" t="s">
        <v>26</v>
      </c>
      <c r="F3190" t="s">
        <v>28</v>
      </c>
      <c r="G3190" t="s">
        <v>23</v>
      </c>
      <c r="H3190">
        <f t="shared" si="148"/>
        <v>4</v>
      </c>
      <c r="I3190" t="str">
        <f t="shared" si="149"/>
        <v>High Risk</v>
      </c>
    </row>
    <row r="3191" spans="1:9" x14ac:dyDescent="0.3">
      <c r="A3191" t="s">
        <v>3226</v>
      </c>
      <c r="B3191" t="s">
        <v>27</v>
      </c>
      <c r="C3191">
        <v>15</v>
      </c>
      <c r="D3191" t="str">
        <f t="shared" si="147"/>
        <v>13-24 Months</v>
      </c>
      <c r="E3191" t="s">
        <v>24</v>
      </c>
      <c r="F3191" t="s">
        <v>32</v>
      </c>
      <c r="G3191" t="s">
        <v>24</v>
      </c>
      <c r="H3191">
        <f t="shared" si="148"/>
        <v>2</v>
      </c>
      <c r="I3191" t="str">
        <f t="shared" si="149"/>
        <v>Medium Risk</v>
      </c>
    </row>
    <row r="3192" spans="1:9" x14ac:dyDescent="0.3">
      <c r="A3192" t="s">
        <v>3227</v>
      </c>
      <c r="B3192" t="s">
        <v>47</v>
      </c>
      <c r="C3192">
        <v>66</v>
      </c>
      <c r="D3192" t="str">
        <f t="shared" si="147"/>
        <v>49-72 Months</v>
      </c>
      <c r="E3192" t="s">
        <v>26</v>
      </c>
      <c r="F3192" t="s">
        <v>35</v>
      </c>
      <c r="G3192" t="s">
        <v>24</v>
      </c>
      <c r="H3192">
        <f t="shared" si="148"/>
        <v>0</v>
      </c>
      <c r="I3192" t="str">
        <f t="shared" si="149"/>
        <v>Low Risk</v>
      </c>
    </row>
    <row r="3193" spans="1:9" x14ac:dyDescent="0.3">
      <c r="A3193" t="s">
        <v>3228</v>
      </c>
      <c r="B3193" t="s">
        <v>27</v>
      </c>
      <c r="C3193">
        <v>12</v>
      </c>
      <c r="D3193" t="str">
        <f t="shared" si="147"/>
        <v>0-12 Months</v>
      </c>
      <c r="E3193" t="s">
        <v>26</v>
      </c>
      <c r="F3193" t="s">
        <v>40</v>
      </c>
      <c r="G3193" t="s">
        <v>24</v>
      </c>
      <c r="H3193">
        <f t="shared" si="148"/>
        <v>3</v>
      </c>
      <c r="I3193" t="str">
        <f t="shared" si="149"/>
        <v>Medium Risk</v>
      </c>
    </row>
    <row r="3194" spans="1:9" x14ac:dyDescent="0.3">
      <c r="A3194" t="s">
        <v>3229</v>
      </c>
      <c r="B3194" t="s">
        <v>47</v>
      </c>
      <c r="C3194">
        <v>58</v>
      </c>
      <c r="D3194" t="str">
        <f t="shared" si="147"/>
        <v>49-72 Months</v>
      </c>
      <c r="E3194" t="s">
        <v>24</v>
      </c>
      <c r="F3194" t="s">
        <v>35</v>
      </c>
      <c r="G3194" t="s">
        <v>24</v>
      </c>
      <c r="H3194">
        <f t="shared" si="148"/>
        <v>0</v>
      </c>
      <c r="I3194" t="str">
        <f t="shared" si="149"/>
        <v>Low Risk</v>
      </c>
    </row>
    <row r="3195" spans="1:9" x14ac:dyDescent="0.3">
      <c r="A3195" t="s">
        <v>3230</v>
      </c>
      <c r="B3195" t="s">
        <v>47</v>
      </c>
      <c r="C3195">
        <v>3</v>
      </c>
      <c r="D3195" t="str">
        <f t="shared" si="147"/>
        <v>0-12 Months</v>
      </c>
      <c r="E3195" t="s">
        <v>24</v>
      </c>
      <c r="F3195" t="s">
        <v>32</v>
      </c>
      <c r="G3195" t="s">
        <v>24</v>
      </c>
      <c r="H3195">
        <f t="shared" si="148"/>
        <v>1</v>
      </c>
      <c r="I3195" t="str">
        <f t="shared" si="149"/>
        <v>Low Risk</v>
      </c>
    </row>
    <row r="3196" spans="1:9" x14ac:dyDescent="0.3">
      <c r="A3196" t="s">
        <v>3231</v>
      </c>
      <c r="B3196" t="s">
        <v>27</v>
      </c>
      <c r="C3196">
        <v>43</v>
      </c>
      <c r="D3196" t="str">
        <f t="shared" si="147"/>
        <v>25-48 Months</v>
      </c>
      <c r="E3196" t="s">
        <v>26</v>
      </c>
      <c r="F3196" t="s">
        <v>40</v>
      </c>
      <c r="G3196" t="s">
        <v>23</v>
      </c>
      <c r="H3196">
        <f t="shared" si="148"/>
        <v>2</v>
      </c>
      <c r="I3196" t="str">
        <f t="shared" si="149"/>
        <v>Medium Risk</v>
      </c>
    </row>
    <row r="3197" spans="1:9" x14ac:dyDescent="0.3">
      <c r="A3197" t="s">
        <v>3232</v>
      </c>
      <c r="B3197" t="s">
        <v>27</v>
      </c>
      <c r="C3197">
        <v>9</v>
      </c>
      <c r="D3197" t="str">
        <f t="shared" si="147"/>
        <v>0-12 Months</v>
      </c>
      <c r="E3197" t="s">
        <v>37</v>
      </c>
      <c r="F3197" t="s">
        <v>28</v>
      </c>
      <c r="G3197" t="s">
        <v>24</v>
      </c>
      <c r="H3197">
        <f t="shared" si="148"/>
        <v>6</v>
      </c>
      <c r="I3197" t="str">
        <f t="shared" si="149"/>
        <v>High Risk</v>
      </c>
    </row>
    <row r="3198" spans="1:9" x14ac:dyDescent="0.3">
      <c r="A3198" t="s">
        <v>3233</v>
      </c>
      <c r="B3198" t="s">
        <v>31</v>
      </c>
      <c r="C3198">
        <v>3</v>
      </c>
      <c r="D3198" t="str">
        <f t="shared" si="147"/>
        <v>0-12 Months</v>
      </c>
      <c r="E3198" t="s">
        <v>24</v>
      </c>
      <c r="F3198" t="s">
        <v>32</v>
      </c>
      <c r="G3198" t="s">
        <v>24</v>
      </c>
      <c r="H3198">
        <f t="shared" si="148"/>
        <v>1</v>
      </c>
      <c r="I3198" t="str">
        <f t="shared" si="149"/>
        <v>Low Risk</v>
      </c>
    </row>
    <row r="3199" spans="1:9" x14ac:dyDescent="0.3">
      <c r="A3199" t="s">
        <v>3234</v>
      </c>
      <c r="B3199" t="s">
        <v>31</v>
      </c>
      <c r="C3199">
        <v>22</v>
      </c>
      <c r="D3199" t="str">
        <f t="shared" si="147"/>
        <v>13-24 Months</v>
      </c>
      <c r="E3199" t="s">
        <v>26</v>
      </c>
      <c r="F3199" t="s">
        <v>35</v>
      </c>
      <c r="G3199" t="s">
        <v>23</v>
      </c>
      <c r="H3199">
        <f t="shared" si="148"/>
        <v>0</v>
      </c>
      <c r="I3199" t="str">
        <f t="shared" si="149"/>
        <v>Low Risk</v>
      </c>
    </row>
    <row r="3200" spans="1:9" x14ac:dyDescent="0.3">
      <c r="A3200" t="s">
        <v>3235</v>
      </c>
      <c r="B3200" t="s">
        <v>31</v>
      </c>
      <c r="C3200">
        <v>40</v>
      </c>
      <c r="D3200" t="str">
        <f t="shared" si="147"/>
        <v>25-48 Months</v>
      </c>
      <c r="E3200" t="s">
        <v>37</v>
      </c>
      <c r="F3200" t="s">
        <v>35</v>
      </c>
      <c r="G3200" t="s">
        <v>24</v>
      </c>
      <c r="H3200">
        <f t="shared" si="148"/>
        <v>2</v>
      </c>
      <c r="I3200" t="str">
        <f t="shared" si="149"/>
        <v>Medium Risk</v>
      </c>
    </row>
    <row r="3201" spans="1:9" x14ac:dyDescent="0.3">
      <c r="A3201" t="s">
        <v>3236</v>
      </c>
      <c r="B3201" t="s">
        <v>47</v>
      </c>
      <c r="C3201">
        <v>68</v>
      </c>
      <c r="D3201" t="str">
        <f t="shared" si="147"/>
        <v>49-72 Months</v>
      </c>
      <c r="E3201" t="s">
        <v>24</v>
      </c>
      <c r="F3201" t="s">
        <v>35</v>
      </c>
      <c r="G3201" t="s">
        <v>24</v>
      </c>
      <c r="H3201">
        <f t="shared" si="148"/>
        <v>0</v>
      </c>
      <c r="I3201" t="str">
        <f t="shared" si="149"/>
        <v>Low Risk</v>
      </c>
    </row>
    <row r="3202" spans="1:9" x14ac:dyDescent="0.3">
      <c r="A3202" t="s">
        <v>3237</v>
      </c>
      <c r="B3202" t="s">
        <v>27</v>
      </c>
      <c r="C3202">
        <v>54</v>
      </c>
      <c r="D3202" t="str">
        <f t="shared" si="147"/>
        <v>49-72 Months</v>
      </c>
      <c r="E3202" t="s">
        <v>37</v>
      </c>
      <c r="F3202" t="s">
        <v>28</v>
      </c>
      <c r="G3202" t="s">
        <v>23</v>
      </c>
      <c r="H3202">
        <f t="shared" si="148"/>
        <v>5</v>
      </c>
      <c r="I3202" t="str">
        <f t="shared" si="149"/>
        <v>High Risk</v>
      </c>
    </row>
    <row r="3203" spans="1:9" x14ac:dyDescent="0.3">
      <c r="A3203" t="s">
        <v>3238</v>
      </c>
      <c r="B3203" t="s">
        <v>47</v>
      </c>
      <c r="C3203">
        <v>50</v>
      </c>
      <c r="D3203" t="str">
        <f t="shared" ref="D3203:D3266" si="150">IF(C3203&lt;=12,"0-12 Months",IF(C3203&lt;=24,"13-24 Months",IF(C3203&lt;=48,"25-48 Months","49-72 Months")))</f>
        <v>49-72 Months</v>
      </c>
      <c r="E3203" t="s">
        <v>26</v>
      </c>
      <c r="F3203" t="s">
        <v>32</v>
      </c>
      <c r="G3203" t="s">
        <v>24</v>
      </c>
      <c r="H3203">
        <f t="shared" ref="H3203:H3266" si="151">IF(B3203="Month-to-month",2,0)+IF(E3203="Fiber optic",2,0)+IF(F3203="Electronic check",1,0)+IF(D3203="0-12 Months",1,0)</f>
        <v>0</v>
      </c>
      <c r="I3203" t="str">
        <f t="shared" ref="I3203:I3266" si="152">IF(H3203&gt;=4,"High Risk",IF(H3203&gt;=2,"Medium Risk","Low Risk"))</f>
        <v>Low Risk</v>
      </c>
    </row>
    <row r="3204" spans="1:9" x14ac:dyDescent="0.3">
      <c r="A3204" t="s">
        <v>3239</v>
      </c>
      <c r="B3204" t="s">
        <v>27</v>
      </c>
      <c r="C3204">
        <v>1</v>
      </c>
      <c r="D3204" t="str">
        <f t="shared" si="150"/>
        <v>0-12 Months</v>
      </c>
      <c r="E3204" t="s">
        <v>26</v>
      </c>
      <c r="F3204" t="s">
        <v>28</v>
      </c>
      <c r="G3204" t="s">
        <v>24</v>
      </c>
      <c r="H3204">
        <f t="shared" si="151"/>
        <v>4</v>
      </c>
      <c r="I3204" t="str">
        <f t="shared" si="152"/>
        <v>High Risk</v>
      </c>
    </row>
    <row r="3205" spans="1:9" x14ac:dyDescent="0.3">
      <c r="A3205" t="s">
        <v>3240</v>
      </c>
      <c r="B3205" t="s">
        <v>47</v>
      </c>
      <c r="C3205">
        <v>72</v>
      </c>
      <c r="D3205" t="str">
        <f t="shared" si="150"/>
        <v>49-72 Months</v>
      </c>
      <c r="E3205" t="s">
        <v>26</v>
      </c>
      <c r="F3205" t="s">
        <v>35</v>
      </c>
      <c r="G3205" t="s">
        <v>24</v>
      </c>
      <c r="H3205">
        <f t="shared" si="151"/>
        <v>0</v>
      </c>
      <c r="I3205" t="str">
        <f t="shared" si="152"/>
        <v>Low Risk</v>
      </c>
    </row>
    <row r="3206" spans="1:9" x14ac:dyDescent="0.3">
      <c r="A3206" t="s">
        <v>3241</v>
      </c>
      <c r="B3206" t="s">
        <v>31</v>
      </c>
      <c r="C3206">
        <v>40</v>
      </c>
      <c r="D3206" t="str">
        <f t="shared" si="150"/>
        <v>25-48 Months</v>
      </c>
      <c r="E3206" t="s">
        <v>24</v>
      </c>
      <c r="F3206" t="s">
        <v>35</v>
      </c>
      <c r="G3206" t="s">
        <v>24</v>
      </c>
      <c r="H3206">
        <f t="shared" si="151"/>
        <v>0</v>
      </c>
      <c r="I3206" t="str">
        <f t="shared" si="152"/>
        <v>Low Risk</v>
      </c>
    </row>
    <row r="3207" spans="1:9" x14ac:dyDescent="0.3">
      <c r="A3207" t="s">
        <v>3242</v>
      </c>
      <c r="B3207" t="s">
        <v>47</v>
      </c>
      <c r="C3207">
        <v>72</v>
      </c>
      <c r="D3207" t="str">
        <f t="shared" si="150"/>
        <v>49-72 Months</v>
      </c>
      <c r="E3207" t="s">
        <v>37</v>
      </c>
      <c r="F3207" t="s">
        <v>35</v>
      </c>
      <c r="G3207" t="s">
        <v>24</v>
      </c>
      <c r="H3207">
        <f t="shared" si="151"/>
        <v>2</v>
      </c>
      <c r="I3207" t="str">
        <f t="shared" si="152"/>
        <v>Medium Risk</v>
      </c>
    </row>
    <row r="3208" spans="1:9" x14ac:dyDescent="0.3">
      <c r="A3208" t="s">
        <v>3243</v>
      </c>
      <c r="B3208" t="s">
        <v>27</v>
      </c>
      <c r="C3208">
        <v>6</v>
      </c>
      <c r="D3208" t="str">
        <f t="shared" si="150"/>
        <v>0-12 Months</v>
      </c>
      <c r="E3208" t="s">
        <v>24</v>
      </c>
      <c r="F3208" t="s">
        <v>32</v>
      </c>
      <c r="G3208" t="s">
        <v>24</v>
      </c>
      <c r="H3208">
        <f t="shared" si="151"/>
        <v>3</v>
      </c>
      <c r="I3208" t="str">
        <f t="shared" si="152"/>
        <v>Medium Risk</v>
      </c>
    </row>
    <row r="3209" spans="1:9" x14ac:dyDescent="0.3">
      <c r="A3209" t="s">
        <v>3244</v>
      </c>
      <c r="B3209" t="s">
        <v>27</v>
      </c>
      <c r="C3209">
        <v>5</v>
      </c>
      <c r="D3209" t="str">
        <f t="shared" si="150"/>
        <v>0-12 Months</v>
      </c>
      <c r="E3209" t="s">
        <v>24</v>
      </c>
      <c r="F3209" t="s">
        <v>40</v>
      </c>
      <c r="G3209" t="s">
        <v>24</v>
      </c>
      <c r="H3209">
        <f t="shared" si="151"/>
        <v>3</v>
      </c>
      <c r="I3209" t="str">
        <f t="shared" si="152"/>
        <v>Medium Risk</v>
      </c>
    </row>
    <row r="3210" spans="1:9" x14ac:dyDescent="0.3">
      <c r="A3210" t="s">
        <v>3245</v>
      </c>
      <c r="B3210" t="s">
        <v>31</v>
      </c>
      <c r="C3210">
        <v>48</v>
      </c>
      <c r="D3210" t="str">
        <f t="shared" si="150"/>
        <v>25-48 Months</v>
      </c>
      <c r="E3210" t="s">
        <v>26</v>
      </c>
      <c r="F3210" t="s">
        <v>40</v>
      </c>
      <c r="G3210" t="s">
        <v>24</v>
      </c>
      <c r="H3210">
        <f t="shared" si="151"/>
        <v>0</v>
      </c>
      <c r="I3210" t="str">
        <f t="shared" si="152"/>
        <v>Low Risk</v>
      </c>
    </row>
    <row r="3211" spans="1:9" x14ac:dyDescent="0.3">
      <c r="A3211" t="s">
        <v>3246</v>
      </c>
      <c r="B3211" t="s">
        <v>27</v>
      </c>
      <c r="C3211">
        <v>1</v>
      </c>
      <c r="D3211" t="str">
        <f t="shared" si="150"/>
        <v>0-12 Months</v>
      </c>
      <c r="E3211" t="s">
        <v>37</v>
      </c>
      <c r="F3211" t="s">
        <v>28</v>
      </c>
      <c r="G3211" t="s">
        <v>23</v>
      </c>
      <c r="H3211">
        <f t="shared" si="151"/>
        <v>6</v>
      </c>
      <c r="I3211" t="str">
        <f t="shared" si="152"/>
        <v>High Risk</v>
      </c>
    </row>
    <row r="3212" spans="1:9" x14ac:dyDescent="0.3">
      <c r="A3212" t="s">
        <v>3247</v>
      </c>
      <c r="B3212" t="s">
        <v>31</v>
      </c>
      <c r="C3212">
        <v>64</v>
      </c>
      <c r="D3212" t="str">
        <f t="shared" si="150"/>
        <v>49-72 Months</v>
      </c>
      <c r="E3212" t="s">
        <v>26</v>
      </c>
      <c r="F3212" t="s">
        <v>32</v>
      </c>
      <c r="G3212" t="s">
        <v>24</v>
      </c>
      <c r="H3212">
        <f t="shared" si="151"/>
        <v>0</v>
      </c>
      <c r="I3212" t="str">
        <f t="shared" si="152"/>
        <v>Low Risk</v>
      </c>
    </row>
    <row r="3213" spans="1:9" x14ac:dyDescent="0.3">
      <c r="A3213" t="s">
        <v>3248</v>
      </c>
      <c r="B3213" t="s">
        <v>31</v>
      </c>
      <c r="C3213">
        <v>17</v>
      </c>
      <c r="D3213" t="str">
        <f t="shared" si="150"/>
        <v>13-24 Months</v>
      </c>
      <c r="E3213" t="s">
        <v>24</v>
      </c>
      <c r="F3213" t="s">
        <v>40</v>
      </c>
      <c r="G3213" t="s">
        <v>24</v>
      </c>
      <c r="H3213">
        <f t="shared" si="151"/>
        <v>0</v>
      </c>
      <c r="I3213" t="str">
        <f t="shared" si="152"/>
        <v>Low Risk</v>
      </c>
    </row>
    <row r="3214" spans="1:9" x14ac:dyDescent="0.3">
      <c r="A3214" t="s">
        <v>3249</v>
      </c>
      <c r="B3214" t="s">
        <v>27</v>
      </c>
      <c r="C3214">
        <v>40</v>
      </c>
      <c r="D3214" t="str">
        <f t="shared" si="150"/>
        <v>25-48 Months</v>
      </c>
      <c r="E3214" t="s">
        <v>37</v>
      </c>
      <c r="F3214" t="s">
        <v>28</v>
      </c>
      <c r="G3214" t="s">
        <v>24</v>
      </c>
      <c r="H3214">
        <f t="shared" si="151"/>
        <v>5</v>
      </c>
      <c r="I3214" t="str">
        <f t="shared" si="152"/>
        <v>High Risk</v>
      </c>
    </row>
    <row r="3215" spans="1:9" x14ac:dyDescent="0.3">
      <c r="A3215" t="s">
        <v>3250</v>
      </c>
      <c r="B3215" t="s">
        <v>31</v>
      </c>
      <c r="C3215">
        <v>41</v>
      </c>
      <c r="D3215" t="str">
        <f t="shared" si="150"/>
        <v>25-48 Months</v>
      </c>
      <c r="E3215" t="s">
        <v>26</v>
      </c>
      <c r="F3215" t="s">
        <v>40</v>
      </c>
      <c r="G3215" t="s">
        <v>24</v>
      </c>
      <c r="H3215">
        <f t="shared" si="151"/>
        <v>0</v>
      </c>
      <c r="I3215" t="str">
        <f t="shared" si="152"/>
        <v>Low Risk</v>
      </c>
    </row>
    <row r="3216" spans="1:9" x14ac:dyDescent="0.3">
      <c r="A3216" t="s">
        <v>3251</v>
      </c>
      <c r="B3216" t="s">
        <v>31</v>
      </c>
      <c r="C3216">
        <v>51</v>
      </c>
      <c r="D3216" t="str">
        <f t="shared" si="150"/>
        <v>49-72 Months</v>
      </c>
      <c r="E3216" t="s">
        <v>37</v>
      </c>
      <c r="F3216" t="s">
        <v>35</v>
      </c>
      <c r="G3216" t="s">
        <v>24</v>
      </c>
      <c r="H3216">
        <f t="shared" si="151"/>
        <v>2</v>
      </c>
      <c r="I3216" t="str">
        <f t="shared" si="152"/>
        <v>Medium Risk</v>
      </c>
    </row>
    <row r="3217" spans="1:9" x14ac:dyDescent="0.3">
      <c r="A3217" t="s">
        <v>3252</v>
      </c>
      <c r="B3217" t="s">
        <v>27</v>
      </c>
      <c r="C3217">
        <v>41</v>
      </c>
      <c r="D3217" t="str">
        <f t="shared" si="150"/>
        <v>25-48 Months</v>
      </c>
      <c r="E3217" t="s">
        <v>37</v>
      </c>
      <c r="F3217" t="s">
        <v>28</v>
      </c>
      <c r="G3217" t="s">
        <v>24</v>
      </c>
      <c r="H3217">
        <f t="shared" si="151"/>
        <v>5</v>
      </c>
      <c r="I3217" t="str">
        <f t="shared" si="152"/>
        <v>High Risk</v>
      </c>
    </row>
    <row r="3218" spans="1:9" x14ac:dyDescent="0.3">
      <c r="A3218" t="s">
        <v>3253</v>
      </c>
      <c r="B3218" t="s">
        <v>27</v>
      </c>
      <c r="C3218">
        <v>1</v>
      </c>
      <c r="D3218" t="str">
        <f t="shared" si="150"/>
        <v>0-12 Months</v>
      </c>
      <c r="E3218" t="s">
        <v>26</v>
      </c>
      <c r="F3218" t="s">
        <v>32</v>
      </c>
      <c r="G3218" t="s">
        <v>23</v>
      </c>
      <c r="H3218">
        <f t="shared" si="151"/>
        <v>3</v>
      </c>
      <c r="I3218" t="str">
        <f t="shared" si="152"/>
        <v>Medium Risk</v>
      </c>
    </row>
    <row r="3219" spans="1:9" x14ac:dyDescent="0.3">
      <c r="A3219" t="s">
        <v>3254</v>
      </c>
      <c r="B3219" t="s">
        <v>27</v>
      </c>
      <c r="C3219">
        <v>2</v>
      </c>
      <c r="D3219" t="str">
        <f t="shared" si="150"/>
        <v>0-12 Months</v>
      </c>
      <c r="E3219" t="s">
        <v>24</v>
      </c>
      <c r="F3219" t="s">
        <v>32</v>
      </c>
      <c r="G3219" t="s">
        <v>24</v>
      </c>
      <c r="H3219">
        <f t="shared" si="151"/>
        <v>3</v>
      </c>
      <c r="I3219" t="str">
        <f t="shared" si="152"/>
        <v>Medium Risk</v>
      </c>
    </row>
    <row r="3220" spans="1:9" x14ac:dyDescent="0.3">
      <c r="A3220" t="s">
        <v>3255</v>
      </c>
      <c r="B3220" t="s">
        <v>31</v>
      </c>
      <c r="C3220">
        <v>68</v>
      </c>
      <c r="D3220" t="str">
        <f t="shared" si="150"/>
        <v>49-72 Months</v>
      </c>
      <c r="E3220" t="s">
        <v>37</v>
      </c>
      <c r="F3220" t="s">
        <v>40</v>
      </c>
      <c r="G3220" t="s">
        <v>24</v>
      </c>
      <c r="H3220">
        <f t="shared" si="151"/>
        <v>2</v>
      </c>
      <c r="I3220" t="str">
        <f t="shared" si="152"/>
        <v>Medium Risk</v>
      </c>
    </row>
    <row r="3221" spans="1:9" x14ac:dyDescent="0.3">
      <c r="A3221" t="s">
        <v>3256</v>
      </c>
      <c r="B3221" t="s">
        <v>47</v>
      </c>
      <c r="C3221">
        <v>24</v>
      </c>
      <c r="D3221" t="str">
        <f t="shared" si="150"/>
        <v>13-24 Months</v>
      </c>
      <c r="E3221" t="s">
        <v>24</v>
      </c>
      <c r="F3221" t="s">
        <v>32</v>
      </c>
      <c r="G3221" t="s">
        <v>24</v>
      </c>
      <c r="H3221">
        <f t="shared" si="151"/>
        <v>0</v>
      </c>
      <c r="I3221" t="str">
        <f t="shared" si="152"/>
        <v>Low Risk</v>
      </c>
    </row>
    <row r="3222" spans="1:9" x14ac:dyDescent="0.3">
      <c r="A3222" t="s">
        <v>3257</v>
      </c>
      <c r="B3222" t="s">
        <v>47</v>
      </c>
      <c r="C3222">
        <v>70</v>
      </c>
      <c r="D3222" t="str">
        <f t="shared" si="150"/>
        <v>49-72 Months</v>
      </c>
      <c r="E3222" t="s">
        <v>26</v>
      </c>
      <c r="F3222" t="s">
        <v>40</v>
      </c>
      <c r="G3222" t="s">
        <v>24</v>
      </c>
      <c r="H3222">
        <f t="shared" si="151"/>
        <v>0</v>
      </c>
      <c r="I3222" t="str">
        <f t="shared" si="152"/>
        <v>Low Risk</v>
      </c>
    </row>
    <row r="3223" spans="1:9" x14ac:dyDescent="0.3">
      <c r="A3223" t="s">
        <v>3258</v>
      </c>
      <c r="B3223" t="s">
        <v>27</v>
      </c>
      <c r="C3223">
        <v>3</v>
      </c>
      <c r="D3223" t="str">
        <f t="shared" si="150"/>
        <v>0-12 Months</v>
      </c>
      <c r="E3223" t="s">
        <v>26</v>
      </c>
      <c r="F3223" t="s">
        <v>28</v>
      </c>
      <c r="G3223" t="s">
        <v>24</v>
      </c>
      <c r="H3223">
        <f t="shared" si="151"/>
        <v>4</v>
      </c>
      <c r="I3223" t="str">
        <f t="shared" si="152"/>
        <v>High Risk</v>
      </c>
    </row>
    <row r="3224" spans="1:9" x14ac:dyDescent="0.3">
      <c r="A3224" t="s">
        <v>3259</v>
      </c>
      <c r="B3224" t="s">
        <v>27</v>
      </c>
      <c r="C3224">
        <v>2</v>
      </c>
      <c r="D3224" t="str">
        <f t="shared" si="150"/>
        <v>0-12 Months</v>
      </c>
      <c r="E3224" t="s">
        <v>26</v>
      </c>
      <c r="F3224" t="s">
        <v>35</v>
      </c>
      <c r="G3224" t="s">
        <v>24</v>
      </c>
      <c r="H3224">
        <f t="shared" si="151"/>
        <v>3</v>
      </c>
      <c r="I3224" t="str">
        <f t="shared" si="152"/>
        <v>Medium Risk</v>
      </c>
    </row>
    <row r="3225" spans="1:9" x14ac:dyDescent="0.3">
      <c r="A3225" t="s">
        <v>3260</v>
      </c>
      <c r="B3225" t="s">
        <v>27</v>
      </c>
      <c r="C3225">
        <v>3</v>
      </c>
      <c r="D3225" t="str">
        <f t="shared" si="150"/>
        <v>0-12 Months</v>
      </c>
      <c r="E3225" t="s">
        <v>26</v>
      </c>
      <c r="F3225" t="s">
        <v>40</v>
      </c>
      <c r="G3225" t="s">
        <v>24</v>
      </c>
      <c r="H3225">
        <f t="shared" si="151"/>
        <v>3</v>
      </c>
      <c r="I3225" t="str">
        <f t="shared" si="152"/>
        <v>Medium Risk</v>
      </c>
    </row>
    <row r="3226" spans="1:9" x14ac:dyDescent="0.3">
      <c r="A3226" t="s">
        <v>3261</v>
      </c>
      <c r="B3226" t="s">
        <v>27</v>
      </c>
      <c r="C3226">
        <v>7</v>
      </c>
      <c r="D3226" t="str">
        <f t="shared" si="150"/>
        <v>0-12 Months</v>
      </c>
      <c r="E3226" t="s">
        <v>26</v>
      </c>
      <c r="F3226" t="s">
        <v>28</v>
      </c>
      <c r="G3226" t="s">
        <v>23</v>
      </c>
      <c r="H3226">
        <f t="shared" si="151"/>
        <v>4</v>
      </c>
      <c r="I3226" t="str">
        <f t="shared" si="152"/>
        <v>High Risk</v>
      </c>
    </row>
    <row r="3227" spans="1:9" x14ac:dyDescent="0.3">
      <c r="A3227" t="s">
        <v>3262</v>
      </c>
      <c r="B3227" t="s">
        <v>27</v>
      </c>
      <c r="C3227">
        <v>13</v>
      </c>
      <c r="D3227" t="str">
        <f t="shared" si="150"/>
        <v>13-24 Months</v>
      </c>
      <c r="E3227" t="s">
        <v>26</v>
      </c>
      <c r="F3227" t="s">
        <v>28</v>
      </c>
      <c r="G3227" t="s">
        <v>24</v>
      </c>
      <c r="H3227">
        <f t="shared" si="151"/>
        <v>3</v>
      </c>
      <c r="I3227" t="str">
        <f t="shared" si="152"/>
        <v>Medium Risk</v>
      </c>
    </row>
    <row r="3228" spans="1:9" x14ac:dyDescent="0.3">
      <c r="A3228" t="s">
        <v>3263</v>
      </c>
      <c r="B3228" t="s">
        <v>27</v>
      </c>
      <c r="C3228">
        <v>7</v>
      </c>
      <c r="D3228" t="str">
        <f t="shared" si="150"/>
        <v>0-12 Months</v>
      </c>
      <c r="E3228" t="s">
        <v>24</v>
      </c>
      <c r="F3228" t="s">
        <v>32</v>
      </c>
      <c r="G3228" t="s">
        <v>24</v>
      </c>
      <c r="H3228">
        <f t="shared" si="151"/>
        <v>3</v>
      </c>
      <c r="I3228" t="str">
        <f t="shared" si="152"/>
        <v>Medium Risk</v>
      </c>
    </row>
    <row r="3229" spans="1:9" x14ac:dyDescent="0.3">
      <c r="A3229" t="s">
        <v>3264</v>
      </c>
      <c r="B3229" t="s">
        <v>27</v>
      </c>
      <c r="C3229">
        <v>12</v>
      </c>
      <c r="D3229" t="str">
        <f t="shared" si="150"/>
        <v>0-12 Months</v>
      </c>
      <c r="E3229" t="s">
        <v>26</v>
      </c>
      <c r="F3229" t="s">
        <v>32</v>
      </c>
      <c r="G3229" t="s">
        <v>24</v>
      </c>
      <c r="H3229">
        <f t="shared" si="151"/>
        <v>3</v>
      </c>
      <c r="I3229" t="str">
        <f t="shared" si="152"/>
        <v>Medium Risk</v>
      </c>
    </row>
    <row r="3230" spans="1:9" x14ac:dyDescent="0.3">
      <c r="A3230" t="s">
        <v>3265</v>
      </c>
      <c r="B3230" t="s">
        <v>31</v>
      </c>
      <c r="C3230">
        <v>53</v>
      </c>
      <c r="D3230" t="str">
        <f t="shared" si="150"/>
        <v>49-72 Months</v>
      </c>
      <c r="E3230" t="s">
        <v>37</v>
      </c>
      <c r="F3230" t="s">
        <v>28</v>
      </c>
      <c r="G3230" t="s">
        <v>24</v>
      </c>
      <c r="H3230">
        <f t="shared" si="151"/>
        <v>3</v>
      </c>
      <c r="I3230" t="str">
        <f t="shared" si="152"/>
        <v>Medium Risk</v>
      </c>
    </row>
    <row r="3231" spans="1:9" x14ac:dyDescent="0.3">
      <c r="A3231" t="s">
        <v>3266</v>
      </c>
      <c r="B3231" t="s">
        <v>27</v>
      </c>
      <c r="C3231">
        <v>12</v>
      </c>
      <c r="D3231" t="str">
        <f t="shared" si="150"/>
        <v>0-12 Months</v>
      </c>
      <c r="E3231" t="s">
        <v>37</v>
      </c>
      <c r="F3231" t="s">
        <v>28</v>
      </c>
      <c r="G3231" t="s">
        <v>23</v>
      </c>
      <c r="H3231">
        <f t="shared" si="151"/>
        <v>6</v>
      </c>
      <c r="I3231" t="str">
        <f t="shared" si="152"/>
        <v>High Risk</v>
      </c>
    </row>
    <row r="3232" spans="1:9" x14ac:dyDescent="0.3">
      <c r="A3232" t="s">
        <v>3267</v>
      </c>
      <c r="B3232" t="s">
        <v>47</v>
      </c>
      <c r="C3232">
        <v>63</v>
      </c>
      <c r="D3232" t="str">
        <f t="shared" si="150"/>
        <v>49-72 Months</v>
      </c>
      <c r="E3232" t="s">
        <v>24</v>
      </c>
      <c r="F3232" t="s">
        <v>32</v>
      </c>
      <c r="G3232" t="s">
        <v>24</v>
      </c>
      <c r="H3232">
        <f t="shared" si="151"/>
        <v>0</v>
      </c>
      <c r="I3232" t="str">
        <f t="shared" si="152"/>
        <v>Low Risk</v>
      </c>
    </row>
    <row r="3233" spans="1:9" x14ac:dyDescent="0.3">
      <c r="A3233" t="s">
        <v>3268</v>
      </c>
      <c r="B3233" t="s">
        <v>27</v>
      </c>
      <c r="C3233">
        <v>15</v>
      </c>
      <c r="D3233" t="str">
        <f t="shared" si="150"/>
        <v>13-24 Months</v>
      </c>
      <c r="E3233" t="s">
        <v>26</v>
      </c>
      <c r="F3233" t="s">
        <v>32</v>
      </c>
      <c r="G3233" t="s">
        <v>24</v>
      </c>
      <c r="H3233">
        <f t="shared" si="151"/>
        <v>2</v>
      </c>
      <c r="I3233" t="str">
        <f t="shared" si="152"/>
        <v>Medium Risk</v>
      </c>
    </row>
    <row r="3234" spans="1:9" x14ac:dyDescent="0.3">
      <c r="A3234" t="s">
        <v>3269</v>
      </c>
      <c r="B3234" t="s">
        <v>31</v>
      </c>
      <c r="C3234">
        <v>36</v>
      </c>
      <c r="D3234" t="str">
        <f t="shared" si="150"/>
        <v>25-48 Months</v>
      </c>
      <c r="E3234" t="s">
        <v>26</v>
      </c>
      <c r="F3234" t="s">
        <v>32</v>
      </c>
      <c r="G3234" t="s">
        <v>24</v>
      </c>
      <c r="H3234">
        <f t="shared" si="151"/>
        <v>0</v>
      </c>
      <c r="I3234" t="str">
        <f t="shared" si="152"/>
        <v>Low Risk</v>
      </c>
    </row>
    <row r="3235" spans="1:9" x14ac:dyDescent="0.3">
      <c r="A3235" t="s">
        <v>3270</v>
      </c>
      <c r="B3235" t="s">
        <v>27</v>
      </c>
      <c r="C3235">
        <v>4</v>
      </c>
      <c r="D3235" t="str">
        <f t="shared" si="150"/>
        <v>0-12 Months</v>
      </c>
      <c r="E3235" t="s">
        <v>26</v>
      </c>
      <c r="F3235" t="s">
        <v>28</v>
      </c>
      <c r="G3235" t="s">
        <v>24</v>
      </c>
      <c r="H3235">
        <f t="shared" si="151"/>
        <v>4</v>
      </c>
      <c r="I3235" t="str">
        <f t="shared" si="152"/>
        <v>High Risk</v>
      </c>
    </row>
    <row r="3236" spans="1:9" x14ac:dyDescent="0.3">
      <c r="A3236" t="s">
        <v>3271</v>
      </c>
      <c r="B3236" t="s">
        <v>47</v>
      </c>
      <c r="C3236">
        <v>24</v>
      </c>
      <c r="D3236" t="str">
        <f t="shared" si="150"/>
        <v>13-24 Months</v>
      </c>
      <c r="E3236" t="s">
        <v>24</v>
      </c>
      <c r="F3236" t="s">
        <v>32</v>
      </c>
      <c r="G3236" t="s">
        <v>24</v>
      </c>
      <c r="H3236">
        <f t="shared" si="151"/>
        <v>0</v>
      </c>
      <c r="I3236" t="str">
        <f t="shared" si="152"/>
        <v>Low Risk</v>
      </c>
    </row>
    <row r="3237" spans="1:9" x14ac:dyDescent="0.3">
      <c r="A3237" t="s">
        <v>3272</v>
      </c>
      <c r="B3237" t="s">
        <v>31</v>
      </c>
      <c r="C3237">
        <v>61</v>
      </c>
      <c r="D3237" t="str">
        <f t="shared" si="150"/>
        <v>49-72 Months</v>
      </c>
      <c r="E3237" t="s">
        <v>26</v>
      </c>
      <c r="F3237" t="s">
        <v>40</v>
      </c>
      <c r="G3237" t="s">
        <v>24</v>
      </c>
      <c r="H3237">
        <f t="shared" si="151"/>
        <v>0</v>
      </c>
      <c r="I3237" t="str">
        <f t="shared" si="152"/>
        <v>Low Risk</v>
      </c>
    </row>
    <row r="3238" spans="1:9" x14ac:dyDescent="0.3">
      <c r="A3238" t="s">
        <v>3273</v>
      </c>
      <c r="B3238" t="s">
        <v>27</v>
      </c>
      <c r="C3238">
        <v>16</v>
      </c>
      <c r="D3238" t="str">
        <f t="shared" si="150"/>
        <v>13-24 Months</v>
      </c>
      <c r="E3238" t="s">
        <v>26</v>
      </c>
      <c r="F3238" t="s">
        <v>28</v>
      </c>
      <c r="G3238" t="s">
        <v>24</v>
      </c>
      <c r="H3238">
        <f t="shared" si="151"/>
        <v>3</v>
      </c>
      <c r="I3238" t="str">
        <f t="shared" si="152"/>
        <v>Medium Risk</v>
      </c>
    </row>
    <row r="3239" spans="1:9" x14ac:dyDescent="0.3">
      <c r="A3239" t="s">
        <v>3274</v>
      </c>
      <c r="B3239" t="s">
        <v>47</v>
      </c>
      <c r="C3239">
        <v>65</v>
      </c>
      <c r="D3239" t="str">
        <f t="shared" si="150"/>
        <v>49-72 Months</v>
      </c>
      <c r="E3239" t="s">
        <v>24</v>
      </c>
      <c r="F3239" t="s">
        <v>40</v>
      </c>
      <c r="G3239" t="s">
        <v>24</v>
      </c>
      <c r="H3239">
        <f t="shared" si="151"/>
        <v>0</v>
      </c>
      <c r="I3239" t="str">
        <f t="shared" si="152"/>
        <v>Low Risk</v>
      </c>
    </row>
    <row r="3240" spans="1:9" x14ac:dyDescent="0.3">
      <c r="A3240" t="s">
        <v>3275</v>
      </c>
      <c r="B3240" t="s">
        <v>47</v>
      </c>
      <c r="C3240">
        <v>26</v>
      </c>
      <c r="D3240" t="str">
        <f t="shared" si="150"/>
        <v>25-48 Months</v>
      </c>
      <c r="E3240" t="s">
        <v>24</v>
      </c>
      <c r="F3240" t="s">
        <v>40</v>
      </c>
      <c r="G3240" t="s">
        <v>24</v>
      </c>
      <c r="H3240">
        <f t="shared" si="151"/>
        <v>0</v>
      </c>
      <c r="I3240" t="str">
        <f t="shared" si="152"/>
        <v>Low Risk</v>
      </c>
    </row>
    <row r="3241" spans="1:9" x14ac:dyDescent="0.3">
      <c r="A3241" t="s">
        <v>3276</v>
      </c>
      <c r="B3241" t="s">
        <v>27</v>
      </c>
      <c r="C3241">
        <v>16</v>
      </c>
      <c r="D3241" t="str">
        <f t="shared" si="150"/>
        <v>13-24 Months</v>
      </c>
      <c r="E3241" t="s">
        <v>26</v>
      </c>
      <c r="F3241" t="s">
        <v>32</v>
      </c>
      <c r="G3241" t="s">
        <v>24</v>
      </c>
      <c r="H3241">
        <f t="shared" si="151"/>
        <v>2</v>
      </c>
      <c r="I3241" t="str">
        <f t="shared" si="152"/>
        <v>Medium Risk</v>
      </c>
    </row>
    <row r="3242" spans="1:9" x14ac:dyDescent="0.3">
      <c r="A3242" t="s">
        <v>3277</v>
      </c>
      <c r="B3242" t="s">
        <v>31</v>
      </c>
      <c r="C3242">
        <v>54</v>
      </c>
      <c r="D3242" t="str">
        <f t="shared" si="150"/>
        <v>49-72 Months</v>
      </c>
      <c r="E3242" t="s">
        <v>37</v>
      </c>
      <c r="F3242" t="s">
        <v>35</v>
      </c>
      <c r="G3242" t="s">
        <v>23</v>
      </c>
      <c r="H3242">
        <f t="shared" si="151"/>
        <v>2</v>
      </c>
      <c r="I3242" t="str">
        <f t="shared" si="152"/>
        <v>Medium Risk</v>
      </c>
    </row>
    <row r="3243" spans="1:9" x14ac:dyDescent="0.3">
      <c r="A3243" t="s">
        <v>3278</v>
      </c>
      <c r="B3243" t="s">
        <v>27</v>
      </c>
      <c r="C3243">
        <v>1</v>
      </c>
      <c r="D3243" t="str">
        <f t="shared" si="150"/>
        <v>0-12 Months</v>
      </c>
      <c r="E3243" t="s">
        <v>24</v>
      </c>
      <c r="F3243" t="s">
        <v>32</v>
      </c>
      <c r="G3243" t="s">
        <v>23</v>
      </c>
      <c r="H3243">
        <f t="shared" si="151"/>
        <v>3</v>
      </c>
      <c r="I3243" t="str">
        <f t="shared" si="152"/>
        <v>Medium Risk</v>
      </c>
    </row>
    <row r="3244" spans="1:9" x14ac:dyDescent="0.3">
      <c r="A3244" t="s">
        <v>3279</v>
      </c>
      <c r="B3244" t="s">
        <v>47</v>
      </c>
      <c r="C3244">
        <v>5</v>
      </c>
      <c r="D3244" t="str">
        <f t="shared" si="150"/>
        <v>0-12 Months</v>
      </c>
      <c r="E3244" t="s">
        <v>24</v>
      </c>
      <c r="F3244" t="s">
        <v>32</v>
      </c>
      <c r="G3244" t="s">
        <v>24</v>
      </c>
      <c r="H3244">
        <f t="shared" si="151"/>
        <v>1</v>
      </c>
      <c r="I3244" t="str">
        <f t="shared" si="152"/>
        <v>Low Risk</v>
      </c>
    </row>
    <row r="3245" spans="1:9" x14ac:dyDescent="0.3">
      <c r="A3245" t="s">
        <v>3280</v>
      </c>
      <c r="B3245" t="s">
        <v>27</v>
      </c>
      <c r="C3245">
        <v>19</v>
      </c>
      <c r="D3245" t="str">
        <f t="shared" si="150"/>
        <v>13-24 Months</v>
      </c>
      <c r="E3245" t="s">
        <v>26</v>
      </c>
      <c r="F3245" t="s">
        <v>28</v>
      </c>
      <c r="G3245" t="s">
        <v>24</v>
      </c>
      <c r="H3245">
        <f t="shared" si="151"/>
        <v>3</v>
      </c>
      <c r="I3245" t="str">
        <f t="shared" si="152"/>
        <v>Medium Risk</v>
      </c>
    </row>
    <row r="3246" spans="1:9" x14ac:dyDescent="0.3">
      <c r="A3246" t="s">
        <v>3281</v>
      </c>
      <c r="B3246" t="s">
        <v>27</v>
      </c>
      <c r="C3246">
        <v>10</v>
      </c>
      <c r="D3246" t="str">
        <f t="shared" si="150"/>
        <v>0-12 Months</v>
      </c>
      <c r="E3246" t="s">
        <v>26</v>
      </c>
      <c r="F3246" t="s">
        <v>40</v>
      </c>
      <c r="G3246" t="s">
        <v>24</v>
      </c>
      <c r="H3246">
        <f t="shared" si="151"/>
        <v>3</v>
      </c>
      <c r="I3246" t="str">
        <f t="shared" si="152"/>
        <v>Medium Risk</v>
      </c>
    </row>
    <row r="3247" spans="1:9" x14ac:dyDescent="0.3">
      <c r="A3247" t="s">
        <v>3282</v>
      </c>
      <c r="B3247" t="s">
        <v>27</v>
      </c>
      <c r="C3247">
        <v>23</v>
      </c>
      <c r="D3247" t="str">
        <f t="shared" si="150"/>
        <v>13-24 Months</v>
      </c>
      <c r="E3247" t="s">
        <v>37</v>
      </c>
      <c r="F3247" t="s">
        <v>28</v>
      </c>
      <c r="G3247" t="s">
        <v>23</v>
      </c>
      <c r="H3247">
        <f t="shared" si="151"/>
        <v>5</v>
      </c>
      <c r="I3247" t="str">
        <f t="shared" si="152"/>
        <v>High Risk</v>
      </c>
    </row>
    <row r="3248" spans="1:9" x14ac:dyDescent="0.3">
      <c r="A3248" t="s">
        <v>3283</v>
      </c>
      <c r="B3248" t="s">
        <v>27</v>
      </c>
      <c r="C3248">
        <v>3</v>
      </c>
      <c r="D3248" t="str">
        <f t="shared" si="150"/>
        <v>0-12 Months</v>
      </c>
      <c r="E3248" t="s">
        <v>26</v>
      </c>
      <c r="F3248" t="s">
        <v>32</v>
      </c>
      <c r="G3248" t="s">
        <v>23</v>
      </c>
      <c r="H3248">
        <f t="shared" si="151"/>
        <v>3</v>
      </c>
      <c r="I3248" t="str">
        <f t="shared" si="152"/>
        <v>Medium Risk</v>
      </c>
    </row>
    <row r="3249" spans="1:9" x14ac:dyDescent="0.3">
      <c r="A3249" t="s">
        <v>3284</v>
      </c>
      <c r="B3249" t="s">
        <v>47</v>
      </c>
      <c r="C3249">
        <v>72</v>
      </c>
      <c r="D3249" t="str">
        <f t="shared" si="150"/>
        <v>49-72 Months</v>
      </c>
      <c r="E3249" t="s">
        <v>37</v>
      </c>
      <c r="F3249" t="s">
        <v>35</v>
      </c>
      <c r="G3249" t="s">
        <v>24</v>
      </c>
      <c r="H3249">
        <f t="shared" si="151"/>
        <v>2</v>
      </c>
      <c r="I3249" t="str">
        <f t="shared" si="152"/>
        <v>Medium Risk</v>
      </c>
    </row>
    <row r="3250" spans="1:9" x14ac:dyDescent="0.3">
      <c r="A3250" t="s">
        <v>3285</v>
      </c>
      <c r="B3250" t="s">
        <v>27</v>
      </c>
      <c r="C3250">
        <v>10</v>
      </c>
      <c r="D3250" t="str">
        <f t="shared" si="150"/>
        <v>0-12 Months</v>
      </c>
      <c r="E3250" t="s">
        <v>37</v>
      </c>
      <c r="F3250" t="s">
        <v>28</v>
      </c>
      <c r="G3250" t="s">
        <v>23</v>
      </c>
      <c r="H3250">
        <f t="shared" si="151"/>
        <v>6</v>
      </c>
      <c r="I3250" t="str">
        <f t="shared" si="152"/>
        <v>High Risk</v>
      </c>
    </row>
    <row r="3251" spans="1:9" x14ac:dyDescent="0.3">
      <c r="A3251" t="s">
        <v>3286</v>
      </c>
      <c r="B3251" t="s">
        <v>27</v>
      </c>
      <c r="C3251">
        <v>10</v>
      </c>
      <c r="D3251" t="str">
        <f t="shared" si="150"/>
        <v>0-12 Months</v>
      </c>
      <c r="E3251" t="s">
        <v>26</v>
      </c>
      <c r="F3251" t="s">
        <v>32</v>
      </c>
      <c r="G3251" t="s">
        <v>24</v>
      </c>
      <c r="H3251">
        <f t="shared" si="151"/>
        <v>3</v>
      </c>
      <c r="I3251" t="str">
        <f t="shared" si="152"/>
        <v>Medium Risk</v>
      </c>
    </row>
    <row r="3252" spans="1:9" x14ac:dyDescent="0.3">
      <c r="A3252" t="s">
        <v>3287</v>
      </c>
      <c r="B3252" t="s">
        <v>31</v>
      </c>
      <c r="C3252">
        <v>11</v>
      </c>
      <c r="D3252" t="str">
        <f t="shared" si="150"/>
        <v>0-12 Months</v>
      </c>
      <c r="E3252" t="s">
        <v>24</v>
      </c>
      <c r="F3252" t="s">
        <v>32</v>
      </c>
      <c r="G3252" t="s">
        <v>24</v>
      </c>
      <c r="H3252">
        <f t="shared" si="151"/>
        <v>1</v>
      </c>
      <c r="I3252" t="str">
        <f t="shared" si="152"/>
        <v>Low Risk</v>
      </c>
    </row>
    <row r="3253" spans="1:9" x14ac:dyDescent="0.3">
      <c r="A3253" t="s">
        <v>3288</v>
      </c>
      <c r="B3253" t="s">
        <v>27</v>
      </c>
      <c r="C3253">
        <v>37</v>
      </c>
      <c r="D3253" t="str">
        <f t="shared" si="150"/>
        <v>25-48 Months</v>
      </c>
      <c r="E3253" t="s">
        <v>37</v>
      </c>
      <c r="F3253" t="s">
        <v>35</v>
      </c>
      <c r="G3253" t="s">
        <v>23</v>
      </c>
      <c r="H3253">
        <f t="shared" si="151"/>
        <v>4</v>
      </c>
      <c r="I3253" t="str">
        <f t="shared" si="152"/>
        <v>High Risk</v>
      </c>
    </row>
    <row r="3254" spans="1:9" x14ac:dyDescent="0.3">
      <c r="A3254" t="s">
        <v>3289</v>
      </c>
      <c r="B3254" t="s">
        <v>31</v>
      </c>
      <c r="C3254">
        <v>17</v>
      </c>
      <c r="D3254" t="str">
        <f t="shared" si="150"/>
        <v>13-24 Months</v>
      </c>
      <c r="E3254" t="s">
        <v>26</v>
      </c>
      <c r="F3254" t="s">
        <v>32</v>
      </c>
      <c r="G3254" t="s">
        <v>24</v>
      </c>
      <c r="H3254">
        <f t="shared" si="151"/>
        <v>0</v>
      </c>
      <c r="I3254" t="str">
        <f t="shared" si="152"/>
        <v>Low Risk</v>
      </c>
    </row>
    <row r="3255" spans="1:9" x14ac:dyDescent="0.3">
      <c r="A3255" t="s">
        <v>3290</v>
      </c>
      <c r="B3255" t="s">
        <v>27</v>
      </c>
      <c r="C3255">
        <v>36</v>
      </c>
      <c r="D3255" t="str">
        <f t="shared" si="150"/>
        <v>25-48 Months</v>
      </c>
      <c r="E3255" t="s">
        <v>37</v>
      </c>
      <c r="F3255" t="s">
        <v>40</v>
      </c>
      <c r="G3255" t="s">
        <v>24</v>
      </c>
      <c r="H3255">
        <f t="shared" si="151"/>
        <v>4</v>
      </c>
      <c r="I3255" t="str">
        <f t="shared" si="152"/>
        <v>High Risk</v>
      </c>
    </row>
    <row r="3256" spans="1:9" x14ac:dyDescent="0.3">
      <c r="A3256" t="s">
        <v>3291</v>
      </c>
      <c r="B3256" t="s">
        <v>27</v>
      </c>
      <c r="C3256">
        <v>17</v>
      </c>
      <c r="D3256" t="str">
        <f t="shared" si="150"/>
        <v>13-24 Months</v>
      </c>
      <c r="E3256" t="s">
        <v>37</v>
      </c>
      <c r="F3256" t="s">
        <v>28</v>
      </c>
      <c r="G3256" t="s">
        <v>24</v>
      </c>
      <c r="H3256">
        <f t="shared" si="151"/>
        <v>5</v>
      </c>
      <c r="I3256" t="str">
        <f t="shared" si="152"/>
        <v>High Risk</v>
      </c>
    </row>
    <row r="3257" spans="1:9" x14ac:dyDescent="0.3">
      <c r="A3257" t="s">
        <v>3292</v>
      </c>
      <c r="B3257" t="s">
        <v>31</v>
      </c>
      <c r="C3257">
        <v>66</v>
      </c>
      <c r="D3257" t="str">
        <f t="shared" si="150"/>
        <v>49-72 Months</v>
      </c>
      <c r="E3257" t="s">
        <v>37</v>
      </c>
      <c r="F3257" t="s">
        <v>40</v>
      </c>
      <c r="G3257" t="s">
        <v>24</v>
      </c>
      <c r="H3257">
        <f t="shared" si="151"/>
        <v>2</v>
      </c>
      <c r="I3257" t="str">
        <f t="shared" si="152"/>
        <v>Medium Risk</v>
      </c>
    </row>
    <row r="3258" spans="1:9" x14ac:dyDescent="0.3">
      <c r="A3258" t="s">
        <v>3293</v>
      </c>
      <c r="B3258" t="s">
        <v>31</v>
      </c>
      <c r="C3258">
        <v>61</v>
      </c>
      <c r="D3258" t="str">
        <f t="shared" si="150"/>
        <v>49-72 Months</v>
      </c>
      <c r="E3258" t="s">
        <v>26</v>
      </c>
      <c r="F3258" t="s">
        <v>35</v>
      </c>
      <c r="G3258" t="s">
        <v>24</v>
      </c>
      <c r="H3258">
        <f t="shared" si="151"/>
        <v>0</v>
      </c>
      <c r="I3258" t="str">
        <f t="shared" si="152"/>
        <v>Low Risk</v>
      </c>
    </row>
    <row r="3259" spans="1:9" x14ac:dyDescent="0.3">
      <c r="A3259" t="s">
        <v>3294</v>
      </c>
      <c r="B3259" t="s">
        <v>27</v>
      </c>
      <c r="C3259">
        <v>22</v>
      </c>
      <c r="D3259" t="str">
        <f t="shared" si="150"/>
        <v>13-24 Months</v>
      </c>
      <c r="E3259" t="s">
        <v>37</v>
      </c>
      <c r="F3259" t="s">
        <v>32</v>
      </c>
      <c r="G3259" t="s">
        <v>24</v>
      </c>
      <c r="H3259">
        <f t="shared" si="151"/>
        <v>4</v>
      </c>
      <c r="I3259" t="str">
        <f t="shared" si="152"/>
        <v>High Risk</v>
      </c>
    </row>
    <row r="3260" spans="1:9" x14ac:dyDescent="0.3">
      <c r="A3260" t="s">
        <v>3295</v>
      </c>
      <c r="B3260" t="s">
        <v>27</v>
      </c>
      <c r="C3260">
        <v>1</v>
      </c>
      <c r="D3260" t="str">
        <f t="shared" si="150"/>
        <v>0-12 Months</v>
      </c>
      <c r="E3260" t="s">
        <v>26</v>
      </c>
      <c r="F3260" t="s">
        <v>28</v>
      </c>
      <c r="G3260" t="s">
        <v>24</v>
      </c>
      <c r="H3260">
        <f t="shared" si="151"/>
        <v>4</v>
      </c>
      <c r="I3260" t="str">
        <f t="shared" si="152"/>
        <v>High Risk</v>
      </c>
    </row>
    <row r="3261" spans="1:9" x14ac:dyDescent="0.3">
      <c r="A3261" t="s">
        <v>3296</v>
      </c>
      <c r="B3261" t="s">
        <v>27</v>
      </c>
      <c r="C3261">
        <v>6</v>
      </c>
      <c r="D3261" t="str">
        <f t="shared" si="150"/>
        <v>0-12 Months</v>
      </c>
      <c r="E3261" t="s">
        <v>37</v>
      </c>
      <c r="F3261" t="s">
        <v>40</v>
      </c>
      <c r="G3261" t="s">
        <v>24</v>
      </c>
      <c r="H3261">
        <f t="shared" si="151"/>
        <v>5</v>
      </c>
      <c r="I3261" t="str">
        <f t="shared" si="152"/>
        <v>High Risk</v>
      </c>
    </row>
    <row r="3262" spans="1:9" x14ac:dyDescent="0.3">
      <c r="A3262" t="s">
        <v>3297</v>
      </c>
      <c r="B3262" t="s">
        <v>27</v>
      </c>
      <c r="C3262">
        <v>31</v>
      </c>
      <c r="D3262" t="str">
        <f t="shared" si="150"/>
        <v>25-48 Months</v>
      </c>
      <c r="E3262" t="s">
        <v>37</v>
      </c>
      <c r="F3262" t="s">
        <v>28</v>
      </c>
      <c r="G3262" t="s">
        <v>23</v>
      </c>
      <c r="H3262">
        <f t="shared" si="151"/>
        <v>5</v>
      </c>
      <c r="I3262" t="str">
        <f t="shared" si="152"/>
        <v>High Risk</v>
      </c>
    </row>
    <row r="3263" spans="1:9" x14ac:dyDescent="0.3">
      <c r="A3263" t="s">
        <v>3298</v>
      </c>
      <c r="B3263" t="s">
        <v>47</v>
      </c>
      <c r="C3263">
        <v>68</v>
      </c>
      <c r="D3263" t="str">
        <f t="shared" si="150"/>
        <v>49-72 Months</v>
      </c>
      <c r="E3263" t="s">
        <v>26</v>
      </c>
      <c r="F3263" t="s">
        <v>40</v>
      </c>
      <c r="G3263" t="s">
        <v>24</v>
      </c>
      <c r="H3263">
        <f t="shared" si="151"/>
        <v>0</v>
      </c>
      <c r="I3263" t="str">
        <f t="shared" si="152"/>
        <v>Low Risk</v>
      </c>
    </row>
    <row r="3264" spans="1:9" x14ac:dyDescent="0.3">
      <c r="A3264" t="s">
        <v>3299</v>
      </c>
      <c r="B3264" t="s">
        <v>27</v>
      </c>
      <c r="C3264">
        <v>34</v>
      </c>
      <c r="D3264" t="str">
        <f t="shared" si="150"/>
        <v>25-48 Months</v>
      </c>
      <c r="E3264" t="s">
        <v>37</v>
      </c>
      <c r="F3264" t="s">
        <v>28</v>
      </c>
      <c r="G3264" t="s">
        <v>23</v>
      </c>
      <c r="H3264">
        <f t="shared" si="151"/>
        <v>5</v>
      </c>
      <c r="I3264" t="str">
        <f t="shared" si="152"/>
        <v>High Risk</v>
      </c>
    </row>
    <row r="3265" spans="1:9" x14ac:dyDescent="0.3">
      <c r="A3265" t="s">
        <v>3300</v>
      </c>
      <c r="B3265" t="s">
        <v>27</v>
      </c>
      <c r="C3265">
        <v>52</v>
      </c>
      <c r="D3265" t="str">
        <f t="shared" si="150"/>
        <v>49-72 Months</v>
      </c>
      <c r="E3265" t="s">
        <v>37</v>
      </c>
      <c r="F3265" t="s">
        <v>35</v>
      </c>
      <c r="G3265" t="s">
        <v>24</v>
      </c>
      <c r="H3265">
        <f t="shared" si="151"/>
        <v>4</v>
      </c>
      <c r="I3265" t="str">
        <f t="shared" si="152"/>
        <v>High Risk</v>
      </c>
    </row>
    <row r="3266" spans="1:9" x14ac:dyDescent="0.3">
      <c r="A3266" t="s">
        <v>3301</v>
      </c>
      <c r="B3266" t="s">
        <v>27</v>
      </c>
      <c r="C3266">
        <v>10</v>
      </c>
      <c r="D3266" t="str">
        <f t="shared" si="150"/>
        <v>0-12 Months</v>
      </c>
      <c r="E3266" t="s">
        <v>37</v>
      </c>
      <c r="F3266" t="s">
        <v>28</v>
      </c>
      <c r="G3266" t="s">
        <v>24</v>
      </c>
      <c r="H3266">
        <f t="shared" si="151"/>
        <v>6</v>
      </c>
      <c r="I3266" t="str">
        <f t="shared" si="152"/>
        <v>High Risk</v>
      </c>
    </row>
    <row r="3267" spans="1:9" x14ac:dyDescent="0.3">
      <c r="A3267" t="s">
        <v>3302</v>
      </c>
      <c r="B3267" t="s">
        <v>27</v>
      </c>
      <c r="C3267">
        <v>29</v>
      </c>
      <c r="D3267" t="str">
        <f t="shared" ref="D3267:D3330" si="153">IF(C3267&lt;=12,"0-12 Months",IF(C3267&lt;=24,"13-24 Months",IF(C3267&lt;=48,"25-48 Months","49-72 Months")))</f>
        <v>25-48 Months</v>
      </c>
      <c r="E3267" t="s">
        <v>37</v>
      </c>
      <c r="F3267" t="s">
        <v>28</v>
      </c>
      <c r="G3267" t="s">
        <v>23</v>
      </c>
      <c r="H3267">
        <f t="shared" ref="H3267:H3330" si="154">IF(B3267="Month-to-month",2,0)+IF(E3267="Fiber optic",2,0)+IF(F3267="Electronic check",1,0)+IF(D3267="0-12 Months",1,0)</f>
        <v>5</v>
      </c>
      <c r="I3267" t="str">
        <f t="shared" ref="I3267:I3330" si="155">IF(H3267&gt;=4,"High Risk",IF(H3267&gt;=2,"Medium Risk","Low Risk"))</f>
        <v>High Risk</v>
      </c>
    </row>
    <row r="3268" spans="1:9" x14ac:dyDescent="0.3">
      <c r="A3268" t="s">
        <v>3303</v>
      </c>
      <c r="B3268" t="s">
        <v>47</v>
      </c>
      <c r="C3268">
        <v>72</v>
      </c>
      <c r="D3268" t="str">
        <f t="shared" si="153"/>
        <v>49-72 Months</v>
      </c>
      <c r="E3268" t="s">
        <v>24</v>
      </c>
      <c r="F3268" t="s">
        <v>35</v>
      </c>
      <c r="G3268" t="s">
        <v>24</v>
      </c>
      <c r="H3268">
        <f t="shared" si="154"/>
        <v>0</v>
      </c>
      <c r="I3268" t="str">
        <f t="shared" si="155"/>
        <v>Low Risk</v>
      </c>
    </row>
    <row r="3269" spans="1:9" x14ac:dyDescent="0.3">
      <c r="A3269" t="s">
        <v>3304</v>
      </c>
      <c r="B3269" t="s">
        <v>31</v>
      </c>
      <c r="C3269">
        <v>47</v>
      </c>
      <c r="D3269" t="str">
        <f t="shared" si="153"/>
        <v>25-48 Months</v>
      </c>
      <c r="E3269" t="s">
        <v>24</v>
      </c>
      <c r="F3269" t="s">
        <v>32</v>
      </c>
      <c r="G3269" t="s">
        <v>24</v>
      </c>
      <c r="H3269">
        <f t="shared" si="154"/>
        <v>0</v>
      </c>
      <c r="I3269" t="str">
        <f t="shared" si="155"/>
        <v>Low Risk</v>
      </c>
    </row>
    <row r="3270" spans="1:9" x14ac:dyDescent="0.3">
      <c r="A3270" t="s">
        <v>3305</v>
      </c>
      <c r="B3270" t="s">
        <v>31</v>
      </c>
      <c r="C3270">
        <v>24</v>
      </c>
      <c r="D3270" t="str">
        <f t="shared" si="153"/>
        <v>13-24 Months</v>
      </c>
      <c r="E3270" t="s">
        <v>26</v>
      </c>
      <c r="F3270" t="s">
        <v>32</v>
      </c>
      <c r="G3270" t="s">
        <v>24</v>
      </c>
      <c r="H3270">
        <f t="shared" si="154"/>
        <v>0</v>
      </c>
      <c r="I3270" t="str">
        <f t="shared" si="155"/>
        <v>Low Risk</v>
      </c>
    </row>
    <row r="3271" spans="1:9" x14ac:dyDescent="0.3">
      <c r="A3271" t="s">
        <v>3306</v>
      </c>
      <c r="B3271" t="s">
        <v>31</v>
      </c>
      <c r="C3271">
        <v>65</v>
      </c>
      <c r="D3271" t="str">
        <f t="shared" si="153"/>
        <v>49-72 Months</v>
      </c>
      <c r="E3271" t="s">
        <v>24</v>
      </c>
      <c r="F3271" t="s">
        <v>40</v>
      </c>
      <c r="G3271" t="s">
        <v>24</v>
      </c>
      <c r="H3271">
        <f t="shared" si="154"/>
        <v>0</v>
      </c>
      <c r="I3271" t="str">
        <f t="shared" si="155"/>
        <v>Low Risk</v>
      </c>
    </row>
    <row r="3272" spans="1:9" x14ac:dyDescent="0.3">
      <c r="A3272" t="s">
        <v>3307</v>
      </c>
      <c r="B3272" t="s">
        <v>27</v>
      </c>
      <c r="C3272">
        <v>4</v>
      </c>
      <c r="D3272" t="str">
        <f t="shared" si="153"/>
        <v>0-12 Months</v>
      </c>
      <c r="E3272" t="s">
        <v>37</v>
      </c>
      <c r="F3272" t="s">
        <v>32</v>
      </c>
      <c r="G3272" t="s">
        <v>24</v>
      </c>
      <c r="H3272">
        <f t="shared" si="154"/>
        <v>5</v>
      </c>
      <c r="I3272" t="str">
        <f t="shared" si="155"/>
        <v>High Risk</v>
      </c>
    </row>
    <row r="3273" spans="1:9" x14ac:dyDescent="0.3">
      <c r="A3273" t="s">
        <v>3308</v>
      </c>
      <c r="B3273" t="s">
        <v>27</v>
      </c>
      <c r="C3273">
        <v>12</v>
      </c>
      <c r="D3273" t="str">
        <f t="shared" si="153"/>
        <v>0-12 Months</v>
      </c>
      <c r="E3273" t="s">
        <v>37</v>
      </c>
      <c r="F3273" t="s">
        <v>28</v>
      </c>
      <c r="G3273" t="s">
        <v>23</v>
      </c>
      <c r="H3273">
        <f t="shared" si="154"/>
        <v>6</v>
      </c>
      <c r="I3273" t="str">
        <f t="shared" si="155"/>
        <v>High Risk</v>
      </c>
    </row>
    <row r="3274" spans="1:9" x14ac:dyDescent="0.3">
      <c r="A3274" t="s">
        <v>3309</v>
      </c>
      <c r="B3274" t="s">
        <v>27</v>
      </c>
      <c r="C3274">
        <v>1</v>
      </c>
      <c r="D3274" t="str">
        <f t="shared" si="153"/>
        <v>0-12 Months</v>
      </c>
      <c r="E3274" t="s">
        <v>37</v>
      </c>
      <c r="F3274" t="s">
        <v>28</v>
      </c>
      <c r="G3274" t="s">
        <v>23</v>
      </c>
      <c r="H3274">
        <f t="shared" si="154"/>
        <v>6</v>
      </c>
      <c r="I3274" t="str">
        <f t="shared" si="155"/>
        <v>High Risk</v>
      </c>
    </row>
    <row r="3275" spans="1:9" x14ac:dyDescent="0.3">
      <c r="A3275" t="s">
        <v>3310</v>
      </c>
      <c r="B3275" t="s">
        <v>27</v>
      </c>
      <c r="C3275">
        <v>33</v>
      </c>
      <c r="D3275" t="str">
        <f t="shared" si="153"/>
        <v>25-48 Months</v>
      </c>
      <c r="E3275" t="s">
        <v>37</v>
      </c>
      <c r="F3275" t="s">
        <v>28</v>
      </c>
      <c r="G3275" t="s">
        <v>23</v>
      </c>
      <c r="H3275">
        <f t="shared" si="154"/>
        <v>5</v>
      </c>
      <c r="I3275" t="str">
        <f t="shared" si="155"/>
        <v>High Risk</v>
      </c>
    </row>
    <row r="3276" spans="1:9" x14ac:dyDescent="0.3">
      <c r="A3276" t="s">
        <v>3311</v>
      </c>
      <c r="B3276" t="s">
        <v>27</v>
      </c>
      <c r="C3276">
        <v>34</v>
      </c>
      <c r="D3276" t="str">
        <f t="shared" si="153"/>
        <v>25-48 Months</v>
      </c>
      <c r="E3276" t="s">
        <v>37</v>
      </c>
      <c r="F3276" t="s">
        <v>28</v>
      </c>
      <c r="G3276" t="s">
        <v>24</v>
      </c>
      <c r="H3276">
        <f t="shared" si="154"/>
        <v>5</v>
      </c>
      <c r="I3276" t="str">
        <f t="shared" si="155"/>
        <v>High Risk</v>
      </c>
    </row>
    <row r="3277" spans="1:9" x14ac:dyDescent="0.3">
      <c r="A3277" t="s">
        <v>3312</v>
      </c>
      <c r="B3277" t="s">
        <v>47</v>
      </c>
      <c r="C3277">
        <v>14</v>
      </c>
      <c r="D3277" t="str">
        <f t="shared" si="153"/>
        <v>13-24 Months</v>
      </c>
      <c r="E3277" t="s">
        <v>24</v>
      </c>
      <c r="F3277" t="s">
        <v>32</v>
      </c>
      <c r="G3277" t="s">
        <v>24</v>
      </c>
      <c r="H3277">
        <f t="shared" si="154"/>
        <v>0</v>
      </c>
      <c r="I3277" t="str">
        <f t="shared" si="155"/>
        <v>Low Risk</v>
      </c>
    </row>
    <row r="3278" spans="1:9" x14ac:dyDescent="0.3">
      <c r="A3278" t="s">
        <v>3313</v>
      </c>
      <c r="B3278" t="s">
        <v>27</v>
      </c>
      <c r="C3278">
        <v>4</v>
      </c>
      <c r="D3278" t="str">
        <f t="shared" si="153"/>
        <v>0-12 Months</v>
      </c>
      <c r="E3278" t="s">
        <v>37</v>
      </c>
      <c r="F3278" t="s">
        <v>28</v>
      </c>
      <c r="G3278" t="s">
        <v>23</v>
      </c>
      <c r="H3278">
        <f t="shared" si="154"/>
        <v>6</v>
      </c>
      <c r="I3278" t="str">
        <f t="shared" si="155"/>
        <v>High Risk</v>
      </c>
    </row>
    <row r="3279" spans="1:9" x14ac:dyDescent="0.3">
      <c r="A3279" t="s">
        <v>3314</v>
      </c>
      <c r="B3279" t="s">
        <v>31</v>
      </c>
      <c r="C3279">
        <v>13</v>
      </c>
      <c r="D3279" t="str">
        <f t="shared" si="153"/>
        <v>13-24 Months</v>
      </c>
      <c r="E3279" t="s">
        <v>24</v>
      </c>
      <c r="F3279" t="s">
        <v>32</v>
      </c>
      <c r="G3279" t="s">
        <v>24</v>
      </c>
      <c r="H3279">
        <f t="shared" si="154"/>
        <v>0</v>
      </c>
      <c r="I3279" t="str">
        <f t="shared" si="155"/>
        <v>Low Risk</v>
      </c>
    </row>
    <row r="3280" spans="1:9" x14ac:dyDescent="0.3">
      <c r="A3280" t="s">
        <v>3315</v>
      </c>
      <c r="B3280" t="s">
        <v>47</v>
      </c>
      <c r="C3280">
        <v>65</v>
      </c>
      <c r="D3280" t="str">
        <f t="shared" si="153"/>
        <v>49-72 Months</v>
      </c>
      <c r="E3280" t="s">
        <v>26</v>
      </c>
      <c r="F3280" t="s">
        <v>35</v>
      </c>
      <c r="G3280" t="s">
        <v>24</v>
      </c>
      <c r="H3280">
        <f t="shared" si="154"/>
        <v>0</v>
      </c>
      <c r="I3280" t="str">
        <f t="shared" si="155"/>
        <v>Low Risk</v>
      </c>
    </row>
    <row r="3281" spans="1:9" x14ac:dyDescent="0.3">
      <c r="A3281" t="s">
        <v>3316</v>
      </c>
      <c r="B3281" t="s">
        <v>31</v>
      </c>
      <c r="C3281">
        <v>23</v>
      </c>
      <c r="D3281" t="str">
        <f t="shared" si="153"/>
        <v>13-24 Months</v>
      </c>
      <c r="E3281" t="s">
        <v>26</v>
      </c>
      <c r="F3281" t="s">
        <v>40</v>
      </c>
      <c r="G3281" t="s">
        <v>24</v>
      </c>
      <c r="H3281">
        <f t="shared" si="154"/>
        <v>0</v>
      </c>
      <c r="I3281" t="str">
        <f t="shared" si="155"/>
        <v>Low Risk</v>
      </c>
    </row>
    <row r="3282" spans="1:9" x14ac:dyDescent="0.3">
      <c r="A3282" t="s">
        <v>3317</v>
      </c>
      <c r="B3282" t="s">
        <v>47</v>
      </c>
      <c r="C3282">
        <v>55</v>
      </c>
      <c r="D3282" t="str">
        <f t="shared" si="153"/>
        <v>49-72 Months</v>
      </c>
      <c r="E3282" t="s">
        <v>26</v>
      </c>
      <c r="F3282" t="s">
        <v>28</v>
      </c>
      <c r="G3282" t="s">
        <v>24</v>
      </c>
      <c r="H3282">
        <f t="shared" si="154"/>
        <v>1</v>
      </c>
      <c r="I3282" t="str">
        <f t="shared" si="155"/>
        <v>Low Risk</v>
      </c>
    </row>
    <row r="3283" spans="1:9" x14ac:dyDescent="0.3">
      <c r="A3283" t="s">
        <v>3318</v>
      </c>
      <c r="B3283" t="s">
        <v>47</v>
      </c>
      <c r="C3283">
        <v>49</v>
      </c>
      <c r="D3283" t="str">
        <f t="shared" si="153"/>
        <v>49-72 Months</v>
      </c>
      <c r="E3283" t="s">
        <v>37</v>
      </c>
      <c r="F3283" t="s">
        <v>28</v>
      </c>
      <c r="G3283" t="s">
        <v>24</v>
      </c>
      <c r="H3283">
        <f t="shared" si="154"/>
        <v>3</v>
      </c>
      <c r="I3283" t="str">
        <f t="shared" si="155"/>
        <v>Medium Risk</v>
      </c>
    </row>
    <row r="3284" spans="1:9" x14ac:dyDescent="0.3">
      <c r="A3284" t="s">
        <v>3319</v>
      </c>
      <c r="B3284" t="s">
        <v>31</v>
      </c>
      <c r="C3284">
        <v>60</v>
      </c>
      <c r="D3284" t="str">
        <f t="shared" si="153"/>
        <v>49-72 Months</v>
      </c>
      <c r="E3284" t="s">
        <v>37</v>
      </c>
      <c r="F3284" t="s">
        <v>35</v>
      </c>
      <c r="G3284" t="s">
        <v>24</v>
      </c>
      <c r="H3284">
        <f t="shared" si="154"/>
        <v>2</v>
      </c>
      <c r="I3284" t="str">
        <f t="shared" si="155"/>
        <v>Medium Risk</v>
      </c>
    </row>
    <row r="3285" spans="1:9" x14ac:dyDescent="0.3">
      <c r="A3285" t="s">
        <v>3320</v>
      </c>
      <c r="B3285" t="s">
        <v>31</v>
      </c>
      <c r="C3285">
        <v>69</v>
      </c>
      <c r="D3285" t="str">
        <f t="shared" si="153"/>
        <v>49-72 Months</v>
      </c>
      <c r="E3285" t="s">
        <v>24</v>
      </c>
      <c r="F3285" t="s">
        <v>40</v>
      </c>
      <c r="G3285" t="s">
        <v>24</v>
      </c>
      <c r="H3285">
        <f t="shared" si="154"/>
        <v>0</v>
      </c>
      <c r="I3285" t="str">
        <f t="shared" si="155"/>
        <v>Low Risk</v>
      </c>
    </row>
    <row r="3286" spans="1:9" x14ac:dyDescent="0.3">
      <c r="A3286" t="s">
        <v>3321</v>
      </c>
      <c r="B3286" t="s">
        <v>27</v>
      </c>
      <c r="C3286">
        <v>40</v>
      </c>
      <c r="D3286" t="str">
        <f t="shared" si="153"/>
        <v>25-48 Months</v>
      </c>
      <c r="E3286" t="s">
        <v>37</v>
      </c>
      <c r="F3286" t="s">
        <v>28</v>
      </c>
      <c r="G3286" t="s">
        <v>24</v>
      </c>
      <c r="H3286">
        <f t="shared" si="154"/>
        <v>5</v>
      </c>
      <c r="I3286" t="str">
        <f t="shared" si="155"/>
        <v>High Risk</v>
      </c>
    </row>
    <row r="3287" spans="1:9" x14ac:dyDescent="0.3">
      <c r="A3287" t="s">
        <v>3322</v>
      </c>
      <c r="B3287" t="s">
        <v>47</v>
      </c>
      <c r="C3287">
        <v>67</v>
      </c>
      <c r="D3287" t="str">
        <f t="shared" si="153"/>
        <v>49-72 Months</v>
      </c>
      <c r="E3287" t="s">
        <v>26</v>
      </c>
      <c r="F3287" t="s">
        <v>40</v>
      </c>
      <c r="G3287" t="s">
        <v>24</v>
      </c>
      <c r="H3287">
        <f t="shared" si="154"/>
        <v>0</v>
      </c>
      <c r="I3287" t="str">
        <f t="shared" si="155"/>
        <v>Low Risk</v>
      </c>
    </row>
    <row r="3288" spans="1:9" x14ac:dyDescent="0.3">
      <c r="A3288" t="s">
        <v>3323</v>
      </c>
      <c r="B3288" t="s">
        <v>27</v>
      </c>
      <c r="C3288">
        <v>35</v>
      </c>
      <c r="D3288" t="str">
        <f t="shared" si="153"/>
        <v>25-48 Months</v>
      </c>
      <c r="E3288" t="s">
        <v>37</v>
      </c>
      <c r="F3288" t="s">
        <v>28</v>
      </c>
      <c r="G3288" t="s">
        <v>23</v>
      </c>
      <c r="H3288">
        <f t="shared" si="154"/>
        <v>5</v>
      </c>
      <c r="I3288" t="str">
        <f t="shared" si="155"/>
        <v>High Risk</v>
      </c>
    </row>
    <row r="3289" spans="1:9" x14ac:dyDescent="0.3">
      <c r="A3289" t="s">
        <v>3324</v>
      </c>
      <c r="B3289" t="s">
        <v>31</v>
      </c>
      <c r="C3289">
        <v>19</v>
      </c>
      <c r="D3289" t="str">
        <f t="shared" si="153"/>
        <v>13-24 Months</v>
      </c>
      <c r="E3289" t="s">
        <v>37</v>
      </c>
      <c r="F3289" t="s">
        <v>28</v>
      </c>
      <c r="G3289" t="s">
        <v>23</v>
      </c>
      <c r="H3289">
        <f t="shared" si="154"/>
        <v>3</v>
      </c>
      <c r="I3289" t="str">
        <f t="shared" si="155"/>
        <v>Medium Risk</v>
      </c>
    </row>
    <row r="3290" spans="1:9" x14ac:dyDescent="0.3">
      <c r="A3290" t="s">
        <v>3325</v>
      </c>
      <c r="B3290" t="s">
        <v>47</v>
      </c>
      <c r="C3290">
        <v>13</v>
      </c>
      <c r="D3290" t="str">
        <f t="shared" si="153"/>
        <v>13-24 Months</v>
      </c>
      <c r="E3290" t="s">
        <v>24</v>
      </c>
      <c r="F3290" t="s">
        <v>32</v>
      </c>
      <c r="G3290" t="s">
        <v>24</v>
      </c>
      <c r="H3290">
        <f t="shared" si="154"/>
        <v>0</v>
      </c>
      <c r="I3290" t="str">
        <f t="shared" si="155"/>
        <v>Low Risk</v>
      </c>
    </row>
    <row r="3291" spans="1:9" x14ac:dyDescent="0.3">
      <c r="A3291" t="s">
        <v>3326</v>
      </c>
      <c r="B3291" t="s">
        <v>27</v>
      </c>
      <c r="C3291">
        <v>41</v>
      </c>
      <c r="D3291" t="str">
        <f t="shared" si="153"/>
        <v>25-48 Months</v>
      </c>
      <c r="E3291" t="s">
        <v>37</v>
      </c>
      <c r="F3291" t="s">
        <v>35</v>
      </c>
      <c r="G3291" t="s">
        <v>24</v>
      </c>
      <c r="H3291">
        <f t="shared" si="154"/>
        <v>4</v>
      </c>
      <c r="I3291" t="str">
        <f t="shared" si="155"/>
        <v>High Risk</v>
      </c>
    </row>
    <row r="3292" spans="1:9" x14ac:dyDescent="0.3">
      <c r="A3292" t="s">
        <v>3327</v>
      </c>
      <c r="B3292" t="s">
        <v>27</v>
      </c>
      <c r="C3292">
        <v>4</v>
      </c>
      <c r="D3292" t="str">
        <f t="shared" si="153"/>
        <v>0-12 Months</v>
      </c>
      <c r="E3292" t="s">
        <v>26</v>
      </c>
      <c r="F3292" t="s">
        <v>32</v>
      </c>
      <c r="G3292" t="s">
        <v>24</v>
      </c>
      <c r="H3292">
        <f t="shared" si="154"/>
        <v>3</v>
      </c>
      <c r="I3292" t="str">
        <f t="shared" si="155"/>
        <v>Medium Risk</v>
      </c>
    </row>
    <row r="3293" spans="1:9" x14ac:dyDescent="0.3">
      <c r="A3293" t="s">
        <v>3328</v>
      </c>
      <c r="B3293" t="s">
        <v>27</v>
      </c>
      <c r="C3293">
        <v>24</v>
      </c>
      <c r="D3293" t="str">
        <f t="shared" si="153"/>
        <v>13-24 Months</v>
      </c>
      <c r="E3293" t="s">
        <v>26</v>
      </c>
      <c r="F3293" t="s">
        <v>28</v>
      </c>
      <c r="G3293" t="s">
        <v>24</v>
      </c>
      <c r="H3293">
        <f t="shared" si="154"/>
        <v>3</v>
      </c>
      <c r="I3293" t="str">
        <f t="shared" si="155"/>
        <v>Medium Risk</v>
      </c>
    </row>
    <row r="3294" spans="1:9" x14ac:dyDescent="0.3">
      <c r="A3294" t="s">
        <v>3329</v>
      </c>
      <c r="B3294" t="s">
        <v>27</v>
      </c>
      <c r="C3294">
        <v>5</v>
      </c>
      <c r="D3294" t="str">
        <f t="shared" si="153"/>
        <v>0-12 Months</v>
      </c>
      <c r="E3294" t="s">
        <v>26</v>
      </c>
      <c r="F3294" t="s">
        <v>40</v>
      </c>
      <c r="G3294" t="s">
        <v>24</v>
      </c>
      <c r="H3294">
        <f t="shared" si="154"/>
        <v>3</v>
      </c>
      <c r="I3294" t="str">
        <f t="shared" si="155"/>
        <v>Medium Risk</v>
      </c>
    </row>
    <row r="3295" spans="1:9" x14ac:dyDescent="0.3">
      <c r="A3295" t="s">
        <v>3330</v>
      </c>
      <c r="B3295" t="s">
        <v>27</v>
      </c>
      <c r="C3295">
        <v>5</v>
      </c>
      <c r="D3295" t="str">
        <f t="shared" si="153"/>
        <v>0-12 Months</v>
      </c>
      <c r="E3295" t="s">
        <v>26</v>
      </c>
      <c r="F3295" t="s">
        <v>28</v>
      </c>
      <c r="G3295" t="s">
        <v>24</v>
      </c>
      <c r="H3295">
        <f t="shared" si="154"/>
        <v>4</v>
      </c>
      <c r="I3295" t="str">
        <f t="shared" si="155"/>
        <v>High Risk</v>
      </c>
    </row>
    <row r="3296" spans="1:9" x14ac:dyDescent="0.3">
      <c r="A3296" t="s">
        <v>3331</v>
      </c>
      <c r="B3296" t="s">
        <v>27</v>
      </c>
      <c r="C3296">
        <v>1</v>
      </c>
      <c r="D3296" t="str">
        <f t="shared" si="153"/>
        <v>0-12 Months</v>
      </c>
      <c r="E3296" t="s">
        <v>37</v>
      </c>
      <c r="F3296" t="s">
        <v>32</v>
      </c>
      <c r="G3296" t="s">
        <v>23</v>
      </c>
      <c r="H3296">
        <f t="shared" si="154"/>
        <v>5</v>
      </c>
      <c r="I3296" t="str">
        <f t="shared" si="155"/>
        <v>High Risk</v>
      </c>
    </row>
    <row r="3297" spans="1:9" x14ac:dyDescent="0.3">
      <c r="A3297" t="s">
        <v>3332</v>
      </c>
      <c r="B3297" t="s">
        <v>47</v>
      </c>
      <c r="C3297">
        <v>72</v>
      </c>
      <c r="D3297" t="str">
        <f t="shared" si="153"/>
        <v>49-72 Months</v>
      </c>
      <c r="E3297" t="s">
        <v>26</v>
      </c>
      <c r="F3297" t="s">
        <v>35</v>
      </c>
      <c r="G3297" t="s">
        <v>24</v>
      </c>
      <c r="H3297">
        <f t="shared" si="154"/>
        <v>0</v>
      </c>
      <c r="I3297" t="str">
        <f t="shared" si="155"/>
        <v>Low Risk</v>
      </c>
    </row>
    <row r="3298" spans="1:9" x14ac:dyDescent="0.3">
      <c r="A3298" t="s">
        <v>3333</v>
      </c>
      <c r="B3298" t="s">
        <v>27</v>
      </c>
      <c r="C3298">
        <v>24</v>
      </c>
      <c r="D3298" t="str">
        <f t="shared" si="153"/>
        <v>13-24 Months</v>
      </c>
      <c r="E3298" t="s">
        <v>26</v>
      </c>
      <c r="F3298" t="s">
        <v>40</v>
      </c>
      <c r="G3298" t="s">
        <v>24</v>
      </c>
      <c r="H3298">
        <f t="shared" si="154"/>
        <v>2</v>
      </c>
      <c r="I3298" t="str">
        <f t="shared" si="155"/>
        <v>Medium Risk</v>
      </c>
    </row>
    <row r="3299" spans="1:9" x14ac:dyDescent="0.3">
      <c r="A3299" t="s">
        <v>3334</v>
      </c>
      <c r="B3299" t="s">
        <v>47</v>
      </c>
      <c r="C3299">
        <v>42</v>
      </c>
      <c r="D3299" t="str">
        <f t="shared" si="153"/>
        <v>25-48 Months</v>
      </c>
      <c r="E3299" t="s">
        <v>26</v>
      </c>
      <c r="F3299" t="s">
        <v>40</v>
      </c>
      <c r="G3299" t="s">
        <v>24</v>
      </c>
      <c r="H3299">
        <f t="shared" si="154"/>
        <v>0</v>
      </c>
      <c r="I3299" t="str">
        <f t="shared" si="155"/>
        <v>Low Risk</v>
      </c>
    </row>
    <row r="3300" spans="1:9" x14ac:dyDescent="0.3">
      <c r="A3300" t="s">
        <v>3335</v>
      </c>
      <c r="B3300" t="s">
        <v>27</v>
      </c>
      <c r="C3300">
        <v>4</v>
      </c>
      <c r="D3300" t="str">
        <f t="shared" si="153"/>
        <v>0-12 Months</v>
      </c>
      <c r="E3300" t="s">
        <v>24</v>
      </c>
      <c r="F3300" t="s">
        <v>32</v>
      </c>
      <c r="G3300" t="s">
        <v>24</v>
      </c>
      <c r="H3300">
        <f t="shared" si="154"/>
        <v>3</v>
      </c>
      <c r="I3300" t="str">
        <f t="shared" si="155"/>
        <v>Medium Risk</v>
      </c>
    </row>
    <row r="3301" spans="1:9" x14ac:dyDescent="0.3">
      <c r="A3301" t="s">
        <v>3336</v>
      </c>
      <c r="B3301" t="s">
        <v>31</v>
      </c>
      <c r="C3301">
        <v>68</v>
      </c>
      <c r="D3301" t="str">
        <f t="shared" si="153"/>
        <v>49-72 Months</v>
      </c>
      <c r="E3301" t="s">
        <v>37</v>
      </c>
      <c r="F3301" t="s">
        <v>40</v>
      </c>
      <c r="G3301" t="s">
        <v>24</v>
      </c>
      <c r="H3301">
        <f t="shared" si="154"/>
        <v>2</v>
      </c>
      <c r="I3301" t="str">
        <f t="shared" si="155"/>
        <v>Medium Risk</v>
      </c>
    </row>
    <row r="3302" spans="1:9" x14ac:dyDescent="0.3">
      <c r="A3302" t="s">
        <v>3337</v>
      </c>
      <c r="B3302" t="s">
        <v>31</v>
      </c>
      <c r="C3302">
        <v>33</v>
      </c>
      <c r="D3302" t="str">
        <f t="shared" si="153"/>
        <v>25-48 Months</v>
      </c>
      <c r="E3302" t="s">
        <v>24</v>
      </c>
      <c r="F3302" t="s">
        <v>32</v>
      </c>
      <c r="G3302" t="s">
        <v>24</v>
      </c>
      <c r="H3302">
        <f t="shared" si="154"/>
        <v>0</v>
      </c>
      <c r="I3302" t="str">
        <f t="shared" si="155"/>
        <v>Low Risk</v>
      </c>
    </row>
    <row r="3303" spans="1:9" x14ac:dyDescent="0.3">
      <c r="A3303" t="s">
        <v>3338</v>
      </c>
      <c r="B3303" t="s">
        <v>27</v>
      </c>
      <c r="C3303">
        <v>1</v>
      </c>
      <c r="D3303" t="str">
        <f t="shared" si="153"/>
        <v>0-12 Months</v>
      </c>
      <c r="E3303" t="s">
        <v>37</v>
      </c>
      <c r="F3303" t="s">
        <v>28</v>
      </c>
      <c r="G3303" t="s">
        <v>23</v>
      </c>
      <c r="H3303">
        <f t="shared" si="154"/>
        <v>6</v>
      </c>
      <c r="I3303" t="str">
        <f t="shared" si="155"/>
        <v>High Risk</v>
      </c>
    </row>
    <row r="3304" spans="1:9" x14ac:dyDescent="0.3">
      <c r="A3304" t="s">
        <v>3339</v>
      </c>
      <c r="B3304" t="s">
        <v>31</v>
      </c>
      <c r="C3304">
        <v>31</v>
      </c>
      <c r="D3304" t="str">
        <f t="shared" si="153"/>
        <v>25-48 Months</v>
      </c>
      <c r="E3304" t="s">
        <v>37</v>
      </c>
      <c r="F3304" t="s">
        <v>28</v>
      </c>
      <c r="G3304" t="s">
        <v>23</v>
      </c>
      <c r="H3304">
        <f t="shared" si="154"/>
        <v>3</v>
      </c>
      <c r="I3304" t="str">
        <f t="shared" si="155"/>
        <v>Medium Risk</v>
      </c>
    </row>
    <row r="3305" spans="1:9" x14ac:dyDescent="0.3">
      <c r="A3305" t="s">
        <v>3340</v>
      </c>
      <c r="B3305" t="s">
        <v>27</v>
      </c>
      <c r="C3305">
        <v>4</v>
      </c>
      <c r="D3305" t="str">
        <f t="shared" si="153"/>
        <v>0-12 Months</v>
      </c>
      <c r="E3305" t="s">
        <v>37</v>
      </c>
      <c r="F3305" t="s">
        <v>35</v>
      </c>
      <c r="G3305" t="s">
        <v>23</v>
      </c>
      <c r="H3305">
        <f t="shared" si="154"/>
        <v>5</v>
      </c>
      <c r="I3305" t="str">
        <f t="shared" si="155"/>
        <v>High Risk</v>
      </c>
    </row>
    <row r="3306" spans="1:9" x14ac:dyDescent="0.3">
      <c r="A3306" t="s">
        <v>3341</v>
      </c>
      <c r="B3306" t="s">
        <v>47</v>
      </c>
      <c r="C3306">
        <v>69</v>
      </c>
      <c r="D3306" t="str">
        <f t="shared" si="153"/>
        <v>49-72 Months</v>
      </c>
      <c r="E3306" t="s">
        <v>37</v>
      </c>
      <c r="F3306" t="s">
        <v>28</v>
      </c>
      <c r="G3306" t="s">
        <v>24</v>
      </c>
      <c r="H3306">
        <f t="shared" si="154"/>
        <v>3</v>
      </c>
      <c r="I3306" t="str">
        <f t="shared" si="155"/>
        <v>Medium Risk</v>
      </c>
    </row>
    <row r="3307" spans="1:9" x14ac:dyDescent="0.3">
      <c r="A3307" t="s">
        <v>3342</v>
      </c>
      <c r="B3307" t="s">
        <v>27</v>
      </c>
      <c r="C3307">
        <v>38</v>
      </c>
      <c r="D3307" t="str">
        <f t="shared" si="153"/>
        <v>25-48 Months</v>
      </c>
      <c r="E3307" t="s">
        <v>37</v>
      </c>
      <c r="F3307" t="s">
        <v>28</v>
      </c>
      <c r="G3307" t="s">
        <v>24</v>
      </c>
      <c r="H3307">
        <f t="shared" si="154"/>
        <v>5</v>
      </c>
      <c r="I3307" t="str">
        <f t="shared" si="155"/>
        <v>High Risk</v>
      </c>
    </row>
    <row r="3308" spans="1:9" x14ac:dyDescent="0.3">
      <c r="A3308" t="s">
        <v>3343</v>
      </c>
      <c r="B3308" t="s">
        <v>27</v>
      </c>
      <c r="C3308">
        <v>3</v>
      </c>
      <c r="D3308" t="str">
        <f t="shared" si="153"/>
        <v>0-12 Months</v>
      </c>
      <c r="E3308" t="s">
        <v>37</v>
      </c>
      <c r="F3308" t="s">
        <v>28</v>
      </c>
      <c r="G3308" t="s">
        <v>24</v>
      </c>
      <c r="H3308">
        <f t="shared" si="154"/>
        <v>6</v>
      </c>
      <c r="I3308" t="str">
        <f t="shared" si="155"/>
        <v>High Risk</v>
      </c>
    </row>
    <row r="3309" spans="1:9" x14ac:dyDescent="0.3">
      <c r="A3309" t="s">
        <v>3344</v>
      </c>
      <c r="B3309" t="s">
        <v>47</v>
      </c>
      <c r="C3309">
        <v>48</v>
      </c>
      <c r="D3309" t="str">
        <f t="shared" si="153"/>
        <v>25-48 Months</v>
      </c>
      <c r="E3309" t="s">
        <v>26</v>
      </c>
      <c r="F3309" t="s">
        <v>28</v>
      </c>
      <c r="G3309" t="s">
        <v>24</v>
      </c>
      <c r="H3309">
        <f t="shared" si="154"/>
        <v>1</v>
      </c>
      <c r="I3309" t="str">
        <f t="shared" si="155"/>
        <v>Low Risk</v>
      </c>
    </row>
    <row r="3310" spans="1:9" x14ac:dyDescent="0.3">
      <c r="A3310" t="s">
        <v>3345</v>
      </c>
      <c r="B3310" t="s">
        <v>47</v>
      </c>
      <c r="C3310">
        <v>15</v>
      </c>
      <c r="D3310" t="str">
        <f t="shared" si="153"/>
        <v>13-24 Months</v>
      </c>
      <c r="E3310" t="s">
        <v>24</v>
      </c>
      <c r="F3310" t="s">
        <v>32</v>
      </c>
      <c r="G3310" t="s">
        <v>24</v>
      </c>
      <c r="H3310">
        <f t="shared" si="154"/>
        <v>0</v>
      </c>
      <c r="I3310" t="str">
        <f t="shared" si="155"/>
        <v>Low Risk</v>
      </c>
    </row>
    <row r="3311" spans="1:9" x14ac:dyDescent="0.3">
      <c r="A3311" t="s">
        <v>3346</v>
      </c>
      <c r="B3311" t="s">
        <v>31</v>
      </c>
      <c r="C3311">
        <v>25</v>
      </c>
      <c r="D3311" t="str">
        <f t="shared" si="153"/>
        <v>25-48 Months</v>
      </c>
      <c r="E3311" t="s">
        <v>24</v>
      </c>
      <c r="F3311" t="s">
        <v>40</v>
      </c>
      <c r="G3311" t="s">
        <v>24</v>
      </c>
      <c r="H3311">
        <f t="shared" si="154"/>
        <v>0</v>
      </c>
      <c r="I3311" t="str">
        <f t="shared" si="155"/>
        <v>Low Risk</v>
      </c>
    </row>
    <row r="3312" spans="1:9" x14ac:dyDescent="0.3">
      <c r="A3312" t="s">
        <v>3347</v>
      </c>
      <c r="B3312" t="s">
        <v>27</v>
      </c>
      <c r="C3312">
        <v>1</v>
      </c>
      <c r="D3312" t="str">
        <f t="shared" si="153"/>
        <v>0-12 Months</v>
      </c>
      <c r="E3312" t="s">
        <v>37</v>
      </c>
      <c r="F3312" t="s">
        <v>28</v>
      </c>
      <c r="G3312" t="s">
        <v>23</v>
      </c>
      <c r="H3312">
        <f t="shared" si="154"/>
        <v>6</v>
      </c>
      <c r="I3312" t="str">
        <f t="shared" si="155"/>
        <v>High Risk</v>
      </c>
    </row>
    <row r="3313" spans="1:9" x14ac:dyDescent="0.3">
      <c r="A3313" t="s">
        <v>3348</v>
      </c>
      <c r="B3313" t="s">
        <v>27</v>
      </c>
      <c r="C3313">
        <v>48</v>
      </c>
      <c r="D3313" t="str">
        <f t="shared" si="153"/>
        <v>25-48 Months</v>
      </c>
      <c r="E3313" t="s">
        <v>26</v>
      </c>
      <c r="F3313" t="s">
        <v>28</v>
      </c>
      <c r="G3313" t="s">
        <v>24</v>
      </c>
      <c r="H3313">
        <f t="shared" si="154"/>
        <v>3</v>
      </c>
      <c r="I3313" t="str">
        <f t="shared" si="155"/>
        <v>Medium Risk</v>
      </c>
    </row>
    <row r="3314" spans="1:9" x14ac:dyDescent="0.3">
      <c r="A3314" t="s">
        <v>3349</v>
      </c>
      <c r="B3314" t="s">
        <v>27</v>
      </c>
      <c r="C3314">
        <v>1</v>
      </c>
      <c r="D3314" t="str">
        <f t="shared" si="153"/>
        <v>0-12 Months</v>
      </c>
      <c r="E3314" t="s">
        <v>24</v>
      </c>
      <c r="F3314" t="s">
        <v>32</v>
      </c>
      <c r="G3314" t="s">
        <v>24</v>
      </c>
      <c r="H3314">
        <f t="shared" si="154"/>
        <v>3</v>
      </c>
      <c r="I3314" t="str">
        <f t="shared" si="155"/>
        <v>Medium Risk</v>
      </c>
    </row>
    <row r="3315" spans="1:9" x14ac:dyDescent="0.3">
      <c r="A3315" t="s">
        <v>3350</v>
      </c>
      <c r="B3315" t="s">
        <v>27</v>
      </c>
      <c r="C3315">
        <v>1</v>
      </c>
      <c r="D3315" t="str">
        <f t="shared" si="153"/>
        <v>0-12 Months</v>
      </c>
      <c r="E3315" t="s">
        <v>24</v>
      </c>
      <c r="F3315" t="s">
        <v>28</v>
      </c>
      <c r="G3315" t="s">
        <v>24</v>
      </c>
      <c r="H3315">
        <f t="shared" si="154"/>
        <v>4</v>
      </c>
      <c r="I3315" t="str">
        <f t="shared" si="155"/>
        <v>High Risk</v>
      </c>
    </row>
    <row r="3316" spans="1:9" x14ac:dyDescent="0.3">
      <c r="A3316" t="s">
        <v>3351</v>
      </c>
      <c r="B3316" t="s">
        <v>31</v>
      </c>
      <c r="C3316">
        <v>37</v>
      </c>
      <c r="D3316" t="str">
        <f t="shared" si="153"/>
        <v>25-48 Months</v>
      </c>
      <c r="E3316" t="s">
        <v>37</v>
      </c>
      <c r="F3316" t="s">
        <v>28</v>
      </c>
      <c r="G3316" t="s">
        <v>24</v>
      </c>
      <c r="H3316">
        <f t="shared" si="154"/>
        <v>3</v>
      </c>
      <c r="I3316" t="str">
        <f t="shared" si="155"/>
        <v>Medium Risk</v>
      </c>
    </row>
    <row r="3317" spans="1:9" x14ac:dyDescent="0.3">
      <c r="A3317" t="s">
        <v>3352</v>
      </c>
      <c r="B3317" t="s">
        <v>31</v>
      </c>
      <c r="C3317">
        <v>66</v>
      </c>
      <c r="D3317" t="str">
        <f t="shared" si="153"/>
        <v>49-72 Months</v>
      </c>
      <c r="E3317" t="s">
        <v>37</v>
      </c>
      <c r="F3317" t="s">
        <v>35</v>
      </c>
      <c r="G3317" t="s">
        <v>24</v>
      </c>
      <c r="H3317">
        <f t="shared" si="154"/>
        <v>2</v>
      </c>
      <c r="I3317" t="str">
        <f t="shared" si="155"/>
        <v>Medium Risk</v>
      </c>
    </row>
    <row r="3318" spans="1:9" x14ac:dyDescent="0.3">
      <c r="A3318" t="s">
        <v>3353</v>
      </c>
      <c r="B3318" t="s">
        <v>31</v>
      </c>
      <c r="C3318">
        <v>26</v>
      </c>
      <c r="D3318" t="str">
        <f t="shared" si="153"/>
        <v>25-48 Months</v>
      </c>
      <c r="E3318" t="s">
        <v>26</v>
      </c>
      <c r="F3318" t="s">
        <v>35</v>
      </c>
      <c r="G3318" t="s">
        <v>24</v>
      </c>
      <c r="H3318">
        <f t="shared" si="154"/>
        <v>0</v>
      </c>
      <c r="I3318" t="str">
        <f t="shared" si="155"/>
        <v>Low Risk</v>
      </c>
    </row>
    <row r="3319" spans="1:9" x14ac:dyDescent="0.3">
      <c r="A3319" t="s">
        <v>3354</v>
      </c>
      <c r="B3319" t="s">
        <v>31</v>
      </c>
      <c r="C3319">
        <v>63</v>
      </c>
      <c r="D3319" t="str">
        <f t="shared" si="153"/>
        <v>49-72 Months</v>
      </c>
      <c r="E3319" t="s">
        <v>26</v>
      </c>
      <c r="F3319" t="s">
        <v>40</v>
      </c>
      <c r="G3319" t="s">
        <v>24</v>
      </c>
      <c r="H3319">
        <f t="shared" si="154"/>
        <v>0</v>
      </c>
      <c r="I3319" t="str">
        <f t="shared" si="155"/>
        <v>Low Risk</v>
      </c>
    </row>
    <row r="3320" spans="1:9" x14ac:dyDescent="0.3">
      <c r="A3320" t="s">
        <v>3355</v>
      </c>
      <c r="B3320" t="s">
        <v>27</v>
      </c>
      <c r="C3320">
        <v>10</v>
      </c>
      <c r="D3320" t="str">
        <f t="shared" si="153"/>
        <v>0-12 Months</v>
      </c>
      <c r="E3320" t="s">
        <v>26</v>
      </c>
      <c r="F3320" t="s">
        <v>32</v>
      </c>
      <c r="G3320" t="s">
        <v>23</v>
      </c>
      <c r="H3320">
        <f t="shared" si="154"/>
        <v>3</v>
      </c>
      <c r="I3320" t="str">
        <f t="shared" si="155"/>
        <v>Medium Risk</v>
      </c>
    </row>
    <row r="3321" spans="1:9" x14ac:dyDescent="0.3">
      <c r="A3321" t="s">
        <v>3356</v>
      </c>
      <c r="B3321" t="s">
        <v>27</v>
      </c>
      <c r="C3321">
        <v>2</v>
      </c>
      <c r="D3321" t="str">
        <f t="shared" si="153"/>
        <v>0-12 Months</v>
      </c>
      <c r="E3321" t="s">
        <v>26</v>
      </c>
      <c r="F3321" t="s">
        <v>28</v>
      </c>
      <c r="G3321" t="s">
        <v>23</v>
      </c>
      <c r="H3321">
        <f t="shared" si="154"/>
        <v>4</v>
      </c>
      <c r="I3321" t="str">
        <f t="shared" si="155"/>
        <v>High Risk</v>
      </c>
    </row>
    <row r="3322" spans="1:9" x14ac:dyDescent="0.3">
      <c r="A3322" t="s">
        <v>3357</v>
      </c>
      <c r="B3322" t="s">
        <v>27</v>
      </c>
      <c r="C3322">
        <v>18</v>
      </c>
      <c r="D3322" t="str">
        <f t="shared" si="153"/>
        <v>13-24 Months</v>
      </c>
      <c r="E3322" t="s">
        <v>26</v>
      </c>
      <c r="F3322" t="s">
        <v>40</v>
      </c>
      <c r="G3322" t="s">
        <v>24</v>
      </c>
      <c r="H3322">
        <f t="shared" si="154"/>
        <v>2</v>
      </c>
      <c r="I3322" t="str">
        <f t="shared" si="155"/>
        <v>Medium Risk</v>
      </c>
    </row>
    <row r="3323" spans="1:9" x14ac:dyDescent="0.3">
      <c r="A3323" t="s">
        <v>3358</v>
      </c>
      <c r="B3323" t="s">
        <v>47</v>
      </c>
      <c r="C3323">
        <v>64</v>
      </c>
      <c r="D3323" t="str">
        <f t="shared" si="153"/>
        <v>49-72 Months</v>
      </c>
      <c r="E3323" t="s">
        <v>24</v>
      </c>
      <c r="F3323" t="s">
        <v>32</v>
      </c>
      <c r="G3323" t="s">
        <v>24</v>
      </c>
      <c r="H3323">
        <f t="shared" si="154"/>
        <v>0</v>
      </c>
      <c r="I3323" t="str">
        <f t="shared" si="155"/>
        <v>Low Risk</v>
      </c>
    </row>
    <row r="3324" spans="1:9" x14ac:dyDescent="0.3">
      <c r="A3324" t="s">
        <v>3359</v>
      </c>
      <c r="B3324" t="s">
        <v>27</v>
      </c>
      <c r="C3324">
        <v>9</v>
      </c>
      <c r="D3324" t="str">
        <f t="shared" si="153"/>
        <v>0-12 Months</v>
      </c>
      <c r="E3324" t="s">
        <v>37</v>
      </c>
      <c r="F3324" t="s">
        <v>28</v>
      </c>
      <c r="G3324" t="s">
        <v>23</v>
      </c>
      <c r="H3324">
        <f t="shared" si="154"/>
        <v>6</v>
      </c>
      <c r="I3324" t="str">
        <f t="shared" si="155"/>
        <v>High Risk</v>
      </c>
    </row>
    <row r="3325" spans="1:9" x14ac:dyDescent="0.3">
      <c r="A3325" t="s">
        <v>3360</v>
      </c>
      <c r="B3325" t="s">
        <v>27</v>
      </c>
      <c r="C3325">
        <v>28</v>
      </c>
      <c r="D3325" t="str">
        <f t="shared" si="153"/>
        <v>25-48 Months</v>
      </c>
      <c r="E3325" t="s">
        <v>24</v>
      </c>
      <c r="F3325" t="s">
        <v>32</v>
      </c>
      <c r="G3325" t="s">
        <v>24</v>
      </c>
      <c r="H3325">
        <f t="shared" si="154"/>
        <v>2</v>
      </c>
      <c r="I3325" t="str">
        <f t="shared" si="155"/>
        <v>Medium Risk</v>
      </c>
    </row>
    <row r="3326" spans="1:9" x14ac:dyDescent="0.3">
      <c r="A3326" t="s">
        <v>3361</v>
      </c>
      <c r="B3326" t="s">
        <v>27</v>
      </c>
      <c r="C3326">
        <v>1</v>
      </c>
      <c r="D3326" t="str">
        <f t="shared" si="153"/>
        <v>0-12 Months</v>
      </c>
      <c r="E3326" t="s">
        <v>37</v>
      </c>
      <c r="F3326" t="s">
        <v>28</v>
      </c>
      <c r="G3326" t="s">
        <v>24</v>
      </c>
      <c r="H3326">
        <f t="shared" si="154"/>
        <v>6</v>
      </c>
      <c r="I3326" t="str">
        <f t="shared" si="155"/>
        <v>High Risk</v>
      </c>
    </row>
    <row r="3327" spans="1:9" x14ac:dyDescent="0.3">
      <c r="A3327" t="s">
        <v>3362</v>
      </c>
      <c r="B3327" t="s">
        <v>27</v>
      </c>
      <c r="C3327">
        <v>4</v>
      </c>
      <c r="D3327" t="str">
        <f t="shared" si="153"/>
        <v>0-12 Months</v>
      </c>
      <c r="E3327" t="s">
        <v>37</v>
      </c>
      <c r="F3327" t="s">
        <v>28</v>
      </c>
      <c r="G3327" t="s">
        <v>23</v>
      </c>
      <c r="H3327">
        <f t="shared" si="154"/>
        <v>6</v>
      </c>
      <c r="I3327" t="str">
        <f t="shared" si="155"/>
        <v>High Risk</v>
      </c>
    </row>
    <row r="3328" spans="1:9" x14ac:dyDescent="0.3">
      <c r="A3328" t="s">
        <v>3363</v>
      </c>
      <c r="B3328" t="s">
        <v>31</v>
      </c>
      <c r="C3328">
        <v>38</v>
      </c>
      <c r="D3328" t="str">
        <f t="shared" si="153"/>
        <v>25-48 Months</v>
      </c>
      <c r="E3328" t="s">
        <v>26</v>
      </c>
      <c r="F3328" t="s">
        <v>40</v>
      </c>
      <c r="G3328" t="s">
        <v>23</v>
      </c>
      <c r="H3328">
        <f t="shared" si="154"/>
        <v>0</v>
      </c>
      <c r="I3328" t="str">
        <f t="shared" si="155"/>
        <v>Low Risk</v>
      </c>
    </row>
    <row r="3329" spans="1:9" x14ac:dyDescent="0.3">
      <c r="A3329" t="s">
        <v>3364</v>
      </c>
      <c r="B3329" t="s">
        <v>31</v>
      </c>
      <c r="C3329">
        <v>66</v>
      </c>
      <c r="D3329" t="str">
        <f t="shared" si="153"/>
        <v>49-72 Months</v>
      </c>
      <c r="E3329" t="s">
        <v>37</v>
      </c>
      <c r="F3329" t="s">
        <v>28</v>
      </c>
      <c r="G3329" t="s">
        <v>24</v>
      </c>
      <c r="H3329">
        <f t="shared" si="154"/>
        <v>3</v>
      </c>
      <c r="I3329" t="str">
        <f t="shared" si="155"/>
        <v>Medium Risk</v>
      </c>
    </row>
    <row r="3330" spans="1:9" x14ac:dyDescent="0.3">
      <c r="A3330" t="s">
        <v>3365</v>
      </c>
      <c r="B3330" t="s">
        <v>27</v>
      </c>
      <c r="C3330">
        <v>1</v>
      </c>
      <c r="D3330" t="str">
        <f t="shared" si="153"/>
        <v>0-12 Months</v>
      </c>
      <c r="E3330" t="s">
        <v>37</v>
      </c>
      <c r="F3330" t="s">
        <v>28</v>
      </c>
      <c r="G3330" t="s">
        <v>24</v>
      </c>
      <c r="H3330">
        <f t="shared" si="154"/>
        <v>6</v>
      </c>
      <c r="I3330" t="str">
        <f t="shared" si="155"/>
        <v>High Risk</v>
      </c>
    </row>
    <row r="3331" spans="1:9" x14ac:dyDescent="0.3">
      <c r="A3331" t="s">
        <v>3366</v>
      </c>
      <c r="B3331" t="s">
        <v>27</v>
      </c>
      <c r="C3331">
        <v>18</v>
      </c>
      <c r="D3331" t="str">
        <f t="shared" ref="D3331:D3394" si="156">IF(C3331&lt;=12,"0-12 Months",IF(C3331&lt;=24,"13-24 Months",IF(C3331&lt;=48,"25-48 Months","49-72 Months")))</f>
        <v>13-24 Months</v>
      </c>
      <c r="E3331" t="s">
        <v>26</v>
      </c>
      <c r="F3331" t="s">
        <v>32</v>
      </c>
      <c r="G3331" t="s">
        <v>24</v>
      </c>
      <c r="H3331">
        <f t="shared" ref="H3331:H3394" si="157">IF(B3331="Month-to-month",2,0)+IF(E3331="Fiber optic",2,0)+IF(F3331="Electronic check",1,0)+IF(D3331="0-12 Months",1,0)</f>
        <v>2</v>
      </c>
      <c r="I3331" t="str">
        <f t="shared" ref="I3331:I3394" si="158">IF(H3331&gt;=4,"High Risk",IF(H3331&gt;=2,"Medium Risk","Low Risk"))</f>
        <v>Medium Risk</v>
      </c>
    </row>
    <row r="3332" spans="1:9" x14ac:dyDescent="0.3">
      <c r="A3332" t="s">
        <v>3367</v>
      </c>
      <c r="B3332" t="s">
        <v>27</v>
      </c>
      <c r="C3332">
        <v>51</v>
      </c>
      <c r="D3332" t="str">
        <f t="shared" si="156"/>
        <v>49-72 Months</v>
      </c>
      <c r="E3332" t="s">
        <v>37</v>
      </c>
      <c r="F3332" t="s">
        <v>28</v>
      </c>
      <c r="G3332" t="s">
        <v>23</v>
      </c>
      <c r="H3332">
        <f t="shared" si="157"/>
        <v>5</v>
      </c>
      <c r="I3332" t="str">
        <f t="shared" si="158"/>
        <v>High Risk</v>
      </c>
    </row>
    <row r="3333" spans="1:9" x14ac:dyDescent="0.3">
      <c r="A3333" t="s">
        <v>3368</v>
      </c>
      <c r="B3333" t="s">
        <v>47</v>
      </c>
      <c r="C3333">
        <v>0</v>
      </c>
      <c r="D3333" t="str">
        <f t="shared" si="156"/>
        <v>0-12 Months</v>
      </c>
      <c r="E3333" t="s">
        <v>24</v>
      </c>
      <c r="F3333" t="s">
        <v>32</v>
      </c>
      <c r="G3333" t="s">
        <v>24</v>
      </c>
      <c r="H3333">
        <f t="shared" si="157"/>
        <v>1</v>
      </c>
      <c r="I3333" t="str">
        <f t="shared" si="158"/>
        <v>Low Risk</v>
      </c>
    </row>
    <row r="3334" spans="1:9" x14ac:dyDescent="0.3">
      <c r="A3334" t="s">
        <v>3369</v>
      </c>
      <c r="B3334" t="s">
        <v>27</v>
      </c>
      <c r="C3334">
        <v>1</v>
      </c>
      <c r="D3334" t="str">
        <f t="shared" si="156"/>
        <v>0-12 Months</v>
      </c>
      <c r="E3334" t="s">
        <v>26</v>
      </c>
      <c r="F3334" t="s">
        <v>32</v>
      </c>
      <c r="G3334" t="s">
        <v>23</v>
      </c>
      <c r="H3334">
        <f t="shared" si="157"/>
        <v>3</v>
      </c>
      <c r="I3334" t="str">
        <f t="shared" si="158"/>
        <v>Medium Risk</v>
      </c>
    </row>
    <row r="3335" spans="1:9" x14ac:dyDescent="0.3">
      <c r="A3335" t="s">
        <v>3370</v>
      </c>
      <c r="B3335" t="s">
        <v>47</v>
      </c>
      <c r="C3335">
        <v>12</v>
      </c>
      <c r="D3335" t="str">
        <f t="shared" si="156"/>
        <v>0-12 Months</v>
      </c>
      <c r="E3335" t="s">
        <v>24</v>
      </c>
      <c r="F3335" t="s">
        <v>35</v>
      </c>
      <c r="G3335" t="s">
        <v>24</v>
      </c>
      <c r="H3335">
        <f t="shared" si="157"/>
        <v>1</v>
      </c>
      <c r="I3335" t="str">
        <f t="shared" si="158"/>
        <v>Low Risk</v>
      </c>
    </row>
    <row r="3336" spans="1:9" x14ac:dyDescent="0.3">
      <c r="A3336" t="s">
        <v>3371</v>
      </c>
      <c r="B3336" t="s">
        <v>27</v>
      </c>
      <c r="C3336">
        <v>41</v>
      </c>
      <c r="D3336" t="str">
        <f t="shared" si="156"/>
        <v>25-48 Months</v>
      </c>
      <c r="E3336" t="s">
        <v>37</v>
      </c>
      <c r="F3336" t="s">
        <v>28</v>
      </c>
      <c r="G3336" t="s">
        <v>23</v>
      </c>
      <c r="H3336">
        <f t="shared" si="157"/>
        <v>5</v>
      </c>
      <c r="I3336" t="str">
        <f t="shared" si="158"/>
        <v>High Risk</v>
      </c>
    </row>
    <row r="3337" spans="1:9" x14ac:dyDescent="0.3">
      <c r="A3337" t="s">
        <v>3372</v>
      </c>
      <c r="B3337" t="s">
        <v>27</v>
      </c>
      <c r="C3337">
        <v>12</v>
      </c>
      <c r="D3337" t="str">
        <f t="shared" si="156"/>
        <v>0-12 Months</v>
      </c>
      <c r="E3337" t="s">
        <v>24</v>
      </c>
      <c r="F3337" t="s">
        <v>28</v>
      </c>
      <c r="G3337" t="s">
        <v>24</v>
      </c>
      <c r="H3337">
        <f t="shared" si="157"/>
        <v>4</v>
      </c>
      <c r="I3337" t="str">
        <f t="shared" si="158"/>
        <v>High Risk</v>
      </c>
    </row>
    <row r="3338" spans="1:9" x14ac:dyDescent="0.3">
      <c r="A3338" t="s">
        <v>3373</v>
      </c>
      <c r="B3338" t="s">
        <v>47</v>
      </c>
      <c r="C3338">
        <v>55</v>
      </c>
      <c r="D3338" t="str">
        <f t="shared" si="156"/>
        <v>49-72 Months</v>
      </c>
      <c r="E3338" t="s">
        <v>24</v>
      </c>
      <c r="F3338" t="s">
        <v>32</v>
      </c>
      <c r="G3338" t="s">
        <v>24</v>
      </c>
      <c r="H3338">
        <f t="shared" si="157"/>
        <v>0</v>
      </c>
      <c r="I3338" t="str">
        <f t="shared" si="158"/>
        <v>Low Risk</v>
      </c>
    </row>
    <row r="3339" spans="1:9" x14ac:dyDescent="0.3">
      <c r="A3339" t="s">
        <v>3374</v>
      </c>
      <c r="B3339" t="s">
        <v>27</v>
      </c>
      <c r="C3339">
        <v>7</v>
      </c>
      <c r="D3339" t="str">
        <f t="shared" si="156"/>
        <v>0-12 Months</v>
      </c>
      <c r="E3339" t="s">
        <v>37</v>
      </c>
      <c r="F3339" t="s">
        <v>28</v>
      </c>
      <c r="G3339" t="s">
        <v>24</v>
      </c>
      <c r="H3339">
        <f t="shared" si="157"/>
        <v>6</v>
      </c>
      <c r="I3339" t="str">
        <f t="shared" si="158"/>
        <v>High Risk</v>
      </c>
    </row>
    <row r="3340" spans="1:9" x14ac:dyDescent="0.3">
      <c r="A3340" t="s">
        <v>3375</v>
      </c>
      <c r="B3340" t="s">
        <v>27</v>
      </c>
      <c r="C3340">
        <v>12</v>
      </c>
      <c r="D3340" t="str">
        <f t="shared" si="156"/>
        <v>0-12 Months</v>
      </c>
      <c r="E3340" t="s">
        <v>37</v>
      </c>
      <c r="F3340" t="s">
        <v>28</v>
      </c>
      <c r="G3340" t="s">
        <v>23</v>
      </c>
      <c r="H3340">
        <f t="shared" si="157"/>
        <v>6</v>
      </c>
      <c r="I3340" t="str">
        <f t="shared" si="158"/>
        <v>High Risk</v>
      </c>
    </row>
    <row r="3341" spans="1:9" x14ac:dyDescent="0.3">
      <c r="A3341" t="s">
        <v>3376</v>
      </c>
      <c r="B3341" t="s">
        <v>47</v>
      </c>
      <c r="C3341">
        <v>68</v>
      </c>
      <c r="D3341" t="str">
        <f t="shared" si="156"/>
        <v>49-72 Months</v>
      </c>
      <c r="E3341" t="s">
        <v>26</v>
      </c>
      <c r="F3341" t="s">
        <v>40</v>
      </c>
      <c r="G3341" t="s">
        <v>24</v>
      </c>
      <c r="H3341">
        <f t="shared" si="157"/>
        <v>0</v>
      </c>
      <c r="I3341" t="str">
        <f t="shared" si="158"/>
        <v>Low Risk</v>
      </c>
    </row>
    <row r="3342" spans="1:9" x14ac:dyDescent="0.3">
      <c r="A3342" t="s">
        <v>3377</v>
      </c>
      <c r="B3342" t="s">
        <v>27</v>
      </c>
      <c r="C3342">
        <v>5</v>
      </c>
      <c r="D3342" t="str">
        <f t="shared" si="156"/>
        <v>0-12 Months</v>
      </c>
      <c r="E3342" t="s">
        <v>37</v>
      </c>
      <c r="F3342" t="s">
        <v>40</v>
      </c>
      <c r="G3342" t="s">
        <v>23</v>
      </c>
      <c r="H3342">
        <f t="shared" si="157"/>
        <v>5</v>
      </c>
      <c r="I3342" t="str">
        <f t="shared" si="158"/>
        <v>High Risk</v>
      </c>
    </row>
    <row r="3343" spans="1:9" x14ac:dyDescent="0.3">
      <c r="A3343" t="s">
        <v>3378</v>
      </c>
      <c r="B3343" t="s">
        <v>27</v>
      </c>
      <c r="C3343">
        <v>49</v>
      </c>
      <c r="D3343" t="str">
        <f t="shared" si="156"/>
        <v>49-72 Months</v>
      </c>
      <c r="E3343" t="s">
        <v>26</v>
      </c>
      <c r="F3343" t="s">
        <v>32</v>
      </c>
      <c r="G3343" t="s">
        <v>24</v>
      </c>
      <c r="H3343">
        <f t="shared" si="157"/>
        <v>2</v>
      </c>
      <c r="I3343" t="str">
        <f t="shared" si="158"/>
        <v>Medium Risk</v>
      </c>
    </row>
    <row r="3344" spans="1:9" x14ac:dyDescent="0.3">
      <c r="A3344" t="s">
        <v>3379</v>
      </c>
      <c r="B3344" t="s">
        <v>31</v>
      </c>
      <c r="C3344">
        <v>40</v>
      </c>
      <c r="D3344" t="str">
        <f t="shared" si="156"/>
        <v>25-48 Months</v>
      </c>
      <c r="E3344" t="s">
        <v>26</v>
      </c>
      <c r="F3344" t="s">
        <v>40</v>
      </c>
      <c r="G3344" t="s">
        <v>24</v>
      </c>
      <c r="H3344">
        <f t="shared" si="157"/>
        <v>0</v>
      </c>
      <c r="I3344" t="str">
        <f t="shared" si="158"/>
        <v>Low Risk</v>
      </c>
    </row>
    <row r="3345" spans="1:9" x14ac:dyDescent="0.3">
      <c r="A3345" t="s">
        <v>3380</v>
      </c>
      <c r="B3345" t="s">
        <v>31</v>
      </c>
      <c r="C3345">
        <v>16</v>
      </c>
      <c r="D3345" t="str">
        <f t="shared" si="156"/>
        <v>13-24 Months</v>
      </c>
      <c r="E3345" t="s">
        <v>24</v>
      </c>
      <c r="F3345" t="s">
        <v>35</v>
      </c>
      <c r="G3345" t="s">
        <v>24</v>
      </c>
      <c r="H3345">
        <f t="shared" si="157"/>
        <v>0</v>
      </c>
      <c r="I3345" t="str">
        <f t="shared" si="158"/>
        <v>Low Risk</v>
      </c>
    </row>
    <row r="3346" spans="1:9" x14ac:dyDescent="0.3">
      <c r="A3346" t="s">
        <v>3381</v>
      </c>
      <c r="B3346" t="s">
        <v>27</v>
      </c>
      <c r="C3346">
        <v>10</v>
      </c>
      <c r="D3346" t="str">
        <f t="shared" si="156"/>
        <v>0-12 Months</v>
      </c>
      <c r="E3346" t="s">
        <v>37</v>
      </c>
      <c r="F3346" t="s">
        <v>32</v>
      </c>
      <c r="G3346" t="s">
        <v>23</v>
      </c>
      <c r="H3346">
        <f t="shared" si="157"/>
        <v>5</v>
      </c>
      <c r="I3346" t="str">
        <f t="shared" si="158"/>
        <v>High Risk</v>
      </c>
    </row>
    <row r="3347" spans="1:9" x14ac:dyDescent="0.3">
      <c r="A3347" t="s">
        <v>3382</v>
      </c>
      <c r="B3347" t="s">
        <v>31</v>
      </c>
      <c r="C3347">
        <v>72</v>
      </c>
      <c r="D3347" t="str">
        <f t="shared" si="156"/>
        <v>49-72 Months</v>
      </c>
      <c r="E3347" t="s">
        <v>37</v>
      </c>
      <c r="F3347" t="s">
        <v>28</v>
      </c>
      <c r="G3347" t="s">
        <v>24</v>
      </c>
      <c r="H3347">
        <f t="shared" si="157"/>
        <v>3</v>
      </c>
      <c r="I3347" t="str">
        <f t="shared" si="158"/>
        <v>Medium Risk</v>
      </c>
    </row>
    <row r="3348" spans="1:9" x14ac:dyDescent="0.3">
      <c r="A3348" t="s">
        <v>3383</v>
      </c>
      <c r="B3348" t="s">
        <v>27</v>
      </c>
      <c r="C3348">
        <v>2</v>
      </c>
      <c r="D3348" t="str">
        <f t="shared" si="156"/>
        <v>0-12 Months</v>
      </c>
      <c r="E3348" t="s">
        <v>37</v>
      </c>
      <c r="F3348" t="s">
        <v>28</v>
      </c>
      <c r="G3348" t="s">
        <v>24</v>
      </c>
      <c r="H3348">
        <f t="shared" si="157"/>
        <v>6</v>
      </c>
      <c r="I3348" t="str">
        <f t="shared" si="158"/>
        <v>High Risk</v>
      </c>
    </row>
    <row r="3349" spans="1:9" x14ac:dyDescent="0.3">
      <c r="A3349" t="s">
        <v>3384</v>
      </c>
      <c r="B3349" t="s">
        <v>47</v>
      </c>
      <c r="C3349">
        <v>23</v>
      </c>
      <c r="D3349" t="str">
        <f t="shared" si="156"/>
        <v>13-24 Months</v>
      </c>
      <c r="E3349" t="s">
        <v>24</v>
      </c>
      <c r="F3349" t="s">
        <v>32</v>
      </c>
      <c r="G3349" t="s">
        <v>24</v>
      </c>
      <c r="H3349">
        <f t="shared" si="157"/>
        <v>0</v>
      </c>
      <c r="I3349" t="str">
        <f t="shared" si="158"/>
        <v>Low Risk</v>
      </c>
    </row>
    <row r="3350" spans="1:9" x14ac:dyDescent="0.3">
      <c r="A3350" t="s">
        <v>3385</v>
      </c>
      <c r="B3350" t="s">
        <v>31</v>
      </c>
      <c r="C3350">
        <v>71</v>
      </c>
      <c r="D3350" t="str">
        <f t="shared" si="156"/>
        <v>49-72 Months</v>
      </c>
      <c r="E3350" t="s">
        <v>37</v>
      </c>
      <c r="F3350" t="s">
        <v>28</v>
      </c>
      <c r="G3350" t="s">
        <v>24</v>
      </c>
      <c r="H3350">
        <f t="shared" si="157"/>
        <v>3</v>
      </c>
      <c r="I3350" t="str">
        <f t="shared" si="158"/>
        <v>Medium Risk</v>
      </c>
    </row>
    <row r="3351" spans="1:9" x14ac:dyDescent="0.3">
      <c r="A3351" t="s">
        <v>3386</v>
      </c>
      <c r="B3351" t="s">
        <v>27</v>
      </c>
      <c r="C3351">
        <v>11</v>
      </c>
      <c r="D3351" t="str">
        <f t="shared" si="156"/>
        <v>0-12 Months</v>
      </c>
      <c r="E3351" t="s">
        <v>37</v>
      </c>
      <c r="F3351" t="s">
        <v>28</v>
      </c>
      <c r="G3351" t="s">
        <v>23</v>
      </c>
      <c r="H3351">
        <f t="shared" si="157"/>
        <v>6</v>
      </c>
      <c r="I3351" t="str">
        <f t="shared" si="158"/>
        <v>High Risk</v>
      </c>
    </row>
    <row r="3352" spans="1:9" x14ac:dyDescent="0.3">
      <c r="A3352" t="s">
        <v>3387</v>
      </c>
      <c r="B3352" t="s">
        <v>27</v>
      </c>
      <c r="C3352">
        <v>1</v>
      </c>
      <c r="D3352" t="str">
        <f t="shared" si="156"/>
        <v>0-12 Months</v>
      </c>
      <c r="E3352" t="s">
        <v>26</v>
      </c>
      <c r="F3352" t="s">
        <v>32</v>
      </c>
      <c r="G3352" t="s">
        <v>23</v>
      </c>
      <c r="H3352">
        <f t="shared" si="157"/>
        <v>3</v>
      </c>
      <c r="I3352" t="str">
        <f t="shared" si="158"/>
        <v>Medium Risk</v>
      </c>
    </row>
    <row r="3353" spans="1:9" x14ac:dyDescent="0.3">
      <c r="A3353" t="s">
        <v>3388</v>
      </c>
      <c r="B3353" t="s">
        <v>27</v>
      </c>
      <c r="C3353">
        <v>16</v>
      </c>
      <c r="D3353" t="str">
        <f t="shared" si="156"/>
        <v>13-24 Months</v>
      </c>
      <c r="E3353" t="s">
        <v>26</v>
      </c>
      <c r="F3353" t="s">
        <v>32</v>
      </c>
      <c r="G3353" t="s">
        <v>23</v>
      </c>
      <c r="H3353">
        <f t="shared" si="157"/>
        <v>2</v>
      </c>
      <c r="I3353" t="str">
        <f t="shared" si="158"/>
        <v>Medium Risk</v>
      </c>
    </row>
    <row r="3354" spans="1:9" x14ac:dyDescent="0.3">
      <c r="A3354" t="s">
        <v>3389</v>
      </c>
      <c r="B3354" t="s">
        <v>27</v>
      </c>
      <c r="C3354">
        <v>1</v>
      </c>
      <c r="D3354" t="str">
        <f t="shared" si="156"/>
        <v>0-12 Months</v>
      </c>
      <c r="E3354" t="s">
        <v>37</v>
      </c>
      <c r="F3354" t="s">
        <v>32</v>
      </c>
      <c r="G3354" t="s">
        <v>23</v>
      </c>
      <c r="H3354">
        <f t="shared" si="157"/>
        <v>5</v>
      </c>
      <c r="I3354" t="str">
        <f t="shared" si="158"/>
        <v>High Risk</v>
      </c>
    </row>
    <row r="3355" spans="1:9" x14ac:dyDescent="0.3">
      <c r="A3355" t="s">
        <v>3390</v>
      </c>
      <c r="B3355" t="s">
        <v>27</v>
      </c>
      <c r="C3355">
        <v>12</v>
      </c>
      <c r="D3355" t="str">
        <f t="shared" si="156"/>
        <v>0-12 Months</v>
      </c>
      <c r="E3355" t="s">
        <v>37</v>
      </c>
      <c r="F3355" t="s">
        <v>40</v>
      </c>
      <c r="G3355" t="s">
        <v>24</v>
      </c>
      <c r="H3355">
        <f t="shared" si="157"/>
        <v>5</v>
      </c>
      <c r="I3355" t="str">
        <f t="shared" si="158"/>
        <v>High Risk</v>
      </c>
    </row>
    <row r="3356" spans="1:9" x14ac:dyDescent="0.3">
      <c r="A3356" t="s">
        <v>3391</v>
      </c>
      <c r="B3356" t="s">
        <v>31</v>
      </c>
      <c r="C3356">
        <v>54</v>
      </c>
      <c r="D3356" t="str">
        <f t="shared" si="156"/>
        <v>49-72 Months</v>
      </c>
      <c r="E3356" t="s">
        <v>26</v>
      </c>
      <c r="F3356" t="s">
        <v>35</v>
      </c>
      <c r="G3356" t="s">
        <v>24</v>
      </c>
      <c r="H3356">
        <f t="shared" si="157"/>
        <v>0</v>
      </c>
      <c r="I3356" t="str">
        <f t="shared" si="158"/>
        <v>Low Risk</v>
      </c>
    </row>
    <row r="3357" spans="1:9" x14ac:dyDescent="0.3">
      <c r="A3357" t="s">
        <v>3392</v>
      </c>
      <c r="B3357" t="s">
        <v>47</v>
      </c>
      <c r="C3357">
        <v>68</v>
      </c>
      <c r="D3357" t="str">
        <f t="shared" si="156"/>
        <v>49-72 Months</v>
      </c>
      <c r="E3357" t="s">
        <v>37</v>
      </c>
      <c r="F3357" t="s">
        <v>40</v>
      </c>
      <c r="G3357" t="s">
        <v>24</v>
      </c>
      <c r="H3357">
        <f t="shared" si="157"/>
        <v>2</v>
      </c>
      <c r="I3357" t="str">
        <f t="shared" si="158"/>
        <v>Medium Risk</v>
      </c>
    </row>
    <row r="3358" spans="1:9" x14ac:dyDescent="0.3">
      <c r="A3358" t="s">
        <v>3393</v>
      </c>
      <c r="B3358" t="s">
        <v>27</v>
      </c>
      <c r="C3358">
        <v>4</v>
      </c>
      <c r="D3358" t="str">
        <f t="shared" si="156"/>
        <v>0-12 Months</v>
      </c>
      <c r="E3358" t="s">
        <v>26</v>
      </c>
      <c r="F3358" t="s">
        <v>32</v>
      </c>
      <c r="G3358" t="s">
        <v>23</v>
      </c>
      <c r="H3358">
        <f t="shared" si="157"/>
        <v>3</v>
      </c>
      <c r="I3358" t="str">
        <f t="shared" si="158"/>
        <v>Medium Risk</v>
      </c>
    </row>
    <row r="3359" spans="1:9" x14ac:dyDescent="0.3">
      <c r="A3359" t="s">
        <v>3394</v>
      </c>
      <c r="B3359" t="s">
        <v>27</v>
      </c>
      <c r="C3359">
        <v>1</v>
      </c>
      <c r="D3359" t="str">
        <f t="shared" si="156"/>
        <v>0-12 Months</v>
      </c>
      <c r="E3359" t="s">
        <v>26</v>
      </c>
      <c r="F3359" t="s">
        <v>28</v>
      </c>
      <c r="G3359" t="s">
        <v>23</v>
      </c>
      <c r="H3359">
        <f t="shared" si="157"/>
        <v>4</v>
      </c>
      <c r="I3359" t="str">
        <f t="shared" si="158"/>
        <v>High Risk</v>
      </c>
    </row>
    <row r="3360" spans="1:9" x14ac:dyDescent="0.3">
      <c r="A3360" t="s">
        <v>3395</v>
      </c>
      <c r="B3360" t="s">
        <v>27</v>
      </c>
      <c r="C3360">
        <v>27</v>
      </c>
      <c r="D3360" t="str">
        <f t="shared" si="156"/>
        <v>25-48 Months</v>
      </c>
      <c r="E3360" t="s">
        <v>26</v>
      </c>
      <c r="F3360" t="s">
        <v>32</v>
      </c>
      <c r="G3360" t="s">
        <v>24</v>
      </c>
      <c r="H3360">
        <f t="shared" si="157"/>
        <v>2</v>
      </c>
      <c r="I3360" t="str">
        <f t="shared" si="158"/>
        <v>Medium Risk</v>
      </c>
    </row>
    <row r="3361" spans="1:9" x14ac:dyDescent="0.3">
      <c r="A3361" t="s">
        <v>3396</v>
      </c>
      <c r="B3361" t="s">
        <v>27</v>
      </c>
      <c r="C3361">
        <v>21</v>
      </c>
      <c r="D3361" t="str">
        <f t="shared" si="156"/>
        <v>13-24 Months</v>
      </c>
      <c r="E3361" t="s">
        <v>24</v>
      </c>
      <c r="F3361" t="s">
        <v>32</v>
      </c>
      <c r="G3361" t="s">
        <v>24</v>
      </c>
      <c r="H3361">
        <f t="shared" si="157"/>
        <v>2</v>
      </c>
      <c r="I3361" t="str">
        <f t="shared" si="158"/>
        <v>Medium Risk</v>
      </c>
    </row>
    <row r="3362" spans="1:9" x14ac:dyDescent="0.3">
      <c r="A3362" t="s">
        <v>3397</v>
      </c>
      <c r="B3362" t="s">
        <v>27</v>
      </c>
      <c r="C3362">
        <v>13</v>
      </c>
      <c r="D3362" t="str">
        <f t="shared" si="156"/>
        <v>13-24 Months</v>
      </c>
      <c r="E3362" t="s">
        <v>37</v>
      </c>
      <c r="F3362" t="s">
        <v>28</v>
      </c>
      <c r="G3362" t="s">
        <v>23</v>
      </c>
      <c r="H3362">
        <f t="shared" si="157"/>
        <v>5</v>
      </c>
      <c r="I3362" t="str">
        <f t="shared" si="158"/>
        <v>High Risk</v>
      </c>
    </row>
    <row r="3363" spans="1:9" x14ac:dyDescent="0.3">
      <c r="A3363" t="s">
        <v>3398</v>
      </c>
      <c r="B3363" t="s">
        <v>27</v>
      </c>
      <c r="C3363">
        <v>64</v>
      </c>
      <c r="D3363" t="str">
        <f t="shared" si="156"/>
        <v>49-72 Months</v>
      </c>
      <c r="E3363" t="s">
        <v>26</v>
      </c>
      <c r="F3363" t="s">
        <v>40</v>
      </c>
      <c r="G3363" t="s">
        <v>24</v>
      </c>
      <c r="H3363">
        <f t="shared" si="157"/>
        <v>2</v>
      </c>
      <c r="I3363" t="str">
        <f t="shared" si="158"/>
        <v>Medium Risk</v>
      </c>
    </row>
    <row r="3364" spans="1:9" x14ac:dyDescent="0.3">
      <c r="A3364" t="s">
        <v>3399</v>
      </c>
      <c r="B3364" t="s">
        <v>27</v>
      </c>
      <c r="C3364">
        <v>1</v>
      </c>
      <c r="D3364" t="str">
        <f t="shared" si="156"/>
        <v>0-12 Months</v>
      </c>
      <c r="E3364" t="s">
        <v>26</v>
      </c>
      <c r="F3364" t="s">
        <v>28</v>
      </c>
      <c r="G3364" t="s">
        <v>23</v>
      </c>
      <c r="H3364">
        <f t="shared" si="157"/>
        <v>4</v>
      </c>
      <c r="I3364" t="str">
        <f t="shared" si="158"/>
        <v>High Risk</v>
      </c>
    </row>
    <row r="3365" spans="1:9" x14ac:dyDescent="0.3">
      <c r="A3365" t="s">
        <v>3400</v>
      </c>
      <c r="B3365" t="s">
        <v>47</v>
      </c>
      <c r="C3365">
        <v>57</v>
      </c>
      <c r="D3365" t="str">
        <f t="shared" si="156"/>
        <v>49-72 Months</v>
      </c>
      <c r="E3365" t="s">
        <v>26</v>
      </c>
      <c r="F3365" t="s">
        <v>35</v>
      </c>
      <c r="G3365" t="s">
        <v>24</v>
      </c>
      <c r="H3365">
        <f t="shared" si="157"/>
        <v>0</v>
      </c>
      <c r="I3365" t="str">
        <f t="shared" si="158"/>
        <v>Low Risk</v>
      </c>
    </row>
    <row r="3366" spans="1:9" x14ac:dyDescent="0.3">
      <c r="A3366" t="s">
        <v>3401</v>
      </c>
      <c r="B3366" t="s">
        <v>27</v>
      </c>
      <c r="C3366">
        <v>21</v>
      </c>
      <c r="D3366" t="str">
        <f t="shared" si="156"/>
        <v>13-24 Months</v>
      </c>
      <c r="E3366" t="s">
        <v>37</v>
      </c>
      <c r="F3366" t="s">
        <v>28</v>
      </c>
      <c r="G3366" t="s">
        <v>23</v>
      </c>
      <c r="H3366">
        <f t="shared" si="157"/>
        <v>5</v>
      </c>
      <c r="I3366" t="str">
        <f t="shared" si="158"/>
        <v>High Risk</v>
      </c>
    </row>
    <row r="3367" spans="1:9" x14ac:dyDescent="0.3">
      <c r="A3367" t="s">
        <v>3402</v>
      </c>
      <c r="B3367" t="s">
        <v>47</v>
      </c>
      <c r="C3367">
        <v>19</v>
      </c>
      <c r="D3367" t="str">
        <f t="shared" si="156"/>
        <v>13-24 Months</v>
      </c>
      <c r="E3367" t="s">
        <v>24</v>
      </c>
      <c r="F3367" t="s">
        <v>32</v>
      </c>
      <c r="G3367" t="s">
        <v>24</v>
      </c>
      <c r="H3367">
        <f t="shared" si="157"/>
        <v>0</v>
      </c>
      <c r="I3367" t="str">
        <f t="shared" si="158"/>
        <v>Low Risk</v>
      </c>
    </row>
    <row r="3368" spans="1:9" x14ac:dyDescent="0.3">
      <c r="A3368" t="s">
        <v>3403</v>
      </c>
      <c r="B3368" t="s">
        <v>31</v>
      </c>
      <c r="C3368">
        <v>31</v>
      </c>
      <c r="D3368" t="str">
        <f t="shared" si="156"/>
        <v>25-48 Months</v>
      </c>
      <c r="E3368" t="s">
        <v>37</v>
      </c>
      <c r="F3368" t="s">
        <v>28</v>
      </c>
      <c r="G3368" t="s">
        <v>24</v>
      </c>
      <c r="H3368">
        <f t="shared" si="157"/>
        <v>3</v>
      </c>
      <c r="I3368" t="str">
        <f t="shared" si="158"/>
        <v>Medium Risk</v>
      </c>
    </row>
    <row r="3369" spans="1:9" x14ac:dyDescent="0.3">
      <c r="A3369" t="s">
        <v>3404</v>
      </c>
      <c r="B3369" t="s">
        <v>47</v>
      </c>
      <c r="C3369">
        <v>52</v>
      </c>
      <c r="D3369" t="str">
        <f t="shared" si="156"/>
        <v>49-72 Months</v>
      </c>
      <c r="E3369" t="s">
        <v>26</v>
      </c>
      <c r="F3369" t="s">
        <v>32</v>
      </c>
      <c r="G3369" t="s">
        <v>24</v>
      </c>
      <c r="H3369">
        <f t="shared" si="157"/>
        <v>0</v>
      </c>
      <c r="I3369" t="str">
        <f t="shared" si="158"/>
        <v>Low Risk</v>
      </c>
    </row>
    <row r="3370" spans="1:9" x14ac:dyDescent="0.3">
      <c r="A3370" t="s">
        <v>3405</v>
      </c>
      <c r="B3370" t="s">
        <v>31</v>
      </c>
      <c r="C3370">
        <v>46</v>
      </c>
      <c r="D3370" t="str">
        <f t="shared" si="156"/>
        <v>25-48 Months</v>
      </c>
      <c r="E3370" t="s">
        <v>37</v>
      </c>
      <c r="F3370" t="s">
        <v>28</v>
      </c>
      <c r="G3370" t="s">
        <v>24</v>
      </c>
      <c r="H3370">
        <f t="shared" si="157"/>
        <v>3</v>
      </c>
      <c r="I3370" t="str">
        <f t="shared" si="158"/>
        <v>Medium Risk</v>
      </c>
    </row>
    <row r="3371" spans="1:9" x14ac:dyDescent="0.3">
      <c r="A3371" t="s">
        <v>3406</v>
      </c>
      <c r="B3371" t="s">
        <v>27</v>
      </c>
      <c r="C3371">
        <v>11</v>
      </c>
      <c r="D3371" t="str">
        <f t="shared" si="156"/>
        <v>0-12 Months</v>
      </c>
      <c r="E3371" t="s">
        <v>26</v>
      </c>
      <c r="F3371" t="s">
        <v>28</v>
      </c>
      <c r="G3371" t="s">
        <v>24</v>
      </c>
      <c r="H3371">
        <f t="shared" si="157"/>
        <v>4</v>
      </c>
      <c r="I3371" t="str">
        <f t="shared" si="158"/>
        <v>High Risk</v>
      </c>
    </row>
    <row r="3372" spans="1:9" x14ac:dyDescent="0.3">
      <c r="A3372" t="s">
        <v>3407</v>
      </c>
      <c r="B3372" t="s">
        <v>27</v>
      </c>
      <c r="C3372">
        <v>53</v>
      </c>
      <c r="D3372" t="str">
        <f t="shared" si="156"/>
        <v>49-72 Months</v>
      </c>
      <c r="E3372" t="s">
        <v>26</v>
      </c>
      <c r="F3372" t="s">
        <v>35</v>
      </c>
      <c r="G3372" t="s">
        <v>24</v>
      </c>
      <c r="H3372">
        <f t="shared" si="157"/>
        <v>2</v>
      </c>
      <c r="I3372" t="str">
        <f t="shared" si="158"/>
        <v>Medium Risk</v>
      </c>
    </row>
    <row r="3373" spans="1:9" x14ac:dyDescent="0.3">
      <c r="A3373" t="s">
        <v>3408</v>
      </c>
      <c r="B3373" t="s">
        <v>27</v>
      </c>
      <c r="C3373">
        <v>11</v>
      </c>
      <c r="D3373" t="str">
        <f t="shared" si="156"/>
        <v>0-12 Months</v>
      </c>
      <c r="E3373" t="s">
        <v>24</v>
      </c>
      <c r="F3373" t="s">
        <v>32</v>
      </c>
      <c r="G3373" t="s">
        <v>23</v>
      </c>
      <c r="H3373">
        <f t="shared" si="157"/>
        <v>3</v>
      </c>
      <c r="I3373" t="str">
        <f t="shared" si="158"/>
        <v>Medium Risk</v>
      </c>
    </row>
    <row r="3374" spans="1:9" x14ac:dyDescent="0.3">
      <c r="A3374" t="s">
        <v>3409</v>
      </c>
      <c r="B3374" t="s">
        <v>27</v>
      </c>
      <c r="C3374">
        <v>57</v>
      </c>
      <c r="D3374" t="str">
        <f t="shared" si="156"/>
        <v>49-72 Months</v>
      </c>
      <c r="E3374" t="s">
        <v>37</v>
      </c>
      <c r="F3374" t="s">
        <v>35</v>
      </c>
      <c r="G3374" t="s">
        <v>24</v>
      </c>
      <c r="H3374">
        <f t="shared" si="157"/>
        <v>4</v>
      </c>
      <c r="I3374" t="str">
        <f t="shared" si="158"/>
        <v>High Risk</v>
      </c>
    </row>
    <row r="3375" spans="1:9" x14ac:dyDescent="0.3">
      <c r="A3375" t="s">
        <v>3410</v>
      </c>
      <c r="B3375" t="s">
        <v>27</v>
      </c>
      <c r="C3375">
        <v>2</v>
      </c>
      <c r="D3375" t="str">
        <f t="shared" si="156"/>
        <v>0-12 Months</v>
      </c>
      <c r="E3375" t="s">
        <v>37</v>
      </c>
      <c r="F3375" t="s">
        <v>32</v>
      </c>
      <c r="G3375" t="s">
        <v>23</v>
      </c>
      <c r="H3375">
        <f t="shared" si="157"/>
        <v>5</v>
      </c>
      <c r="I3375" t="str">
        <f t="shared" si="158"/>
        <v>High Risk</v>
      </c>
    </row>
    <row r="3376" spans="1:9" x14ac:dyDescent="0.3">
      <c r="A3376" t="s">
        <v>3411</v>
      </c>
      <c r="B3376" t="s">
        <v>27</v>
      </c>
      <c r="C3376">
        <v>2</v>
      </c>
      <c r="D3376" t="str">
        <f t="shared" si="156"/>
        <v>0-12 Months</v>
      </c>
      <c r="E3376" t="s">
        <v>26</v>
      </c>
      <c r="F3376" t="s">
        <v>32</v>
      </c>
      <c r="G3376" t="s">
        <v>23</v>
      </c>
      <c r="H3376">
        <f t="shared" si="157"/>
        <v>3</v>
      </c>
      <c r="I3376" t="str">
        <f t="shared" si="158"/>
        <v>Medium Risk</v>
      </c>
    </row>
    <row r="3377" spans="1:9" x14ac:dyDescent="0.3">
      <c r="A3377" t="s">
        <v>3412</v>
      </c>
      <c r="B3377" t="s">
        <v>47</v>
      </c>
      <c r="C3377">
        <v>71</v>
      </c>
      <c r="D3377" t="str">
        <f t="shared" si="156"/>
        <v>49-72 Months</v>
      </c>
      <c r="E3377" t="s">
        <v>24</v>
      </c>
      <c r="F3377" t="s">
        <v>35</v>
      </c>
      <c r="G3377" t="s">
        <v>24</v>
      </c>
      <c r="H3377">
        <f t="shared" si="157"/>
        <v>0</v>
      </c>
      <c r="I3377" t="str">
        <f t="shared" si="158"/>
        <v>Low Risk</v>
      </c>
    </row>
    <row r="3378" spans="1:9" x14ac:dyDescent="0.3">
      <c r="A3378" t="s">
        <v>3413</v>
      </c>
      <c r="B3378" t="s">
        <v>27</v>
      </c>
      <c r="C3378">
        <v>1</v>
      </c>
      <c r="D3378" t="str">
        <f t="shared" si="156"/>
        <v>0-12 Months</v>
      </c>
      <c r="E3378" t="s">
        <v>24</v>
      </c>
      <c r="F3378" t="s">
        <v>32</v>
      </c>
      <c r="G3378" t="s">
        <v>24</v>
      </c>
      <c r="H3378">
        <f t="shared" si="157"/>
        <v>3</v>
      </c>
      <c r="I3378" t="str">
        <f t="shared" si="158"/>
        <v>Medium Risk</v>
      </c>
    </row>
    <row r="3379" spans="1:9" x14ac:dyDescent="0.3">
      <c r="A3379" t="s">
        <v>3414</v>
      </c>
      <c r="B3379" t="s">
        <v>47</v>
      </c>
      <c r="C3379">
        <v>68</v>
      </c>
      <c r="D3379" t="str">
        <f t="shared" si="156"/>
        <v>49-72 Months</v>
      </c>
      <c r="E3379" t="s">
        <v>24</v>
      </c>
      <c r="F3379" t="s">
        <v>40</v>
      </c>
      <c r="G3379" t="s">
        <v>24</v>
      </c>
      <c r="H3379">
        <f t="shared" si="157"/>
        <v>0</v>
      </c>
      <c r="I3379" t="str">
        <f t="shared" si="158"/>
        <v>Low Risk</v>
      </c>
    </row>
    <row r="3380" spans="1:9" x14ac:dyDescent="0.3">
      <c r="A3380" t="s">
        <v>3415</v>
      </c>
      <c r="B3380" t="s">
        <v>47</v>
      </c>
      <c r="C3380">
        <v>72</v>
      </c>
      <c r="D3380" t="str">
        <f t="shared" si="156"/>
        <v>49-72 Months</v>
      </c>
      <c r="E3380" t="s">
        <v>26</v>
      </c>
      <c r="F3380" t="s">
        <v>32</v>
      </c>
      <c r="G3380" t="s">
        <v>24</v>
      </c>
      <c r="H3380">
        <f t="shared" si="157"/>
        <v>0</v>
      </c>
      <c r="I3380" t="str">
        <f t="shared" si="158"/>
        <v>Low Risk</v>
      </c>
    </row>
    <row r="3381" spans="1:9" x14ac:dyDescent="0.3">
      <c r="A3381" t="s">
        <v>3416</v>
      </c>
      <c r="B3381" t="s">
        <v>27</v>
      </c>
      <c r="C3381">
        <v>2</v>
      </c>
      <c r="D3381" t="str">
        <f t="shared" si="156"/>
        <v>0-12 Months</v>
      </c>
      <c r="E3381" t="s">
        <v>24</v>
      </c>
      <c r="F3381" t="s">
        <v>32</v>
      </c>
      <c r="G3381" t="s">
        <v>24</v>
      </c>
      <c r="H3381">
        <f t="shared" si="157"/>
        <v>3</v>
      </c>
      <c r="I3381" t="str">
        <f t="shared" si="158"/>
        <v>Medium Risk</v>
      </c>
    </row>
    <row r="3382" spans="1:9" x14ac:dyDescent="0.3">
      <c r="A3382" t="s">
        <v>3417</v>
      </c>
      <c r="B3382" t="s">
        <v>27</v>
      </c>
      <c r="C3382">
        <v>1</v>
      </c>
      <c r="D3382" t="str">
        <f t="shared" si="156"/>
        <v>0-12 Months</v>
      </c>
      <c r="E3382" t="s">
        <v>37</v>
      </c>
      <c r="F3382" t="s">
        <v>28</v>
      </c>
      <c r="G3382" t="s">
        <v>23</v>
      </c>
      <c r="H3382">
        <f t="shared" si="157"/>
        <v>6</v>
      </c>
      <c r="I3382" t="str">
        <f t="shared" si="158"/>
        <v>High Risk</v>
      </c>
    </row>
    <row r="3383" spans="1:9" x14ac:dyDescent="0.3">
      <c r="A3383" t="s">
        <v>3418</v>
      </c>
      <c r="B3383" t="s">
        <v>31</v>
      </c>
      <c r="C3383">
        <v>41</v>
      </c>
      <c r="D3383" t="str">
        <f t="shared" si="156"/>
        <v>25-48 Months</v>
      </c>
      <c r="E3383" t="s">
        <v>26</v>
      </c>
      <c r="F3383" t="s">
        <v>35</v>
      </c>
      <c r="G3383" t="s">
        <v>24</v>
      </c>
      <c r="H3383">
        <f t="shared" si="157"/>
        <v>0</v>
      </c>
      <c r="I3383" t="str">
        <f t="shared" si="158"/>
        <v>Low Risk</v>
      </c>
    </row>
    <row r="3384" spans="1:9" x14ac:dyDescent="0.3">
      <c r="A3384" t="s">
        <v>3419</v>
      </c>
      <c r="B3384" t="s">
        <v>47</v>
      </c>
      <c r="C3384">
        <v>72</v>
      </c>
      <c r="D3384" t="str">
        <f t="shared" si="156"/>
        <v>49-72 Months</v>
      </c>
      <c r="E3384" t="s">
        <v>24</v>
      </c>
      <c r="F3384" t="s">
        <v>40</v>
      </c>
      <c r="G3384" t="s">
        <v>24</v>
      </c>
      <c r="H3384">
        <f t="shared" si="157"/>
        <v>0</v>
      </c>
      <c r="I3384" t="str">
        <f t="shared" si="158"/>
        <v>Low Risk</v>
      </c>
    </row>
    <row r="3385" spans="1:9" x14ac:dyDescent="0.3">
      <c r="A3385" t="s">
        <v>3420</v>
      </c>
      <c r="B3385" t="s">
        <v>27</v>
      </c>
      <c r="C3385">
        <v>6</v>
      </c>
      <c r="D3385" t="str">
        <f t="shared" si="156"/>
        <v>0-12 Months</v>
      </c>
      <c r="E3385" t="s">
        <v>37</v>
      </c>
      <c r="F3385" t="s">
        <v>28</v>
      </c>
      <c r="G3385" t="s">
        <v>23</v>
      </c>
      <c r="H3385">
        <f t="shared" si="157"/>
        <v>6</v>
      </c>
      <c r="I3385" t="str">
        <f t="shared" si="158"/>
        <v>High Risk</v>
      </c>
    </row>
    <row r="3386" spans="1:9" x14ac:dyDescent="0.3">
      <c r="A3386" t="s">
        <v>3421</v>
      </c>
      <c r="B3386" t="s">
        <v>27</v>
      </c>
      <c r="C3386">
        <v>4</v>
      </c>
      <c r="D3386" t="str">
        <f t="shared" si="156"/>
        <v>0-12 Months</v>
      </c>
      <c r="E3386" t="s">
        <v>37</v>
      </c>
      <c r="F3386" t="s">
        <v>28</v>
      </c>
      <c r="G3386" t="s">
        <v>23</v>
      </c>
      <c r="H3386">
        <f t="shared" si="157"/>
        <v>6</v>
      </c>
      <c r="I3386" t="str">
        <f t="shared" si="158"/>
        <v>High Risk</v>
      </c>
    </row>
    <row r="3387" spans="1:9" x14ac:dyDescent="0.3">
      <c r="A3387" t="s">
        <v>3422</v>
      </c>
      <c r="B3387" t="s">
        <v>27</v>
      </c>
      <c r="C3387">
        <v>12</v>
      </c>
      <c r="D3387" t="str">
        <f t="shared" si="156"/>
        <v>0-12 Months</v>
      </c>
      <c r="E3387" t="s">
        <v>37</v>
      </c>
      <c r="F3387" t="s">
        <v>28</v>
      </c>
      <c r="G3387" t="s">
        <v>23</v>
      </c>
      <c r="H3387">
        <f t="shared" si="157"/>
        <v>6</v>
      </c>
      <c r="I3387" t="str">
        <f t="shared" si="158"/>
        <v>High Risk</v>
      </c>
    </row>
    <row r="3388" spans="1:9" x14ac:dyDescent="0.3">
      <c r="A3388" t="s">
        <v>3423</v>
      </c>
      <c r="B3388" t="s">
        <v>31</v>
      </c>
      <c r="C3388">
        <v>58</v>
      </c>
      <c r="D3388" t="str">
        <f t="shared" si="156"/>
        <v>49-72 Months</v>
      </c>
      <c r="E3388" t="s">
        <v>26</v>
      </c>
      <c r="F3388" t="s">
        <v>28</v>
      </c>
      <c r="G3388" t="s">
        <v>24</v>
      </c>
      <c r="H3388">
        <f t="shared" si="157"/>
        <v>1</v>
      </c>
      <c r="I3388" t="str">
        <f t="shared" si="158"/>
        <v>Low Risk</v>
      </c>
    </row>
    <row r="3389" spans="1:9" x14ac:dyDescent="0.3">
      <c r="A3389" t="s">
        <v>3424</v>
      </c>
      <c r="B3389" t="s">
        <v>27</v>
      </c>
      <c r="C3389">
        <v>7</v>
      </c>
      <c r="D3389" t="str">
        <f t="shared" si="156"/>
        <v>0-12 Months</v>
      </c>
      <c r="E3389" t="s">
        <v>24</v>
      </c>
      <c r="F3389" t="s">
        <v>32</v>
      </c>
      <c r="G3389" t="s">
        <v>24</v>
      </c>
      <c r="H3389">
        <f t="shared" si="157"/>
        <v>3</v>
      </c>
      <c r="I3389" t="str">
        <f t="shared" si="158"/>
        <v>Medium Risk</v>
      </c>
    </row>
    <row r="3390" spans="1:9" x14ac:dyDescent="0.3">
      <c r="A3390" t="s">
        <v>3425</v>
      </c>
      <c r="B3390" t="s">
        <v>27</v>
      </c>
      <c r="C3390">
        <v>65</v>
      </c>
      <c r="D3390" t="str">
        <f t="shared" si="156"/>
        <v>49-72 Months</v>
      </c>
      <c r="E3390" t="s">
        <v>26</v>
      </c>
      <c r="F3390" t="s">
        <v>32</v>
      </c>
      <c r="G3390" t="s">
        <v>24</v>
      </c>
      <c r="H3390">
        <f t="shared" si="157"/>
        <v>2</v>
      </c>
      <c r="I3390" t="str">
        <f t="shared" si="158"/>
        <v>Medium Risk</v>
      </c>
    </row>
    <row r="3391" spans="1:9" x14ac:dyDescent="0.3">
      <c r="A3391" t="s">
        <v>3426</v>
      </c>
      <c r="B3391" t="s">
        <v>27</v>
      </c>
      <c r="C3391">
        <v>1</v>
      </c>
      <c r="D3391" t="str">
        <f t="shared" si="156"/>
        <v>0-12 Months</v>
      </c>
      <c r="E3391" t="s">
        <v>37</v>
      </c>
      <c r="F3391" t="s">
        <v>32</v>
      </c>
      <c r="G3391" t="s">
        <v>24</v>
      </c>
      <c r="H3391">
        <f t="shared" si="157"/>
        <v>5</v>
      </c>
      <c r="I3391" t="str">
        <f t="shared" si="158"/>
        <v>High Risk</v>
      </c>
    </row>
    <row r="3392" spans="1:9" x14ac:dyDescent="0.3">
      <c r="A3392" t="s">
        <v>3427</v>
      </c>
      <c r="B3392" t="s">
        <v>31</v>
      </c>
      <c r="C3392">
        <v>56</v>
      </c>
      <c r="D3392" t="str">
        <f t="shared" si="156"/>
        <v>49-72 Months</v>
      </c>
      <c r="E3392" t="s">
        <v>24</v>
      </c>
      <c r="F3392" t="s">
        <v>40</v>
      </c>
      <c r="G3392" t="s">
        <v>24</v>
      </c>
      <c r="H3392">
        <f t="shared" si="157"/>
        <v>0</v>
      </c>
      <c r="I3392" t="str">
        <f t="shared" si="158"/>
        <v>Low Risk</v>
      </c>
    </row>
    <row r="3393" spans="1:9" x14ac:dyDescent="0.3">
      <c r="A3393" t="s">
        <v>3428</v>
      </c>
      <c r="B3393" t="s">
        <v>27</v>
      </c>
      <c r="C3393">
        <v>4</v>
      </c>
      <c r="D3393" t="str">
        <f t="shared" si="156"/>
        <v>0-12 Months</v>
      </c>
      <c r="E3393" t="s">
        <v>24</v>
      </c>
      <c r="F3393" t="s">
        <v>32</v>
      </c>
      <c r="G3393" t="s">
        <v>24</v>
      </c>
      <c r="H3393">
        <f t="shared" si="157"/>
        <v>3</v>
      </c>
      <c r="I3393" t="str">
        <f t="shared" si="158"/>
        <v>Medium Risk</v>
      </c>
    </row>
    <row r="3394" spans="1:9" x14ac:dyDescent="0.3">
      <c r="A3394" t="s">
        <v>3429</v>
      </c>
      <c r="B3394" t="s">
        <v>31</v>
      </c>
      <c r="C3394">
        <v>58</v>
      </c>
      <c r="D3394" t="str">
        <f t="shared" si="156"/>
        <v>49-72 Months</v>
      </c>
      <c r="E3394" t="s">
        <v>26</v>
      </c>
      <c r="F3394" t="s">
        <v>32</v>
      </c>
      <c r="G3394" t="s">
        <v>24</v>
      </c>
      <c r="H3394">
        <f t="shared" si="157"/>
        <v>0</v>
      </c>
      <c r="I3394" t="str">
        <f t="shared" si="158"/>
        <v>Low Risk</v>
      </c>
    </row>
    <row r="3395" spans="1:9" x14ac:dyDescent="0.3">
      <c r="A3395" t="s">
        <v>3430</v>
      </c>
      <c r="B3395" t="s">
        <v>47</v>
      </c>
      <c r="C3395">
        <v>62</v>
      </c>
      <c r="D3395" t="str">
        <f t="shared" ref="D3395:D3458" si="159">IF(C3395&lt;=12,"0-12 Months",IF(C3395&lt;=24,"13-24 Months",IF(C3395&lt;=48,"25-48 Months","49-72 Months")))</f>
        <v>49-72 Months</v>
      </c>
      <c r="E3395" t="s">
        <v>37</v>
      </c>
      <c r="F3395" t="s">
        <v>35</v>
      </c>
      <c r="G3395" t="s">
        <v>24</v>
      </c>
      <c r="H3395">
        <f t="shared" ref="H3395:H3458" si="160">IF(B3395="Month-to-month",2,0)+IF(E3395="Fiber optic",2,0)+IF(F3395="Electronic check",1,0)+IF(D3395="0-12 Months",1,0)</f>
        <v>2</v>
      </c>
      <c r="I3395" t="str">
        <f t="shared" ref="I3395:I3458" si="161">IF(H3395&gt;=4,"High Risk",IF(H3395&gt;=2,"Medium Risk","Low Risk"))</f>
        <v>Medium Risk</v>
      </c>
    </row>
    <row r="3396" spans="1:9" x14ac:dyDescent="0.3">
      <c r="A3396" t="s">
        <v>3431</v>
      </c>
      <c r="B3396" t="s">
        <v>31</v>
      </c>
      <c r="C3396">
        <v>26</v>
      </c>
      <c r="D3396" t="str">
        <f t="shared" si="159"/>
        <v>25-48 Months</v>
      </c>
      <c r="E3396" t="s">
        <v>26</v>
      </c>
      <c r="F3396" t="s">
        <v>28</v>
      </c>
      <c r="G3396" t="s">
        <v>24</v>
      </c>
      <c r="H3396">
        <f t="shared" si="160"/>
        <v>1</v>
      </c>
      <c r="I3396" t="str">
        <f t="shared" si="161"/>
        <v>Low Risk</v>
      </c>
    </row>
    <row r="3397" spans="1:9" x14ac:dyDescent="0.3">
      <c r="A3397" t="s">
        <v>3432</v>
      </c>
      <c r="B3397" t="s">
        <v>27</v>
      </c>
      <c r="C3397">
        <v>62</v>
      </c>
      <c r="D3397" t="str">
        <f t="shared" si="159"/>
        <v>49-72 Months</v>
      </c>
      <c r="E3397" t="s">
        <v>37</v>
      </c>
      <c r="F3397" t="s">
        <v>35</v>
      </c>
      <c r="G3397" t="s">
        <v>24</v>
      </c>
      <c r="H3397">
        <f t="shared" si="160"/>
        <v>4</v>
      </c>
      <c r="I3397" t="str">
        <f t="shared" si="161"/>
        <v>High Risk</v>
      </c>
    </row>
    <row r="3398" spans="1:9" x14ac:dyDescent="0.3">
      <c r="A3398" t="s">
        <v>3433</v>
      </c>
      <c r="B3398" t="s">
        <v>31</v>
      </c>
      <c r="C3398">
        <v>58</v>
      </c>
      <c r="D3398" t="str">
        <f t="shared" si="159"/>
        <v>49-72 Months</v>
      </c>
      <c r="E3398" t="s">
        <v>37</v>
      </c>
      <c r="F3398" t="s">
        <v>40</v>
      </c>
      <c r="G3398" t="s">
        <v>24</v>
      </c>
      <c r="H3398">
        <f t="shared" si="160"/>
        <v>2</v>
      </c>
      <c r="I3398" t="str">
        <f t="shared" si="161"/>
        <v>Medium Risk</v>
      </c>
    </row>
    <row r="3399" spans="1:9" x14ac:dyDescent="0.3">
      <c r="A3399" t="s">
        <v>3434</v>
      </c>
      <c r="B3399" t="s">
        <v>47</v>
      </c>
      <c r="C3399">
        <v>68</v>
      </c>
      <c r="D3399" t="str">
        <f t="shared" si="159"/>
        <v>49-72 Months</v>
      </c>
      <c r="E3399" t="s">
        <v>26</v>
      </c>
      <c r="F3399" t="s">
        <v>28</v>
      </c>
      <c r="G3399" t="s">
        <v>24</v>
      </c>
      <c r="H3399">
        <f t="shared" si="160"/>
        <v>1</v>
      </c>
      <c r="I3399" t="str">
        <f t="shared" si="161"/>
        <v>Low Risk</v>
      </c>
    </row>
    <row r="3400" spans="1:9" x14ac:dyDescent="0.3">
      <c r="A3400" t="s">
        <v>3435</v>
      </c>
      <c r="B3400" t="s">
        <v>31</v>
      </c>
      <c r="C3400">
        <v>61</v>
      </c>
      <c r="D3400" t="str">
        <f t="shared" si="159"/>
        <v>49-72 Months</v>
      </c>
      <c r="E3400" t="s">
        <v>37</v>
      </c>
      <c r="F3400" t="s">
        <v>40</v>
      </c>
      <c r="G3400" t="s">
        <v>24</v>
      </c>
      <c r="H3400">
        <f t="shared" si="160"/>
        <v>2</v>
      </c>
      <c r="I3400" t="str">
        <f t="shared" si="161"/>
        <v>Medium Risk</v>
      </c>
    </row>
    <row r="3401" spans="1:9" x14ac:dyDescent="0.3">
      <c r="A3401" t="s">
        <v>3436</v>
      </c>
      <c r="B3401" t="s">
        <v>47</v>
      </c>
      <c r="C3401">
        <v>42</v>
      </c>
      <c r="D3401" t="str">
        <f t="shared" si="159"/>
        <v>25-48 Months</v>
      </c>
      <c r="E3401" t="s">
        <v>26</v>
      </c>
      <c r="F3401" t="s">
        <v>40</v>
      </c>
      <c r="G3401" t="s">
        <v>24</v>
      </c>
      <c r="H3401">
        <f t="shared" si="160"/>
        <v>0</v>
      </c>
      <c r="I3401" t="str">
        <f t="shared" si="161"/>
        <v>Low Risk</v>
      </c>
    </row>
    <row r="3402" spans="1:9" x14ac:dyDescent="0.3">
      <c r="A3402" t="s">
        <v>3437</v>
      </c>
      <c r="B3402" t="s">
        <v>27</v>
      </c>
      <c r="C3402">
        <v>18</v>
      </c>
      <c r="D3402" t="str">
        <f t="shared" si="159"/>
        <v>13-24 Months</v>
      </c>
      <c r="E3402" t="s">
        <v>37</v>
      </c>
      <c r="F3402" t="s">
        <v>35</v>
      </c>
      <c r="G3402" t="s">
        <v>24</v>
      </c>
      <c r="H3402">
        <f t="shared" si="160"/>
        <v>4</v>
      </c>
      <c r="I3402" t="str">
        <f t="shared" si="161"/>
        <v>High Risk</v>
      </c>
    </row>
    <row r="3403" spans="1:9" x14ac:dyDescent="0.3">
      <c r="A3403" t="s">
        <v>3438</v>
      </c>
      <c r="B3403" t="s">
        <v>47</v>
      </c>
      <c r="C3403">
        <v>56</v>
      </c>
      <c r="D3403" t="str">
        <f t="shared" si="159"/>
        <v>49-72 Months</v>
      </c>
      <c r="E3403" t="s">
        <v>24</v>
      </c>
      <c r="F3403" t="s">
        <v>35</v>
      </c>
      <c r="G3403" t="s">
        <v>24</v>
      </c>
      <c r="H3403">
        <f t="shared" si="160"/>
        <v>0</v>
      </c>
      <c r="I3403" t="str">
        <f t="shared" si="161"/>
        <v>Low Risk</v>
      </c>
    </row>
    <row r="3404" spans="1:9" x14ac:dyDescent="0.3">
      <c r="A3404" t="s">
        <v>3439</v>
      </c>
      <c r="B3404" t="s">
        <v>27</v>
      </c>
      <c r="C3404">
        <v>4</v>
      </c>
      <c r="D3404" t="str">
        <f t="shared" si="159"/>
        <v>0-12 Months</v>
      </c>
      <c r="E3404" t="s">
        <v>37</v>
      </c>
      <c r="F3404" t="s">
        <v>28</v>
      </c>
      <c r="G3404" t="s">
        <v>23</v>
      </c>
      <c r="H3404">
        <f t="shared" si="160"/>
        <v>6</v>
      </c>
      <c r="I3404" t="str">
        <f t="shared" si="161"/>
        <v>High Risk</v>
      </c>
    </row>
    <row r="3405" spans="1:9" x14ac:dyDescent="0.3">
      <c r="A3405" t="s">
        <v>3440</v>
      </c>
      <c r="B3405" t="s">
        <v>27</v>
      </c>
      <c r="C3405">
        <v>4</v>
      </c>
      <c r="D3405" t="str">
        <f t="shared" si="159"/>
        <v>0-12 Months</v>
      </c>
      <c r="E3405" t="s">
        <v>24</v>
      </c>
      <c r="F3405" t="s">
        <v>40</v>
      </c>
      <c r="G3405" t="s">
        <v>24</v>
      </c>
      <c r="H3405">
        <f t="shared" si="160"/>
        <v>3</v>
      </c>
      <c r="I3405" t="str">
        <f t="shared" si="161"/>
        <v>Medium Risk</v>
      </c>
    </row>
    <row r="3406" spans="1:9" x14ac:dyDescent="0.3">
      <c r="A3406" t="s">
        <v>3441</v>
      </c>
      <c r="B3406" t="s">
        <v>31</v>
      </c>
      <c r="C3406">
        <v>35</v>
      </c>
      <c r="D3406" t="str">
        <f t="shared" si="159"/>
        <v>25-48 Months</v>
      </c>
      <c r="E3406" t="s">
        <v>26</v>
      </c>
      <c r="F3406" t="s">
        <v>40</v>
      </c>
      <c r="G3406" t="s">
        <v>24</v>
      </c>
      <c r="H3406">
        <f t="shared" si="160"/>
        <v>0</v>
      </c>
      <c r="I3406" t="str">
        <f t="shared" si="161"/>
        <v>Low Risk</v>
      </c>
    </row>
    <row r="3407" spans="1:9" x14ac:dyDescent="0.3">
      <c r="A3407" t="s">
        <v>3442</v>
      </c>
      <c r="B3407" t="s">
        <v>27</v>
      </c>
      <c r="C3407">
        <v>64</v>
      </c>
      <c r="D3407" t="str">
        <f t="shared" si="159"/>
        <v>49-72 Months</v>
      </c>
      <c r="E3407" t="s">
        <v>37</v>
      </c>
      <c r="F3407" t="s">
        <v>35</v>
      </c>
      <c r="G3407" t="s">
        <v>24</v>
      </c>
      <c r="H3407">
        <f t="shared" si="160"/>
        <v>4</v>
      </c>
      <c r="I3407" t="str">
        <f t="shared" si="161"/>
        <v>High Risk</v>
      </c>
    </row>
    <row r="3408" spans="1:9" x14ac:dyDescent="0.3">
      <c r="A3408" t="s">
        <v>3443</v>
      </c>
      <c r="B3408" t="s">
        <v>31</v>
      </c>
      <c r="C3408">
        <v>31</v>
      </c>
      <c r="D3408" t="str">
        <f t="shared" si="159"/>
        <v>25-48 Months</v>
      </c>
      <c r="E3408" t="s">
        <v>24</v>
      </c>
      <c r="F3408" t="s">
        <v>32</v>
      </c>
      <c r="G3408" t="s">
        <v>24</v>
      </c>
      <c r="H3408">
        <f t="shared" si="160"/>
        <v>0</v>
      </c>
      <c r="I3408" t="str">
        <f t="shared" si="161"/>
        <v>Low Risk</v>
      </c>
    </row>
    <row r="3409" spans="1:9" x14ac:dyDescent="0.3">
      <c r="A3409" t="s">
        <v>3444</v>
      </c>
      <c r="B3409" t="s">
        <v>47</v>
      </c>
      <c r="C3409">
        <v>67</v>
      </c>
      <c r="D3409" t="str">
        <f t="shared" si="159"/>
        <v>49-72 Months</v>
      </c>
      <c r="E3409" t="s">
        <v>24</v>
      </c>
      <c r="F3409" t="s">
        <v>35</v>
      </c>
      <c r="G3409" t="s">
        <v>24</v>
      </c>
      <c r="H3409">
        <f t="shared" si="160"/>
        <v>0</v>
      </c>
      <c r="I3409" t="str">
        <f t="shared" si="161"/>
        <v>Low Risk</v>
      </c>
    </row>
    <row r="3410" spans="1:9" x14ac:dyDescent="0.3">
      <c r="A3410" t="s">
        <v>3445</v>
      </c>
      <c r="B3410" t="s">
        <v>27</v>
      </c>
      <c r="C3410">
        <v>4</v>
      </c>
      <c r="D3410" t="str">
        <f t="shared" si="159"/>
        <v>0-12 Months</v>
      </c>
      <c r="E3410" t="s">
        <v>26</v>
      </c>
      <c r="F3410" t="s">
        <v>40</v>
      </c>
      <c r="G3410" t="s">
        <v>23</v>
      </c>
      <c r="H3410">
        <f t="shared" si="160"/>
        <v>3</v>
      </c>
      <c r="I3410" t="str">
        <f t="shared" si="161"/>
        <v>Medium Risk</v>
      </c>
    </row>
    <row r="3411" spans="1:9" x14ac:dyDescent="0.3">
      <c r="A3411" t="s">
        <v>3446</v>
      </c>
      <c r="B3411" t="s">
        <v>47</v>
      </c>
      <c r="C3411">
        <v>70</v>
      </c>
      <c r="D3411" t="str">
        <f t="shared" si="159"/>
        <v>49-72 Months</v>
      </c>
      <c r="E3411" t="s">
        <v>37</v>
      </c>
      <c r="F3411" t="s">
        <v>28</v>
      </c>
      <c r="G3411" t="s">
        <v>24</v>
      </c>
      <c r="H3411">
        <f t="shared" si="160"/>
        <v>3</v>
      </c>
      <c r="I3411" t="str">
        <f t="shared" si="161"/>
        <v>Medium Risk</v>
      </c>
    </row>
    <row r="3412" spans="1:9" x14ac:dyDescent="0.3">
      <c r="A3412" t="s">
        <v>3447</v>
      </c>
      <c r="B3412" t="s">
        <v>27</v>
      </c>
      <c r="C3412">
        <v>3</v>
      </c>
      <c r="D3412" t="str">
        <f t="shared" si="159"/>
        <v>0-12 Months</v>
      </c>
      <c r="E3412" t="s">
        <v>26</v>
      </c>
      <c r="F3412" t="s">
        <v>40</v>
      </c>
      <c r="G3412" t="s">
        <v>23</v>
      </c>
      <c r="H3412">
        <f t="shared" si="160"/>
        <v>3</v>
      </c>
      <c r="I3412" t="str">
        <f t="shared" si="161"/>
        <v>Medium Risk</v>
      </c>
    </row>
    <row r="3413" spans="1:9" x14ac:dyDescent="0.3">
      <c r="A3413" t="s">
        <v>3448</v>
      </c>
      <c r="B3413" t="s">
        <v>27</v>
      </c>
      <c r="C3413">
        <v>53</v>
      </c>
      <c r="D3413" t="str">
        <f t="shared" si="159"/>
        <v>49-72 Months</v>
      </c>
      <c r="E3413" t="s">
        <v>37</v>
      </c>
      <c r="F3413" t="s">
        <v>28</v>
      </c>
      <c r="G3413" t="s">
        <v>23</v>
      </c>
      <c r="H3413">
        <f t="shared" si="160"/>
        <v>5</v>
      </c>
      <c r="I3413" t="str">
        <f t="shared" si="161"/>
        <v>High Risk</v>
      </c>
    </row>
    <row r="3414" spans="1:9" x14ac:dyDescent="0.3">
      <c r="A3414" t="s">
        <v>3449</v>
      </c>
      <c r="B3414" t="s">
        <v>47</v>
      </c>
      <c r="C3414">
        <v>2</v>
      </c>
      <c r="D3414" t="str">
        <f t="shared" si="159"/>
        <v>0-12 Months</v>
      </c>
      <c r="E3414" t="s">
        <v>26</v>
      </c>
      <c r="F3414" t="s">
        <v>32</v>
      </c>
      <c r="G3414" t="s">
        <v>24</v>
      </c>
      <c r="H3414">
        <f t="shared" si="160"/>
        <v>1</v>
      </c>
      <c r="I3414" t="str">
        <f t="shared" si="161"/>
        <v>Low Risk</v>
      </c>
    </row>
    <row r="3415" spans="1:9" x14ac:dyDescent="0.3">
      <c r="A3415" t="s">
        <v>3450</v>
      </c>
      <c r="B3415" t="s">
        <v>27</v>
      </c>
      <c r="C3415">
        <v>29</v>
      </c>
      <c r="D3415" t="str">
        <f t="shared" si="159"/>
        <v>25-48 Months</v>
      </c>
      <c r="E3415" t="s">
        <v>37</v>
      </c>
      <c r="F3415" t="s">
        <v>40</v>
      </c>
      <c r="G3415" t="s">
        <v>24</v>
      </c>
      <c r="H3415">
        <f t="shared" si="160"/>
        <v>4</v>
      </c>
      <c r="I3415" t="str">
        <f t="shared" si="161"/>
        <v>High Risk</v>
      </c>
    </row>
    <row r="3416" spans="1:9" x14ac:dyDescent="0.3">
      <c r="A3416" t="s">
        <v>3451</v>
      </c>
      <c r="B3416" t="s">
        <v>47</v>
      </c>
      <c r="C3416">
        <v>47</v>
      </c>
      <c r="D3416" t="str">
        <f t="shared" si="159"/>
        <v>25-48 Months</v>
      </c>
      <c r="E3416" t="s">
        <v>26</v>
      </c>
      <c r="F3416" t="s">
        <v>32</v>
      </c>
      <c r="G3416" t="s">
        <v>24</v>
      </c>
      <c r="H3416">
        <f t="shared" si="160"/>
        <v>0</v>
      </c>
      <c r="I3416" t="str">
        <f t="shared" si="161"/>
        <v>Low Risk</v>
      </c>
    </row>
    <row r="3417" spans="1:9" x14ac:dyDescent="0.3">
      <c r="A3417" t="s">
        <v>3452</v>
      </c>
      <c r="B3417" t="s">
        <v>31</v>
      </c>
      <c r="C3417">
        <v>68</v>
      </c>
      <c r="D3417" t="str">
        <f t="shared" si="159"/>
        <v>49-72 Months</v>
      </c>
      <c r="E3417" t="s">
        <v>37</v>
      </c>
      <c r="F3417" t="s">
        <v>28</v>
      </c>
      <c r="G3417" t="s">
        <v>23</v>
      </c>
      <c r="H3417">
        <f t="shared" si="160"/>
        <v>3</v>
      </c>
      <c r="I3417" t="str">
        <f t="shared" si="161"/>
        <v>Medium Risk</v>
      </c>
    </row>
    <row r="3418" spans="1:9" x14ac:dyDescent="0.3">
      <c r="A3418" t="s">
        <v>3453</v>
      </c>
      <c r="B3418" t="s">
        <v>27</v>
      </c>
      <c r="C3418">
        <v>12</v>
      </c>
      <c r="D3418" t="str">
        <f t="shared" si="159"/>
        <v>0-12 Months</v>
      </c>
      <c r="E3418" t="s">
        <v>26</v>
      </c>
      <c r="F3418" t="s">
        <v>32</v>
      </c>
      <c r="G3418" t="s">
        <v>24</v>
      </c>
      <c r="H3418">
        <f t="shared" si="160"/>
        <v>3</v>
      </c>
      <c r="I3418" t="str">
        <f t="shared" si="161"/>
        <v>Medium Risk</v>
      </c>
    </row>
    <row r="3419" spans="1:9" x14ac:dyDescent="0.3">
      <c r="A3419" t="s">
        <v>3454</v>
      </c>
      <c r="B3419" t="s">
        <v>27</v>
      </c>
      <c r="C3419">
        <v>8</v>
      </c>
      <c r="D3419" t="str">
        <f t="shared" si="159"/>
        <v>0-12 Months</v>
      </c>
      <c r="E3419" t="s">
        <v>26</v>
      </c>
      <c r="F3419" t="s">
        <v>35</v>
      </c>
      <c r="G3419" t="s">
        <v>24</v>
      </c>
      <c r="H3419">
        <f t="shared" si="160"/>
        <v>3</v>
      </c>
      <c r="I3419" t="str">
        <f t="shared" si="161"/>
        <v>Medium Risk</v>
      </c>
    </row>
    <row r="3420" spans="1:9" x14ac:dyDescent="0.3">
      <c r="A3420" t="s">
        <v>3455</v>
      </c>
      <c r="B3420" t="s">
        <v>27</v>
      </c>
      <c r="C3420">
        <v>54</v>
      </c>
      <c r="D3420" t="str">
        <f t="shared" si="159"/>
        <v>49-72 Months</v>
      </c>
      <c r="E3420" t="s">
        <v>37</v>
      </c>
      <c r="F3420" t="s">
        <v>28</v>
      </c>
      <c r="G3420" t="s">
        <v>24</v>
      </c>
      <c r="H3420">
        <f t="shared" si="160"/>
        <v>5</v>
      </c>
      <c r="I3420" t="str">
        <f t="shared" si="161"/>
        <v>High Risk</v>
      </c>
    </row>
    <row r="3421" spans="1:9" x14ac:dyDescent="0.3">
      <c r="A3421" t="s">
        <v>3456</v>
      </c>
      <c r="B3421" t="s">
        <v>47</v>
      </c>
      <c r="C3421">
        <v>69</v>
      </c>
      <c r="D3421" t="str">
        <f t="shared" si="159"/>
        <v>49-72 Months</v>
      </c>
      <c r="E3421" t="s">
        <v>37</v>
      </c>
      <c r="F3421" t="s">
        <v>32</v>
      </c>
      <c r="G3421" t="s">
        <v>24</v>
      </c>
      <c r="H3421">
        <f t="shared" si="160"/>
        <v>2</v>
      </c>
      <c r="I3421" t="str">
        <f t="shared" si="161"/>
        <v>Medium Risk</v>
      </c>
    </row>
    <row r="3422" spans="1:9" x14ac:dyDescent="0.3">
      <c r="A3422" t="s">
        <v>3457</v>
      </c>
      <c r="B3422" t="s">
        <v>27</v>
      </c>
      <c r="C3422">
        <v>26</v>
      </c>
      <c r="D3422" t="str">
        <f t="shared" si="159"/>
        <v>25-48 Months</v>
      </c>
      <c r="E3422" t="s">
        <v>26</v>
      </c>
      <c r="F3422" t="s">
        <v>35</v>
      </c>
      <c r="G3422" t="s">
        <v>24</v>
      </c>
      <c r="H3422">
        <f t="shared" si="160"/>
        <v>2</v>
      </c>
      <c r="I3422" t="str">
        <f t="shared" si="161"/>
        <v>Medium Risk</v>
      </c>
    </row>
    <row r="3423" spans="1:9" x14ac:dyDescent="0.3">
      <c r="A3423" t="s">
        <v>3458</v>
      </c>
      <c r="B3423" t="s">
        <v>47</v>
      </c>
      <c r="C3423">
        <v>72</v>
      </c>
      <c r="D3423" t="str">
        <f t="shared" si="159"/>
        <v>49-72 Months</v>
      </c>
      <c r="E3423" t="s">
        <v>37</v>
      </c>
      <c r="F3423" t="s">
        <v>35</v>
      </c>
      <c r="G3423" t="s">
        <v>24</v>
      </c>
      <c r="H3423">
        <f t="shared" si="160"/>
        <v>2</v>
      </c>
      <c r="I3423" t="str">
        <f t="shared" si="161"/>
        <v>Medium Risk</v>
      </c>
    </row>
    <row r="3424" spans="1:9" x14ac:dyDescent="0.3">
      <c r="A3424" t="s">
        <v>3459</v>
      </c>
      <c r="B3424" t="s">
        <v>47</v>
      </c>
      <c r="C3424">
        <v>70</v>
      </c>
      <c r="D3424" t="str">
        <f t="shared" si="159"/>
        <v>49-72 Months</v>
      </c>
      <c r="E3424" t="s">
        <v>26</v>
      </c>
      <c r="F3424" t="s">
        <v>35</v>
      </c>
      <c r="G3424" t="s">
        <v>24</v>
      </c>
      <c r="H3424">
        <f t="shared" si="160"/>
        <v>0</v>
      </c>
      <c r="I3424" t="str">
        <f t="shared" si="161"/>
        <v>Low Risk</v>
      </c>
    </row>
    <row r="3425" spans="1:9" x14ac:dyDescent="0.3">
      <c r="A3425" t="s">
        <v>3460</v>
      </c>
      <c r="B3425" t="s">
        <v>27</v>
      </c>
      <c r="C3425">
        <v>1</v>
      </c>
      <c r="D3425" t="str">
        <f t="shared" si="159"/>
        <v>0-12 Months</v>
      </c>
      <c r="E3425" t="s">
        <v>26</v>
      </c>
      <c r="F3425" t="s">
        <v>32</v>
      </c>
      <c r="G3425" t="s">
        <v>23</v>
      </c>
      <c r="H3425">
        <f t="shared" si="160"/>
        <v>3</v>
      </c>
      <c r="I3425" t="str">
        <f t="shared" si="161"/>
        <v>Medium Risk</v>
      </c>
    </row>
    <row r="3426" spans="1:9" x14ac:dyDescent="0.3">
      <c r="A3426" t="s">
        <v>3461</v>
      </c>
      <c r="B3426" t="s">
        <v>27</v>
      </c>
      <c r="C3426">
        <v>10</v>
      </c>
      <c r="D3426" t="str">
        <f t="shared" si="159"/>
        <v>0-12 Months</v>
      </c>
      <c r="E3426" t="s">
        <v>37</v>
      </c>
      <c r="F3426" t="s">
        <v>28</v>
      </c>
      <c r="G3426" t="s">
        <v>23</v>
      </c>
      <c r="H3426">
        <f t="shared" si="160"/>
        <v>6</v>
      </c>
      <c r="I3426" t="str">
        <f t="shared" si="161"/>
        <v>High Risk</v>
      </c>
    </row>
    <row r="3427" spans="1:9" x14ac:dyDescent="0.3">
      <c r="A3427" t="s">
        <v>3462</v>
      </c>
      <c r="B3427" t="s">
        <v>31</v>
      </c>
      <c r="C3427">
        <v>28</v>
      </c>
      <c r="D3427" t="str">
        <f t="shared" si="159"/>
        <v>25-48 Months</v>
      </c>
      <c r="E3427" t="s">
        <v>37</v>
      </c>
      <c r="F3427" t="s">
        <v>35</v>
      </c>
      <c r="G3427" t="s">
        <v>24</v>
      </c>
      <c r="H3427">
        <f t="shared" si="160"/>
        <v>2</v>
      </c>
      <c r="I3427" t="str">
        <f t="shared" si="161"/>
        <v>Medium Risk</v>
      </c>
    </row>
    <row r="3428" spans="1:9" x14ac:dyDescent="0.3">
      <c r="A3428" t="s">
        <v>3463</v>
      </c>
      <c r="B3428" t="s">
        <v>27</v>
      </c>
      <c r="C3428">
        <v>1</v>
      </c>
      <c r="D3428" t="str">
        <f t="shared" si="159"/>
        <v>0-12 Months</v>
      </c>
      <c r="E3428" t="s">
        <v>37</v>
      </c>
      <c r="F3428" t="s">
        <v>28</v>
      </c>
      <c r="G3428" t="s">
        <v>23</v>
      </c>
      <c r="H3428">
        <f t="shared" si="160"/>
        <v>6</v>
      </c>
      <c r="I3428" t="str">
        <f t="shared" si="161"/>
        <v>High Risk</v>
      </c>
    </row>
    <row r="3429" spans="1:9" x14ac:dyDescent="0.3">
      <c r="A3429" t="s">
        <v>3464</v>
      </c>
      <c r="B3429" t="s">
        <v>27</v>
      </c>
      <c r="C3429">
        <v>21</v>
      </c>
      <c r="D3429" t="str">
        <f t="shared" si="159"/>
        <v>13-24 Months</v>
      </c>
      <c r="E3429" t="s">
        <v>37</v>
      </c>
      <c r="F3429" t="s">
        <v>28</v>
      </c>
      <c r="G3429" t="s">
        <v>24</v>
      </c>
      <c r="H3429">
        <f t="shared" si="160"/>
        <v>5</v>
      </c>
      <c r="I3429" t="str">
        <f t="shared" si="161"/>
        <v>High Risk</v>
      </c>
    </row>
    <row r="3430" spans="1:9" x14ac:dyDescent="0.3">
      <c r="A3430" t="s">
        <v>3465</v>
      </c>
      <c r="B3430" t="s">
        <v>27</v>
      </c>
      <c r="C3430">
        <v>51</v>
      </c>
      <c r="D3430" t="str">
        <f t="shared" si="159"/>
        <v>49-72 Months</v>
      </c>
      <c r="E3430" t="s">
        <v>37</v>
      </c>
      <c r="F3430" t="s">
        <v>35</v>
      </c>
      <c r="G3430" t="s">
        <v>23</v>
      </c>
      <c r="H3430">
        <f t="shared" si="160"/>
        <v>4</v>
      </c>
      <c r="I3430" t="str">
        <f t="shared" si="161"/>
        <v>High Risk</v>
      </c>
    </row>
    <row r="3431" spans="1:9" x14ac:dyDescent="0.3">
      <c r="A3431" t="s">
        <v>3466</v>
      </c>
      <c r="B3431" t="s">
        <v>31</v>
      </c>
      <c r="C3431">
        <v>53</v>
      </c>
      <c r="D3431" t="str">
        <f t="shared" si="159"/>
        <v>49-72 Months</v>
      </c>
      <c r="E3431" t="s">
        <v>24</v>
      </c>
      <c r="F3431" t="s">
        <v>35</v>
      </c>
      <c r="G3431" t="s">
        <v>24</v>
      </c>
      <c r="H3431">
        <f t="shared" si="160"/>
        <v>0</v>
      </c>
      <c r="I3431" t="str">
        <f t="shared" si="161"/>
        <v>Low Risk</v>
      </c>
    </row>
    <row r="3432" spans="1:9" x14ac:dyDescent="0.3">
      <c r="A3432" t="s">
        <v>3467</v>
      </c>
      <c r="B3432" t="s">
        <v>31</v>
      </c>
      <c r="C3432">
        <v>53</v>
      </c>
      <c r="D3432" t="str">
        <f t="shared" si="159"/>
        <v>49-72 Months</v>
      </c>
      <c r="E3432" t="s">
        <v>37</v>
      </c>
      <c r="F3432" t="s">
        <v>28</v>
      </c>
      <c r="G3432" t="s">
        <v>24</v>
      </c>
      <c r="H3432">
        <f t="shared" si="160"/>
        <v>3</v>
      </c>
      <c r="I3432" t="str">
        <f t="shared" si="161"/>
        <v>Medium Risk</v>
      </c>
    </row>
    <row r="3433" spans="1:9" x14ac:dyDescent="0.3">
      <c r="A3433" t="s">
        <v>3468</v>
      </c>
      <c r="B3433" t="s">
        <v>27</v>
      </c>
      <c r="C3433">
        <v>24</v>
      </c>
      <c r="D3433" t="str">
        <f t="shared" si="159"/>
        <v>13-24 Months</v>
      </c>
      <c r="E3433" t="s">
        <v>37</v>
      </c>
      <c r="F3433" t="s">
        <v>28</v>
      </c>
      <c r="G3433" t="s">
        <v>23</v>
      </c>
      <c r="H3433">
        <f t="shared" si="160"/>
        <v>5</v>
      </c>
      <c r="I3433" t="str">
        <f t="shared" si="161"/>
        <v>High Risk</v>
      </c>
    </row>
    <row r="3434" spans="1:9" x14ac:dyDescent="0.3">
      <c r="A3434" t="s">
        <v>3469</v>
      </c>
      <c r="B3434" t="s">
        <v>47</v>
      </c>
      <c r="C3434">
        <v>70</v>
      </c>
      <c r="D3434" t="str">
        <f t="shared" si="159"/>
        <v>49-72 Months</v>
      </c>
      <c r="E3434" t="s">
        <v>26</v>
      </c>
      <c r="F3434" t="s">
        <v>40</v>
      </c>
      <c r="G3434" t="s">
        <v>24</v>
      </c>
      <c r="H3434">
        <f t="shared" si="160"/>
        <v>0</v>
      </c>
      <c r="I3434" t="str">
        <f t="shared" si="161"/>
        <v>Low Risk</v>
      </c>
    </row>
    <row r="3435" spans="1:9" x14ac:dyDescent="0.3">
      <c r="A3435" t="s">
        <v>3470</v>
      </c>
      <c r="B3435" t="s">
        <v>31</v>
      </c>
      <c r="C3435">
        <v>61</v>
      </c>
      <c r="D3435" t="str">
        <f t="shared" si="159"/>
        <v>49-72 Months</v>
      </c>
      <c r="E3435" t="s">
        <v>37</v>
      </c>
      <c r="F3435" t="s">
        <v>28</v>
      </c>
      <c r="G3435" t="s">
        <v>24</v>
      </c>
      <c r="H3435">
        <f t="shared" si="160"/>
        <v>3</v>
      </c>
      <c r="I3435" t="str">
        <f t="shared" si="161"/>
        <v>Medium Risk</v>
      </c>
    </row>
    <row r="3436" spans="1:9" x14ac:dyDescent="0.3">
      <c r="A3436" t="s">
        <v>3471</v>
      </c>
      <c r="B3436" t="s">
        <v>31</v>
      </c>
      <c r="C3436">
        <v>11</v>
      </c>
      <c r="D3436" t="str">
        <f t="shared" si="159"/>
        <v>0-12 Months</v>
      </c>
      <c r="E3436" t="s">
        <v>26</v>
      </c>
      <c r="F3436" t="s">
        <v>32</v>
      </c>
      <c r="G3436" t="s">
        <v>24</v>
      </c>
      <c r="H3436">
        <f t="shared" si="160"/>
        <v>1</v>
      </c>
      <c r="I3436" t="str">
        <f t="shared" si="161"/>
        <v>Low Risk</v>
      </c>
    </row>
    <row r="3437" spans="1:9" x14ac:dyDescent="0.3">
      <c r="A3437" t="s">
        <v>3472</v>
      </c>
      <c r="B3437" t="s">
        <v>27</v>
      </c>
      <c r="C3437">
        <v>2</v>
      </c>
      <c r="D3437" t="str">
        <f t="shared" si="159"/>
        <v>0-12 Months</v>
      </c>
      <c r="E3437" t="s">
        <v>37</v>
      </c>
      <c r="F3437" t="s">
        <v>40</v>
      </c>
      <c r="G3437" t="s">
        <v>24</v>
      </c>
      <c r="H3437">
        <f t="shared" si="160"/>
        <v>5</v>
      </c>
      <c r="I3437" t="str">
        <f t="shared" si="161"/>
        <v>High Risk</v>
      </c>
    </row>
    <row r="3438" spans="1:9" x14ac:dyDescent="0.3">
      <c r="A3438" t="s">
        <v>3473</v>
      </c>
      <c r="B3438" t="s">
        <v>31</v>
      </c>
      <c r="C3438">
        <v>25</v>
      </c>
      <c r="D3438" t="str">
        <f t="shared" si="159"/>
        <v>25-48 Months</v>
      </c>
      <c r="E3438" t="s">
        <v>24</v>
      </c>
      <c r="F3438" t="s">
        <v>35</v>
      </c>
      <c r="G3438" t="s">
        <v>24</v>
      </c>
      <c r="H3438">
        <f t="shared" si="160"/>
        <v>0</v>
      </c>
      <c r="I3438" t="str">
        <f t="shared" si="161"/>
        <v>Low Risk</v>
      </c>
    </row>
    <row r="3439" spans="1:9" x14ac:dyDescent="0.3">
      <c r="A3439" t="s">
        <v>3474</v>
      </c>
      <c r="B3439" t="s">
        <v>31</v>
      </c>
      <c r="C3439">
        <v>41</v>
      </c>
      <c r="D3439" t="str">
        <f t="shared" si="159"/>
        <v>25-48 Months</v>
      </c>
      <c r="E3439" t="s">
        <v>26</v>
      </c>
      <c r="F3439" t="s">
        <v>40</v>
      </c>
      <c r="G3439" t="s">
        <v>24</v>
      </c>
      <c r="H3439">
        <f t="shared" si="160"/>
        <v>0</v>
      </c>
      <c r="I3439" t="str">
        <f t="shared" si="161"/>
        <v>Low Risk</v>
      </c>
    </row>
    <row r="3440" spans="1:9" x14ac:dyDescent="0.3">
      <c r="A3440" t="s">
        <v>3475</v>
      </c>
      <c r="B3440" t="s">
        <v>27</v>
      </c>
      <c r="C3440">
        <v>18</v>
      </c>
      <c r="D3440" t="str">
        <f t="shared" si="159"/>
        <v>13-24 Months</v>
      </c>
      <c r="E3440" t="s">
        <v>37</v>
      </c>
      <c r="F3440" t="s">
        <v>28</v>
      </c>
      <c r="G3440" t="s">
        <v>23</v>
      </c>
      <c r="H3440">
        <f t="shared" si="160"/>
        <v>5</v>
      </c>
      <c r="I3440" t="str">
        <f t="shared" si="161"/>
        <v>High Risk</v>
      </c>
    </row>
    <row r="3441" spans="1:9" x14ac:dyDescent="0.3">
      <c r="A3441" t="s">
        <v>3476</v>
      </c>
      <c r="B3441" t="s">
        <v>47</v>
      </c>
      <c r="C3441">
        <v>72</v>
      </c>
      <c r="D3441" t="str">
        <f t="shared" si="159"/>
        <v>49-72 Months</v>
      </c>
      <c r="E3441" t="s">
        <v>37</v>
      </c>
      <c r="F3441" t="s">
        <v>35</v>
      </c>
      <c r="G3441" t="s">
        <v>23</v>
      </c>
      <c r="H3441">
        <f t="shared" si="160"/>
        <v>2</v>
      </c>
      <c r="I3441" t="str">
        <f t="shared" si="161"/>
        <v>Medium Risk</v>
      </c>
    </row>
    <row r="3442" spans="1:9" x14ac:dyDescent="0.3">
      <c r="A3442" t="s">
        <v>3477</v>
      </c>
      <c r="B3442" t="s">
        <v>47</v>
      </c>
      <c r="C3442">
        <v>71</v>
      </c>
      <c r="D3442" t="str">
        <f t="shared" si="159"/>
        <v>49-72 Months</v>
      </c>
      <c r="E3442" t="s">
        <v>26</v>
      </c>
      <c r="F3442" t="s">
        <v>40</v>
      </c>
      <c r="G3442" t="s">
        <v>24</v>
      </c>
      <c r="H3442">
        <f t="shared" si="160"/>
        <v>0</v>
      </c>
      <c r="I3442" t="str">
        <f t="shared" si="161"/>
        <v>Low Risk</v>
      </c>
    </row>
    <row r="3443" spans="1:9" x14ac:dyDescent="0.3">
      <c r="A3443" t="s">
        <v>3478</v>
      </c>
      <c r="B3443" t="s">
        <v>31</v>
      </c>
      <c r="C3443">
        <v>34</v>
      </c>
      <c r="D3443" t="str">
        <f t="shared" si="159"/>
        <v>25-48 Months</v>
      </c>
      <c r="E3443" t="s">
        <v>26</v>
      </c>
      <c r="F3443" t="s">
        <v>32</v>
      </c>
      <c r="G3443" t="s">
        <v>24</v>
      </c>
      <c r="H3443">
        <f t="shared" si="160"/>
        <v>0</v>
      </c>
      <c r="I3443" t="str">
        <f t="shared" si="161"/>
        <v>Low Risk</v>
      </c>
    </row>
    <row r="3444" spans="1:9" x14ac:dyDescent="0.3">
      <c r="A3444" t="s">
        <v>3479</v>
      </c>
      <c r="B3444" t="s">
        <v>27</v>
      </c>
      <c r="C3444">
        <v>29</v>
      </c>
      <c r="D3444" t="str">
        <f t="shared" si="159"/>
        <v>25-48 Months</v>
      </c>
      <c r="E3444" t="s">
        <v>37</v>
      </c>
      <c r="F3444" t="s">
        <v>40</v>
      </c>
      <c r="G3444" t="s">
        <v>24</v>
      </c>
      <c r="H3444">
        <f t="shared" si="160"/>
        <v>4</v>
      </c>
      <c r="I3444" t="str">
        <f t="shared" si="161"/>
        <v>High Risk</v>
      </c>
    </row>
    <row r="3445" spans="1:9" x14ac:dyDescent="0.3">
      <c r="A3445" t="s">
        <v>3480</v>
      </c>
      <c r="B3445" t="s">
        <v>31</v>
      </c>
      <c r="C3445">
        <v>40</v>
      </c>
      <c r="D3445" t="str">
        <f t="shared" si="159"/>
        <v>25-48 Months</v>
      </c>
      <c r="E3445" t="s">
        <v>37</v>
      </c>
      <c r="F3445" t="s">
        <v>40</v>
      </c>
      <c r="G3445" t="s">
        <v>24</v>
      </c>
      <c r="H3445">
        <f t="shared" si="160"/>
        <v>2</v>
      </c>
      <c r="I3445" t="str">
        <f t="shared" si="161"/>
        <v>Medium Risk</v>
      </c>
    </row>
    <row r="3446" spans="1:9" x14ac:dyDescent="0.3">
      <c r="A3446" t="s">
        <v>3481</v>
      </c>
      <c r="B3446" t="s">
        <v>31</v>
      </c>
      <c r="C3446">
        <v>36</v>
      </c>
      <c r="D3446" t="str">
        <f t="shared" si="159"/>
        <v>25-48 Months</v>
      </c>
      <c r="E3446" t="s">
        <v>26</v>
      </c>
      <c r="F3446" t="s">
        <v>32</v>
      </c>
      <c r="G3446" t="s">
        <v>24</v>
      </c>
      <c r="H3446">
        <f t="shared" si="160"/>
        <v>0</v>
      </c>
      <c r="I3446" t="str">
        <f t="shared" si="161"/>
        <v>Low Risk</v>
      </c>
    </row>
    <row r="3447" spans="1:9" x14ac:dyDescent="0.3">
      <c r="A3447" t="s">
        <v>3482</v>
      </c>
      <c r="B3447" t="s">
        <v>31</v>
      </c>
      <c r="C3447">
        <v>46</v>
      </c>
      <c r="D3447" t="str">
        <f t="shared" si="159"/>
        <v>25-48 Months</v>
      </c>
      <c r="E3447" t="s">
        <v>37</v>
      </c>
      <c r="F3447" t="s">
        <v>28</v>
      </c>
      <c r="G3447" t="s">
        <v>24</v>
      </c>
      <c r="H3447">
        <f t="shared" si="160"/>
        <v>3</v>
      </c>
      <c r="I3447" t="str">
        <f t="shared" si="161"/>
        <v>Medium Risk</v>
      </c>
    </row>
    <row r="3448" spans="1:9" x14ac:dyDescent="0.3">
      <c r="A3448" t="s">
        <v>3483</v>
      </c>
      <c r="B3448" t="s">
        <v>31</v>
      </c>
      <c r="C3448">
        <v>58</v>
      </c>
      <c r="D3448" t="str">
        <f t="shared" si="159"/>
        <v>49-72 Months</v>
      </c>
      <c r="E3448" t="s">
        <v>37</v>
      </c>
      <c r="F3448" t="s">
        <v>28</v>
      </c>
      <c r="G3448" t="s">
        <v>24</v>
      </c>
      <c r="H3448">
        <f t="shared" si="160"/>
        <v>3</v>
      </c>
      <c r="I3448" t="str">
        <f t="shared" si="161"/>
        <v>Medium Risk</v>
      </c>
    </row>
    <row r="3449" spans="1:9" x14ac:dyDescent="0.3">
      <c r="A3449" t="s">
        <v>3484</v>
      </c>
      <c r="B3449" t="s">
        <v>31</v>
      </c>
      <c r="C3449">
        <v>39</v>
      </c>
      <c r="D3449" t="str">
        <f t="shared" si="159"/>
        <v>25-48 Months</v>
      </c>
      <c r="E3449" t="s">
        <v>37</v>
      </c>
      <c r="F3449" t="s">
        <v>40</v>
      </c>
      <c r="G3449" t="s">
        <v>24</v>
      </c>
      <c r="H3449">
        <f t="shared" si="160"/>
        <v>2</v>
      </c>
      <c r="I3449" t="str">
        <f t="shared" si="161"/>
        <v>Medium Risk</v>
      </c>
    </row>
    <row r="3450" spans="1:9" x14ac:dyDescent="0.3">
      <c r="A3450" t="s">
        <v>3485</v>
      </c>
      <c r="B3450" t="s">
        <v>27</v>
      </c>
      <c r="C3450">
        <v>4</v>
      </c>
      <c r="D3450" t="str">
        <f t="shared" si="159"/>
        <v>0-12 Months</v>
      </c>
      <c r="E3450" t="s">
        <v>26</v>
      </c>
      <c r="F3450" t="s">
        <v>40</v>
      </c>
      <c r="G3450" t="s">
        <v>23</v>
      </c>
      <c r="H3450">
        <f t="shared" si="160"/>
        <v>3</v>
      </c>
      <c r="I3450" t="str">
        <f t="shared" si="161"/>
        <v>Medium Risk</v>
      </c>
    </row>
    <row r="3451" spans="1:9" x14ac:dyDescent="0.3">
      <c r="A3451" t="s">
        <v>3486</v>
      </c>
      <c r="B3451" t="s">
        <v>31</v>
      </c>
      <c r="C3451">
        <v>52</v>
      </c>
      <c r="D3451" t="str">
        <f t="shared" si="159"/>
        <v>49-72 Months</v>
      </c>
      <c r="E3451" t="s">
        <v>37</v>
      </c>
      <c r="F3451" t="s">
        <v>40</v>
      </c>
      <c r="G3451" t="s">
        <v>24</v>
      </c>
      <c r="H3451">
        <f t="shared" si="160"/>
        <v>2</v>
      </c>
      <c r="I3451" t="str">
        <f t="shared" si="161"/>
        <v>Medium Risk</v>
      </c>
    </row>
    <row r="3452" spans="1:9" x14ac:dyDescent="0.3">
      <c r="A3452" t="s">
        <v>3487</v>
      </c>
      <c r="B3452" t="s">
        <v>31</v>
      </c>
      <c r="C3452">
        <v>70</v>
      </c>
      <c r="D3452" t="str">
        <f t="shared" si="159"/>
        <v>49-72 Months</v>
      </c>
      <c r="E3452" t="s">
        <v>37</v>
      </c>
      <c r="F3452" t="s">
        <v>28</v>
      </c>
      <c r="G3452" t="s">
        <v>24</v>
      </c>
      <c r="H3452">
        <f t="shared" si="160"/>
        <v>3</v>
      </c>
      <c r="I3452" t="str">
        <f t="shared" si="161"/>
        <v>Medium Risk</v>
      </c>
    </row>
    <row r="3453" spans="1:9" x14ac:dyDescent="0.3">
      <c r="A3453" t="s">
        <v>3488</v>
      </c>
      <c r="B3453" t="s">
        <v>31</v>
      </c>
      <c r="C3453">
        <v>65</v>
      </c>
      <c r="D3453" t="str">
        <f t="shared" si="159"/>
        <v>49-72 Months</v>
      </c>
      <c r="E3453" t="s">
        <v>37</v>
      </c>
      <c r="F3453" t="s">
        <v>35</v>
      </c>
      <c r="G3453" t="s">
        <v>24</v>
      </c>
      <c r="H3453">
        <f t="shared" si="160"/>
        <v>2</v>
      </c>
      <c r="I3453" t="str">
        <f t="shared" si="161"/>
        <v>Medium Risk</v>
      </c>
    </row>
    <row r="3454" spans="1:9" x14ac:dyDescent="0.3">
      <c r="A3454" t="s">
        <v>3489</v>
      </c>
      <c r="B3454" t="s">
        <v>27</v>
      </c>
      <c r="C3454">
        <v>1</v>
      </c>
      <c r="D3454" t="str">
        <f t="shared" si="159"/>
        <v>0-12 Months</v>
      </c>
      <c r="E3454" t="s">
        <v>26</v>
      </c>
      <c r="F3454" t="s">
        <v>32</v>
      </c>
      <c r="G3454" t="s">
        <v>24</v>
      </c>
      <c r="H3454">
        <f t="shared" si="160"/>
        <v>3</v>
      </c>
      <c r="I3454" t="str">
        <f t="shared" si="161"/>
        <v>Medium Risk</v>
      </c>
    </row>
    <row r="3455" spans="1:9" x14ac:dyDescent="0.3">
      <c r="A3455" t="s">
        <v>3490</v>
      </c>
      <c r="B3455" t="s">
        <v>31</v>
      </c>
      <c r="C3455">
        <v>70</v>
      </c>
      <c r="D3455" t="str">
        <f t="shared" si="159"/>
        <v>49-72 Months</v>
      </c>
      <c r="E3455" t="s">
        <v>37</v>
      </c>
      <c r="F3455" t="s">
        <v>28</v>
      </c>
      <c r="G3455" t="s">
        <v>24</v>
      </c>
      <c r="H3455">
        <f t="shared" si="160"/>
        <v>3</v>
      </c>
      <c r="I3455" t="str">
        <f t="shared" si="161"/>
        <v>Medium Risk</v>
      </c>
    </row>
    <row r="3456" spans="1:9" x14ac:dyDescent="0.3">
      <c r="A3456" t="s">
        <v>3491</v>
      </c>
      <c r="B3456" t="s">
        <v>27</v>
      </c>
      <c r="C3456">
        <v>29</v>
      </c>
      <c r="D3456" t="str">
        <f t="shared" si="159"/>
        <v>25-48 Months</v>
      </c>
      <c r="E3456" t="s">
        <v>26</v>
      </c>
      <c r="F3456" t="s">
        <v>32</v>
      </c>
      <c r="G3456" t="s">
        <v>24</v>
      </c>
      <c r="H3456">
        <f t="shared" si="160"/>
        <v>2</v>
      </c>
      <c r="I3456" t="str">
        <f t="shared" si="161"/>
        <v>Medium Risk</v>
      </c>
    </row>
    <row r="3457" spans="1:9" x14ac:dyDescent="0.3">
      <c r="A3457" t="s">
        <v>3492</v>
      </c>
      <c r="B3457" t="s">
        <v>27</v>
      </c>
      <c r="C3457">
        <v>1</v>
      </c>
      <c r="D3457" t="str">
        <f t="shared" si="159"/>
        <v>0-12 Months</v>
      </c>
      <c r="E3457" t="s">
        <v>37</v>
      </c>
      <c r="F3457" t="s">
        <v>28</v>
      </c>
      <c r="G3457" t="s">
        <v>23</v>
      </c>
      <c r="H3457">
        <f t="shared" si="160"/>
        <v>6</v>
      </c>
      <c r="I3457" t="str">
        <f t="shared" si="161"/>
        <v>High Risk</v>
      </c>
    </row>
    <row r="3458" spans="1:9" x14ac:dyDescent="0.3">
      <c r="A3458" t="s">
        <v>3493</v>
      </c>
      <c r="B3458" t="s">
        <v>47</v>
      </c>
      <c r="C3458">
        <v>67</v>
      </c>
      <c r="D3458" t="str">
        <f t="shared" si="159"/>
        <v>49-72 Months</v>
      </c>
      <c r="E3458" t="s">
        <v>26</v>
      </c>
      <c r="F3458" t="s">
        <v>32</v>
      </c>
      <c r="G3458" t="s">
        <v>24</v>
      </c>
      <c r="H3458">
        <f t="shared" si="160"/>
        <v>0</v>
      </c>
      <c r="I3458" t="str">
        <f t="shared" si="161"/>
        <v>Low Risk</v>
      </c>
    </row>
    <row r="3459" spans="1:9" x14ac:dyDescent="0.3">
      <c r="A3459" t="s">
        <v>3494</v>
      </c>
      <c r="B3459" t="s">
        <v>27</v>
      </c>
      <c r="C3459">
        <v>1</v>
      </c>
      <c r="D3459" t="str">
        <f t="shared" ref="D3459:D3522" si="162">IF(C3459&lt;=12,"0-12 Months",IF(C3459&lt;=24,"13-24 Months",IF(C3459&lt;=48,"25-48 Months","49-72 Months")))</f>
        <v>0-12 Months</v>
      </c>
      <c r="E3459" t="s">
        <v>24</v>
      </c>
      <c r="F3459" t="s">
        <v>32</v>
      </c>
      <c r="G3459" t="s">
        <v>24</v>
      </c>
      <c r="H3459">
        <f t="shared" ref="H3459:H3522" si="163">IF(B3459="Month-to-month",2,0)+IF(E3459="Fiber optic",2,0)+IF(F3459="Electronic check",1,0)+IF(D3459="0-12 Months",1,0)</f>
        <v>3</v>
      </c>
      <c r="I3459" t="str">
        <f t="shared" ref="I3459:I3522" si="164">IF(H3459&gt;=4,"High Risk",IF(H3459&gt;=2,"Medium Risk","Low Risk"))</f>
        <v>Medium Risk</v>
      </c>
    </row>
    <row r="3460" spans="1:9" x14ac:dyDescent="0.3">
      <c r="A3460" t="s">
        <v>3495</v>
      </c>
      <c r="B3460" t="s">
        <v>27</v>
      </c>
      <c r="C3460">
        <v>26</v>
      </c>
      <c r="D3460" t="str">
        <f t="shared" si="162"/>
        <v>25-48 Months</v>
      </c>
      <c r="E3460" t="s">
        <v>37</v>
      </c>
      <c r="F3460" t="s">
        <v>35</v>
      </c>
      <c r="G3460" t="s">
        <v>23</v>
      </c>
      <c r="H3460">
        <f t="shared" si="163"/>
        <v>4</v>
      </c>
      <c r="I3460" t="str">
        <f t="shared" si="164"/>
        <v>High Risk</v>
      </c>
    </row>
    <row r="3461" spans="1:9" x14ac:dyDescent="0.3">
      <c r="A3461" t="s">
        <v>3496</v>
      </c>
      <c r="B3461" t="s">
        <v>47</v>
      </c>
      <c r="C3461">
        <v>30</v>
      </c>
      <c r="D3461" t="str">
        <f t="shared" si="162"/>
        <v>25-48 Months</v>
      </c>
      <c r="E3461" t="s">
        <v>24</v>
      </c>
      <c r="F3461" t="s">
        <v>32</v>
      </c>
      <c r="G3461" t="s">
        <v>24</v>
      </c>
      <c r="H3461">
        <f t="shared" si="163"/>
        <v>0</v>
      </c>
      <c r="I3461" t="str">
        <f t="shared" si="164"/>
        <v>Low Risk</v>
      </c>
    </row>
    <row r="3462" spans="1:9" x14ac:dyDescent="0.3">
      <c r="A3462" t="s">
        <v>3497</v>
      </c>
      <c r="B3462" t="s">
        <v>27</v>
      </c>
      <c r="C3462">
        <v>48</v>
      </c>
      <c r="D3462" t="str">
        <f t="shared" si="162"/>
        <v>25-48 Months</v>
      </c>
      <c r="E3462" t="s">
        <v>37</v>
      </c>
      <c r="F3462" t="s">
        <v>40</v>
      </c>
      <c r="G3462" t="s">
        <v>24</v>
      </c>
      <c r="H3462">
        <f t="shared" si="163"/>
        <v>4</v>
      </c>
      <c r="I3462" t="str">
        <f t="shared" si="164"/>
        <v>High Risk</v>
      </c>
    </row>
    <row r="3463" spans="1:9" x14ac:dyDescent="0.3">
      <c r="A3463" t="s">
        <v>3498</v>
      </c>
      <c r="B3463" t="s">
        <v>27</v>
      </c>
      <c r="C3463">
        <v>55</v>
      </c>
      <c r="D3463" t="str">
        <f t="shared" si="162"/>
        <v>49-72 Months</v>
      </c>
      <c r="E3463" t="s">
        <v>26</v>
      </c>
      <c r="F3463" t="s">
        <v>28</v>
      </c>
      <c r="G3463" t="s">
        <v>24</v>
      </c>
      <c r="H3463">
        <f t="shared" si="163"/>
        <v>3</v>
      </c>
      <c r="I3463" t="str">
        <f t="shared" si="164"/>
        <v>Medium Risk</v>
      </c>
    </row>
    <row r="3464" spans="1:9" x14ac:dyDescent="0.3">
      <c r="A3464" t="s">
        <v>3499</v>
      </c>
      <c r="B3464" t="s">
        <v>27</v>
      </c>
      <c r="C3464">
        <v>7</v>
      </c>
      <c r="D3464" t="str">
        <f t="shared" si="162"/>
        <v>0-12 Months</v>
      </c>
      <c r="E3464" t="s">
        <v>37</v>
      </c>
      <c r="F3464" t="s">
        <v>32</v>
      </c>
      <c r="G3464" t="s">
        <v>23</v>
      </c>
      <c r="H3464">
        <f t="shared" si="163"/>
        <v>5</v>
      </c>
      <c r="I3464" t="str">
        <f t="shared" si="164"/>
        <v>High Risk</v>
      </c>
    </row>
    <row r="3465" spans="1:9" x14ac:dyDescent="0.3">
      <c r="A3465" t="s">
        <v>3500</v>
      </c>
      <c r="B3465" t="s">
        <v>27</v>
      </c>
      <c r="C3465">
        <v>37</v>
      </c>
      <c r="D3465" t="str">
        <f t="shared" si="162"/>
        <v>25-48 Months</v>
      </c>
      <c r="E3465" t="s">
        <v>37</v>
      </c>
      <c r="F3465" t="s">
        <v>28</v>
      </c>
      <c r="G3465" t="s">
        <v>24</v>
      </c>
      <c r="H3465">
        <f t="shared" si="163"/>
        <v>5</v>
      </c>
      <c r="I3465" t="str">
        <f t="shared" si="164"/>
        <v>High Risk</v>
      </c>
    </row>
    <row r="3466" spans="1:9" x14ac:dyDescent="0.3">
      <c r="A3466" t="s">
        <v>3501</v>
      </c>
      <c r="B3466" t="s">
        <v>27</v>
      </c>
      <c r="C3466">
        <v>31</v>
      </c>
      <c r="D3466" t="str">
        <f t="shared" si="162"/>
        <v>25-48 Months</v>
      </c>
      <c r="E3466" t="s">
        <v>37</v>
      </c>
      <c r="F3466" t="s">
        <v>35</v>
      </c>
      <c r="G3466" t="s">
        <v>24</v>
      </c>
      <c r="H3466">
        <f t="shared" si="163"/>
        <v>4</v>
      </c>
      <c r="I3466" t="str">
        <f t="shared" si="164"/>
        <v>High Risk</v>
      </c>
    </row>
    <row r="3467" spans="1:9" x14ac:dyDescent="0.3">
      <c r="A3467" t="s">
        <v>3502</v>
      </c>
      <c r="B3467" t="s">
        <v>27</v>
      </c>
      <c r="C3467">
        <v>4</v>
      </c>
      <c r="D3467" t="str">
        <f t="shared" si="162"/>
        <v>0-12 Months</v>
      </c>
      <c r="E3467" t="s">
        <v>26</v>
      </c>
      <c r="F3467" t="s">
        <v>28</v>
      </c>
      <c r="G3467" t="s">
        <v>24</v>
      </c>
      <c r="H3467">
        <f t="shared" si="163"/>
        <v>4</v>
      </c>
      <c r="I3467" t="str">
        <f t="shared" si="164"/>
        <v>High Risk</v>
      </c>
    </row>
    <row r="3468" spans="1:9" x14ac:dyDescent="0.3">
      <c r="A3468" t="s">
        <v>3503</v>
      </c>
      <c r="B3468" t="s">
        <v>47</v>
      </c>
      <c r="C3468">
        <v>72</v>
      </c>
      <c r="D3468" t="str">
        <f t="shared" si="162"/>
        <v>49-72 Months</v>
      </c>
      <c r="E3468" t="s">
        <v>24</v>
      </c>
      <c r="F3468" t="s">
        <v>40</v>
      </c>
      <c r="G3468" t="s">
        <v>24</v>
      </c>
      <c r="H3468">
        <f t="shared" si="163"/>
        <v>0</v>
      </c>
      <c r="I3468" t="str">
        <f t="shared" si="164"/>
        <v>Low Risk</v>
      </c>
    </row>
    <row r="3469" spans="1:9" x14ac:dyDescent="0.3">
      <c r="A3469" t="s">
        <v>3504</v>
      </c>
      <c r="B3469" t="s">
        <v>27</v>
      </c>
      <c r="C3469">
        <v>5</v>
      </c>
      <c r="D3469" t="str">
        <f t="shared" si="162"/>
        <v>0-12 Months</v>
      </c>
      <c r="E3469" t="s">
        <v>37</v>
      </c>
      <c r="F3469" t="s">
        <v>28</v>
      </c>
      <c r="G3469" t="s">
        <v>23</v>
      </c>
      <c r="H3469">
        <f t="shared" si="163"/>
        <v>6</v>
      </c>
      <c r="I3469" t="str">
        <f t="shared" si="164"/>
        <v>High Risk</v>
      </c>
    </row>
    <row r="3470" spans="1:9" x14ac:dyDescent="0.3">
      <c r="A3470" t="s">
        <v>3505</v>
      </c>
      <c r="B3470" t="s">
        <v>27</v>
      </c>
      <c r="C3470">
        <v>1</v>
      </c>
      <c r="D3470" t="str">
        <f t="shared" si="162"/>
        <v>0-12 Months</v>
      </c>
      <c r="E3470" t="s">
        <v>24</v>
      </c>
      <c r="F3470" t="s">
        <v>32</v>
      </c>
      <c r="G3470" t="s">
        <v>24</v>
      </c>
      <c r="H3470">
        <f t="shared" si="163"/>
        <v>3</v>
      </c>
      <c r="I3470" t="str">
        <f t="shared" si="164"/>
        <v>Medium Risk</v>
      </c>
    </row>
    <row r="3471" spans="1:9" x14ac:dyDescent="0.3">
      <c r="A3471" t="s">
        <v>3506</v>
      </c>
      <c r="B3471" t="s">
        <v>27</v>
      </c>
      <c r="C3471">
        <v>15</v>
      </c>
      <c r="D3471" t="str">
        <f t="shared" si="162"/>
        <v>13-24 Months</v>
      </c>
      <c r="E3471" t="s">
        <v>37</v>
      </c>
      <c r="F3471" t="s">
        <v>28</v>
      </c>
      <c r="G3471" t="s">
        <v>24</v>
      </c>
      <c r="H3471">
        <f t="shared" si="163"/>
        <v>5</v>
      </c>
      <c r="I3471" t="str">
        <f t="shared" si="164"/>
        <v>High Risk</v>
      </c>
    </row>
    <row r="3472" spans="1:9" x14ac:dyDescent="0.3">
      <c r="A3472" t="s">
        <v>3507</v>
      </c>
      <c r="B3472" t="s">
        <v>27</v>
      </c>
      <c r="C3472">
        <v>8</v>
      </c>
      <c r="D3472" t="str">
        <f t="shared" si="162"/>
        <v>0-12 Months</v>
      </c>
      <c r="E3472" t="s">
        <v>26</v>
      </c>
      <c r="F3472" t="s">
        <v>40</v>
      </c>
      <c r="G3472" t="s">
        <v>24</v>
      </c>
      <c r="H3472">
        <f t="shared" si="163"/>
        <v>3</v>
      </c>
      <c r="I3472" t="str">
        <f t="shared" si="164"/>
        <v>Medium Risk</v>
      </c>
    </row>
    <row r="3473" spans="1:9" x14ac:dyDescent="0.3">
      <c r="A3473" t="s">
        <v>3508</v>
      </c>
      <c r="B3473" t="s">
        <v>31</v>
      </c>
      <c r="C3473">
        <v>35</v>
      </c>
      <c r="D3473" t="str">
        <f t="shared" si="162"/>
        <v>25-48 Months</v>
      </c>
      <c r="E3473" t="s">
        <v>24</v>
      </c>
      <c r="F3473" t="s">
        <v>32</v>
      </c>
      <c r="G3473" t="s">
        <v>24</v>
      </c>
      <c r="H3473">
        <f t="shared" si="163"/>
        <v>0</v>
      </c>
      <c r="I3473" t="str">
        <f t="shared" si="164"/>
        <v>Low Risk</v>
      </c>
    </row>
    <row r="3474" spans="1:9" x14ac:dyDescent="0.3">
      <c r="A3474" t="s">
        <v>3509</v>
      </c>
      <c r="B3474" t="s">
        <v>27</v>
      </c>
      <c r="C3474">
        <v>56</v>
      </c>
      <c r="D3474" t="str">
        <f t="shared" si="162"/>
        <v>49-72 Months</v>
      </c>
      <c r="E3474" t="s">
        <v>37</v>
      </c>
      <c r="F3474" t="s">
        <v>28</v>
      </c>
      <c r="G3474" t="s">
        <v>24</v>
      </c>
      <c r="H3474">
        <f t="shared" si="163"/>
        <v>5</v>
      </c>
      <c r="I3474" t="str">
        <f t="shared" si="164"/>
        <v>High Risk</v>
      </c>
    </row>
    <row r="3475" spans="1:9" x14ac:dyDescent="0.3">
      <c r="A3475" t="s">
        <v>3510</v>
      </c>
      <c r="B3475" t="s">
        <v>27</v>
      </c>
      <c r="C3475">
        <v>42</v>
      </c>
      <c r="D3475" t="str">
        <f t="shared" si="162"/>
        <v>25-48 Months</v>
      </c>
      <c r="E3475" t="s">
        <v>37</v>
      </c>
      <c r="F3475" t="s">
        <v>35</v>
      </c>
      <c r="G3475" t="s">
        <v>23</v>
      </c>
      <c r="H3475">
        <f t="shared" si="163"/>
        <v>4</v>
      </c>
      <c r="I3475" t="str">
        <f t="shared" si="164"/>
        <v>High Risk</v>
      </c>
    </row>
    <row r="3476" spans="1:9" x14ac:dyDescent="0.3">
      <c r="A3476" t="s">
        <v>3511</v>
      </c>
      <c r="B3476" t="s">
        <v>27</v>
      </c>
      <c r="C3476">
        <v>65</v>
      </c>
      <c r="D3476" t="str">
        <f t="shared" si="162"/>
        <v>49-72 Months</v>
      </c>
      <c r="E3476" t="s">
        <v>37</v>
      </c>
      <c r="F3476" t="s">
        <v>28</v>
      </c>
      <c r="G3476" t="s">
        <v>24</v>
      </c>
      <c r="H3476">
        <f t="shared" si="163"/>
        <v>5</v>
      </c>
      <c r="I3476" t="str">
        <f t="shared" si="164"/>
        <v>High Risk</v>
      </c>
    </row>
    <row r="3477" spans="1:9" x14ac:dyDescent="0.3">
      <c r="A3477" t="s">
        <v>3512</v>
      </c>
      <c r="B3477" t="s">
        <v>31</v>
      </c>
      <c r="C3477">
        <v>2</v>
      </c>
      <c r="D3477" t="str">
        <f t="shared" si="162"/>
        <v>0-12 Months</v>
      </c>
      <c r="E3477" t="s">
        <v>24</v>
      </c>
      <c r="F3477" t="s">
        <v>32</v>
      </c>
      <c r="G3477" t="s">
        <v>24</v>
      </c>
      <c r="H3477">
        <f t="shared" si="163"/>
        <v>1</v>
      </c>
      <c r="I3477" t="str">
        <f t="shared" si="164"/>
        <v>Low Risk</v>
      </c>
    </row>
    <row r="3478" spans="1:9" x14ac:dyDescent="0.3">
      <c r="A3478" t="s">
        <v>3513</v>
      </c>
      <c r="B3478" t="s">
        <v>31</v>
      </c>
      <c r="C3478">
        <v>65</v>
      </c>
      <c r="D3478" t="str">
        <f t="shared" si="162"/>
        <v>49-72 Months</v>
      </c>
      <c r="E3478" t="s">
        <v>37</v>
      </c>
      <c r="F3478" t="s">
        <v>28</v>
      </c>
      <c r="G3478" t="s">
        <v>24</v>
      </c>
      <c r="H3478">
        <f t="shared" si="163"/>
        <v>3</v>
      </c>
      <c r="I3478" t="str">
        <f t="shared" si="164"/>
        <v>Medium Risk</v>
      </c>
    </row>
    <row r="3479" spans="1:9" x14ac:dyDescent="0.3">
      <c r="A3479" t="s">
        <v>3514</v>
      </c>
      <c r="B3479" t="s">
        <v>27</v>
      </c>
      <c r="C3479">
        <v>18</v>
      </c>
      <c r="D3479" t="str">
        <f t="shared" si="162"/>
        <v>13-24 Months</v>
      </c>
      <c r="E3479" t="s">
        <v>37</v>
      </c>
      <c r="F3479" t="s">
        <v>28</v>
      </c>
      <c r="G3479" t="s">
        <v>24</v>
      </c>
      <c r="H3479">
        <f t="shared" si="163"/>
        <v>5</v>
      </c>
      <c r="I3479" t="str">
        <f t="shared" si="164"/>
        <v>High Risk</v>
      </c>
    </row>
    <row r="3480" spans="1:9" x14ac:dyDescent="0.3">
      <c r="A3480" t="s">
        <v>3515</v>
      </c>
      <c r="B3480" t="s">
        <v>31</v>
      </c>
      <c r="C3480">
        <v>23</v>
      </c>
      <c r="D3480" t="str">
        <f t="shared" si="162"/>
        <v>13-24 Months</v>
      </c>
      <c r="E3480" t="s">
        <v>26</v>
      </c>
      <c r="F3480" t="s">
        <v>28</v>
      </c>
      <c r="G3480" t="s">
        <v>24</v>
      </c>
      <c r="H3480">
        <f t="shared" si="163"/>
        <v>1</v>
      </c>
      <c r="I3480" t="str">
        <f t="shared" si="164"/>
        <v>Low Risk</v>
      </c>
    </row>
    <row r="3481" spans="1:9" x14ac:dyDescent="0.3">
      <c r="A3481" t="s">
        <v>3516</v>
      </c>
      <c r="B3481" t="s">
        <v>27</v>
      </c>
      <c r="C3481">
        <v>4</v>
      </c>
      <c r="D3481" t="str">
        <f t="shared" si="162"/>
        <v>0-12 Months</v>
      </c>
      <c r="E3481" t="s">
        <v>26</v>
      </c>
      <c r="F3481" t="s">
        <v>32</v>
      </c>
      <c r="G3481" t="s">
        <v>23</v>
      </c>
      <c r="H3481">
        <f t="shared" si="163"/>
        <v>3</v>
      </c>
      <c r="I3481" t="str">
        <f t="shared" si="164"/>
        <v>Medium Risk</v>
      </c>
    </row>
    <row r="3482" spans="1:9" x14ac:dyDescent="0.3">
      <c r="A3482" t="s">
        <v>3517</v>
      </c>
      <c r="B3482" t="s">
        <v>47</v>
      </c>
      <c r="C3482">
        <v>70</v>
      </c>
      <c r="D3482" t="str">
        <f t="shared" si="162"/>
        <v>49-72 Months</v>
      </c>
      <c r="E3482" t="s">
        <v>24</v>
      </c>
      <c r="F3482" t="s">
        <v>40</v>
      </c>
      <c r="G3482" t="s">
        <v>24</v>
      </c>
      <c r="H3482">
        <f t="shared" si="163"/>
        <v>0</v>
      </c>
      <c r="I3482" t="str">
        <f t="shared" si="164"/>
        <v>Low Risk</v>
      </c>
    </row>
    <row r="3483" spans="1:9" x14ac:dyDescent="0.3">
      <c r="A3483" t="s">
        <v>3518</v>
      </c>
      <c r="B3483" t="s">
        <v>27</v>
      </c>
      <c r="C3483">
        <v>4</v>
      </c>
      <c r="D3483" t="str">
        <f t="shared" si="162"/>
        <v>0-12 Months</v>
      </c>
      <c r="E3483" t="s">
        <v>26</v>
      </c>
      <c r="F3483" t="s">
        <v>28</v>
      </c>
      <c r="G3483" t="s">
        <v>24</v>
      </c>
      <c r="H3483">
        <f t="shared" si="163"/>
        <v>4</v>
      </c>
      <c r="I3483" t="str">
        <f t="shared" si="164"/>
        <v>High Risk</v>
      </c>
    </row>
    <row r="3484" spans="1:9" x14ac:dyDescent="0.3">
      <c r="A3484" t="s">
        <v>3519</v>
      </c>
      <c r="B3484" t="s">
        <v>27</v>
      </c>
      <c r="C3484">
        <v>19</v>
      </c>
      <c r="D3484" t="str">
        <f t="shared" si="162"/>
        <v>13-24 Months</v>
      </c>
      <c r="E3484" t="s">
        <v>26</v>
      </c>
      <c r="F3484" t="s">
        <v>35</v>
      </c>
      <c r="G3484" t="s">
        <v>24</v>
      </c>
      <c r="H3484">
        <f t="shared" si="163"/>
        <v>2</v>
      </c>
      <c r="I3484" t="str">
        <f t="shared" si="164"/>
        <v>Medium Risk</v>
      </c>
    </row>
    <row r="3485" spans="1:9" x14ac:dyDescent="0.3">
      <c r="A3485" t="s">
        <v>3520</v>
      </c>
      <c r="B3485" t="s">
        <v>27</v>
      </c>
      <c r="C3485">
        <v>18</v>
      </c>
      <c r="D3485" t="str">
        <f t="shared" si="162"/>
        <v>13-24 Months</v>
      </c>
      <c r="E3485" t="s">
        <v>37</v>
      </c>
      <c r="F3485" t="s">
        <v>28</v>
      </c>
      <c r="G3485" t="s">
        <v>24</v>
      </c>
      <c r="H3485">
        <f t="shared" si="163"/>
        <v>5</v>
      </c>
      <c r="I3485" t="str">
        <f t="shared" si="164"/>
        <v>High Risk</v>
      </c>
    </row>
    <row r="3486" spans="1:9" x14ac:dyDescent="0.3">
      <c r="A3486" t="s">
        <v>3521</v>
      </c>
      <c r="B3486" t="s">
        <v>27</v>
      </c>
      <c r="C3486">
        <v>38</v>
      </c>
      <c r="D3486" t="str">
        <f t="shared" si="162"/>
        <v>25-48 Months</v>
      </c>
      <c r="E3486" t="s">
        <v>37</v>
      </c>
      <c r="F3486" t="s">
        <v>28</v>
      </c>
      <c r="G3486" t="s">
        <v>24</v>
      </c>
      <c r="H3486">
        <f t="shared" si="163"/>
        <v>5</v>
      </c>
      <c r="I3486" t="str">
        <f t="shared" si="164"/>
        <v>High Risk</v>
      </c>
    </row>
    <row r="3487" spans="1:9" x14ac:dyDescent="0.3">
      <c r="A3487" t="s">
        <v>3522</v>
      </c>
      <c r="B3487" t="s">
        <v>27</v>
      </c>
      <c r="C3487">
        <v>2</v>
      </c>
      <c r="D3487" t="str">
        <f t="shared" si="162"/>
        <v>0-12 Months</v>
      </c>
      <c r="E3487" t="s">
        <v>37</v>
      </c>
      <c r="F3487" t="s">
        <v>40</v>
      </c>
      <c r="G3487" t="s">
        <v>23</v>
      </c>
      <c r="H3487">
        <f t="shared" si="163"/>
        <v>5</v>
      </c>
      <c r="I3487" t="str">
        <f t="shared" si="164"/>
        <v>High Risk</v>
      </c>
    </row>
    <row r="3488" spans="1:9" x14ac:dyDescent="0.3">
      <c r="A3488" t="s">
        <v>3523</v>
      </c>
      <c r="B3488" t="s">
        <v>31</v>
      </c>
      <c r="C3488">
        <v>47</v>
      </c>
      <c r="D3488" t="str">
        <f t="shared" si="162"/>
        <v>25-48 Months</v>
      </c>
      <c r="E3488" t="s">
        <v>37</v>
      </c>
      <c r="F3488" t="s">
        <v>35</v>
      </c>
      <c r="G3488" t="s">
        <v>24</v>
      </c>
      <c r="H3488">
        <f t="shared" si="163"/>
        <v>2</v>
      </c>
      <c r="I3488" t="str">
        <f t="shared" si="164"/>
        <v>Medium Risk</v>
      </c>
    </row>
    <row r="3489" spans="1:9" x14ac:dyDescent="0.3">
      <c r="A3489" t="s">
        <v>3524</v>
      </c>
      <c r="B3489" t="s">
        <v>47</v>
      </c>
      <c r="C3489">
        <v>52</v>
      </c>
      <c r="D3489" t="str">
        <f t="shared" si="162"/>
        <v>49-72 Months</v>
      </c>
      <c r="E3489" t="s">
        <v>24</v>
      </c>
      <c r="F3489" t="s">
        <v>35</v>
      </c>
      <c r="G3489" t="s">
        <v>24</v>
      </c>
      <c r="H3489">
        <f t="shared" si="163"/>
        <v>0</v>
      </c>
      <c r="I3489" t="str">
        <f t="shared" si="164"/>
        <v>Low Risk</v>
      </c>
    </row>
    <row r="3490" spans="1:9" x14ac:dyDescent="0.3">
      <c r="A3490" t="s">
        <v>3525</v>
      </c>
      <c r="B3490" t="s">
        <v>27</v>
      </c>
      <c r="C3490">
        <v>9</v>
      </c>
      <c r="D3490" t="str">
        <f t="shared" si="162"/>
        <v>0-12 Months</v>
      </c>
      <c r="E3490" t="s">
        <v>26</v>
      </c>
      <c r="F3490" t="s">
        <v>32</v>
      </c>
      <c r="G3490" t="s">
        <v>24</v>
      </c>
      <c r="H3490">
        <f t="shared" si="163"/>
        <v>3</v>
      </c>
      <c r="I3490" t="str">
        <f t="shared" si="164"/>
        <v>Medium Risk</v>
      </c>
    </row>
    <row r="3491" spans="1:9" x14ac:dyDescent="0.3">
      <c r="A3491" t="s">
        <v>3526</v>
      </c>
      <c r="B3491" t="s">
        <v>31</v>
      </c>
      <c r="C3491">
        <v>26</v>
      </c>
      <c r="D3491" t="str">
        <f t="shared" si="162"/>
        <v>25-48 Months</v>
      </c>
      <c r="E3491" t="s">
        <v>26</v>
      </c>
      <c r="F3491" t="s">
        <v>40</v>
      </c>
      <c r="G3491" t="s">
        <v>24</v>
      </c>
      <c r="H3491">
        <f t="shared" si="163"/>
        <v>0</v>
      </c>
      <c r="I3491" t="str">
        <f t="shared" si="164"/>
        <v>Low Risk</v>
      </c>
    </row>
    <row r="3492" spans="1:9" x14ac:dyDescent="0.3">
      <c r="A3492" t="s">
        <v>3527</v>
      </c>
      <c r="B3492" t="s">
        <v>27</v>
      </c>
      <c r="C3492">
        <v>8</v>
      </c>
      <c r="D3492" t="str">
        <f t="shared" si="162"/>
        <v>0-12 Months</v>
      </c>
      <c r="E3492" t="s">
        <v>26</v>
      </c>
      <c r="F3492" t="s">
        <v>28</v>
      </c>
      <c r="G3492" t="s">
        <v>23</v>
      </c>
      <c r="H3492">
        <f t="shared" si="163"/>
        <v>4</v>
      </c>
      <c r="I3492" t="str">
        <f t="shared" si="164"/>
        <v>High Risk</v>
      </c>
    </row>
    <row r="3493" spans="1:9" x14ac:dyDescent="0.3">
      <c r="A3493" t="s">
        <v>3528</v>
      </c>
      <c r="B3493" t="s">
        <v>31</v>
      </c>
      <c r="C3493">
        <v>44</v>
      </c>
      <c r="D3493" t="str">
        <f t="shared" si="162"/>
        <v>25-48 Months</v>
      </c>
      <c r="E3493" t="s">
        <v>26</v>
      </c>
      <c r="F3493" t="s">
        <v>28</v>
      </c>
      <c r="G3493" t="s">
        <v>24</v>
      </c>
      <c r="H3493">
        <f t="shared" si="163"/>
        <v>1</v>
      </c>
      <c r="I3493" t="str">
        <f t="shared" si="164"/>
        <v>Low Risk</v>
      </c>
    </row>
    <row r="3494" spans="1:9" x14ac:dyDescent="0.3">
      <c r="A3494" t="s">
        <v>3529</v>
      </c>
      <c r="B3494" t="s">
        <v>27</v>
      </c>
      <c r="C3494">
        <v>3</v>
      </c>
      <c r="D3494" t="str">
        <f t="shared" si="162"/>
        <v>0-12 Months</v>
      </c>
      <c r="E3494" t="s">
        <v>26</v>
      </c>
      <c r="F3494" t="s">
        <v>32</v>
      </c>
      <c r="G3494" t="s">
        <v>24</v>
      </c>
      <c r="H3494">
        <f t="shared" si="163"/>
        <v>3</v>
      </c>
      <c r="I3494" t="str">
        <f t="shared" si="164"/>
        <v>Medium Risk</v>
      </c>
    </row>
    <row r="3495" spans="1:9" x14ac:dyDescent="0.3">
      <c r="A3495" t="s">
        <v>3530</v>
      </c>
      <c r="B3495" t="s">
        <v>27</v>
      </c>
      <c r="C3495">
        <v>2</v>
      </c>
      <c r="D3495" t="str">
        <f t="shared" si="162"/>
        <v>0-12 Months</v>
      </c>
      <c r="E3495" t="s">
        <v>26</v>
      </c>
      <c r="F3495" t="s">
        <v>35</v>
      </c>
      <c r="G3495" t="s">
        <v>24</v>
      </c>
      <c r="H3495">
        <f t="shared" si="163"/>
        <v>3</v>
      </c>
      <c r="I3495" t="str">
        <f t="shared" si="164"/>
        <v>Medium Risk</v>
      </c>
    </row>
    <row r="3496" spans="1:9" x14ac:dyDescent="0.3">
      <c r="A3496" t="s">
        <v>3531</v>
      </c>
      <c r="B3496" t="s">
        <v>27</v>
      </c>
      <c r="C3496">
        <v>9</v>
      </c>
      <c r="D3496" t="str">
        <f t="shared" si="162"/>
        <v>0-12 Months</v>
      </c>
      <c r="E3496" t="s">
        <v>37</v>
      </c>
      <c r="F3496" t="s">
        <v>35</v>
      </c>
      <c r="G3496" t="s">
        <v>23</v>
      </c>
      <c r="H3496">
        <f t="shared" si="163"/>
        <v>5</v>
      </c>
      <c r="I3496" t="str">
        <f t="shared" si="164"/>
        <v>High Risk</v>
      </c>
    </row>
    <row r="3497" spans="1:9" x14ac:dyDescent="0.3">
      <c r="A3497" t="s">
        <v>3532</v>
      </c>
      <c r="B3497" t="s">
        <v>27</v>
      </c>
      <c r="C3497">
        <v>1</v>
      </c>
      <c r="D3497" t="str">
        <f t="shared" si="162"/>
        <v>0-12 Months</v>
      </c>
      <c r="E3497" t="s">
        <v>37</v>
      </c>
      <c r="F3497" t="s">
        <v>28</v>
      </c>
      <c r="G3497" t="s">
        <v>23</v>
      </c>
      <c r="H3497">
        <f t="shared" si="163"/>
        <v>6</v>
      </c>
      <c r="I3497" t="str">
        <f t="shared" si="164"/>
        <v>High Risk</v>
      </c>
    </row>
    <row r="3498" spans="1:9" x14ac:dyDescent="0.3">
      <c r="A3498" t="s">
        <v>3533</v>
      </c>
      <c r="B3498" t="s">
        <v>27</v>
      </c>
      <c r="C3498">
        <v>25</v>
      </c>
      <c r="D3498" t="str">
        <f t="shared" si="162"/>
        <v>25-48 Months</v>
      </c>
      <c r="E3498" t="s">
        <v>37</v>
      </c>
      <c r="F3498" t="s">
        <v>35</v>
      </c>
      <c r="G3498" t="s">
        <v>24</v>
      </c>
      <c r="H3498">
        <f t="shared" si="163"/>
        <v>4</v>
      </c>
      <c r="I3498" t="str">
        <f t="shared" si="164"/>
        <v>High Risk</v>
      </c>
    </row>
    <row r="3499" spans="1:9" x14ac:dyDescent="0.3">
      <c r="A3499" t="s">
        <v>3534</v>
      </c>
      <c r="B3499" t="s">
        <v>27</v>
      </c>
      <c r="C3499">
        <v>2</v>
      </c>
      <c r="D3499" t="str">
        <f t="shared" si="162"/>
        <v>0-12 Months</v>
      </c>
      <c r="E3499" t="s">
        <v>37</v>
      </c>
      <c r="F3499" t="s">
        <v>28</v>
      </c>
      <c r="G3499" t="s">
        <v>24</v>
      </c>
      <c r="H3499">
        <f t="shared" si="163"/>
        <v>6</v>
      </c>
      <c r="I3499" t="str">
        <f t="shared" si="164"/>
        <v>High Risk</v>
      </c>
    </row>
    <row r="3500" spans="1:9" x14ac:dyDescent="0.3">
      <c r="A3500" t="s">
        <v>3535</v>
      </c>
      <c r="B3500" t="s">
        <v>27</v>
      </c>
      <c r="C3500">
        <v>43</v>
      </c>
      <c r="D3500" t="str">
        <f t="shared" si="162"/>
        <v>25-48 Months</v>
      </c>
      <c r="E3500" t="s">
        <v>37</v>
      </c>
      <c r="F3500" t="s">
        <v>28</v>
      </c>
      <c r="G3500" t="s">
        <v>23</v>
      </c>
      <c r="H3500">
        <f t="shared" si="163"/>
        <v>5</v>
      </c>
      <c r="I3500" t="str">
        <f t="shared" si="164"/>
        <v>High Risk</v>
      </c>
    </row>
    <row r="3501" spans="1:9" x14ac:dyDescent="0.3">
      <c r="A3501" t="s">
        <v>3536</v>
      </c>
      <c r="B3501" t="s">
        <v>27</v>
      </c>
      <c r="C3501">
        <v>1</v>
      </c>
      <c r="D3501" t="str">
        <f t="shared" si="162"/>
        <v>0-12 Months</v>
      </c>
      <c r="E3501" t="s">
        <v>24</v>
      </c>
      <c r="F3501" t="s">
        <v>32</v>
      </c>
      <c r="G3501" t="s">
        <v>23</v>
      </c>
      <c r="H3501">
        <f t="shared" si="163"/>
        <v>3</v>
      </c>
      <c r="I3501" t="str">
        <f t="shared" si="164"/>
        <v>Medium Risk</v>
      </c>
    </row>
    <row r="3502" spans="1:9" x14ac:dyDescent="0.3">
      <c r="A3502" t="s">
        <v>3537</v>
      </c>
      <c r="B3502" t="s">
        <v>31</v>
      </c>
      <c r="C3502">
        <v>58</v>
      </c>
      <c r="D3502" t="str">
        <f t="shared" si="162"/>
        <v>49-72 Months</v>
      </c>
      <c r="E3502" t="s">
        <v>37</v>
      </c>
      <c r="F3502" t="s">
        <v>28</v>
      </c>
      <c r="G3502" t="s">
        <v>24</v>
      </c>
      <c r="H3502">
        <f t="shared" si="163"/>
        <v>3</v>
      </c>
      <c r="I3502" t="str">
        <f t="shared" si="164"/>
        <v>Medium Risk</v>
      </c>
    </row>
    <row r="3503" spans="1:9" x14ac:dyDescent="0.3">
      <c r="A3503" t="s">
        <v>3538</v>
      </c>
      <c r="B3503" t="s">
        <v>47</v>
      </c>
      <c r="C3503">
        <v>59</v>
      </c>
      <c r="D3503" t="str">
        <f t="shared" si="162"/>
        <v>49-72 Months</v>
      </c>
      <c r="E3503" t="s">
        <v>26</v>
      </c>
      <c r="F3503" t="s">
        <v>32</v>
      </c>
      <c r="G3503" t="s">
        <v>24</v>
      </c>
      <c r="H3503">
        <f t="shared" si="163"/>
        <v>0</v>
      </c>
      <c r="I3503" t="str">
        <f t="shared" si="164"/>
        <v>Low Risk</v>
      </c>
    </row>
    <row r="3504" spans="1:9" x14ac:dyDescent="0.3">
      <c r="A3504" t="s">
        <v>3539</v>
      </c>
      <c r="B3504" t="s">
        <v>31</v>
      </c>
      <c r="C3504">
        <v>44</v>
      </c>
      <c r="D3504" t="str">
        <f t="shared" si="162"/>
        <v>25-48 Months</v>
      </c>
      <c r="E3504" t="s">
        <v>26</v>
      </c>
      <c r="F3504" t="s">
        <v>28</v>
      </c>
      <c r="G3504" t="s">
        <v>24</v>
      </c>
      <c r="H3504">
        <f t="shared" si="163"/>
        <v>1</v>
      </c>
      <c r="I3504" t="str">
        <f t="shared" si="164"/>
        <v>Low Risk</v>
      </c>
    </row>
    <row r="3505" spans="1:9" x14ac:dyDescent="0.3">
      <c r="A3505" t="s">
        <v>3540</v>
      </c>
      <c r="B3505" t="s">
        <v>31</v>
      </c>
      <c r="C3505">
        <v>66</v>
      </c>
      <c r="D3505" t="str">
        <f t="shared" si="162"/>
        <v>49-72 Months</v>
      </c>
      <c r="E3505" t="s">
        <v>37</v>
      </c>
      <c r="F3505" t="s">
        <v>28</v>
      </c>
      <c r="G3505" t="s">
        <v>24</v>
      </c>
      <c r="H3505">
        <f t="shared" si="163"/>
        <v>3</v>
      </c>
      <c r="I3505" t="str">
        <f t="shared" si="164"/>
        <v>Medium Risk</v>
      </c>
    </row>
    <row r="3506" spans="1:9" x14ac:dyDescent="0.3">
      <c r="A3506" t="s">
        <v>3541</v>
      </c>
      <c r="B3506" t="s">
        <v>47</v>
      </c>
      <c r="C3506">
        <v>68</v>
      </c>
      <c r="D3506" t="str">
        <f t="shared" si="162"/>
        <v>49-72 Months</v>
      </c>
      <c r="E3506" t="s">
        <v>24</v>
      </c>
      <c r="F3506" t="s">
        <v>35</v>
      </c>
      <c r="G3506" t="s">
        <v>24</v>
      </c>
      <c r="H3506">
        <f t="shared" si="163"/>
        <v>0</v>
      </c>
      <c r="I3506" t="str">
        <f t="shared" si="164"/>
        <v>Low Risk</v>
      </c>
    </row>
    <row r="3507" spans="1:9" x14ac:dyDescent="0.3">
      <c r="A3507" t="s">
        <v>3542</v>
      </c>
      <c r="B3507" t="s">
        <v>27</v>
      </c>
      <c r="C3507">
        <v>9</v>
      </c>
      <c r="D3507" t="str">
        <f t="shared" si="162"/>
        <v>0-12 Months</v>
      </c>
      <c r="E3507" t="s">
        <v>26</v>
      </c>
      <c r="F3507" t="s">
        <v>28</v>
      </c>
      <c r="G3507" t="s">
        <v>24</v>
      </c>
      <c r="H3507">
        <f t="shared" si="163"/>
        <v>4</v>
      </c>
      <c r="I3507" t="str">
        <f t="shared" si="164"/>
        <v>High Risk</v>
      </c>
    </row>
    <row r="3508" spans="1:9" x14ac:dyDescent="0.3">
      <c r="A3508" t="s">
        <v>3543</v>
      </c>
      <c r="B3508" t="s">
        <v>27</v>
      </c>
      <c r="C3508">
        <v>19</v>
      </c>
      <c r="D3508" t="str">
        <f t="shared" si="162"/>
        <v>13-24 Months</v>
      </c>
      <c r="E3508" t="s">
        <v>37</v>
      </c>
      <c r="F3508" t="s">
        <v>28</v>
      </c>
      <c r="G3508" t="s">
        <v>24</v>
      </c>
      <c r="H3508">
        <f t="shared" si="163"/>
        <v>5</v>
      </c>
      <c r="I3508" t="str">
        <f t="shared" si="164"/>
        <v>High Risk</v>
      </c>
    </row>
    <row r="3509" spans="1:9" x14ac:dyDescent="0.3">
      <c r="A3509" t="s">
        <v>3544</v>
      </c>
      <c r="B3509" t="s">
        <v>27</v>
      </c>
      <c r="C3509">
        <v>4</v>
      </c>
      <c r="D3509" t="str">
        <f t="shared" si="162"/>
        <v>0-12 Months</v>
      </c>
      <c r="E3509" t="s">
        <v>24</v>
      </c>
      <c r="F3509" t="s">
        <v>32</v>
      </c>
      <c r="G3509" t="s">
        <v>24</v>
      </c>
      <c r="H3509">
        <f t="shared" si="163"/>
        <v>3</v>
      </c>
      <c r="I3509" t="str">
        <f t="shared" si="164"/>
        <v>Medium Risk</v>
      </c>
    </row>
    <row r="3510" spans="1:9" x14ac:dyDescent="0.3">
      <c r="A3510" t="s">
        <v>3545</v>
      </c>
      <c r="B3510" t="s">
        <v>47</v>
      </c>
      <c r="C3510">
        <v>70</v>
      </c>
      <c r="D3510" t="str">
        <f t="shared" si="162"/>
        <v>49-72 Months</v>
      </c>
      <c r="E3510" t="s">
        <v>37</v>
      </c>
      <c r="F3510" t="s">
        <v>35</v>
      </c>
      <c r="G3510" t="s">
        <v>24</v>
      </c>
      <c r="H3510">
        <f t="shared" si="163"/>
        <v>2</v>
      </c>
      <c r="I3510" t="str">
        <f t="shared" si="164"/>
        <v>Medium Risk</v>
      </c>
    </row>
    <row r="3511" spans="1:9" x14ac:dyDescent="0.3">
      <c r="A3511" t="s">
        <v>3546</v>
      </c>
      <c r="B3511" t="s">
        <v>27</v>
      </c>
      <c r="C3511">
        <v>1</v>
      </c>
      <c r="D3511" t="str">
        <f t="shared" si="162"/>
        <v>0-12 Months</v>
      </c>
      <c r="E3511" t="s">
        <v>26</v>
      </c>
      <c r="F3511" t="s">
        <v>32</v>
      </c>
      <c r="G3511" t="s">
        <v>24</v>
      </c>
      <c r="H3511">
        <f t="shared" si="163"/>
        <v>3</v>
      </c>
      <c r="I3511" t="str">
        <f t="shared" si="164"/>
        <v>Medium Risk</v>
      </c>
    </row>
    <row r="3512" spans="1:9" x14ac:dyDescent="0.3">
      <c r="A3512" t="s">
        <v>3547</v>
      </c>
      <c r="B3512" t="s">
        <v>27</v>
      </c>
      <c r="C3512">
        <v>8</v>
      </c>
      <c r="D3512" t="str">
        <f t="shared" si="162"/>
        <v>0-12 Months</v>
      </c>
      <c r="E3512" t="s">
        <v>37</v>
      </c>
      <c r="F3512" t="s">
        <v>28</v>
      </c>
      <c r="G3512" t="s">
        <v>24</v>
      </c>
      <c r="H3512">
        <f t="shared" si="163"/>
        <v>6</v>
      </c>
      <c r="I3512" t="str">
        <f t="shared" si="164"/>
        <v>High Risk</v>
      </c>
    </row>
    <row r="3513" spans="1:9" x14ac:dyDescent="0.3">
      <c r="A3513" t="s">
        <v>3548</v>
      </c>
      <c r="B3513" t="s">
        <v>47</v>
      </c>
      <c r="C3513">
        <v>53</v>
      </c>
      <c r="D3513" t="str">
        <f t="shared" si="162"/>
        <v>49-72 Months</v>
      </c>
      <c r="E3513" t="s">
        <v>24</v>
      </c>
      <c r="F3513" t="s">
        <v>32</v>
      </c>
      <c r="G3513" t="s">
        <v>24</v>
      </c>
      <c r="H3513">
        <f t="shared" si="163"/>
        <v>0</v>
      </c>
      <c r="I3513" t="str">
        <f t="shared" si="164"/>
        <v>Low Risk</v>
      </c>
    </row>
    <row r="3514" spans="1:9" x14ac:dyDescent="0.3">
      <c r="A3514" t="s">
        <v>3549</v>
      </c>
      <c r="B3514" t="s">
        <v>31</v>
      </c>
      <c r="C3514">
        <v>51</v>
      </c>
      <c r="D3514" t="str">
        <f t="shared" si="162"/>
        <v>49-72 Months</v>
      </c>
      <c r="E3514" t="s">
        <v>24</v>
      </c>
      <c r="F3514" t="s">
        <v>35</v>
      </c>
      <c r="G3514" t="s">
        <v>24</v>
      </c>
      <c r="H3514">
        <f t="shared" si="163"/>
        <v>0</v>
      </c>
      <c r="I3514" t="str">
        <f t="shared" si="164"/>
        <v>Low Risk</v>
      </c>
    </row>
    <row r="3515" spans="1:9" x14ac:dyDescent="0.3">
      <c r="A3515" t="s">
        <v>3550</v>
      </c>
      <c r="B3515" t="s">
        <v>27</v>
      </c>
      <c r="C3515">
        <v>11</v>
      </c>
      <c r="D3515" t="str">
        <f t="shared" si="162"/>
        <v>0-12 Months</v>
      </c>
      <c r="E3515" t="s">
        <v>24</v>
      </c>
      <c r="F3515" t="s">
        <v>35</v>
      </c>
      <c r="G3515" t="s">
        <v>24</v>
      </c>
      <c r="H3515">
        <f t="shared" si="163"/>
        <v>3</v>
      </c>
      <c r="I3515" t="str">
        <f t="shared" si="164"/>
        <v>Medium Risk</v>
      </c>
    </row>
    <row r="3516" spans="1:9" x14ac:dyDescent="0.3">
      <c r="A3516" t="s">
        <v>3551</v>
      </c>
      <c r="B3516" t="s">
        <v>47</v>
      </c>
      <c r="C3516">
        <v>60</v>
      </c>
      <c r="D3516" t="str">
        <f t="shared" si="162"/>
        <v>49-72 Months</v>
      </c>
      <c r="E3516" t="s">
        <v>37</v>
      </c>
      <c r="F3516" t="s">
        <v>28</v>
      </c>
      <c r="G3516" t="s">
        <v>24</v>
      </c>
      <c r="H3516">
        <f t="shared" si="163"/>
        <v>3</v>
      </c>
      <c r="I3516" t="str">
        <f t="shared" si="164"/>
        <v>Medium Risk</v>
      </c>
    </row>
    <row r="3517" spans="1:9" x14ac:dyDescent="0.3">
      <c r="A3517" t="s">
        <v>3552</v>
      </c>
      <c r="B3517" t="s">
        <v>27</v>
      </c>
      <c r="C3517">
        <v>17</v>
      </c>
      <c r="D3517" t="str">
        <f t="shared" si="162"/>
        <v>13-24 Months</v>
      </c>
      <c r="E3517" t="s">
        <v>26</v>
      </c>
      <c r="F3517" t="s">
        <v>40</v>
      </c>
      <c r="G3517" t="s">
        <v>24</v>
      </c>
      <c r="H3517">
        <f t="shared" si="163"/>
        <v>2</v>
      </c>
      <c r="I3517" t="str">
        <f t="shared" si="164"/>
        <v>Medium Risk</v>
      </c>
    </row>
    <row r="3518" spans="1:9" x14ac:dyDescent="0.3">
      <c r="A3518" t="s">
        <v>3553</v>
      </c>
      <c r="B3518" t="s">
        <v>27</v>
      </c>
      <c r="C3518">
        <v>3</v>
      </c>
      <c r="D3518" t="str">
        <f t="shared" si="162"/>
        <v>0-12 Months</v>
      </c>
      <c r="E3518" t="s">
        <v>26</v>
      </c>
      <c r="F3518" t="s">
        <v>28</v>
      </c>
      <c r="G3518" t="s">
        <v>23</v>
      </c>
      <c r="H3518">
        <f t="shared" si="163"/>
        <v>4</v>
      </c>
      <c r="I3518" t="str">
        <f t="shared" si="164"/>
        <v>High Risk</v>
      </c>
    </row>
    <row r="3519" spans="1:9" x14ac:dyDescent="0.3">
      <c r="A3519" t="s">
        <v>3554</v>
      </c>
      <c r="B3519" t="s">
        <v>31</v>
      </c>
      <c r="C3519">
        <v>70</v>
      </c>
      <c r="D3519" t="str">
        <f t="shared" si="162"/>
        <v>49-72 Months</v>
      </c>
      <c r="E3519" t="s">
        <v>37</v>
      </c>
      <c r="F3519" t="s">
        <v>35</v>
      </c>
      <c r="G3519" t="s">
        <v>23</v>
      </c>
      <c r="H3519">
        <f t="shared" si="163"/>
        <v>2</v>
      </c>
      <c r="I3519" t="str">
        <f t="shared" si="164"/>
        <v>Medium Risk</v>
      </c>
    </row>
    <row r="3520" spans="1:9" x14ac:dyDescent="0.3">
      <c r="A3520" t="s">
        <v>3555</v>
      </c>
      <c r="B3520" t="s">
        <v>27</v>
      </c>
      <c r="C3520">
        <v>1</v>
      </c>
      <c r="D3520" t="str">
        <f t="shared" si="162"/>
        <v>0-12 Months</v>
      </c>
      <c r="E3520" t="s">
        <v>24</v>
      </c>
      <c r="F3520" t="s">
        <v>32</v>
      </c>
      <c r="G3520" t="s">
        <v>24</v>
      </c>
      <c r="H3520">
        <f t="shared" si="163"/>
        <v>3</v>
      </c>
      <c r="I3520" t="str">
        <f t="shared" si="164"/>
        <v>Medium Risk</v>
      </c>
    </row>
    <row r="3521" spans="1:9" x14ac:dyDescent="0.3">
      <c r="A3521" t="s">
        <v>3556</v>
      </c>
      <c r="B3521" t="s">
        <v>27</v>
      </c>
      <c r="C3521">
        <v>43</v>
      </c>
      <c r="D3521" t="str">
        <f t="shared" si="162"/>
        <v>25-48 Months</v>
      </c>
      <c r="E3521" t="s">
        <v>37</v>
      </c>
      <c r="F3521" t="s">
        <v>28</v>
      </c>
      <c r="G3521" t="s">
        <v>24</v>
      </c>
      <c r="H3521">
        <f t="shared" si="163"/>
        <v>5</v>
      </c>
      <c r="I3521" t="str">
        <f t="shared" si="164"/>
        <v>High Risk</v>
      </c>
    </row>
    <row r="3522" spans="1:9" x14ac:dyDescent="0.3">
      <c r="A3522" t="s">
        <v>3557</v>
      </c>
      <c r="B3522" t="s">
        <v>27</v>
      </c>
      <c r="C3522">
        <v>16</v>
      </c>
      <c r="D3522" t="str">
        <f t="shared" si="162"/>
        <v>13-24 Months</v>
      </c>
      <c r="E3522" t="s">
        <v>24</v>
      </c>
      <c r="F3522" t="s">
        <v>32</v>
      </c>
      <c r="G3522" t="s">
        <v>24</v>
      </c>
      <c r="H3522">
        <f t="shared" si="163"/>
        <v>2</v>
      </c>
      <c r="I3522" t="str">
        <f t="shared" si="164"/>
        <v>Medium Risk</v>
      </c>
    </row>
    <row r="3523" spans="1:9" x14ac:dyDescent="0.3">
      <c r="A3523" t="s">
        <v>3558</v>
      </c>
      <c r="B3523" t="s">
        <v>31</v>
      </c>
      <c r="C3523">
        <v>57</v>
      </c>
      <c r="D3523" t="str">
        <f t="shared" ref="D3523:D3586" si="165">IF(C3523&lt;=12,"0-12 Months",IF(C3523&lt;=24,"13-24 Months",IF(C3523&lt;=48,"25-48 Months","49-72 Months")))</f>
        <v>49-72 Months</v>
      </c>
      <c r="E3523" t="s">
        <v>26</v>
      </c>
      <c r="F3523" t="s">
        <v>28</v>
      </c>
      <c r="G3523" t="s">
        <v>24</v>
      </c>
      <c r="H3523">
        <f t="shared" ref="H3523:H3586" si="166">IF(B3523="Month-to-month",2,0)+IF(E3523="Fiber optic",2,0)+IF(F3523="Electronic check",1,0)+IF(D3523="0-12 Months",1,0)</f>
        <v>1</v>
      </c>
      <c r="I3523" t="str">
        <f t="shared" ref="I3523:I3586" si="167">IF(H3523&gt;=4,"High Risk",IF(H3523&gt;=2,"Medium Risk","Low Risk"))</f>
        <v>Low Risk</v>
      </c>
    </row>
    <row r="3524" spans="1:9" x14ac:dyDescent="0.3">
      <c r="A3524" t="s">
        <v>3559</v>
      </c>
      <c r="B3524" t="s">
        <v>31</v>
      </c>
      <c r="C3524">
        <v>37</v>
      </c>
      <c r="D3524" t="str">
        <f t="shared" si="165"/>
        <v>25-48 Months</v>
      </c>
      <c r="E3524" t="s">
        <v>24</v>
      </c>
      <c r="F3524" t="s">
        <v>40</v>
      </c>
      <c r="G3524" t="s">
        <v>24</v>
      </c>
      <c r="H3524">
        <f t="shared" si="166"/>
        <v>0</v>
      </c>
      <c r="I3524" t="str">
        <f t="shared" si="167"/>
        <v>Low Risk</v>
      </c>
    </row>
    <row r="3525" spans="1:9" x14ac:dyDescent="0.3">
      <c r="A3525" t="s">
        <v>3560</v>
      </c>
      <c r="B3525" t="s">
        <v>47</v>
      </c>
      <c r="C3525">
        <v>72</v>
      </c>
      <c r="D3525" t="str">
        <f t="shared" si="165"/>
        <v>49-72 Months</v>
      </c>
      <c r="E3525" t="s">
        <v>37</v>
      </c>
      <c r="F3525" t="s">
        <v>40</v>
      </c>
      <c r="G3525" t="s">
        <v>24</v>
      </c>
      <c r="H3525">
        <f t="shared" si="166"/>
        <v>2</v>
      </c>
      <c r="I3525" t="str">
        <f t="shared" si="167"/>
        <v>Medium Risk</v>
      </c>
    </row>
    <row r="3526" spans="1:9" x14ac:dyDescent="0.3">
      <c r="A3526" t="s">
        <v>3561</v>
      </c>
      <c r="B3526" t="s">
        <v>27</v>
      </c>
      <c r="C3526">
        <v>11</v>
      </c>
      <c r="D3526" t="str">
        <f t="shared" si="165"/>
        <v>0-12 Months</v>
      </c>
      <c r="E3526" t="s">
        <v>37</v>
      </c>
      <c r="F3526" t="s">
        <v>40</v>
      </c>
      <c r="G3526" t="s">
        <v>23</v>
      </c>
      <c r="H3526">
        <f t="shared" si="166"/>
        <v>5</v>
      </c>
      <c r="I3526" t="str">
        <f t="shared" si="167"/>
        <v>High Risk</v>
      </c>
    </row>
    <row r="3527" spans="1:9" x14ac:dyDescent="0.3">
      <c r="A3527" t="s">
        <v>3562</v>
      </c>
      <c r="B3527" t="s">
        <v>27</v>
      </c>
      <c r="C3527">
        <v>50</v>
      </c>
      <c r="D3527" t="str">
        <f t="shared" si="165"/>
        <v>49-72 Months</v>
      </c>
      <c r="E3527" t="s">
        <v>37</v>
      </c>
      <c r="F3527" t="s">
        <v>28</v>
      </c>
      <c r="G3527" t="s">
        <v>23</v>
      </c>
      <c r="H3527">
        <f t="shared" si="166"/>
        <v>5</v>
      </c>
      <c r="I3527" t="str">
        <f t="shared" si="167"/>
        <v>High Risk</v>
      </c>
    </row>
    <row r="3528" spans="1:9" x14ac:dyDescent="0.3">
      <c r="A3528" t="s">
        <v>3563</v>
      </c>
      <c r="B3528" t="s">
        <v>27</v>
      </c>
      <c r="C3528">
        <v>5</v>
      </c>
      <c r="D3528" t="str">
        <f t="shared" si="165"/>
        <v>0-12 Months</v>
      </c>
      <c r="E3528" t="s">
        <v>26</v>
      </c>
      <c r="F3528" t="s">
        <v>28</v>
      </c>
      <c r="G3528" t="s">
        <v>23</v>
      </c>
      <c r="H3528">
        <f t="shared" si="166"/>
        <v>4</v>
      </c>
      <c r="I3528" t="str">
        <f t="shared" si="167"/>
        <v>High Risk</v>
      </c>
    </row>
    <row r="3529" spans="1:9" x14ac:dyDescent="0.3">
      <c r="A3529" t="s">
        <v>3564</v>
      </c>
      <c r="B3529" t="s">
        <v>27</v>
      </c>
      <c r="C3529">
        <v>1</v>
      </c>
      <c r="D3529" t="str">
        <f t="shared" si="165"/>
        <v>0-12 Months</v>
      </c>
      <c r="E3529" t="s">
        <v>37</v>
      </c>
      <c r="F3529" t="s">
        <v>35</v>
      </c>
      <c r="G3529" t="s">
        <v>23</v>
      </c>
      <c r="H3529">
        <f t="shared" si="166"/>
        <v>5</v>
      </c>
      <c r="I3529" t="str">
        <f t="shared" si="167"/>
        <v>High Risk</v>
      </c>
    </row>
    <row r="3530" spans="1:9" x14ac:dyDescent="0.3">
      <c r="A3530" t="s">
        <v>3565</v>
      </c>
      <c r="B3530" t="s">
        <v>27</v>
      </c>
      <c r="C3530">
        <v>16</v>
      </c>
      <c r="D3530" t="str">
        <f t="shared" si="165"/>
        <v>13-24 Months</v>
      </c>
      <c r="E3530" t="s">
        <v>24</v>
      </c>
      <c r="F3530" t="s">
        <v>32</v>
      </c>
      <c r="G3530" t="s">
        <v>23</v>
      </c>
      <c r="H3530">
        <f t="shared" si="166"/>
        <v>2</v>
      </c>
      <c r="I3530" t="str">
        <f t="shared" si="167"/>
        <v>Medium Risk</v>
      </c>
    </row>
    <row r="3531" spans="1:9" x14ac:dyDescent="0.3">
      <c r="A3531" t="s">
        <v>3566</v>
      </c>
      <c r="B3531" t="s">
        <v>27</v>
      </c>
      <c r="C3531">
        <v>2</v>
      </c>
      <c r="D3531" t="str">
        <f t="shared" si="165"/>
        <v>0-12 Months</v>
      </c>
      <c r="E3531" t="s">
        <v>37</v>
      </c>
      <c r="F3531" t="s">
        <v>28</v>
      </c>
      <c r="G3531" t="s">
        <v>24</v>
      </c>
      <c r="H3531">
        <f t="shared" si="166"/>
        <v>6</v>
      </c>
      <c r="I3531" t="str">
        <f t="shared" si="167"/>
        <v>High Risk</v>
      </c>
    </row>
    <row r="3532" spans="1:9" x14ac:dyDescent="0.3">
      <c r="A3532" t="s">
        <v>3567</v>
      </c>
      <c r="B3532" t="s">
        <v>27</v>
      </c>
      <c r="C3532">
        <v>17</v>
      </c>
      <c r="D3532" t="str">
        <f t="shared" si="165"/>
        <v>13-24 Months</v>
      </c>
      <c r="E3532" t="s">
        <v>26</v>
      </c>
      <c r="F3532" t="s">
        <v>32</v>
      </c>
      <c r="G3532" t="s">
        <v>24</v>
      </c>
      <c r="H3532">
        <f t="shared" si="166"/>
        <v>2</v>
      </c>
      <c r="I3532" t="str">
        <f t="shared" si="167"/>
        <v>Medium Risk</v>
      </c>
    </row>
    <row r="3533" spans="1:9" x14ac:dyDescent="0.3">
      <c r="A3533" t="s">
        <v>3568</v>
      </c>
      <c r="B3533" t="s">
        <v>31</v>
      </c>
      <c r="C3533">
        <v>16</v>
      </c>
      <c r="D3533" t="str">
        <f t="shared" si="165"/>
        <v>13-24 Months</v>
      </c>
      <c r="E3533" t="s">
        <v>24</v>
      </c>
      <c r="F3533" t="s">
        <v>40</v>
      </c>
      <c r="G3533" t="s">
        <v>24</v>
      </c>
      <c r="H3533">
        <f t="shared" si="166"/>
        <v>0</v>
      </c>
      <c r="I3533" t="str">
        <f t="shared" si="167"/>
        <v>Low Risk</v>
      </c>
    </row>
    <row r="3534" spans="1:9" x14ac:dyDescent="0.3">
      <c r="A3534" t="s">
        <v>3569</v>
      </c>
      <c r="B3534" t="s">
        <v>27</v>
      </c>
      <c r="C3534">
        <v>15</v>
      </c>
      <c r="D3534" t="str">
        <f t="shared" si="165"/>
        <v>13-24 Months</v>
      </c>
      <c r="E3534" t="s">
        <v>26</v>
      </c>
      <c r="F3534" t="s">
        <v>28</v>
      </c>
      <c r="G3534" t="s">
        <v>23</v>
      </c>
      <c r="H3534">
        <f t="shared" si="166"/>
        <v>3</v>
      </c>
      <c r="I3534" t="str">
        <f t="shared" si="167"/>
        <v>Medium Risk</v>
      </c>
    </row>
    <row r="3535" spans="1:9" x14ac:dyDescent="0.3">
      <c r="A3535" t="s">
        <v>3570</v>
      </c>
      <c r="B3535" t="s">
        <v>31</v>
      </c>
      <c r="C3535">
        <v>10</v>
      </c>
      <c r="D3535" t="str">
        <f t="shared" si="165"/>
        <v>0-12 Months</v>
      </c>
      <c r="E3535" t="s">
        <v>24</v>
      </c>
      <c r="F3535" t="s">
        <v>32</v>
      </c>
      <c r="G3535" t="s">
        <v>24</v>
      </c>
      <c r="H3535">
        <f t="shared" si="166"/>
        <v>1</v>
      </c>
      <c r="I3535" t="str">
        <f t="shared" si="167"/>
        <v>Low Risk</v>
      </c>
    </row>
    <row r="3536" spans="1:9" x14ac:dyDescent="0.3">
      <c r="A3536" t="s">
        <v>3571</v>
      </c>
      <c r="B3536" t="s">
        <v>31</v>
      </c>
      <c r="C3536">
        <v>46</v>
      </c>
      <c r="D3536" t="str">
        <f t="shared" si="165"/>
        <v>25-48 Months</v>
      </c>
      <c r="E3536" t="s">
        <v>37</v>
      </c>
      <c r="F3536" t="s">
        <v>35</v>
      </c>
      <c r="G3536" t="s">
        <v>23</v>
      </c>
      <c r="H3536">
        <f t="shared" si="166"/>
        <v>2</v>
      </c>
      <c r="I3536" t="str">
        <f t="shared" si="167"/>
        <v>Medium Risk</v>
      </c>
    </row>
    <row r="3537" spans="1:9" x14ac:dyDescent="0.3">
      <c r="A3537" t="s">
        <v>3572</v>
      </c>
      <c r="B3537" t="s">
        <v>47</v>
      </c>
      <c r="C3537">
        <v>64</v>
      </c>
      <c r="D3537" t="str">
        <f t="shared" si="165"/>
        <v>49-72 Months</v>
      </c>
      <c r="E3537" t="s">
        <v>37</v>
      </c>
      <c r="F3537" t="s">
        <v>40</v>
      </c>
      <c r="G3537" t="s">
        <v>24</v>
      </c>
      <c r="H3537">
        <f t="shared" si="166"/>
        <v>2</v>
      </c>
      <c r="I3537" t="str">
        <f t="shared" si="167"/>
        <v>Medium Risk</v>
      </c>
    </row>
    <row r="3538" spans="1:9" x14ac:dyDescent="0.3">
      <c r="A3538" t="s">
        <v>3573</v>
      </c>
      <c r="B3538" t="s">
        <v>27</v>
      </c>
      <c r="C3538">
        <v>1</v>
      </c>
      <c r="D3538" t="str">
        <f t="shared" si="165"/>
        <v>0-12 Months</v>
      </c>
      <c r="E3538" t="s">
        <v>37</v>
      </c>
      <c r="F3538" t="s">
        <v>32</v>
      </c>
      <c r="G3538" t="s">
        <v>24</v>
      </c>
      <c r="H3538">
        <f t="shared" si="166"/>
        <v>5</v>
      </c>
      <c r="I3538" t="str">
        <f t="shared" si="167"/>
        <v>High Risk</v>
      </c>
    </row>
    <row r="3539" spans="1:9" x14ac:dyDescent="0.3">
      <c r="A3539" t="s">
        <v>3574</v>
      </c>
      <c r="B3539" t="s">
        <v>31</v>
      </c>
      <c r="C3539">
        <v>25</v>
      </c>
      <c r="D3539" t="str">
        <f t="shared" si="165"/>
        <v>25-48 Months</v>
      </c>
      <c r="E3539" t="s">
        <v>26</v>
      </c>
      <c r="F3539" t="s">
        <v>32</v>
      </c>
      <c r="G3539" t="s">
        <v>24</v>
      </c>
      <c r="H3539">
        <f t="shared" si="166"/>
        <v>0</v>
      </c>
      <c r="I3539" t="str">
        <f t="shared" si="167"/>
        <v>Low Risk</v>
      </c>
    </row>
    <row r="3540" spans="1:9" x14ac:dyDescent="0.3">
      <c r="A3540" t="s">
        <v>3575</v>
      </c>
      <c r="B3540" t="s">
        <v>47</v>
      </c>
      <c r="C3540">
        <v>71</v>
      </c>
      <c r="D3540" t="str">
        <f t="shared" si="165"/>
        <v>49-72 Months</v>
      </c>
      <c r="E3540" t="s">
        <v>37</v>
      </c>
      <c r="F3540" t="s">
        <v>40</v>
      </c>
      <c r="G3540" t="s">
        <v>24</v>
      </c>
      <c r="H3540">
        <f t="shared" si="166"/>
        <v>2</v>
      </c>
      <c r="I3540" t="str">
        <f t="shared" si="167"/>
        <v>Medium Risk</v>
      </c>
    </row>
    <row r="3541" spans="1:9" x14ac:dyDescent="0.3">
      <c r="A3541" t="s">
        <v>3576</v>
      </c>
      <c r="B3541" t="s">
        <v>27</v>
      </c>
      <c r="C3541">
        <v>8</v>
      </c>
      <c r="D3541" t="str">
        <f t="shared" si="165"/>
        <v>0-12 Months</v>
      </c>
      <c r="E3541" t="s">
        <v>26</v>
      </c>
      <c r="F3541" t="s">
        <v>32</v>
      </c>
      <c r="G3541" t="s">
        <v>23</v>
      </c>
      <c r="H3541">
        <f t="shared" si="166"/>
        <v>3</v>
      </c>
      <c r="I3541" t="str">
        <f t="shared" si="167"/>
        <v>Medium Risk</v>
      </c>
    </row>
    <row r="3542" spans="1:9" x14ac:dyDescent="0.3">
      <c r="A3542" t="s">
        <v>3577</v>
      </c>
      <c r="B3542" t="s">
        <v>47</v>
      </c>
      <c r="C3542">
        <v>72</v>
      </c>
      <c r="D3542" t="str">
        <f t="shared" si="165"/>
        <v>49-72 Months</v>
      </c>
      <c r="E3542" t="s">
        <v>37</v>
      </c>
      <c r="F3542" t="s">
        <v>35</v>
      </c>
      <c r="G3542" t="s">
        <v>24</v>
      </c>
      <c r="H3542">
        <f t="shared" si="166"/>
        <v>2</v>
      </c>
      <c r="I3542" t="str">
        <f t="shared" si="167"/>
        <v>Medium Risk</v>
      </c>
    </row>
    <row r="3543" spans="1:9" x14ac:dyDescent="0.3">
      <c r="A3543" t="s">
        <v>3578</v>
      </c>
      <c r="B3543" t="s">
        <v>27</v>
      </c>
      <c r="C3543">
        <v>49</v>
      </c>
      <c r="D3543" t="str">
        <f t="shared" si="165"/>
        <v>49-72 Months</v>
      </c>
      <c r="E3543" t="s">
        <v>26</v>
      </c>
      <c r="F3543" t="s">
        <v>35</v>
      </c>
      <c r="G3543" t="s">
        <v>24</v>
      </c>
      <c r="H3543">
        <f t="shared" si="166"/>
        <v>2</v>
      </c>
      <c r="I3543" t="str">
        <f t="shared" si="167"/>
        <v>Medium Risk</v>
      </c>
    </row>
    <row r="3544" spans="1:9" x14ac:dyDescent="0.3">
      <c r="A3544" t="s">
        <v>3579</v>
      </c>
      <c r="B3544" t="s">
        <v>31</v>
      </c>
      <c r="C3544">
        <v>29</v>
      </c>
      <c r="D3544" t="str">
        <f t="shared" si="165"/>
        <v>25-48 Months</v>
      </c>
      <c r="E3544" t="s">
        <v>26</v>
      </c>
      <c r="F3544" t="s">
        <v>40</v>
      </c>
      <c r="G3544" t="s">
        <v>24</v>
      </c>
      <c r="H3544">
        <f t="shared" si="166"/>
        <v>0</v>
      </c>
      <c r="I3544" t="str">
        <f t="shared" si="167"/>
        <v>Low Risk</v>
      </c>
    </row>
    <row r="3545" spans="1:9" x14ac:dyDescent="0.3">
      <c r="A3545" t="s">
        <v>3580</v>
      </c>
      <c r="B3545" t="s">
        <v>47</v>
      </c>
      <c r="C3545">
        <v>72</v>
      </c>
      <c r="D3545" t="str">
        <f t="shared" si="165"/>
        <v>49-72 Months</v>
      </c>
      <c r="E3545" t="s">
        <v>37</v>
      </c>
      <c r="F3545" t="s">
        <v>35</v>
      </c>
      <c r="G3545" t="s">
        <v>24</v>
      </c>
      <c r="H3545">
        <f t="shared" si="166"/>
        <v>2</v>
      </c>
      <c r="I3545" t="str">
        <f t="shared" si="167"/>
        <v>Medium Risk</v>
      </c>
    </row>
    <row r="3546" spans="1:9" x14ac:dyDescent="0.3">
      <c r="A3546" t="s">
        <v>3581</v>
      </c>
      <c r="B3546" t="s">
        <v>27</v>
      </c>
      <c r="C3546">
        <v>31</v>
      </c>
      <c r="D3546" t="str">
        <f t="shared" si="165"/>
        <v>25-48 Months</v>
      </c>
      <c r="E3546" t="s">
        <v>37</v>
      </c>
      <c r="F3546" t="s">
        <v>28</v>
      </c>
      <c r="G3546" t="s">
        <v>23</v>
      </c>
      <c r="H3546">
        <f t="shared" si="166"/>
        <v>5</v>
      </c>
      <c r="I3546" t="str">
        <f t="shared" si="167"/>
        <v>High Risk</v>
      </c>
    </row>
    <row r="3547" spans="1:9" x14ac:dyDescent="0.3">
      <c r="A3547" t="s">
        <v>3582</v>
      </c>
      <c r="B3547" t="s">
        <v>27</v>
      </c>
      <c r="C3547">
        <v>50</v>
      </c>
      <c r="D3547" t="str">
        <f t="shared" si="165"/>
        <v>49-72 Months</v>
      </c>
      <c r="E3547" t="s">
        <v>37</v>
      </c>
      <c r="F3547" t="s">
        <v>28</v>
      </c>
      <c r="G3547" t="s">
        <v>24</v>
      </c>
      <c r="H3547">
        <f t="shared" si="166"/>
        <v>5</v>
      </c>
      <c r="I3547" t="str">
        <f t="shared" si="167"/>
        <v>High Risk</v>
      </c>
    </row>
    <row r="3548" spans="1:9" x14ac:dyDescent="0.3">
      <c r="A3548" t="s">
        <v>3583</v>
      </c>
      <c r="B3548" t="s">
        <v>47</v>
      </c>
      <c r="C3548">
        <v>71</v>
      </c>
      <c r="D3548" t="str">
        <f t="shared" si="165"/>
        <v>49-72 Months</v>
      </c>
      <c r="E3548" t="s">
        <v>26</v>
      </c>
      <c r="F3548" t="s">
        <v>28</v>
      </c>
      <c r="G3548" t="s">
        <v>24</v>
      </c>
      <c r="H3548">
        <f t="shared" si="166"/>
        <v>1</v>
      </c>
      <c r="I3548" t="str">
        <f t="shared" si="167"/>
        <v>Low Risk</v>
      </c>
    </row>
    <row r="3549" spans="1:9" x14ac:dyDescent="0.3">
      <c r="A3549" t="s">
        <v>3584</v>
      </c>
      <c r="B3549" t="s">
        <v>47</v>
      </c>
      <c r="C3549">
        <v>70</v>
      </c>
      <c r="D3549" t="str">
        <f t="shared" si="165"/>
        <v>49-72 Months</v>
      </c>
      <c r="E3549" t="s">
        <v>26</v>
      </c>
      <c r="F3549" t="s">
        <v>40</v>
      </c>
      <c r="G3549" t="s">
        <v>24</v>
      </c>
      <c r="H3549">
        <f t="shared" si="166"/>
        <v>0</v>
      </c>
      <c r="I3549" t="str">
        <f t="shared" si="167"/>
        <v>Low Risk</v>
      </c>
    </row>
    <row r="3550" spans="1:9" x14ac:dyDescent="0.3">
      <c r="A3550" t="s">
        <v>3585</v>
      </c>
      <c r="B3550" t="s">
        <v>31</v>
      </c>
      <c r="C3550">
        <v>71</v>
      </c>
      <c r="D3550" t="str">
        <f t="shared" si="165"/>
        <v>49-72 Months</v>
      </c>
      <c r="E3550" t="s">
        <v>37</v>
      </c>
      <c r="F3550" t="s">
        <v>40</v>
      </c>
      <c r="G3550" t="s">
        <v>24</v>
      </c>
      <c r="H3550">
        <f t="shared" si="166"/>
        <v>2</v>
      </c>
      <c r="I3550" t="str">
        <f t="shared" si="167"/>
        <v>Medium Risk</v>
      </c>
    </row>
    <row r="3551" spans="1:9" x14ac:dyDescent="0.3">
      <c r="A3551" t="s">
        <v>3586</v>
      </c>
      <c r="B3551" t="s">
        <v>47</v>
      </c>
      <c r="C3551">
        <v>61</v>
      </c>
      <c r="D3551" t="str">
        <f t="shared" si="165"/>
        <v>49-72 Months</v>
      </c>
      <c r="E3551" t="s">
        <v>26</v>
      </c>
      <c r="F3551" t="s">
        <v>35</v>
      </c>
      <c r="G3551" t="s">
        <v>24</v>
      </c>
      <c r="H3551">
        <f t="shared" si="166"/>
        <v>0</v>
      </c>
      <c r="I3551" t="str">
        <f t="shared" si="167"/>
        <v>Low Risk</v>
      </c>
    </row>
    <row r="3552" spans="1:9" x14ac:dyDescent="0.3">
      <c r="A3552" t="s">
        <v>3587</v>
      </c>
      <c r="B3552" t="s">
        <v>27</v>
      </c>
      <c r="C3552">
        <v>32</v>
      </c>
      <c r="D3552" t="str">
        <f t="shared" si="165"/>
        <v>25-48 Months</v>
      </c>
      <c r="E3552" t="s">
        <v>37</v>
      </c>
      <c r="F3552" t="s">
        <v>28</v>
      </c>
      <c r="G3552" t="s">
        <v>23</v>
      </c>
      <c r="H3552">
        <f t="shared" si="166"/>
        <v>5</v>
      </c>
      <c r="I3552" t="str">
        <f t="shared" si="167"/>
        <v>High Risk</v>
      </c>
    </row>
    <row r="3553" spans="1:9" x14ac:dyDescent="0.3">
      <c r="A3553" t="s">
        <v>3588</v>
      </c>
      <c r="B3553" t="s">
        <v>27</v>
      </c>
      <c r="C3553">
        <v>1</v>
      </c>
      <c r="D3553" t="str">
        <f t="shared" si="165"/>
        <v>0-12 Months</v>
      </c>
      <c r="E3553" t="s">
        <v>37</v>
      </c>
      <c r="F3553" t="s">
        <v>28</v>
      </c>
      <c r="G3553" t="s">
        <v>23</v>
      </c>
      <c r="H3553">
        <f t="shared" si="166"/>
        <v>6</v>
      </c>
      <c r="I3553" t="str">
        <f t="shared" si="167"/>
        <v>High Risk</v>
      </c>
    </row>
    <row r="3554" spans="1:9" x14ac:dyDescent="0.3">
      <c r="A3554" t="s">
        <v>3589</v>
      </c>
      <c r="B3554" t="s">
        <v>47</v>
      </c>
      <c r="C3554">
        <v>68</v>
      </c>
      <c r="D3554" t="str">
        <f t="shared" si="165"/>
        <v>49-72 Months</v>
      </c>
      <c r="E3554" t="s">
        <v>37</v>
      </c>
      <c r="F3554" t="s">
        <v>35</v>
      </c>
      <c r="G3554" t="s">
        <v>24</v>
      </c>
      <c r="H3554">
        <f t="shared" si="166"/>
        <v>2</v>
      </c>
      <c r="I3554" t="str">
        <f t="shared" si="167"/>
        <v>Medium Risk</v>
      </c>
    </row>
    <row r="3555" spans="1:9" x14ac:dyDescent="0.3">
      <c r="A3555" t="s">
        <v>3590</v>
      </c>
      <c r="B3555" t="s">
        <v>47</v>
      </c>
      <c r="C3555">
        <v>62</v>
      </c>
      <c r="D3555" t="str">
        <f t="shared" si="165"/>
        <v>49-72 Months</v>
      </c>
      <c r="E3555" t="s">
        <v>24</v>
      </c>
      <c r="F3555" t="s">
        <v>35</v>
      </c>
      <c r="G3555" t="s">
        <v>24</v>
      </c>
      <c r="H3555">
        <f t="shared" si="166"/>
        <v>0</v>
      </c>
      <c r="I3555" t="str">
        <f t="shared" si="167"/>
        <v>Low Risk</v>
      </c>
    </row>
    <row r="3556" spans="1:9" x14ac:dyDescent="0.3">
      <c r="A3556" t="s">
        <v>3591</v>
      </c>
      <c r="B3556" t="s">
        <v>27</v>
      </c>
      <c r="C3556">
        <v>7</v>
      </c>
      <c r="D3556" t="str">
        <f t="shared" si="165"/>
        <v>0-12 Months</v>
      </c>
      <c r="E3556" t="s">
        <v>37</v>
      </c>
      <c r="F3556" t="s">
        <v>28</v>
      </c>
      <c r="G3556" t="s">
        <v>24</v>
      </c>
      <c r="H3556">
        <f t="shared" si="166"/>
        <v>6</v>
      </c>
      <c r="I3556" t="str">
        <f t="shared" si="167"/>
        <v>High Risk</v>
      </c>
    </row>
    <row r="3557" spans="1:9" x14ac:dyDescent="0.3">
      <c r="A3557" t="s">
        <v>3592</v>
      </c>
      <c r="B3557" t="s">
        <v>27</v>
      </c>
      <c r="C3557">
        <v>20</v>
      </c>
      <c r="D3557" t="str">
        <f t="shared" si="165"/>
        <v>13-24 Months</v>
      </c>
      <c r="E3557" t="s">
        <v>37</v>
      </c>
      <c r="F3557" t="s">
        <v>28</v>
      </c>
      <c r="G3557" t="s">
        <v>23</v>
      </c>
      <c r="H3557">
        <f t="shared" si="166"/>
        <v>5</v>
      </c>
      <c r="I3557" t="str">
        <f t="shared" si="167"/>
        <v>High Risk</v>
      </c>
    </row>
    <row r="3558" spans="1:9" x14ac:dyDescent="0.3">
      <c r="A3558" t="s">
        <v>3593</v>
      </c>
      <c r="B3558" t="s">
        <v>31</v>
      </c>
      <c r="C3558">
        <v>6</v>
      </c>
      <c r="D3558" t="str">
        <f t="shared" si="165"/>
        <v>0-12 Months</v>
      </c>
      <c r="E3558" t="s">
        <v>24</v>
      </c>
      <c r="F3558" t="s">
        <v>32</v>
      </c>
      <c r="G3558" t="s">
        <v>24</v>
      </c>
      <c r="H3558">
        <f t="shared" si="166"/>
        <v>1</v>
      </c>
      <c r="I3558" t="str">
        <f t="shared" si="167"/>
        <v>Low Risk</v>
      </c>
    </row>
    <row r="3559" spans="1:9" x14ac:dyDescent="0.3">
      <c r="A3559" t="s">
        <v>3594</v>
      </c>
      <c r="B3559" t="s">
        <v>27</v>
      </c>
      <c r="C3559">
        <v>33</v>
      </c>
      <c r="D3559" t="str">
        <f t="shared" si="165"/>
        <v>25-48 Months</v>
      </c>
      <c r="E3559" t="s">
        <v>26</v>
      </c>
      <c r="F3559" t="s">
        <v>35</v>
      </c>
      <c r="G3559" t="s">
        <v>24</v>
      </c>
      <c r="H3559">
        <f t="shared" si="166"/>
        <v>2</v>
      </c>
      <c r="I3559" t="str">
        <f t="shared" si="167"/>
        <v>Medium Risk</v>
      </c>
    </row>
    <row r="3560" spans="1:9" x14ac:dyDescent="0.3">
      <c r="A3560" t="s">
        <v>3595</v>
      </c>
      <c r="B3560" t="s">
        <v>31</v>
      </c>
      <c r="C3560">
        <v>28</v>
      </c>
      <c r="D3560" t="str">
        <f t="shared" si="165"/>
        <v>25-48 Months</v>
      </c>
      <c r="E3560" t="s">
        <v>37</v>
      </c>
      <c r="F3560" t="s">
        <v>35</v>
      </c>
      <c r="G3560" t="s">
        <v>24</v>
      </c>
      <c r="H3560">
        <f t="shared" si="166"/>
        <v>2</v>
      </c>
      <c r="I3560" t="str">
        <f t="shared" si="167"/>
        <v>Medium Risk</v>
      </c>
    </row>
    <row r="3561" spans="1:9" x14ac:dyDescent="0.3">
      <c r="A3561" t="s">
        <v>3596</v>
      </c>
      <c r="B3561" t="s">
        <v>47</v>
      </c>
      <c r="C3561">
        <v>27</v>
      </c>
      <c r="D3561" t="str">
        <f t="shared" si="165"/>
        <v>25-48 Months</v>
      </c>
      <c r="E3561" t="s">
        <v>24</v>
      </c>
      <c r="F3561" t="s">
        <v>40</v>
      </c>
      <c r="G3561" t="s">
        <v>24</v>
      </c>
      <c r="H3561">
        <f t="shared" si="166"/>
        <v>0</v>
      </c>
      <c r="I3561" t="str">
        <f t="shared" si="167"/>
        <v>Low Risk</v>
      </c>
    </row>
    <row r="3562" spans="1:9" x14ac:dyDescent="0.3">
      <c r="A3562" t="s">
        <v>3597</v>
      </c>
      <c r="B3562" t="s">
        <v>27</v>
      </c>
      <c r="C3562">
        <v>7</v>
      </c>
      <c r="D3562" t="str">
        <f t="shared" si="165"/>
        <v>0-12 Months</v>
      </c>
      <c r="E3562" t="s">
        <v>26</v>
      </c>
      <c r="F3562" t="s">
        <v>32</v>
      </c>
      <c r="G3562" t="s">
        <v>24</v>
      </c>
      <c r="H3562">
        <f t="shared" si="166"/>
        <v>3</v>
      </c>
      <c r="I3562" t="str">
        <f t="shared" si="167"/>
        <v>Medium Risk</v>
      </c>
    </row>
    <row r="3563" spans="1:9" x14ac:dyDescent="0.3">
      <c r="A3563" t="s">
        <v>3598</v>
      </c>
      <c r="B3563" t="s">
        <v>27</v>
      </c>
      <c r="C3563">
        <v>26</v>
      </c>
      <c r="D3563" t="str">
        <f t="shared" si="165"/>
        <v>25-48 Months</v>
      </c>
      <c r="E3563" t="s">
        <v>37</v>
      </c>
      <c r="F3563" t="s">
        <v>28</v>
      </c>
      <c r="G3563" t="s">
        <v>23</v>
      </c>
      <c r="H3563">
        <f t="shared" si="166"/>
        <v>5</v>
      </c>
      <c r="I3563" t="str">
        <f t="shared" si="167"/>
        <v>High Risk</v>
      </c>
    </row>
    <row r="3564" spans="1:9" x14ac:dyDescent="0.3">
      <c r="A3564" t="s">
        <v>3599</v>
      </c>
      <c r="B3564" t="s">
        <v>27</v>
      </c>
      <c r="C3564">
        <v>5</v>
      </c>
      <c r="D3564" t="str">
        <f t="shared" si="165"/>
        <v>0-12 Months</v>
      </c>
      <c r="E3564" t="s">
        <v>37</v>
      </c>
      <c r="F3564" t="s">
        <v>28</v>
      </c>
      <c r="G3564" t="s">
        <v>23</v>
      </c>
      <c r="H3564">
        <f t="shared" si="166"/>
        <v>6</v>
      </c>
      <c r="I3564" t="str">
        <f t="shared" si="167"/>
        <v>High Risk</v>
      </c>
    </row>
    <row r="3565" spans="1:9" x14ac:dyDescent="0.3">
      <c r="A3565" t="s">
        <v>3600</v>
      </c>
      <c r="B3565" t="s">
        <v>27</v>
      </c>
      <c r="C3565">
        <v>30</v>
      </c>
      <c r="D3565" t="str">
        <f t="shared" si="165"/>
        <v>25-48 Months</v>
      </c>
      <c r="E3565" t="s">
        <v>37</v>
      </c>
      <c r="F3565" t="s">
        <v>40</v>
      </c>
      <c r="G3565" t="s">
        <v>24</v>
      </c>
      <c r="H3565">
        <f t="shared" si="166"/>
        <v>4</v>
      </c>
      <c r="I3565" t="str">
        <f t="shared" si="167"/>
        <v>High Risk</v>
      </c>
    </row>
    <row r="3566" spans="1:9" x14ac:dyDescent="0.3">
      <c r="A3566" t="s">
        <v>3601</v>
      </c>
      <c r="B3566" t="s">
        <v>31</v>
      </c>
      <c r="C3566">
        <v>63</v>
      </c>
      <c r="D3566" t="str">
        <f t="shared" si="165"/>
        <v>49-72 Months</v>
      </c>
      <c r="E3566" t="s">
        <v>37</v>
      </c>
      <c r="F3566" t="s">
        <v>40</v>
      </c>
      <c r="G3566" t="s">
        <v>24</v>
      </c>
      <c r="H3566">
        <f t="shared" si="166"/>
        <v>2</v>
      </c>
      <c r="I3566" t="str">
        <f t="shared" si="167"/>
        <v>Medium Risk</v>
      </c>
    </row>
    <row r="3567" spans="1:9" x14ac:dyDescent="0.3">
      <c r="A3567" t="s">
        <v>3602</v>
      </c>
      <c r="B3567" t="s">
        <v>27</v>
      </c>
      <c r="C3567">
        <v>1</v>
      </c>
      <c r="D3567" t="str">
        <f t="shared" si="165"/>
        <v>0-12 Months</v>
      </c>
      <c r="E3567" t="s">
        <v>26</v>
      </c>
      <c r="F3567" t="s">
        <v>28</v>
      </c>
      <c r="G3567" t="s">
        <v>23</v>
      </c>
      <c r="H3567">
        <f t="shared" si="166"/>
        <v>4</v>
      </c>
      <c r="I3567" t="str">
        <f t="shared" si="167"/>
        <v>High Risk</v>
      </c>
    </row>
    <row r="3568" spans="1:9" x14ac:dyDescent="0.3">
      <c r="A3568" t="s">
        <v>3603</v>
      </c>
      <c r="B3568" t="s">
        <v>31</v>
      </c>
      <c r="C3568">
        <v>53</v>
      </c>
      <c r="D3568" t="str">
        <f t="shared" si="165"/>
        <v>49-72 Months</v>
      </c>
      <c r="E3568" t="s">
        <v>26</v>
      </c>
      <c r="F3568" t="s">
        <v>28</v>
      </c>
      <c r="G3568" t="s">
        <v>24</v>
      </c>
      <c r="H3568">
        <f t="shared" si="166"/>
        <v>1</v>
      </c>
      <c r="I3568" t="str">
        <f t="shared" si="167"/>
        <v>Low Risk</v>
      </c>
    </row>
    <row r="3569" spans="1:9" x14ac:dyDescent="0.3">
      <c r="A3569" t="s">
        <v>3604</v>
      </c>
      <c r="B3569" t="s">
        <v>27</v>
      </c>
      <c r="C3569">
        <v>14</v>
      </c>
      <c r="D3569" t="str">
        <f t="shared" si="165"/>
        <v>13-24 Months</v>
      </c>
      <c r="E3569" t="s">
        <v>37</v>
      </c>
      <c r="F3569" t="s">
        <v>40</v>
      </c>
      <c r="G3569" t="s">
        <v>23</v>
      </c>
      <c r="H3569">
        <f t="shared" si="166"/>
        <v>4</v>
      </c>
      <c r="I3569" t="str">
        <f t="shared" si="167"/>
        <v>High Risk</v>
      </c>
    </row>
    <row r="3570" spans="1:9" x14ac:dyDescent="0.3">
      <c r="A3570" t="s">
        <v>3605</v>
      </c>
      <c r="B3570" t="s">
        <v>27</v>
      </c>
      <c r="C3570">
        <v>21</v>
      </c>
      <c r="D3570" t="str">
        <f t="shared" si="165"/>
        <v>13-24 Months</v>
      </c>
      <c r="E3570" t="s">
        <v>37</v>
      </c>
      <c r="F3570" t="s">
        <v>35</v>
      </c>
      <c r="G3570" t="s">
        <v>24</v>
      </c>
      <c r="H3570">
        <f t="shared" si="166"/>
        <v>4</v>
      </c>
      <c r="I3570" t="str">
        <f t="shared" si="167"/>
        <v>High Risk</v>
      </c>
    </row>
    <row r="3571" spans="1:9" x14ac:dyDescent="0.3">
      <c r="A3571" t="s">
        <v>3606</v>
      </c>
      <c r="B3571" t="s">
        <v>31</v>
      </c>
      <c r="C3571">
        <v>17</v>
      </c>
      <c r="D3571" t="str">
        <f t="shared" si="165"/>
        <v>13-24 Months</v>
      </c>
      <c r="E3571" t="s">
        <v>24</v>
      </c>
      <c r="F3571" t="s">
        <v>32</v>
      </c>
      <c r="G3571" t="s">
        <v>24</v>
      </c>
      <c r="H3571">
        <f t="shared" si="166"/>
        <v>0</v>
      </c>
      <c r="I3571" t="str">
        <f t="shared" si="167"/>
        <v>Low Risk</v>
      </c>
    </row>
    <row r="3572" spans="1:9" x14ac:dyDescent="0.3">
      <c r="A3572" t="s">
        <v>3607</v>
      </c>
      <c r="B3572" t="s">
        <v>47</v>
      </c>
      <c r="C3572">
        <v>16</v>
      </c>
      <c r="D3572" t="str">
        <f t="shared" si="165"/>
        <v>13-24 Months</v>
      </c>
      <c r="E3572" t="s">
        <v>24</v>
      </c>
      <c r="F3572" t="s">
        <v>32</v>
      </c>
      <c r="G3572" t="s">
        <v>24</v>
      </c>
      <c r="H3572">
        <f t="shared" si="166"/>
        <v>0</v>
      </c>
      <c r="I3572" t="str">
        <f t="shared" si="167"/>
        <v>Low Risk</v>
      </c>
    </row>
    <row r="3573" spans="1:9" x14ac:dyDescent="0.3">
      <c r="A3573" t="s">
        <v>3608</v>
      </c>
      <c r="B3573" t="s">
        <v>27</v>
      </c>
      <c r="C3573">
        <v>35</v>
      </c>
      <c r="D3573" t="str">
        <f t="shared" si="165"/>
        <v>25-48 Months</v>
      </c>
      <c r="E3573" t="s">
        <v>26</v>
      </c>
      <c r="F3573" t="s">
        <v>28</v>
      </c>
      <c r="G3573" t="s">
        <v>24</v>
      </c>
      <c r="H3573">
        <f t="shared" si="166"/>
        <v>3</v>
      </c>
      <c r="I3573" t="str">
        <f t="shared" si="167"/>
        <v>Medium Risk</v>
      </c>
    </row>
    <row r="3574" spans="1:9" x14ac:dyDescent="0.3">
      <c r="A3574" t="s">
        <v>3609</v>
      </c>
      <c r="B3574" t="s">
        <v>27</v>
      </c>
      <c r="C3574">
        <v>32</v>
      </c>
      <c r="D3574" t="str">
        <f t="shared" si="165"/>
        <v>25-48 Months</v>
      </c>
      <c r="E3574" t="s">
        <v>37</v>
      </c>
      <c r="F3574" t="s">
        <v>28</v>
      </c>
      <c r="G3574" t="s">
        <v>24</v>
      </c>
      <c r="H3574">
        <f t="shared" si="166"/>
        <v>5</v>
      </c>
      <c r="I3574" t="str">
        <f t="shared" si="167"/>
        <v>High Risk</v>
      </c>
    </row>
    <row r="3575" spans="1:9" x14ac:dyDescent="0.3">
      <c r="A3575" t="s">
        <v>3610</v>
      </c>
      <c r="B3575" t="s">
        <v>27</v>
      </c>
      <c r="C3575">
        <v>28</v>
      </c>
      <c r="D3575" t="str">
        <f t="shared" si="165"/>
        <v>25-48 Months</v>
      </c>
      <c r="E3575" t="s">
        <v>24</v>
      </c>
      <c r="F3575" t="s">
        <v>35</v>
      </c>
      <c r="G3575" t="s">
        <v>24</v>
      </c>
      <c r="H3575">
        <f t="shared" si="166"/>
        <v>2</v>
      </c>
      <c r="I3575" t="str">
        <f t="shared" si="167"/>
        <v>Medium Risk</v>
      </c>
    </row>
    <row r="3576" spans="1:9" x14ac:dyDescent="0.3">
      <c r="A3576" t="s">
        <v>3611</v>
      </c>
      <c r="B3576" t="s">
        <v>27</v>
      </c>
      <c r="C3576">
        <v>1</v>
      </c>
      <c r="D3576" t="str">
        <f t="shared" si="165"/>
        <v>0-12 Months</v>
      </c>
      <c r="E3576" t="s">
        <v>24</v>
      </c>
      <c r="F3576" t="s">
        <v>32</v>
      </c>
      <c r="G3576" t="s">
        <v>24</v>
      </c>
      <c r="H3576">
        <f t="shared" si="166"/>
        <v>3</v>
      </c>
      <c r="I3576" t="str">
        <f t="shared" si="167"/>
        <v>Medium Risk</v>
      </c>
    </row>
    <row r="3577" spans="1:9" x14ac:dyDescent="0.3">
      <c r="A3577" t="s">
        <v>3612</v>
      </c>
      <c r="B3577" t="s">
        <v>27</v>
      </c>
      <c r="C3577">
        <v>59</v>
      </c>
      <c r="D3577" t="str">
        <f t="shared" si="165"/>
        <v>49-72 Months</v>
      </c>
      <c r="E3577" t="s">
        <v>26</v>
      </c>
      <c r="F3577" t="s">
        <v>28</v>
      </c>
      <c r="G3577" t="s">
        <v>24</v>
      </c>
      <c r="H3577">
        <f t="shared" si="166"/>
        <v>3</v>
      </c>
      <c r="I3577" t="str">
        <f t="shared" si="167"/>
        <v>Medium Risk</v>
      </c>
    </row>
    <row r="3578" spans="1:9" x14ac:dyDescent="0.3">
      <c r="A3578" t="s">
        <v>3613</v>
      </c>
      <c r="B3578" t="s">
        <v>31</v>
      </c>
      <c r="C3578">
        <v>72</v>
      </c>
      <c r="D3578" t="str">
        <f t="shared" si="165"/>
        <v>49-72 Months</v>
      </c>
      <c r="E3578" t="s">
        <v>24</v>
      </c>
      <c r="F3578" t="s">
        <v>35</v>
      </c>
      <c r="G3578" t="s">
        <v>24</v>
      </c>
      <c r="H3578">
        <f t="shared" si="166"/>
        <v>0</v>
      </c>
      <c r="I3578" t="str">
        <f t="shared" si="167"/>
        <v>Low Risk</v>
      </c>
    </row>
    <row r="3579" spans="1:9" x14ac:dyDescent="0.3">
      <c r="A3579" t="s">
        <v>3614</v>
      </c>
      <c r="B3579" t="s">
        <v>31</v>
      </c>
      <c r="C3579">
        <v>36</v>
      </c>
      <c r="D3579" t="str">
        <f t="shared" si="165"/>
        <v>25-48 Months</v>
      </c>
      <c r="E3579" t="s">
        <v>26</v>
      </c>
      <c r="F3579" t="s">
        <v>32</v>
      </c>
      <c r="G3579" t="s">
        <v>23</v>
      </c>
      <c r="H3579">
        <f t="shared" si="166"/>
        <v>0</v>
      </c>
      <c r="I3579" t="str">
        <f t="shared" si="167"/>
        <v>Low Risk</v>
      </c>
    </row>
    <row r="3580" spans="1:9" x14ac:dyDescent="0.3">
      <c r="A3580" t="s">
        <v>3615</v>
      </c>
      <c r="B3580" t="s">
        <v>27</v>
      </c>
      <c r="C3580">
        <v>40</v>
      </c>
      <c r="D3580" t="str">
        <f t="shared" si="165"/>
        <v>25-48 Months</v>
      </c>
      <c r="E3580" t="s">
        <v>26</v>
      </c>
      <c r="F3580" t="s">
        <v>32</v>
      </c>
      <c r="G3580" t="s">
        <v>24</v>
      </c>
      <c r="H3580">
        <f t="shared" si="166"/>
        <v>2</v>
      </c>
      <c r="I3580" t="str">
        <f t="shared" si="167"/>
        <v>Medium Risk</v>
      </c>
    </row>
    <row r="3581" spans="1:9" x14ac:dyDescent="0.3">
      <c r="A3581" t="s">
        <v>3616</v>
      </c>
      <c r="B3581" t="s">
        <v>27</v>
      </c>
      <c r="C3581">
        <v>40</v>
      </c>
      <c r="D3581" t="str">
        <f t="shared" si="165"/>
        <v>25-48 Months</v>
      </c>
      <c r="E3581" t="s">
        <v>37</v>
      </c>
      <c r="F3581" t="s">
        <v>28</v>
      </c>
      <c r="G3581" t="s">
        <v>24</v>
      </c>
      <c r="H3581">
        <f t="shared" si="166"/>
        <v>5</v>
      </c>
      <c r="I3581" t="str">
        <f t="shared" si="167"/>
        <v>High Risk</v>
      </c>
    </row>
    <row r="3582" spans="1:9" x14ac:dyDescent="0.3">
      <c r="A3582" t="s">
        <v>3617</v>
      </c>
      <c r="B3582" t="s">
        <v>27</v>
      </c>
      <c r="C3582">
        <v>9</v>
      </c>
      <c r="D3582" t="str">
        <f t="shared" si="165"/>
        <v>0-12 Months</v>
      </c>
      <c r="E3582" t="s">
        <v>26</v>
      </c>
      <c r="F3582" t="s">
        <v>32</v>
      </c>
      <c r="G3582" t="s">
        <v>23</v>
      </c>
      <c r="H3582">
        <f t="shared" si="166"/>
        <v>3</v>
      </c>
      <c r="I3582" t="str">
        <f t="shared" si="167"/>
        <v>Medium Risk</v>
      </c>
    </row>
    <row r="3583" spans="1:9" x14ac:dyDescent="0.3">
      <c r="A3583" t="s">
        <v>3618</v>
      </c>
      <c r="B3583" t="s">
        <v>47</v>
      </c>
      <c r="C3583">
        <v>63</v>
      </c>
      <c r="D3583" t="str">
        <f t="shared" si="165"/>
        <v>49-72 Months</v>
      </c>
      <c r="E3583" t="s">
        <v>26</v>
      </c>
      <c r="F3583" t="s">
        <v>40</v>
      </c>
      <c r="G3583" t="s">
        <v>24</v>
      </c>
      <c r="H3583">
        <f t="shared" si="166"/>
        <v>0</v>
      </c>
      <c r="I3583" t="str">
        <f t="shared" si="167"/>
        <v>Low Risk</v>
      </c>
    </row>
    <row r="3584" spans="1:9" x14ac:dyDescent="0.3">
      <c r="A3584" t="s">
        <v>3619</v>
      </c>
      <c r="B3584" t="s">
        <v>27</v>
      </c>
      <c r="C3584">
        <v>3</v>
      </c>
      <c r="D3584" t="str">
        <f t="shared" si="165"/>
        <v>0-12 Months</v>
      </c>
      <c r="E3584" t="s">
        <v>37</v>
      </c>
      <c r="F3584" t="s">
        <v>28</v>
      </c>
      <c r="G3584" t="s">
        <v>24</v>
      </c>
      <c r="H3584">
        <f t="shared" si="166"/>
        <v>6</v>
      </c>
      <c r="I3584" t="str">
        <f t="shared" si="167"/>
        <v>High Risk</v>
      </c>
    </row>
    <row r="3585" spans="1:9" x14ac:dyDescent="0.3">
      <c r="A3585" t="s">
        <v>3620</v>
      </c>
      <c r="B3585" t="s">
        <v>31</v>
      </c>
      <c r="C3585">
        <v>40</v>
      </c>
      <c r="D3585" t="str">
        <f t="shared" si="165"/>
        <v>25-48 Months</v>
      </c>
      <c r="E3585" t="s">
        <v>26</v>
      </c>
      <c r="F3585" t="s">
        <v>32</v>
      </c>
      <c r="G3585" t="s">
        <v>24</v>
      </c>
      <c r="H3585">
        <f t="shared" si="166"/>
        <v>0</v>
      </c>
      <c r="I3585" t="str">
        <f t="shared" si="167"/>
        <v>Low Risk</v>
      </c>
    </row>
    <row r="3586" spans="1:9" x14ac:dyDescent="0.3">
      <c r="A3586" t="s">
        <v>3621</v>
      </c>
      <c r="B3586" t="s">
        <v>27</v>
      </c>
      <c r="C3586">
        <v>8</v>
      </c>
      <c r="D3586" t="str">
        <f t="shared" si="165"/>
        <v>0-12 Months</v>
      </c>
      <c r="E3586" t="s">
        <v>37</v>
      </c>
      <c r="F3586" t="s">
        <v>32</v>
      </c>
      <c r="G3586" t="s">
        <v>24</v>
      </c>
      <c r="H3586">
        <f t="shared" si="166"/>
        <v>5</v>
      </c>
      <c r="I3586" t="str">
        <f t="shared" si="167"/>
        <v>High Risk</v>
      </c>
    </row>
    <row r="3587" spans="1:9" x14ac:dyDescent="0.3">
      <c r="A3587" t="s">
        <v>3622</v>
      </c>
      <c r="B3587" t="s">
        <v>31</v>
      </c>
      <c r="C3587">
        <v>34</v>
      </c>
      <c r="D3587" t="str">
        <f t="shared" ref="D3587:D3650" si="168">IF(C3587&lt;=12,"0-12 Months",IF(C3587&lt;=24,"13-24 Months",IF(C3587&lt;=48,"25-48 Months","49-72 Months")))</f>
        <v>25-48 Months</v>
      </c>
      <c r="E3587" t="s">
        <v>37</v>
      </c>
      <c r="F3587" t="s">
        <v>32</v>
      </c>
      <c r="G3587" t="s">
        <v>24</v>
      </c>
      <c r="H3587">
        <f t="shared" ref="H3587:H3650" si="169">IF(B3587="Month-to-month",2,0)+IF(E3587="Fiber optic",2,0)+IF(F3587="Electronic check",1,0)+IF(D3587="0-12 Months",1,0)</f>
        <v>2</v>
      </c>
      <c r="I3587" t="str">
        <f t="shared" ref="I3587:I3650" si="170">IF(H3587&gt;=4,"High Risk",IF(H3587&gt;=2,"Medium Risk","Low Risk"))</f>
        <v>Medium Risk</v>
      </c>
    </row>
    <row r="3588" spans="1:9" x14ac:dyDescent="0.3">
      <c r="A3588" t="s">
        <v>3623</v>
      </c>
      <c r="B3588" t="s">
        <v>27</v>
      </c>
      <c r="C3588">
        <v>5</v>
      </c>
      <c r="D3588" t="str">
        <f t="shared" si="168"/>
        <v>0-12 Months</v>
      </c>
      <c r="E3588" t="s">
        <v>26</v>
      </c>
      <c r="F3588" t="s">
        <v>32</v>
      </c>
      <c r="G3588" t="s">
        <v>23</v>
      </c>
      <c r="H3588">
        <f t="shared" si="169"/>
        <v>3</v>
      </c>
      <c r="I3588" t="str">
        <f t="shared" si="170"/>
        <v>Medium Risk</v>
      </c>
    </row>
    <row r="3589" spans="1:9" x14ac:dyDescent="0.3">
      <c r="A3589" t="s">
        <v>3624</v>
      </c>
      <c r="B3589" t="s">
        <v>27</v>
      </c>
      <c r="C3589">
        <v>9</v>
      </c>
      <c r="D3589" t="str">
        <f t="shared" si="168"/>
        <v>0-12 Months</v>
      </c>
      <c r="E3589" t="s">
        <v>37</v>
      </c>
      <c r="F3589" t="s">
        <v>40</v>
      </c>
      <c r="G3589" t="s">
        <v>23</v>
      </c>
      <c r="H3589">
        <f t="shared" si="169"/>
        <v>5</v>
      </c>
      <c r="I3589" t="str">
        <f t="shared" si="170"/>
        <v>High Risk</v>
      </c>
    </row>
    <row r="3590" spans="1:9" x14ac:dyDescent="0.3">
      <c r="A3590" t="s">
        <v>3625</v>
      </c>
      <c r="B3590" t="s">
        <v>27</v>
      </c>
      <c r="C3590">
        <v>9</v>
      </c>
      <c r="D3590" t="str">
        <f t="shared" si="168"/>
        <v>0-12 Months</v>
      </c>
      <c r="E3590" t="s">
        <v>26</v>
      </c>
      <c r="F3590" t="s">
        <v>40</v>
      </c>
      <c r="G3590" t="s">
        <v>24</v>
      </c>
      <c r="H3590">
        <f t="shared" si="169"/>
        <v>3</v>
      </c>
      <c r="I3590" t="str">
        <f t="shared" si="170"/>
        <v>Medium Risk</v>
      </c>
    </row>
    <row r="3591" spans="1:9" x14ac:dyDescent="0.3">
      <c r="A3591" t="s">
        <v>3626</v>
      </c>
      <c r="B3591" t="s">
        <v>27</v>
      </c>
      <c r="C3591">
        <v>31</v>
      </c>
      <c r="D3591" t="str">
        <f t="shared" si="168"/>
        <v>25-48 Months</v>
      </c>
      <c r="E3591" t="s">
        <v>26</v>
      </c>
      <c r="F3591" t="s">
        <v>35</v>
      </c>
      <c r="G3591" t="s">
        <v>24</v>
      </c>
      <c r="H3591">
        <f t="shared" si="169"/>
        <v>2</v>
      </c>
      <c r="I3591" t="str">
        <f t="shared" si="170"/>
        <v>Medium Risk</v>
      </c>
    </row>
    <row r="3592" spans="1:9" x14ac:dyDescent="0.3">
      <c r="A3592" t="s">
        <v>3627</v>
      </c>
      <c r="B3592" t="s">
        <v>31</v>
      </c>
      <c r="C3592">
        <v>50</v>
      </c>
      <c r="D3592" t="str">
        <f t="shared" si="168"/>
        <v>49-72 Months</v>
      </c>
      <c r="E3592" t="s">
        <v>24</v>
      </c>
      <c r="F3592" t="s">
        <v>35</v>
      </c>
      <c r="G3592" t="s">
        <v>24</v>
      </c>
      <c r="H3592">
        <f t="shared" si="169"/>
        <v>0</v>
      </c>
      <c r="I3592" t="str">
        <f t="shared" si="170"/>
        <v>Low Risk</v>
      </c>
    </row>
    <row r="3593" spans="1:9" x14ac:dyDescent="0.3">
      <c r="A3593" t="s">
        <v>3628</v>
      </c>
      <c r="B3593" t="s">
        <v>27</v>
      </c>
      <c r="C3593">
        <v>2</v>
      </c>
      <c r="D3593" t="str">
        <f t="shared" si="168"/>
        <v>0-12 Months</v>
      </c>
      <c r="E3593" t="s">
        <v>37</v>
      </c>
      <c r="F3593" t="s">
        <v>28</v>
      </c>
      <c r="G3593" t="s">
        <v>23</v>
      </c>
      <c r="H3593">
        <f t="shared" si="169"/>
        <v>6</v>
      </c>
      <c r="I3593" t="str">
        <f t="shared" si="170"/>
        <v>High Risk</v>
      </c>
    </row>
    <row r="3594" spans="1:9" x14ac:dyDescent="0.3">
      <c r="A3594" t="s">
        <v>3629</v>
      </c>
      <c r="B3594" t="s">
        <v>27</v>
      </c>
      <c r="C3594">
        <v>1</v>
      </c>
      <c r="D3594" t="str">
        <f t="shared" si="168"/>
        <v>0-12 Months</v>
      </c>
      <c r="E3594" t="s">
        <v>26</v>
      </c>
      <c r="F3594" t="s">
        <v>28</v>
      </c>
      <c r="G3594" t="s">
        <v>23</v>
      </c>
      <c r="H3594">
        <f t="shared" si="169"/>
        <v>4</v>
      </c>
      <c r="I3594" t="str">
        <f t="shared" si="170"/>
        <v>High Risk</v>
      </c>
    </row>
    <row r="3595" spans="1:9" x14ac:dyDescent="0.3">
      <c r="A3595" t="s">
        <v>3630</v>
      </c>
      <c r="B3595" t="s">
        <v>27</v>
      </c>
      <c r="C3595">
        <v>8</v>
      </c>
      <c r="D3595" t="str">
        <f t="shared" si="168"/>
        <v>0-12 Months</v>
      </c>
      <c r="E3595" t="s">
        <v>37</v>
      </c>
      <c r="F3595" t="s">
        <v>32</v>
      </c>
      <c r="G3595" t="s">
        <v>23</v>
      </c>
      <c r="H3595">
        <f t="shared" si="169"/>
        <v>5</v>
      </c>
      <c r="I3595" t="str">
        <f t="shared" si="170"/>
        <v>High Risk</v>
      </c>
    </row>
    <row r="3596" spans="1:9" x14ac:dyDescent="0.3">
      <c r="A3596" t="s">
        <v>3631</v>
      </c>
      <c r="B3596" t="s">
        <v>27</v>
      </c>
      <c r="C3596">
        <v>9</v>
      </c>
      <c r="D3596" t="str">
        <f t="shared" si="168"/>
        <v>0-12 Months</v>
      </c>
      <c r="E3596" t="s">
        <v>26</v>
      </c>
      <c r="F3596" t="s">
        <v>28</v>
      </c>
      <c r="G3596" t="s">
        <v>24</v>
      </c>
      <c r="H3596">
        <f t="shared" si="169"/>
        <v>4</v>
      </c>
      <c r="I3596" t="str">
        <f t="shared" si="170"/>
        <v>High Risk</v>
      </c>
    </row>
    <row r="3597" spans="1:9" x14ac:dyDescent="0.3">
      <c r="A3597" t="s">
        <v>3632</v>
      </c>
      <c r="B3597" t="s">
        <v>27</v>
      </c>
      <c r="C3597">
        <v>2</v>
      </c>
      <c r="D3597" t="str">
        <f t="shared" si="168"/>
        <v>0-12 Months</v>
      </c>
      <c r="E3597" t="s">
        <v>37</v>
      </c>
      <c r="F3597" t="s">
        <v>35</v>
      </c>
      <c r="G3597" t="s">
        <v>23</v>
      </c>
      <c r="H3597">
        <f t="shared" si="169"/>
        <v>5</v>
      </c>
      <c r="I3597" t="str">
        <f t="shared" si="170"/>
        <v>High Risk</v>
      </c>
    </row>
    <row r="3598" spans="1:9" x14ac:dyDescent="0.3">
      <c r="A3598" t="s">
        <v>3633</v>
      </c>
      <c r="B3598" t="s">
        <v>27</v>
      </c>
      <c r="C3598">
        <v>3</v>
      </c>
      <c r="D3598" t="str">
        <f t="shared" si="168"/>
        <v>0-12 Months</v>
      </c>
      <c r="E3598" t="s">
        <v>26</v>
      </c>
      <c r="F3598" t="s">
        <v>28</v>
      </c>
      <c r="G3598" t="s">
        <v>23</v>
      </c>
      <c r="H3598">
        <f t="shared" si="169"/>
        <v>4</v>
      </c>
      <c r="I3598" t="str">
        <f t="shared" si="170"/>
        <v>High Risk</v>
      </c>
    </row>
    <row r="3599" spans="1:9" x14ac:dyDescent="0.3">
      <c r="A3599" t="s">
        <v>3634</v>
      </c>
      <c r="B3599" t="s">
        <v>27</v>
      </c>
      <c r="C3599">
        <v>25</v>
      </c>
      <c r="D3599" t="str">
        <f t="shared" si="168"/>
        <v>25-48 Months</v>
      </c>
      <c r="E3599" t="s">
        <v>37</v>
      </c>
      <c r="F3599" t="s">
        <v>40</v>
      </c>
      <c r="G3599" t="s">
        <v>24</v>
      </c>
      <c r="H3599">
        <f t="shared" si="169"/>
        <v>4</v>
      </c>
      <c r="I3599" t="str">
        <f t="shared" si="170"/>
        <v>High Risk</v>
      </c>
    </row>
    <row r="3600" spans="1:9" x14ac:dyDescent="0.3">
      <c r="A3600" t="s">
        <v>3635</v>
      </c>
      <c r="B3600" t="s">
        <v>27</v>
      </c>
      <c r="C3600">
        <v>1</v>
      </c>
      <c r="D3600" t="str">
        <f t="shared" si="168"/>
        <v>0-12 Months</v>
      </c>
      <c r="E3600" t="s">
        <v>26</v>
      </c>
      <c r="F3600" t="s">
        <v>28</v>
      </c>
      <c r="G3600" t="s">
        <v>24</v>
      </c>
      <c r="H3600">
        <f t="shared" si="169"/>
        <v>4</v>
      </c>
      <c r="I3600" t="str">
        <f t="shared" si="170"/>
        <v>High Risk</v>
      </c>
    </row>
    <row r="3601" spans="1:9" x14ac:dyDescent="0.3">
      <c r="A3601" t="s">
        <v>3636</v>
      </c>
      <c r="B3601" t="s">
        <v>27</v>
      </c>
      <c r="C3601">
        <v>45</v>
      </c>
      <c r="D3601" t="str">
        <f t="shared" si="168"/>
        <v>25-48 Months</v>
      </c>
      <c r="E3601" t="s">
        <v>26</v>
      </c>
      <c r="F3601" t="s">
        <v>32</v>
      </c>
      <c r="G3601" t="s">
        <v>24</v>
      </c>
      <c r="H3601">
        <f t="shared" si="169"/>
        <v>2</v>
      </c>
      <c r="I3601" t="str">
        <f t="shared" si="170"/>
        <v>Medium Risk</v>
      </c>
    </row>
    <row r="3602" spans="1:9" x14ac:dyDescent="0.3">
      <c r="A3602" t="s">
        <v>3637</v>
      </c>
      <c r="B3602" t="s">
        <v>27</v>
      </c>
      <c r="C3602">
        <v>51</v>
      </c>
      <c r="D3602" t="str">
        <f t="shared" si="168"/>
        <v>49-72 Months</v>
      </c>
      <c r="E3602" t="s">
        <v>37</v>
      </c>
      <c r="F3602" t="s">
        <v>28</v>
      </c>
      <c r="G3602" t="s">
        <v>23</v>
      </c>
      <c r="H3602">
        <f t="shared" si="169"/>
        <v>5</v>
      </c>
      <c r="I3602" t="str">
        <f t="shared" si="170"/>
        <v>High Risk</v>
      </c>
    </row>
    <row r="3603" spans="1:9" x14ac:dyDescent="0.3">
      <c r="A3603" t="s">
        <v>3638</v>
      </c>
      <c r="B3603" t="s">
        <v>27</v>
      </c>
      <c r="C3603">
        <v>55</v>
      </c>
      <c r="D3603" t="str">
        <f t="shared" si="168"/>
        <v>49-72 Months</v>
      </c>
      <c r="E3603" t="s">
        <v>24</v>
      </c>
      <c r="F3603" t="s">
        <v>40</v>
      </c>
      <c r="G3603" t="s">
        <v>24</v>
      </c>
      <c r="H3603">
        <f t="shared" si="169"/>
        <v>2</v>
      </c>
      <c r="I3603" t="str">
        <f t="shared" si="170"/>
        <v>Medium Risk</v>
      </c>
    </row>
    <row r="3604" spans="1:9" x14ac:dyDescent="0.3">
      <c r="A3604" t="s">
        <v>3639</v>
      </c>
      <c r="B3604" t="s">
        <v>27</v>
      </c>
      <c r="C3604">
        <v>38</v>
      </c>
      <c r="D3604" t="str">
        <f t="shared" si="168"/>
        <v>25-48 Months</v>
      </c>
      <c r="E3604" t="s">
        <v>26</v>
      </c>
      <c r="F3604" t="s">
        <v>35</v>
      </c>
      <c r="G3604" t="s">
        <v>24</v>
      </c>
      <c r="H3604">
        <f t="shared" si="169"/>
        <v>2</v>
      </c>
      <c r="I3604" t="str">
        <f t="shared" si="170"/>
        <v>Medium Risk</v>
      </c>
    </row>
    <row r="3605" spans="1:9" x14ac:dyDescent="0.3">
      <c r="A3605" t="s">
        <v>3640</v>
      </c>
      <c r="B3605" t="s">
        <v>27</v>
      </c>
      <c r="C3605">
        <v>2</v>
      </c>
      <c r="D3605" t="str">
        <f t="shared" si="168"/>
        <v>0-12 Months</v>
      </c>
      <c r="E3605" t="s">
        <v>26</v>
      </c>
      <c r="F3605" t="s">
        <v>32</v>
      </c>
      <c r="G3605" t="s">
        <v>23</v>
      </c>
      <c r="H3605">
        <f t="shared" si="169"/>
        <v>3</v>
      </c>
      <c r="I3605" t="str">
        <f t="shared" si="170"/>
        <v>Medium Risk</v>
      </c>
    </row>
    <row r="3606" spans="1:9" x14ac:dyDescent="0.3">
      <c r="A3606" t="s">
        <v>3641</v>
      </c>
      <c r="B3606" t="s">
        <v>27</v>
      </c>
      <c r="C3606">
        <v>38</v>
      </c>
      <c r="D3606" t="str">
        <f t="shared" si="168"/>
        <v>25-48 Months</v>
      </c>
      <c r="E3606" t="s">
        <v>24</v>
      </c>
      <c r="F3606" t="s">
        <v>28</v>
      </c>
      <c r="G3606" t="s">
        <v>24</v>
      </c>
      <c r="H3606">
        <f t="shared" si="169"/>
        <v>3</v>
      </c>
      <c r="I3606" t="str">
        <f t="shared" si="170"/>
        <v>Medium Risk</v>
      </c>
    </row>
    <row r="3607" spans="1:9" x14ac:dyDescent="0.3">
      <c r="A3607" t="s">
        <v>3642</v>
      </c>
      <c r="B3607" t="s">
        <v>27</v>
      </c>
      <c r="C3607">
        <v>34</v>
      </c>
      <c r="D3607" t="str">
        <f t="shared" si="168"/>
        <v>25-48 Months</v>
      </c>
      <c r="E3607" t="s">
        <v>26</v>
      </c>
      <c r="F3607" t="s">
        <v>28</v>
      </c>
      <c r="G3607" t="s">
        <v>24</v>
      </c>
      <c r="H3607">
        <f t="shared" si="169"/>
        <v>3</v>
      </c>
      <c r="I3607" t="str">
        <f t="shared" si="170"/>
        <v>Medium Risk</v>
      </c>
    </row>
    <row r="3608" spans="1:9" x14ac:dyDescent="0.3">
      <c r="A3608" t="s">
        <v>3643</v>
      </c>
      <c r="B3608" t="s">
        <v>31</v>
      </c>
      <c r="C3608">
        <v>70</v>
      </c>
      <c r="D3608" t="str">
        <f t="shared" si="168"/>
        <v>49-72 Months</v>
      </c>
      <c r="E3608" t="s">
        <v>37</v>
      </c>
      <c r="F3608" t="s">
        <v>28</v>
      </c>
      <c r="G3608" t="s">
        <v>24</v>
      </c>
      <c r="H3608">
        <f t="shared" si="169"/>
        <v>3</v>
      </c>
      <c r="I3608" t="str">
        <f t="shared" si="170"/>
        <v>Medium Risk</v>
      </c>
    </row>
    <row r="3609" spans="1:9" x14ac:dyDescent="0.3">
      <c r="A3609" t="s">
        <v>3644</v>
      </c>
      <c r="B3609" t="s">
        <v>31</v>
      </c>
      <c r="C3609">
        <v>13</v>
      </c>
      <c r="D3609" t="str">
        <f t="shared" si="168"/>
        <v>13-24 Months</v>
      </c>
      <c r="E3609" t="s">
        <v>26</v>
      </c>
      <c r="F3609" t="s">
        <v>32</v>
      </c>
      <c r="G3609" t="s">
        <v>24</v>
      </c>
      <c r="H3609">
        <f t="shared" si="169"/>
        <v>0</v>
      </c>
      <c r="I3609" t="str">
        <f t="shared" si="170"/>
        <v>Low Risk</v>
      </c>
    </row>
    <row r="3610" spans="1:9" x14ac:dyDescent="0.3">
      <c r="A3610" t="s">
        <v>3645</v>
      </c>
      <c r="B3610" t="s">
        <v>27</v>
      </c>
      <c r="C3610">
        <v>39</v>
      </c>
      <c r="D3610" t="str">
        <f t="shared" si="168"/>
        <v>25-48 Months</v>
      </c>
      <c r="E3610" t="s">
        <v>37</v>
      </c>
      <c r="F3610" t="s">
        <v>28</v>
      </c>
      <c r="G3610" t="s">
        <v>23</v>
      </c>
      <c r="H3610">
        <f t="shared" si="169"/>
        <v>5</v>
      </c>
      <c r="I3610" t="str">
        <f t="shared" si="170"/>
        <v>High Risk</v>
      </c>
    </row>
    <row r="3611" spans="1:9" x14ac:dyDescent="0.3">
      <c r="A3611" t="s">
        <v>3646</v>
      </c>
      <c r="B3611" t="s">
        <v>31</v>
      </c>
      <c r="C3611">
        <v>61</v>
      </c>
      <c r="D3611" t="str">
        <f t="shared" si="168"/>
        <v>49-72 Months</v>
      </c>
      <c r="E3611" t="s">
        <v>37</v>
      </c>
      <c r="F3611" t="s">
        <v>28</v>
      </c>
      <c r="G3611" t="s">
        <v>24</v>
      </c>
      <c r="H3611">
        <f t="shared" si="169"/>
        <v>3</v>
      </c>
      <c r="I3611" t="str">
        <f t="shared" si="170"/>
        <v>Medium Risk</v>
      </c>
    </row>
    <row r="3612" spans="1:9" x14ac:dyDescent="0.3">
      <c r="A3612" t="s">
        <v>3647</v>
      </c>
      <c r="B3612" t="s">
        <v>27</v>
      </c>
      <c r="C3612">
        <v>12</v>
      </c>
      <c r="D3612" t="str">
        <f t="shared" si="168"/>
        <v>0-12 Months</v>
      </c>
      <c r="E3612" t="s">
        <v>37</v>
      </c>
      <c r="F3612" t="s">
        <v>35</v>
      </c>
      <c r="G3612" t="s">
        <v>23</v>
      </c>
      <c r="H3612">
        <f t="shared" si="169"/>
        <v>5</v>
      </c>
      <c r="I3612" t="str">
        <f t="shared" si="170"/>
        <v>High Risk</v>
      </c>
    </row>
    <row r="3613" spans="1:9" x14ac:dyDescent="0.3">
      <c r="A3613" t="s">
        <v>3648</v>
      </c>
      <c r="B3613" t="s">
        <v>47</v>
      </c>
      <c r="C3613">
        <v>41</v>
      </c>
      <c r="D3613" t="str">
        <f t="shared" si="168"/>
        <v>25-48 Months</v>
      </c>
      <c r="E3613" t="s">
        <v>37</v>
      </c>
      <c r="F3613" t="s">
        <v>40</v>
      </c>
      <c r="G3613" t="s">
        <v>24</v>
      </c>
      <c r="H3613">
        <f t="shared" si="169"/>
        <v>2</v>
      </c>
      <c r="I3613" t="str">
        <f t="shared" si="170"/>
        <v>Medium Risk</v>
      </c>
    </row>
    <row r="3614" spans="1:9" x14ac:dyDescent="0.3">
      <c r="A3614" t="s">
        <v>3649</v>
      </c>
      <c r="B3614" t="s">
        <v>27</v>
      </c>
      <c r="C3614">
        <v>21</v>
      </c>
      <c r="D3614" t="str">
        <f t="shared" si="168"/>
        <v>13-24 Months</v>
      </c>
      <c r="E3614" t="s">
        <v>37</v>
      </c>
      <c r="F3614" t="s">
        <v>28</v>
      </c>
      <c r="G3614" t="s">
        <v>24</v>
      </c>
      <c r="H3614">
        <f t="shared" si="169"/>
        <v>5</v>
      </c>
      <c r="I3614" t="str">
        <f t="shared" si="170"/>
        <v>High Risk</v>
      </c>
    </row>
    <row r="3615" spans="1:9" x14ac:dyDescent="0.3">
      <c r="A3615" t="s">
        <v>3650</v>
      </c>
      <c r="B3615" t="s">
        <v>31</v>
      </c>
      <c r="C3615">
        <v>55</v>
      </c>
      <c r="D3615" t="str">
        <f t="shared" si="168"/>
        <v>49-72 Months</v>
      </c>
      <c r="E3615" t="s">
        <v>26</v>
      </c>
      <c r="F3615" t="s">
        <v>35</v>
      </c>
      <c r="G3615" t="s">
        <v>24</v>
      </c>
      <c r="H3615">
        <f t="shared" si="169"/>
        <v>0</v>
      </c>
      <c r="I3615" t="str">
        <f t="shared" si="170"/>
        <v>Low Risk</v>
      </c>
    </row>
    <row r="3616" spans="1:9" x14ac:dyDescent="0.3">
      <c r="A3616" t="s">
        <v>3651</v>
      </c>
      <c r="B3616" t="s">
        <v>47</v>
      </c>
      <c r="C3616">
        <v>69</v>
      </c>
      <c r="D3616" t="str">
        <f t="shared" si="168"/>
        <v>49-72 Months</v>
      </c>
      <c r="E3616" t="s">
        <v>26</v>
      </c>
      <c r="F3616" t="s">
        <v>35</v>
      </c>
      <c r="G3616" t="s">
        <v>24</v>
      </c>
      <c r="H3616">
        <f t="shared" si="169"/>
        <v>0</v>
      </c>
      <c r="I3616" t="str">
        <f t="shared" si="170"/>
        <v>Low Risk</v>
      </c>
    </row>
    <row r="3617" spans="1:9" x14ac:dyDescent="0.3">
      <c r="A3617" t="s">
        <v>3652</v>
      </c>
      <c r="B3617" t="s">
        <v>27</v>
      </c>
      <c r="C3617">
        <v>26</v>
      </c>
      <c r="D3617" t="str">
        <f t="shared" si="168"/>
        <v>25-48 Months</v>
      </c>
      <c r="E3617" t="s">
        <v>37</v>
      </c>
      <c r="F3617" t="s">
        <v>28</v>
      </c>
      <c r="G3617" t="s">
        <v>23</v>
      </c>
      <c r="H3617">
        <f t="shared" si="169"/>
        <v>5</v>
      </c>
      <c r="I3617" t="str">
        <f t="shared" si="170"/>
        <v>High Risk</v>
      </c>
    </row>
    <row r="3618" spans="1:9" x14ac:dyDescent="0.3">
      <c r="A3618" t="s">
        <v>3653</v>
      </c>
      <c r="B3618" t="s">
        <v>31</v>
      </c>
      <c r="C3618">
        <v>69</v>
      </c>
      <c r="D3618" t="str">
        <f t="shared" si="168"/>
        <v>49-72 Months</v>
      </c>
      <c r="E3618" t="s">
        <v>37</v>
      </c>
      <c r="F3618" t="s">
        <v>40</v>
      </c>
      <c r="G3618" t="s">
        <v>24</v>
      </c>
      <c r="H3618">
        <f t="shared" si="169"/>
        <v>2</v>
      </c>
      <c r="I3618" t="str">
        <f t="shared" si="170"/>
        <v>Medium Risk</v>
      </c>
    </row>
    <row r="3619" spans="1:9" x14ac:dyDescent="0.3">
      <c r="A3619" t="s">
        <v>3654</v>
      </c>
      <c r="B3619" t="s">
        <v>27</v>
      </c>
      <c r="C3619">
        <v>18</v>
      </c>
      <c r="D3619" t="str">
        <f t="shared" si="168"/>
        <v>13-24 Months</v>
      </c>
      <c r="E3619" t="s">
        <v>26</v>
      </c>
      <c r="F3619" t="s">
        <v>28</v>
      </c>
      <c r="G3619" t="s">
        <v>23</v>
      </c>
      <c r="H3619">
        <f t="shared" si="169"/>
        <v>3</v>
      </c>
      <c r="I3619" t="str">
        <f t="shared" si="170"/>
        <v>Medium Risk</v>
      </c>
    </row>
    <row r="3620" spans="1:9" x14ac:dyDescent="0.3">
      <c r="A3620" t="s">
        <v>3655</v>
      </c>
      <c r="B3620" t="s">
        <v>27</v>
      </c>
      <c r="C3620">
        <v>47</v>
      </c>
      <c r="D3620" t="str">
        <f t="shared" si="168"/>
        <v>25-48 Months</v>
      </c>
      <c r="E3620" t="s">
        <v>26</v>
      </c>
      <c r="F3620" t="s">
        <v>28</v>
      </c>
      <c r="G3620" t="s">
        <v>24</v>
      </c>
      <c r="H3620">
        <f t="shared" si="169"/>
        <v>3</v>
      </c>
      <c r="I3620" t="str">
        <f t="shared" si="170"/>
        <v>Medium Risk</v>
      </c>
    </row>
    <row r="3621" spans="1:9" x14ac:dyDescent="0.3">
      <c r="A3621" t="s">
        <v>3656</v>
      </c>
      <c r="B3621" t="s">
        <v>47</v>
      </c>
      <c r="C3621">
        <v>72</v>
      </c>
      <c r="D3621" t="str">
        <f t="shared" si="168"/>
        <v>49-72 Months</v>
      </c>
      <c r="E3621" t="s">
        <v>26</v>
      </c>
      <c r="F3621" t="s">
        <v>35</v>
      </c>
      <c r="G3621" t="s">
        <v>24</v>
      </c>
      <c r="H3621">
        <f t="shared" si="169"/>
        <v>0</v>
      </c>
      <c r="I3621" t="str">
        <f t="shared" si="170"/>
        <v>Low Risk</v>
      </c>
    </row>
    <row r="3622" spans="1:9" x14ac:dyDescent="0.3">
      <c r="A3622" t="s">
        <v>3657</v>
      </c>
      <c r="B3622" t="s">
        <v>27</v>
      </c>
      <c r="C3622">
        <v>33</v>
      </c>
      <c r="D3622" t="str">
        <f t="shared" si="168"/>
        <v>25-48 Months</v>
      </c>
      <c r="E3622" t="s">
        <v>26</v>
      </c>
      <c r="F3622" t="s">
        <v>28</v>
      </c>
      <c r="G3622" t="s">
        <v>24</v>
      </c>
      <c r="H3622">
        <f t="shared" si="169"/>
        <v>3</v>
      </c>
      <c r="I3622" t="str">
        <f t="shared" si="170"/>
        <v>Medium Risk</v>
      </c>
    </row>
    <row r="3623" spans="1:9" x14ac:dyDescent="0.3">
      <c r="A3623" t="s">
        <v>3658</v>
      </c>
      <c r="B3623" t="s">
        <v>27</v>
      </c>
      <c r="C3623">
        <v>2</v>
      </c>
      <c r="D3623" t="str">
        <f t="shared" si="168"/>
        <v>0-12 Months</v>
      </c>
      <c r="E3623" t="s">
        <v>26</v>
      </c>
      <c r="F3623" t="s">
        <v>32</v>
      </c>
      <c r="G3623" t="s">
        <v>23</v>
      </c>
      <c r="H3623">
        <f t="shared" si="169"/>
        <v>3</v>
      </c>
      <c r="I3623" t="str">
        <f t="shared" si="170"/>
        <v>Medium Risk</v>
      </c>
    </row>
    <row r="3624" spans="1:9" x14ac:dyDescent="0.3">
      <c r="A3624" t="s">
        <v>3659</v>
      </c>
      <c r="B3624" t="s">
        <v>47</v>
      </c>
      <c r="C3624">
        <v>72</v>
      </c>
      <c r="D3624" t="str">
        <f t="shared" si="168"/>
        <v>49-72 Months</v>
      </c>
      <c r="E3624" t="s">
        <v>26</v>
      </c>
      <c r="F3624" t="s">
        <v>40</v>
      </c>
      <c r="G3624" t="s">
        <v>24</v>
      </c>
      <c r="H3624">
        <f t="shared" si="169"/>
        <v>0</v>
      </c>
      <c r="I3624" t="str">
        <f t="shared" si="170"/>
        <v>Low Risk</v>
      </c>
    </row>
    <row r="3625" spans="1:9" x14ac:dyDescent="0.3">
      <c r="A3625" t="s">
        <v>3660</v>
      </c>
      <c r="B3625" t="s">
        <v>27</v>
      </c>
      <c r="C3625">
        <v>37</v>
      </c>
      <c r="D3625" t="str">
        <f t="shared" si="168"/>
        <v>25-48 Months</v>
      </c>
      <c r="E3625" t="s">
        <v>37</v>
      </c>
      <c r="F3625" t="s">
        <v>35</v>
      </c>
      <c r="G3625" t="s">
        <v>24</v>
      </c>
      <c r="H3625">
        <f t="shared" si="169"/>
        <v>4</v>
      </c>
      <c r="I3625" t="str">
        <f t="shared" si="170"/>
        <v>High Risk</v>
      </c>
    </row>
    <row r="3626" spans="1:9" x14ac:dyDescent="0.3">
      <c r="A3626" t="s">
        <v>3661</v>
      </c>
      <c r="B3626" t="s">
        <v>27</v>
      </c>
      <c r="C3626">
        <v>62</v>
      </c>
      <c r="D3626" t="str">
        <f t="shared" si="168"/>
        <v>49-72 Months</v>
      </c>
      <c r="E3626" t="s">
        <v>37</v>
      </c>
      <c r="F3626" t="s">
        <v>40</v>
      </c>
      <c r="G3626" t="s">
        <v>24</v>
      </c>
      <c r="H3626">
        <f t="shared" si="169"/>
        <v>4</v>
      </c>
      <c r="I3626" t="str">
        <f t="shared" si="170"/>
        <v>High Risk</v>
      </c>
    </row>
    <row r="3627" spans="1:9" x14ac:dyDescent="0.3">
      <c r="A3627" t="s">
        <v>3662</v>
      </c>
      <c r="B3627" t="s">
        <v>47</v>
      </c>
      <c r="C3627">
        <v>71</v>
      </c>
      <c r="D3627" t="str">
        <f t="shared" si="168"/>
        <v>49-72 Months</v>
      </c>
      <c r="E3627" t="s">
        <v>24</v>
      </c>
      <c r="F3627" t="s">
        <v>40</v>
      </c>
      <c r="G3627" t="s">
        <v>24</v>
      </c>
      <c r="H3627">
        <f t="shared" si="169"/>
        <v>0</v>
      </c>
      <c r="I3627" t="str">
        <f t="shared" si="170"/>
        <v>Low Risk</v>
      </c>
    </row>
    <row r="3628" spans="1:9" x14ac:dyDescent="0.3">
      <c r="A3628" t="s">
        <v>3663</v>
      </c>
      <c r="B3628" t="s">
        <v>27</v>
      </c>
      <c r="C3628">
        <v>23</v>
      </c>
      <c r="D3628" t="str">
        <f t="shared" si="168"/>
        <v>13-24 Months</v>
      </c>
      <c r="E3628" t="s">
        <v>26</v>
      </c>
      <c r="F3628" t="s">
        <v>35</v>
      </c>
      <c r="G3628" t="s">
        <v>24</v>
      </c>
      <c r="H3628">
        <f t="shared" si="169"/>
        <v>2</v>
      </c>
      <c r="I3628" t="str">
        <f t="shared" si="170"/>
        <v>Medium Risk</v>
      </c>
    </row>
    <row r="3629" spans="1:9" x14ac:dyDescent="0.3">
      <c r="A3629" t="s">
        <v>3664</v>
      </c>
      <c r="B3629" t="s">
        <v>31</v>
      </c>
      <c r="C3629">
        <v>16</v>
      </c>
      <c r="D3629" t="str">
        <f t="shared" si="168"/>
        <v>13-24 Months</v>
      </c>
      <c r="E3629" t="s">
        <v>24</v>
      </c>
      <c r="F3629" t="s">
        <v>32</v>
      </c>
      <c r="G3629" t="s">
        <v>24</v>
      </c>
      <c r="H3629">
        <f t="shared" si="169"/>
        <v>0</v>
      </c>
      <c r="I3629" t="str">
        <f t="shared" si="170"/>
        <v>Low Risk</v>
      </c>
    </row>
    <row r="3630" spans="1:9" x14ac:dyDescent="0.3">
      <c r="A3630" t="s">
        <v>3665</v>
      </c>
      <c r="B3630" t="s">
        <v>27</v>
      </c>
      <c r="C3630">
        <v>9</v>
      </c>
      <c r="D3630" t="str">
        <f t="shared" si="168"/>
        <v>0-12 Months</v>
      </c>
      <c r="E3630" t="s">
        <v>26</v>
      </c>
      <c r="F3630" t="s">
        <v>32</v>
      </c>
      <c r="G3630" t="s">
        <v>24</v>
      </c>
      <c r="H3630">
        <f t="shared" si="169"/>
        <v>3</v>
      </c>
      <c r="I3630" t="str">
        <f t="shared" si="170"/>
        <v>Medium Risk</v>
      </c>
    </row>
    <row r="3631" spans="1:9" x14ac:dyDescent="0.3">
      <c r="A3631" t="s">
        <v>3666</v>
      </c>
      <c r="B3631" t="s">
        <v>47</v>
      </c>
      <c r="C3631">
        <v>17</v>
      </c>
      <c r="D3631" t="str">
        <f t="shared" si="168"/>
        <v>13-24 Months</v>
      </c>
      <c r="E3631" t="s">
        <v>24</v>
      </c>
      <c r="F3631" t="s">
        <v>32</v>
      </c>
      <c r="G3631" t="s">
        <v>24</v>
      </c>
      <c r="H3631">
        <f t="shared" si="169"/>
        <v>0</v>
      </c>
      <c r="I3631" t="str">
        <f t="shared" si="170"/>
        <v>Low Risk</v>
      </c>
    </row>
    <row r="3632" spans="1:9" x14ac:dyDescent="0.3">
      <c r="A3632" t="s">
        <v>3667</v>
      </c>
      <c r="B3632" t="s">
        <v>27</v>
      </c>
      <c r="C3632">
        <v>4</v>
      </c>
      <c r="D3632" t="str">
        <f t="shared" si="168"/>
        <v>0-12 Months</v>
      </c>
      <c r="E3632" t="s">
        <v>24</v>
      </c>
      <c r="F3632" t="s">
        <v>35</v>
      </c>
      <c r="G3632" t="s">
        <v>23</v>
      </c>
      <c r="H3632">
        <f t="shared" si="169"/>
        <v>3</v>
      </c>
      <c r="I3632" t="str">
        <f t="shared" si="170"/>
        <v>Medium Risk</v>
      </c>
    </row>
    <row r="3633" spans="1:9" x14ac:dyDescent="0.3">
      <c r="A3633" t="s">
        <v>3668</v>
      </c>
      <c r="B3633" t="s">
        <v>27</v>
      </c>
      <c r="C3633">
        <v>1</v>
      </c>
      <c r="D3633" t="str">
        <f t="shared" si="168"/>
        <v>0-12 Months</v>
      </c>
      <c r="E3633" t="s">
        <v>26</v>
      </c>
      <c r="F3633" t="s">
        <v>28</v>
      </c>
      <c r="G3633" t="s">
        <v>23</v>
      </c>
      <c r="H3633">
        <f t="shared" si="169"/>
        <v>4</v>
      </c>
      <c r="I3633" t="str">
        <f t="shared" si="170"/>
        <v>High Risk</v>
      </c>
    </row>
    <row r="3634" spans="1:9" x14ac:dyDescent="0.3">
      <c r="A3634" t="s">
        <v>3669</v>
      </c>
      <c r="B3634" t="s">
        <v>27</v>
      </c>
      <c r="C3634">
        <v>24</v>
      </c>
      <c r="D3634" t="str">
        <f t="shared" si="168"/>
        <v>13-24 Months</v>
      </c>
      <c r="E3634" t="s">
        <v>37</v>
      </c>
      <c r="F3634" t="s">
        <v>32</v>
      </c>
      <c r="G3634" t="s">
        <v>24</v>
      </c>
      <c r="H3634">
        <f t="shared" si="169"/>
        <v>4</v>
      </c>
      <c r="I3634" t="str">
        <f t="shared" si="170"/>
        <v>High Risk</v>
      </c>
    </row>
    <row r="3635" spans="1:9" x14ac:dyDescent="0.3">
      <c r="A3635" t="s">
        <v>3670</v>
      </c>
      <c r="B3635" t="s">
        <v>27</v>
      </c>
      <c r="C3635">
        <v>1</v>
      </c>
      <c r="D3635" t="str">
        <f t="shared" si="168"/>
        <v>0-12 Months</v>
      </c>
      <c r="E3635" t="s">
        <v>37</v>
      </c>
      <c r="F3635" t="s">
        <v>28</v>
      </c>
      <c r="G3635" t="s">
        <v>24</v>
      </c>
      <c r="H3635">
        <f t="shared" si="169"/>
        <v>6</v>
      </c>
      <c r="I3635" t="str">
        <f t="shared" si="170"/>
        <v>High Risk</v>
      </c>
    </row>
    <row r="3636" spans="1:9" x14ac:dyDescent="0.3">
      <c r="A3636" t="s">
        <v>3671</v>
      </c>
      <c r="B3636" t="s">
        <v>47</v>
      </c>
      <c r="C3636">
        <v>72</v>
      </c>
      <c r="D3636" t="str">
        <f t="shared" si="168"/>
        <v>49-72 Months</v>
      </c>
      <c r="E3636" t="s">
        <v>37</v>
      </c>
      <c r="F3636" t="s">
        <v>35</v>
      </c>
      <c r="G3636" t="s">
        <v>24</v>
      </c>
      <c r="H3636">
        <f t="shared" si="169"/>
        <v>2</v>
      </c>
      <c r="I3636" t="str">
        <f t="shared" si="170"/>
        <v>Medium Risk</v>
      </c>
    </row>
    <row r="3637" spans="1:9" x14ac:dyDescent="0.3">
      <c r="A3637" t="s">
        <v>3672</v>
      </c>
      <c r="B3637" t="s">
        <v>47</v>
      </c>
      <c r="C3637">
        <v>72</v>
      </c>
      <c r="D3637" t="str">
        <f t="shared" si="168"/>
        <v>49-72 Months</v>
      </c>
      <c r="E3637" t="s">
        <v>24</v>
      </c>
      <c r="F3637" t="s">
        <v>28</v>
      </c>
      <c r="G3637" t="s">
        <v>24</v>
      </c>
      <c r="H3637">
        <f t="shared" si="169"/>
        <v>1</v>
      </c>
      <c r="I3637" t="str">
        <f t="shared" si="170"/>
        <v>Low Risk</v>
      </c>
    </row>
    <row r="3638" spans="1:9" x14ac:dyDescent="0.3">
      <c r="A3638" t="s">
        <v>3673</v>
      </c>
      <c r="B3638" t="s">
        <v>27</v>
      </c>
      <c r="C3638">
        <v>11</v>
      </c>
      <c r="D3638" t="str">
        <f t="shared" si="168"/>
        <v>0-12 Months</v>
      </c>
      <c r="E3638" t="s">
        <v>24</v>
      </c>
      <c r="F3638" t="s">
        <v>40</v>
      </c>
      <c r="G3638" t="s">
        <v>24</v>
      </c>
      <c r="H3638">
        <f t="shared" si="169"/>
        <v>3</v>
      </c>
      <c r="I3638" t="str">
        <f t="shared" si="170"/>
        <v>Medium Risk</v>
      </c>
    </row>
    <row r="3639" spans="1:9" x14ac:dyDescent="0.3">
      <c r="A3639" t="s">
        <v>3674</v>
      </c>
      <c r="B3639" t="s">
        <v>27</v>
      </c>
      <c r="C3639">
        <v>9</v>
      </c>
      <c r="D3639" t="str">
        <f t="shared" si="168"/>
        <v>0-12 Months</v>
      </c>
      <c r="E3639" t="s">
        <v>24</v>
      </c>
      <c r="F3639" t="s">
        <v>32</v>
      </c>
      <c r="G3639" t="s">
        <v>23</v>
      </c>
      <c r="H3639">
        <f t="shared" si="169"/>
        <v>3</v>
      </c>
      <c r="I3639" t="str">
        <f t="shared" si="170"/>
        <v>Medium Risk</v>
      </c>
    </row>
    <row r="3640" spans="1:9" x14ac:dyDescent="0.3">
      <c r="A3640" t="s">
        <v>3675</v>
      </c>
      <c r="B3640" t="s">
        <v>27</v>
      </c>
      <c r="C3640">
        <v>2</v>
      </c>
      <c r="D3640" t="str">
        <f t="shared" si="168"/>
        <v>0-12 Months</v>
      </c>
      <c r="E3640" t="s">
        <v>26</v>
      </c>
      <c r="F3640" t="s">
        <v>40</v>
      </c>
      <c r="G3640" t="s">
        <v>23</v>
      </c>
      <c r="H3640">
        <f t="shared" si="169"/>
        <v>3</v>
      </c>
      <c r="I3640" t="str">
        <f t="shared" si="170"/>
        <v>Medium Risk</v>
      </c>
    </row>
    <row r="3641" spans="1:9" x14ac:dyDescent="0.3">
      <c r="A3641" t="s">
        <v>3676</v>
      </c>
      <c r="B3641" t="s">
        <v>31</v>
      </c>
      <c r="C3641">
        <v>60</v>
      </c>
      <c r="D3641" t="str">
        <f t="shared" si="168"/>
        <v>49-72 Months</v>
      </c>
      <c r="E3641" t="s">
        <v>37</v>
      </c>
      <c r="F3641" t="s">
        <v>40</v>
      </c>
      <c r="G3641" t="s">
        <v>24</v>
      </c>
      <c r="H3641">
        <f t="shared" si="169"/>
        <v>2</v>
      </c>
      <c r="I3641" t="str">
        <f t="shared" si="170"/>
        <v>Medium Risk</v>
      </c>
    </row>
    <row r="3642" spans="1:9" x14ac:dyDescent="0.3">
      <c r="A3642" t="s">
        <v>3677</v>
      </c>
      <c r="B3642" t="s">
        <v>27</v>
      </c>
      <c r="C3642">
        <v>29</v>
      </c>
      <c r="D3642" t="str">
        <f t="shared" si="168"/>
        <v>25-48 Months</v>
      </c>
      <c r="E3642" t="s">
        <v>37</v>
      </c>
      <c r="F3642" t="s">
        <v>28</v>
      </c>
      <c r="G3642" t="s">
        <v>23</v>
      </c>
      <c r="H3642">
        <f t="shared" si="169"/>
        <v>5</v>
      </c>
      <c r="I3642" t="str">
        <f t="shared" si="170"/>
        <v>High Risk</v>
      </c>
    </row>
    <row r="3643" spans="1:9" x14ac:dyDescent="0.3">
      <c r="A3643" t="s">
        <v>3678</v>
      </c>
      <c r="B3643" t="s">
        <v>47</v>
      </c>
      <c r="C3643">
        <v>49</v>
      </c>
      <c r="D3643" t="str">
        <f t="shared" si="168"/>
        <v>49-72 Months</v>
      </c>
      <c r="E3643" t="s">
        <v>26</v>
      </c>
      <c r="F3643" t="s">
        <v>35</v>
      </c>
      <c r="G3643" t="s">
        <v>24</v>
      </c>
      <c r="H3643">
        <f t="shared" si="169"/>
        <v>0</v>
      </c>
      <c r="I3643" t="str">
        <f t="shared" si="170"/>
        <v>Low Risk</v>
      </c>
    </row>
    <row r="3644" spans="1:9" x14ac:dyDescent="0.3">
      <c r="A3644" t="s">
        <v>3679</v>
      </c>
      <c r="B3644" t="s">
        <v>27</v>
      </c>
      <c r="C3644">
        <v>30</v>
      </c>
      <c r="D3644" t="str">
        <f t="shared" si="168"/>
        <v>25-48 Months</v>
      </c>
      <c r="E3644" t="s">
        <v>37</v>
      </c>
      <c r="F3644" t="s">
        <v>28</v>
      </c>
      <c r="G3644" t="s">
        <v>24</v>
      </c>
      <c r="H3644">
        <f t="shared" si="169"/>
        <v>5</v>
      </c>
      <c r="I3644" t="str">
        <f t="shared" si="170"/>
        <v>High Risk</v>
      </c>
    </row>
    <row r="3645" spans="1:9" x14ac:dyDescent="0.3">
      <c r="A3645" t="s">
        <v>3680</v>
      </c>
      <c r="B3645" t="s">
        <v>31</v>
      </c>
      <c r="C3645">
        <v>53</v>
      </c>
      <c r="D3645" t="str">
        <f t="shared" si="168"/>
        <v>49-72 Months</v>
      </c>
      <c r="E3645" t="s">
        <v>24</v>
      </c>
      <c r="F3645" t="s">
        <v>40</v>
      </c>
      <c r="G3645" t="s">
        <v>24</v>
      </c>
      <c r="H3645">
        <f t="shared" si="169"/>
        <v>0</v>
      </c>
      <c r="I3645" t="str">
        <f t="shared" si="170"/>
        <v>Low Risk</v>
      </c>
    </row>
    <row r="3646" spans="1:9" x14ac:dyDescent="0.3">
      <c r="A3646" t="s">
        <v>3681</v>
      </c>
      <c r="B3646" t="s">
        <v>47</v>
      </c>
      <c r="C3646">
        <v>39</v>
      </c>
      <c r="D3646" t="str">
        <f t="shared" si="168"/>
        <v>25-48 Months</v>
      </c>
      <c r="E3646" t="s">
        <v>24</v>
      </c>
      <c r="F3646" t="s">
        <v>32</v>
      </c>
      <c r="G3646" t="s">
        <v>24</v>
      </c>
      <c r="H3646">
        <f t="shared" si="169"/>
        <v>0</v>
      </c>
      <c r="I3646" t="str">
        <f t="shared" si="170"/>
        <v>Low Risk</v>
      </c>
    </row>
    <row r="3647" spans="1:9" x14ac:dyDescent="0.3">
      <c r="A3647" t="s">
        <v>3682</v>
      </c>
      <c r="B3647" t="s">
        <v>27</v>
      </c>
      <c r="C3647">
        <v>9</v>
      </c>
      <c r="D3647" t="str">
        <f t="shared" si="168"/>
        <v>0-12 Months</v>
      </c>
      <c r="E3647" t="s">
        <v>24</v>
      </c>
      <c r="F3647" t="s">
        <v>32</v>
      </c>
      <c r="G3647" t="s">
        <v>24</v>
      </c>
      <c r="H3647">
        <f t="shared" si="169"/>
        <v>3</v>
      </c>
      <c r="I3647" t="str">
        <f t="shared" si="170"/>
        <v>Medium Risk</v>
      </c>
    </row>
    <row r="3648" spans="1:9" x14ac:dyDescent="0.3">
      <c r="A3648" t="s">
        <v>3683</v>
      </c>
      <c r="B3648" t="s">
        <v>31</v>
      </c>
      <c r="C3648">
        <v>39</v>
      </c>
      <c r="D3648" t="str">
        <f t="shared" si="168"/>
        <v>25-48 Months</v>
      </c>
      <c r="E3648" t="s">
        <v>37</v>
      </c>
      <c r="F3648" t="s">
        <v>28</v>
      </c>
      <c r="G3648" t="s">
        <v>24</v>
      </c>
      <c r="H3648">
        <f t="shared" si="169"/>
        <v>3</v>
      </c>
      <c r="I3648" t="str">
        <f t="shared" si="170"/>
        <v>Medium Risk</v>
      </c>
    </row>
    <row r="3649" spans="1:9" x14ac:dyDescent="0.3">
      <c r="A3649" t="s">
        <v>3684</v>
      </c>
      <c r="B3649" t="s">
        <v>27</v>
      </c>
      <c r="C3649">
        <v>8</v>
      </c>
      <c r="D3649" t="str">
        <f t="shared" si="168"/>
        <v>0-12 Months</v>
      </c>
      <c r="E3649" t="s">
        <v>37</v>
      </c>
      <c r="F3649" t="s">
        <v>28</v>
      </c>
      <c r="G3649" t="s">
        <v>24</v>
      </c>
      <c r="H3649">
        <f t="shared" si="169"/>
        <v>6</v>
      </c>
      <c r="I3649" t="str">
        <f t="shared" si="170"/>
        <v>High Risk</v>
      </c>
    </row>
    <row r="3650" spans="1:9" x14ac:dyDescent="0.3">
      <c r="A3650" t="s">
        <v>3685</v>
      </c>
      <c r="B3650" t="s">
        <v>31</v>
      </c>
      <c r="C3650">
        <v>51</v>
      </c>
      <c r="D3650" t="str">
        <f t="shared" si="168"/>
        <v>49-72 Months</v>
      </c>
      <c r="E3650" t="s">
        <v>37</v>
      </c>
      <c r="F3650" t="s">
        <v>28</v>
      </c>
      <c r="G3650" t="s">
        <v>24</v>
      </c>
      <c r="H3650">
        <f t="shared" si="169"/>
        <v>3</v>
      </c>
      <c r="I3650" t="str">
        <f t="shared" si="170"/>
        <v>Medium Risk</v>
      </c>
    </row>
    <row r="3651" spans="1:9" x14ac:dyDescent="0.3">
      <c r="A3651" t="s">
        <v>3686</v>
      </c>
      <c r="B3651" t="s">
        <v>47</v>
      </c>
      <c r="C3651">
        <v>71</v>
      </c>
      <c r="D3651" t="str">
        <f t="shared" ref="D3651:D3714" si="171">IF(C3651&lt;=12,"0-12 Months",IF(C3651&lt;=24,"13-24 Months",IF(C3651&lt;=48,"25-48 Months","49-72 Months")))</f>
        <v>49-72 Months</v>
      </c>
      <c r="E3651" t="s">
        <v>24</v>
      </c>
      <c r="F3651" t="s">
        <v>40</v>
      </c>
      <c r="G3651" t="s">
        <v>24</v>
      </c>
      <c r="H3651">
        <f t="shared" ref="H3651:H3714" si="172">IF(B3651="Month-to-month",2,0)+IF(E3651="Fiber optic",2,0)+IF(F3651="Electronic check",1,0)+IF(D3651="0-12 Months",1,0)</f>
        <v>0</v>
      </c>
      <c r="I3651" t="str">
        <f t="shared" ref="I3651:I3714" si="173">IF(H3651&gt;=4,"High Risk",IF(H3651&gt;=2,"Medium Risk","Low Risk"))</f>
        <v>Low Risk</v>
      </c>
    </row>
    <row r="3652" spans="1:9" x14ac:dyDescent="0.3">
      <c r="A3652" t="s">
        <v>3687</v>
      </c>
      <c r="B3652" t="s">
        <v>47</v>
      </c>
      <c r="C3652">
        <v>71</v>
      </c>
      <c r="D3652" t="str">
        <f t="shared" si="171"/>
        <v>49-72 Months</v>
      </c>
      <c r="E3652" t="s">
        <v>24</v>
      </c>
      <c r="F3652" t="s">
        <v>32</v>
      </c>
      <c r="G3652" t="s">
        <v>24</v>
      </c>
      <c r="H3652">
        <f t="shared" si="172"/>
        <v>0</v>
      </c>
      <c r="I3652" t="str">
        <f t="shared" si="173"/>
        <v>Low Risk</v>
      </c>
    </row>
    <row r="3653" spans="1:9" x14ac:dyDescent="0.3">
      <c r="A3653" t="s">
        <v>3688</v>
      </c>
      <c r="B3653" t="s">
        <v>47</v>
      </c>
      <c r="C3653">
        <v>70</v>
      </c>
      <c r="D3653" t="str">
        <f t="shared" si="171"/>
        <v>49-72 Months</v>
      </c>
      <c r="E3653" t="s">
        <v>24</v>
      </c>
      <c r="F3653" t="s">
        <v>40</v>
      </c>
      <c r="G3653" t="s">
        <v>24</v>
      </c>
      <c r="H3653">
        <f t="shared" si="172"/>
        <v>0</v>
      </c>
      <c r="I3653" t="str">
        <f t="shared" si="173"/>
        <v>Low Risk</v>
      </c>
    </row>
    <row r="3654" spans="1:9" x14ac:dyDescent="0.3">
      <c r="A3654" t="s">
        <v>3689</v>
      </c>
      <c r="B3654" t="s">
        <v>27</v>
      </c>
      <c r="C3654">
        <v>1</v>
      </c>
      <c r="D3654" t="str">
        <f t="shared" si="171"/>
        <v>0-12 Months</v>
      </c>
      <c r="E3654" t="s">
        <v>26</v>
      </c>
      <c r="F3654" t="s">
        <v>28</v>
      </c>
      <c r="G3654" t="s">
        <v>23</v>
      </c>
      <c r="H3654">
        <f t="shared" si="172"/>
        <v>4</v>
      </c>
      <c r="I3654" t="str">
        <f t="shared" si="173"/>
        <v>High Risk</v>
      </c>
    </row>
    <row r="3655" spans="1:9" x14ac:dyDescent="0.3">
      <c r="A3655" t="s">
        <v>3690</v>
      </c>
      <c r="B3655" t="s">
        <v>47</v>
      </c>
      <c r="C3655">
        <v>38</v>
      </c>
      <c r="D3655" t="str">
        <f t="shared" si="171"/>
        <v>25-48 Months</v>
      </c>
      <c r="E3655" t="s">
        <v>26</v>
      </c>
      <c r="F3655" t="s">
        <v>35</v>
      </c>
      <c r="G3655" t="s">
        <v>24</v>
      </c>
      <c r="H3655">
        <f t="shared" si="172"/>
        <v>0</v>
      </c>
      <c r="I3655" t="str">
        <f t="shared" si="173"/>
        <v>Low Risk</v>
      </c>
    </row>
    <row r="3656" spans="1:9" x14ac:dyDescent="0.3">
      <c r="A3656" t="s">
        <v>3691</v>
      </c>
      <c r="B3656" t="s">
        <v>27</v>
      </c>
      <c r="C3656">
        <v>28</v>
      </c>
      <c r="D3656" t="str">
        <f t="shared" si="171"/>
        <v>25-48 Months</v>
      </c>
      <c r="E3656" t="s">
        <v>37</v>
      </c>
      <c r="F3656" t="s">
        <v>40</v>
      </c>
      <c r="G3656" t="s">
        <v>24</v>
      </c>
      <c r="H3656">
        <f t="shared" si="172"/>
        <v>4</v>
      </c>
      <c r="I3656" t="str">
        <f t="shared" si="173"/>
        <v>High Risk</v>
      </c>
    </row>
    <row r="3657" spans="1:9" x14ac:dyDescent="0.3">
      <c r="A3657" t="s">
        <v>3692</v>
      </c>
      <c r="B3657" t="s">
        <v>27</v>
      </c>
      <c r="C3657">
        <v>32</v>
      </c>
      <c r="D3657" t="str">
        <f t="shared" si="171"/>
        <v>25-48 Months</v>
      </c>
      <c r="E3657" t="s">
        <v>24</v>
      </c>
      <c r="F3657" t="s">
        <v>35</v>
      </c>
      <c r="G3657" t="s">
        <v>24</v>
      </c>
      <c r="H3657">
        <f t="shared" si="172"/>
        <v>2</v>
      </c>
      <c r="I3657" t="str">
        <f t="shared" si="173"/>
        <v>Medium Risk</v>
      </c>
    </row>
    <row r="3658" spans="1:9" x14ac:dyDescent="0.3">
      <c r="A3658" t="s">
        <v>3693</v>
      </c>
      <c r="B3658" t="s">
        <v>47</v>
      </c>
      <c r="C3658">
        <v>49</v>
      </c>
      <c r="D3658" t="str">
        <f t="shared" si="171"/>
        <v>49-72 Months</v>
      </c>
      <c r="E3658" t="s">
        <v>26</v>
      </c>
      <c r="F3658" t="s">
        <v>32</v>
      </c>
      <c r="G3658" t="s">
        <v>24</v>
      </c>
      <c r="H3658">
        <f t="shared" si="172"/>
        <v>0</v>
      </c>
      <c r="I3658" t="str">
        <f t="shared" si="173"/>
        <v>Low Risk</v>
      </c>
    </row>
    <row r="3659" spans="1:9" x14ac:dyDescent="0.3">
      <c r="A3659" t="s">
        <v>3694</v>
      </c>
      <c r="B3659" t="s">
        <v>47</v>
      </c>
      <c r="C3659">
        <v>37</v>
      </c>
      <c r="D3659" t="str">
        <f t="shared" si="171"/>
        <v>25-48 Months</v>
      </c>
      <c r="E3659" t="s">
        <v>24</v>
      </c>
      <c r="F3659" t="s">
        <v>35</v>
      </c>
      <c r="G3659" t="s">
        <v>24</v>
      </c>
      <c r="H3659">
        <f t="shared" si="172"/>
        <v>0</v>
      </c>
      <c r="I3659" t="str">
        <f t="shared" si="173"/>
        <v>Low Risk</v>
      </c>
    </row>
    <row r="3660" spans="1:9" x14ac:dyDescent="0.3">
      <c r="A3660" t="s">
        <v>3695</v>
      </c>
      <c r="B3660" t="s">
        <v>27</v>
      </c>
      <c r="C3660">
        <v>10</v>
      </c>
      <c r="D3660" t="str">
        <f t="shared" si="171"/>
        <v>0-12 Months</v>
      </c>
      <c r="E3660" t="s">
        <v>26</v>
      </c>
      <c r="F3660" t="s">
        <v>28</v>
      </c>
      <c r="G3660" t="s">
        <v>24</v>
      </c>
      <c r="H3660">
        <f t="shared" si="172"/>
        <v>4</v>
      </c>
      <c r="I3660" t="str">
        <f t="shared" si="173"/>
        <v>High Risk</v>
      </c>
    </row>
    <row r="3661" spans="1:9" x14ac:dyDescent="0.3">
      <c r="A3661" t="s">
        <v>3696</v>
      </c>
      <c r="B3661" t="s">
        <v>31</v>
      </c>
      <c r="C3661">
        <v>67</v>
      </c>
      <c r="D3661" t="str">
        <f t="shared" si="171"/>
        <v>49-72 Months</v>
      </c>
      <c r="E3661" t="s">
        <v>37</v>
      </c>
      <c r="F3661" t="s">
        <v>40</v>
      </c>
      <c r="G3661" t="s">
        <v>24</v>
      </c>
      <c r="H3661">
        <f t="shared" si="172"/>
        <v>2</v>
      </c>
      <c r="I3661" t="str">
        <f t="shared" si="173"/>
        <v>Medium Risk</v>
      </c>
    </row>
    <row r="3662" spans="1:9" x14ac:dyDescent="0.3">
      <c r="A3662" t="s">
        <v>3697</v>
      </c>
      <c r="B3662" t="s">
        <v>31</v>
      </c>
      <c r="C3662">
        <v>7</v>
      </c>
      <c r="D3662" t="str">
        <f t="shared" si="171"/>
        <v>0-12 Months</v>
      </c>
      <c r="E3662" t="s">
        <v>26</v>
      </c>
      <c r="F3662" t="s">
        <v>40</v>
      </c>
      <c r="G3662" t="s">
        <v>24</v>
      </c>
      <c r="H3662">
        <f t="shared" si="172"/>
        <v>1</v>
      </c>
      <c r="I3662" t="str">
        <f t="shared" si="173"/>
        <v>Low Risk</v>
      </c>
    </row>
    <row r="3663" spans="1:9" x14ac:dyDescent="0.3">
      <c r="A3663" t="s">
        <v>3698</v>
      </c>
      <c r="B3663" t="s">
        <v>31</v>
      </c>
      <c r="C3663">
        <v>51</v>
      </c>
      <c r="D3663" t="str">
        <f t="shared" si="171"/>
        <v>49-72 Months</v>
      </c>
      <c r="E3663" t="s">
        <v>37</v>
      </c>
      <c r="F3663" t="s">
        <v>40</v>
      </c>
      <c r="G3663" t="s">
        <v>24</v>
      </c>
      <c r="H3663">
        <f t="shared" si="172"/>
        <v>2</v>
      </c>
      <c r="I3663" t="str">
        <f t="shared" si="173"/>
        <v>Medium Risk</v>
      </c>
    </row>
    <row r="3664" spans="1:9" x14ac:dyDescent="0.3">
      <c r="A3664" t="s">
        <v>3699</v>
      </c>
      <c r="B3664" t="s">
        <v>27</v>
      </c>
      <c r="C3664">
        <v>9</v>
      </c>
      <c r="D3664" t="str">
        <f t="shared" si="171"/>
        <v>0-12 Months</v>
      </c>
      <c r="E3664" t="s">
        <v>26</v>
      </c>
      <c r="F3664" t="s">
        <v>28</v>
      </c>
      <c r="G3664" t="s">
        <v>23</v>
      </c>
      <c r="H3664">
        <f t="shared" si="172"/>
        <v>4</v>
      </c>
      <c r="I3664" t="str">
        <f t="shared" si="173"/>
        <v>High Risk</v>
      </c>
    </row>
    <row r="3665" spans="1:9" x14ac:dyDescent="0.3">
      <c r="A3665" t="s">
        <v>3700</v>
      </c>
      <c r="B3665" t="s">
        <v>27</v>
      </c>
      <c r="C3665">
        <v>9</v>
      </c>
      <c r="D3665" t="str">
        <f t="shared" si="171"/>
        <v>0-12 Months</v>
      </c>
      <c r="E3665" t="s">
        <v>37</v>
      </c>
      <c r="F3665" t="s">
        <v>32</v>
      </c>
      <c r="G3665" t="s">
        <v>24</v>
      </c>
      <c r="H3665">
        <f t="shared" si="172"/>
        <v>5</v>
      </c>
      <c r="I3665" t="str">
        <f t="shared" si="173"/>
        <v>High Risk</v>
      </c>
    </row>
    <row r="3666" spans="1:9" x14ac:dyDescent="0.3">
      <c r="A3666" t="s">
        <v>3701</v>
      </c>
      <c r="B3666" t="s">
        <v>27</v>
      </c>
      <c r="C3666">
        <v>4</v>
      </c>
      <c r="D3666" t="str">
        <f t="shared" si="171"/>
        <v>0-12 Months</v>
      </c>
      <c r="E3666" t="s">
        <v>26</v>
      </c>
      <c r="F3666" t="s">
        <v>32</v>
      </c>
      <c r="G3666" t="s">
        <v>24</v>
      </c>
      <c r="H3666">
        <f t="shared" si="172"/>
        <v>3</v>
      </c>
      <c r="I3666" t="str">
        <f t="shared" si="173"/>
        <v>Medium Risk</v>
      </c>
    </row>
    <row r="3667" spans="1:9" x14ac:dyDescent="0.3">
      <c r="A3667" t="s">
        <v>3702</v>
      </c>
      <c r="B3667" t="s">
        <v>47</v>
      </c>
      <c r="C3667">
        <v>71</v>
      </c>
      <c r="D3667" t="str">
        <f t="shared" si="171"/>
        <v>49-72 Months</v>
      </c>
      <c r="E3667" t="s">
        <v>37</v>
      </c>
      <c r="F3667" t="s">
        <v>28</v>
      </c>
      <c r="G3667" t="s">
        <v>24</v>
      </c>
      <c r="H3667">
        <f t="shared" si="172"/>
        <v>3</v>
      </c>
      <c r="I3667" t="str">
        <f t="shared" si="173"/>
        <v>Medium Risk</v>
      </c>
    </row>
    <row r="3668" spans="1:9" x14ac:dyDescent="0.3">
      <c r="A3668" t="s">
        <v>3703</v>
      </c>
      <c r="B3668" t="s">
        <v>27</v>
      </c>
      <c r="C3668">
        <v>50</v>
      </c>
      <c r="D3668" t="str">
        <f t="shared" si="171"/>
        <v>49-72 Months</v>
      </c>
      <c r="E3668" t="s">
        <v>37</v>
      </c>
      <c r="F3668" t="s">
        <v>35</v>
      </c>
      <c r="G3668" t="s">
        <v>23</v>
      </c>
      <c r="H3668">
        <f t="shared" si="172"/>
        <v>4</v>
      </c>
      <c r="I3668" t="str">
        <f t="shared" si="173"/>
        <v>High Risk</v>
      </c>
    </row>
    <row r="3669" spans="1:9" x14ac:dyDescent="0.3">
      <c r="A3669" t="s">
        <v>3704</v>
      </c>
      <c r="B3669" t="s">
        <v>47</v>
      </c>
      <c r="C3669">
        <v>24</v>
      </c>
      <c r="D3669" t="str">
        <f t="shared" si="171"/>
        <v>13-24 Months</v>
      </c>
      <c r="E3669" t="s">
        <v>37</v>
      </c>
      <c r="F3669" t="s">
        <v>28</v>
      </c>
      <c r="G3669" t="s">
        <v>24</v>
      </c>
      <c r="H3669">
        <f t="shared" si="172"/>
        <v>3</v>
      </c>
      <c r="I3669" t="str">
        <f t="shared" si="173"/>
        <v>Medium Risk</v>
      </c>
    </row>
    <row r="3670" spans="1:9" x14ac:dyDescent="0.3">
      <c r="A3670" t="s">
        <v>3705</v>
      </c>
      <c r="B3670" t="s">
        <v>31</v>
      </c>
      <c r="C3670">
        <v>22</v>
      </c>
      <c r="D3670" t="str">
        <f t="shared" si="171"/>
        <v>13-24 Months</v>
      </c>
      <c r="E3670" t="s">
        <v>26</v>
      </c>
      <c r="F3670" t="s">
        <v>35</v>
      </c>
      <c r="G3670" t="s">
        <v>24</v>
      </c>
      <c r="H3670">
        <f t="shared" si="172"/>
        <v>0</v>
      </c>
      <c r="I3670" t="str">
        <f t="shared" si="173"/>
        <v>Low Risk</v>
      </c>
    </row>
    <row r="3671" spans="1:9" x14ac:dyDescent="0.3">
      <c r="A3671" t="s">
        <v>3706</v>
      </c>
      <c r="B3671" t="s">
        <v>27</v>
      </c>
      <c r="C3671">
        <v>44</v>
      </c>
      <c r="D3671" t="str">
        <f t="shared" si="171"/>
        <v>25-48 Months</v>
      </c>
      <c r="E3671" t="s">
        <v>37</v>
      </c>
      <c r="F3671" t="s">
        <v>28</v>
      </c>
      <c r="G3671" t="s">
        <v>24</v>
      </c>
      <c r="H3671">
        <f t="shared" si="172"/>
        <v>5</v>
      </c>
      <c r="I3671" t="str">
        <f t="shared" si="173"/>
        <v>High Risk</v>
      </c>
    </row>
    <row r="3672" spans="1:9" x14ac:dyDescent="0.3">
      <c r="A3672" t="s">
        <v>3707</v>
      </c>
      <c r="B3672" t="s">
        <v>27</v>
      </c>
      <c r="C3672">
        <v>33</v>
      </c>
      <c r="D3672" t="str">
        <f t="shared" si="171"/>
        <v>25-48 Months</v>
      </c>
      <c r="E3672" t="s">
        <v>24</v>
      </c>
      <c r="F3672" t="s">
        <v>35</v>
      </c>
      <c r="G3672" t="s">
        <v>24</v>
      </c>
      <c r="H3672">
        <f t="shared" si="172"/>
        <v>2</v>
      </c>
      <c r="I3672" t="str">
        <f t="shared" si="173"/>
        <v>Medium Risk</v>
      </c>
    </row>
    <row r="3673" spans="1:9" x14ac:dyDescent="0.3">
      <c r="A3673" t="s">
        <v>3708</v>
      </c>
      <c r="B3673" t="s">
        <v>27</v>
      </c>
      <c r="C3673">
        <v>1</v>
      </c>
      <c r="D3673" t="str">
        <f t="shared" si="171"/>
        <v>0-12 Months</v>
      </c>
      <c r="E3673" t="s">
        <v>37</v>
      </c>
      <c r="F3673" t="s">
        <v>28</v>
      </c>
      <c r="G3673" t="s">
        <v>23</v>
      </c>
      <c r="H3673">
        <f t="shared" si="172"/>
        <v>6</v>
      </c>
      <c r="I3673" t="str">
        <f t="shared" si="173"/>
        <v>High Risk</v>
      </c>
    </row>
    <row r="3674" spans="1:9" x14ac:dyDescent="0.3">
      <c r="A3674" t="s">
        <v>3709</v>
      </c>
      <c r="B3674" t="s">
        <v>31</v>
      </c>
      <c r="C3674">
        <v>54</v>
      </c>
      <c r="D3674" t="str">
        <f t="shared" si="171"/>
        <v>49-72 Months</v>
      </c>
      <c r="E3674" t="s">
        <v>26</v>
      </c>
      <c r="F3674" t="s">
        <v>40</v>
      </c>
      <c r="G3674" t="s">
        <v>23</v>
      </c>
      <c r="H3674">
        <f t="shared" si="172"/>
        <v>0</v>
      </c>
      <c r="I3674" t="str">
        <f t="shared" si="173"/>
        <v>Low Risk</v>
      </c>
    </row>
    <row r="3675" spans="1:9" x14ac:dyDescent="0.3">
      <c r="A3675" t="s">
        <v>3710</v>
      </c>
      <c r="B3675" t="s">
        <v>27</v>
      </c>
      <c r="C3675">
        <v>42</v>
      </c>
      <c r="D3675" t="str">
        <f t="shared" si="171"/>
        <v>25-48 Months</v>
      </c>
      <c r="E3675" t="s">
        <v>37</v>
      </c>
      <c r="F3675" t="s">
        <v>28</v>
      </c>
      <c r="G3675" t="s">
        <v>23</v>
      </c>
      <c r="H3675">
        <f t="shared" si="172"/>
        <v>5</v>
      </c>
      <c r="I3675" t="str">
        <f t="shared" si="173"/>
        <v>High Risk</v>
      </c>
    </row>
    <row r="3676" spans="1:9" x14ac:dyDescent="0.3">
      <c r="A3676" t="s">
        <v>3711</v>
      </c>
      <c r="B3676" t="s">
        <v>27</v>
      </c>
      <c r="C3676">
        <v>1</v>
      </c>
      <c r="D3676" t="str">
        <f t="shared" si="171"/>
        <v>0-12 Months</v>
      </c>
      <c r="E3676" t="s">
        <v>26</v>
      </c>
      <c r="F3676" t="s">
        <v>28</v>
      </c>
      <c r="G3676" t="s">
        <v>23</v>
      </c>
      <c r="H3676">
        <f t="shared" si="172"/>
        <v>4</v>
      </c>
      <c r="I3676" t="str">
        <f t="shared" si="173"/>
        <v>High Risk</v>
      </c>
    </row>
    <row r="3677" spans="1:9" x14ac:dyDescent="0.3">
      <c r="A3677" t="s">
        <v>3712</v>
      </c>
      <c r="B3677" t="s">
        <v>27</v>
      </c>
      <c r="C3677">
        <v>1</v>
      </c>
      <c r="D3677" t="str">
        <f t="shared" si="171"/>
        <v>0-12 Months</v>
      </c>
      <c r="E3677" t="s">
        <v>24</v>
      </c>
      <c r="F3677" t="s">
        <v>32</v>
      </c>
      <c r="G3677" t="s">
        <v>24</v>
      </c>
      <c r="H3677">
        <f t="shared" si="172"/>
        <v>3</v>
      </c>
      <c r="I3677" t="str">
        <f t="shared" si="173"/>
        <v>Medium Risk</v>
      </c>
    </row>
    <row r="3678" spans="1:9" x14ac:dyDescent="0.3">
      <c r="A3678" t="s">
        <v>3713</v>
      </c>
      <c r="B3678" t="s">
        <v>31</v>
      </c>
      <c r="C3678">
        <v>30</v>
      </c>
      <c r="D3678" t="str">
        <f t="shared" si="171"/>
        <v>25-48 Months</v>
      </c>
      <c r="E3678" t="s">
        <v>26</v>
      </c>
      <c r="F3678" t="s">
        <v>28</v>
      </c>
      <c r="G3678" t="s">
        <v>24</v>
      </c>
      <c r="H3678">
        <f t="shared" si="172"/>
        <v>1</v>
      </c>
      <c r="I3678" t="str">
        <f t="shared" si="173"/>
        <v>Low Risk</v>
      </c>
    </row>
    <row r="3679" spans="1:9" x14ac:dyDescent="0.3">
      <c r="A3679" t="s">
        <v>3714</v>
      </c>
      <c r="B3679" t="s">
        <v>27</v>
      </c>
      <c r="C3679">
        <v>1</v>
      </c>
      <c r="D3679" t="str">
        <f t="shared" si="171"/>
        <v>0-12 Months</v>
      </c>
      <c r="E3679" t="s">
        <v>26</v>
      </c>
      <c r="F3679" t="s">
        <v>32</v>
      </c>
      <c r="G3679" t="s">
        <v>24</v>
      </c>
      <c r="H3679">
        <f t="shared" si="172"/>
        <v>3</v>
      </c>
      <c r="I3679" t="str">
        <f t="shared" si="173"/>
        <v>Medium Risk</v>
      </c>
    </row>
    <row r="3680" spans="1:9" x14ac:dyDescent="0.3">
      <c r="A3680" t="s">
        <v>3715</v>
      </c>
      <c r="B3680" t="s">
        <v>27</v>
      </c>
      <c r="C3680">
        <v>16</v>
      </c>
      <c r="D3680" t="str">
        <f t="shared" si="171"/>
        <v>13-24 Months</v>
      </c>
      <c r="E3680" t="s">
        <v>26</v>
      </c>
      <c r="F3680" t="s">
        <v>28</v>
      </c>
      <c r="G3680" t="s">
        <v>24</v>
      </c>
      <c r="H3680">
        <f t="shared" si="172"/>
        <v>3</v>
      </c>
      <c r="I3680" t="str">
        <f t="shared" si="173"/>
        <v>Medium Risk</v>
      </c>
    </row>
    <row r="3681" spans="1:9" x14ac:dyDescent="0.3">
      <c r="A3681" t="s">
        <v>3716</v>
      </c>
      <c r="B3681" t="s">
        <v>27</v>
      </c>
      <c r="C3681">
        <v>1</v>
      </c>
      <c r="D3681" t="str">
        <f t="shared" si="171"/>
        <v>0-12 Months</v>
      </c>
      <c r="E3681" t="s">
        <v>24</v>
      </c>
      <c r="F3681" t="s">
        <v>32</v>
      </c>
      <c r="G3681" t="s">
        <v>23</v>
      </c>
      <c r="H3681">
        <f t="shared" si="172"/>
        <v>3</v>
      </c>
      <c r="I3681" t="str">
        <f t="shared" si="173"/>
        <v>Medium Risk</v>
      </c>
    </row>
    <row r="3682" spans="1:9" x14ac:dyDescent="0.3">
      <c r="A3682" t="s">
        <v>3717</v>
      </c>
      <c r="B3682" t="s">
        <v>27</v>
      </c>
      <c r="C3682">
        <v>9</v>
      </c>
      <c r="D3682" t="str">
        <f t="shared" si="171"/>
        <v>0-12 Months</v>
      </c>
      <c r="E3682" t="s">
        <v>26</v>
      </c>
      <c r="F3682" t="s">
        <v>32</v>
      </c>
      <c r="G3682" t="s">
        <v>23</v>
      </c>
      <c r="H3682">
        <f t="shared" si="172"/>
        <v>3</v>
      </c>
      <c r="I3682" t="str">
        <f t="shared" si="173"/>
        <v>Medium Risk</v>
      </c>
    </row>
    <row r="3683" spans="1:9" x14ac:dyDescent="0.3">
      <c r="A3683" t="s">
        <v>3718</v>
      </c>
      <c r="B3683" t="s">
        <v>27</v>
      </c>
      <c r="C3683">
        <v>46</v>
      </c>
      <c r="D3683" t="str">
        <f t="shared" si="171"/>
        <v>25-48 Months</v>
      </c>
      <c r="E3683" t="s">
        <v>37</v>
      </c>
      <c r="F3683" t="s">
        <v>28</v>
      </c>
      <c r="G3683" t="s">
        <v>23</v>
      </c>
      <c r="H3683">
        <f t="shared" si="172"/>
        <v>5</v>
      </c>
      <c r="I3683" t="str">
        <f t="shared" si="173"/>
        <v>High Risk</v>
      </c>
    </row>
    <row r="3684" spans="1:9" x14ac:dyDescent="0.3">
      <c r="A3684" t="s">
        <v>3719</v>
      </c>
      <c r="B3684" t="s">
        <v>27</v>
      </c>
      <c r="C3684">
        <v>1</v>
      </c>
      <c r="D3684" t="str">
        <f t="shared" si="171"/>
        <v>0-12 Months</v>
      </c>
      <c r="E3684" t="s">
        <v>37</v>
      </c>
      <c r="F3684" t="s">
        <v>28</v>
      </c>
      <c r="G3684" t="s">
        <v>23</v>
      </c>
      <c r="H3684">
        <f t="shared" si="172"/>
        <v>6</v>
      </c>
      <c r="I3684" t="str">
        <f t="shared" si="173"/>
        <v>High Risk</v>
      </c>
    </row>
    <row r="3685" spans="1:9" x14ac:dyDescent="0.3">
      <c r="A3685" t="s">
        <v>3720</v>
      </c>
      <c r="B3685" t="s">
        <v>47</v>
      </c>
      <c r="C3685">
        <v>71</v>
      </c>
      <c r="D3685" t="str">
        <f t="shared" si="171"/>
        <v>49-72 Months</v>
      </c>
      <c r="E3685" t="s">
        <v>26</v>
      </c>
      <c r="F3685" t="s">
        <v>35</v>
      </c>
      <c r="G3685" t="s">
        <v>24</v>
      </c>
      <c r="H3685">
        <f t="shared" si="172"/>
        <v>0</v>
      </c>
      <c r="I3685" t="str">
        <f t="shared" si="173"/>
        <v>Low Risk</v>
      </c>
    </row>
    <row r="3686" spans="1:9" x14ac:dyDescent="0.3">
      <c r="A3686" t="s">
        <v>3721</v>
      </c>
      <c r="B3686" t="s">
        <v>27</v>
      </c>
      <c r="C3686">
        <v>43</v>
      </c>
      <c r="D3686" t="str">
        <f t="shared" si="171"/>
        <v>25-48 Months</v>
      </c>
      <c r="E3686" t="s">
        <v>37</v>
      </c>
      <c r="F3686" t="s">
        <v>40</v>
      </c>
      <c r="G3686" t="s">
        <v>24</v>
      </c>
      <c r="H3686">
        <f t="shared" si="172"/>
        <v>4</v>
      </c>
      <c r="I3686" t="str">
        <f t="shared" si="173"/>
        <v>High Risk</v>
      </c>
    </row>
    <row r="3687" spans="1:9" x14ac:dyDescent="0.3">
      <c r="A3687" t="s">
        <v>3722</v>
      </c>
      <c r="B3687" t="s">
        <v>31</v>
      </c>
      <c r="C3687">
        <v>50</v>
      </c>
      <c r="D3687" t="str">
        <f t="shared" si="171"/>
        <v>49-72 Months</v>
      </c>
      <c r="E3687" t="s">
        <v>26</v>
      </c>
      <c r="F3687" t="s">
        <v>35</v>
      </c>
      <c r="G3687" t="s">
        <v>24</v>
      </c>
      <c r="H3687">
        <f t="shared" si="172"/>
        <v>0</v>
      </c>
      <c r="I3687" t="str">
        <f t="shared" si="173"/>
        <v>Low Risk</v>
      </c>
    </row>
    <row r="3688" spans="1:9" x14ac:dyDescent="0.3">
      <c r="A3688" t="s">
        <v>3723</v>
      </c>
      <c r="B3688" t="s">
        <v>27</v>
      </c>
      <c r="C3688">
        <v>13</v>
      </c>
      <c r="D3688" t="str">
        <f t="shared" si="171"/>
        <v>13-24 Months</v>
      </c>
      <c r="E3688" t="s">
        <v>37</v>
      </c>
      <c r="F3688" t="s">
        <v>32</v>
      </c>
      <c r="G3688" t="s">
        <v>23</v>
      </c>
      <c r="H3688">
        <f t="shared" si="172"/>
        <v>4</v>
      </c>
      <c r="I3688" t="str">
        <f t="shared" si="173"/>
        <v>High Risk</v>
      </c>
    </row>
    <row r="3689" spans="1:9" x14ac:dyDescent="0.3">
      <c r="A3689" t="s">
        <v>3724</v>
      </c>
      <c r="B3689" t="s">
        <v>31</v>
      </c>
      <c r="C3689">
        <v>19</v>
      </c>
      <c r="D3689" t="str">
        <f t="shared" si="171"/>
        <v>13-24 Months</v>
      </c>
      <c r="E3689" t="s">
        <v>37</v>
      </c>
      <c r="F3689" t="s">
        <v>35</v>
      </c>
      <c r="G3689" t="s">
        <v>23</v>
      </c>
      <c r="H3689">
        <f t="shared" si="172"/>
        <v>2</v>
      </c>
      <c r="I3689" t="str">
        <f t="shared" si="173"/>
        <v>Medium Risk</v>
      </c>
    </row>
    <row r="3690" spans="1:9" x14ac:dyDescent="0.3">
      <c r="A3690" t="s">
        <v>3725</v>
      </c>
      <c r="B3690" t="s">
        <v>27</v>
      </c>
      <c r="C3690">
        <v>41</v>
      </c>
      <c r="D3690" t="str">
        <f t="shared" si="171"/>
        <v>25-48 Months</v>
      </c>
      <c r="E3690" t="s">
        <v>37</v>
      </c>
      <c r="F3690" t="s">
        <v>35</v>
      </c>
      <c r="G3690" t="s">
        <v>24</v>
      </c>
      <c r="H3690">
        <f t="shared" si="172"/>
        <v>4</v>
      </c>
      <c r="I3690" t="str">
        <f t="shared" si="173"/>
        <v>High Risk</v>
      </c>
    </row>
    <row r="3691" spans="1:9" x14ac:dyDescent="0.3">
      <c r="A3691" t="s">
        <v>3726</v>
      </c>
      <c r="B3691" t="s">
        <v>27</v>
      </c>
      <c r="C3691">
        <v>1</v>
      </c>
      <c r="D3691" t="str">
        <f t="shared" si="171"/>
        <v>0-12 Months</v>
      </c>
      <c r="E3691" t="s">
        <v>37</v>
      </c>
      <c r="F3691" t="s">
        <v>28</v>
      </c>
      <c r="G3691" t="s">
        <v>23</v>
      </c>
      <c r="H3691">
        <f t="shared" si="172"/>
        <v>6</v>
      </c>
      <c r="I3691" t="str">
        <f t="shared" si="173"/>
        <v>High Risk</v>
      </c>
    </row>
    <row r="3692" spans="1:9" x14ac:dyDescent="0.3">
      <c r="A3692" t="s">
        <v>3727</v>
      </c>
      <c r="B3692" t="s">
        <v>27</v>
      </c>
      <c r="C3692">
        <v>24</v>
      </c>
      <c r="D3692" t="str">
        <f t="shared" si="171"/>
        <v>13-24 Months</v>
      </c>
      <c r="E3692" t="s">
        <v>26</v>
      </c>
      <c r="F3692" t="s">
        <v>40</v>
      </c>
      <c r="G3692" t="s">
        <v>23</v>
      </c>
      <c r="H3692">
        <f t="shared" si="172"/>
        <v>2</v>
      </c>
      <c r="I3692" t="str">
        <f t="shared" si="173"/>
        <v>Medium Risk</v>
      </c>
    </row>
    <row r="3693" spans="1:9" x14ac:dyDescent="0.3">
      <c r="A3693" t="s">
        <v>3728</v>
      </c>
      <c r="B3693" t="s">
        <v>31</v>
      </c>
      <c r="C3693">
        <v>40</v>
      </c>
      <c r="D3693" t="str">
        <f t="shared" si="171"/>
        <v>25-48 Months</v>
      </c>
      <c r="E3693" t="s">
        <v>26</v>
      </c>
      <c r="F3693" t="s">
        <v>35</v>
      </c>
      <c r="G3693" t="s">
        <v>24</v>
      </c>
      <c r="H3693">
        <f t="shared" si="172"/>
        <v>0</v>
      </c>
      <c r="I3693" t="str">
        <f t="shared" si="173"/>
        <v>Low Risk</v>
      </c>
    </row>
    <row r="3694" spans="1:9" x14ac:dyDescent="0.3">
      <c r="A3694" t="s">
        <v>3729</v>
      </c>
      <c r="B3694" t="s">
        <v>27</v>
      </c>
      <c r="C3694">
        <v>3</v>
      </c>
      <c r="D3694" t="str">
        <f t="shared" si="171"/>
        <v>0-12 Months</v>
      </c>
      <c r="E3694" t="s">
        <v>26</v>
      </c>
      <c r="F3694" t="s">
        <v>35</v>
      </c>
      <c r="G3694" t="s">
        <v>24</v>
      </c>
      <c r="H3694">
        <f t="shared" si="172"/>
        <v>3</v>
      </c>
      <c r="I3694" t="str">
        <f t="shared" si="173"/>
        <v>Medium Risk</v>
      </c>
    </row>
    <row r="3695" spans="1:9" x14ac:dyDescent="0.3">
      <c r="A3695" t="s">
        <v>3730</v>
      </c>
      <c r="B3695" t="s">
        <v>31</v>
      </c>
      <c r="C3695">
        <v>37</v>
      </c>
      <c r="D3695" t="str">
        <f t="shared" si="171"/>
        <v>25-48 Months</v>
      </c>
      <c r="E3695" t="s">
        <v>26</v>
      </c>
      <c r="F3695" t="s">
        <v>35</v>
      </c>
      <c r="G3695" t="s">
        <v>24</v>
      </c>
      <c r="H3695">
        <f t="shared" si="172"/>
        <v>0</v>
      </c>
      <c r="I3695" t="str">
        <f t="shared" si="173"/>
        <v>Low Risk</v>
      </c>
    </row>
    <row r="3696" spans="1:9" x14ac:dyDescent="0.3">
      <c r="A3696" t="s">
        <v>3731</v>
      </c>
      <c r="B3696" t="s">
        <v>47</v>
      </c>
      <c r="C3696">
        <v>67</v>
      </c>
      <c r="D3696" t="str">
        <f t="shared" si="171"/>
        <v>49-72 Months</v>
      </c>
      <c r="E3696" t="s">
        <v>37</v>
      </c>
      <c r="F3696" t="s">
        <v>40</v>
      </c>
      <c r="G3696" t="s">
        <v>23</v>
      </c>
      <c r="H3696">
        <f t="shared" si="172"/>
        <v>2</v>
      </c>
      <c r="I3696" t="str">
        <f t="shared" si="173"/>
        <v>Medium Risk</v>
      </c>
    </row>
    <row r="3697" spans="1:9" x14ac:dyDescent="0.3">
      <c r="A3697" t="s">
        <v>3732</v>
      </c>
      <c r="B3697" t="s">
        <v>27</v>
      </c>
      <c r="C3697">
        <v>32</v>
      </c>
      <c r="D3697" t="str">
        <f t="shared" si="171"/>
        <v>25-48 Months</v>
      </c>
      <c r="E3697" t="s">
        <v>37</v>
      </c>
      <c r="F3697" t="s">
        <v>28</v>
      </c>
      <c r="G3697" t="s">
        <v>24</v>
      </c>
      <c r="H3697">
        <f t="shared" si="172"/>
        <v>5</v>
      </c>
      <c r="I3697" t="str">
        <f t="shared" si="173"/>
        <v>High Risk</v>
      </c>
    </row>
    <row r="3698" spans="1:9" x14ac:dyDescent="0.3">
      <c r="A3698" t="s">
        <v>3733</v>
      </c>
      <c r="B3698" t="s">
        <v>27</v>
      </c>
      <c r="C3698">
        <v>6</v>
      </c>
      <c r="D3698" t="str">
        <f t="shared" si="171"/>
        <v>0-12 Months</v>
      </c>
      <c r="E3698" t="s">
        <v>26</v>
      </c>
      <c r="F3698" t="s">
        <v>28</v>
      </c>
      <c r="G3698" t="s">
        <v>23</v>
      </c>
      <c r="H3698">
        <f t="shared" si="172"/>
        <v>4</v>
      </c>
      <c r="I3698" t="str">
        <f t="shared" si="173"/>
        <v>High Risk</v>
      </c>
    </row>
    <row r="3699" spans="1:9" x14ac:dyDescent="0.3">
      <c r="A3699" t="s">
        <v>3734</v>
      </c>
      <c r="B3699" t="s">
        <v>27</v>
      </c>
      <c r="C3699">
        <v>32</v>
      </c>
      <c r="D3699" t="str">
        <f t="shared" si="171"/>
        <v>25-48 Months</v>
      </c>
      <c r="E3699" t="s">
        <v>37</v>
      </c>
      <c r="F3699" t="s">
        <v>28</v>
      </c>
      <c r="G3699" t="s">
        <v>24</v>
      </c>
      <c r="H3699">
        <f t="shared" si="172"/>
        <v>5</v>
      </c>
      <c r="I3699" t="str">
        <f t="shared" si="173"/>
        <v>High Risk</v>
      </c>
    </row>
    <row r="3700" spans="1:9" x14ac:dyDescent="0.3">
      <c r="A3700" t="s">
        <v>3735</v>
      </c>
      <c r="B3700" t="s">
        <v>27</v>
      </c>
      <c r="C3700">
        <v>59</v>
      </c>
      <c r="D3700" t="str">
        <f t="shared" si="171"/>
        <v>49-72 Months</v>
      </c>
      <c r="E3700" t="s">
        <v>37</v>
      </c>
      <c r="F3700" t="s">
        <v>28</v>
      </c>
      <c r="G3700" t="s">
        <v>24</v>
      </c>
      <c r="H3700">
        <f t="shared" si="172"/>
        <v>5</v>
      </c>
      <c r="I3700" t="str">
        <f t="shared" si="173"/>
        <v>High Risk</v>
      </c>
    </row>
    <row r="3701" spans="1:9" x14ac:dyDescent="0.3">
      <c r="A3701" t="s">
        <v>3736</v>
      </c>
      <c r="B3701" t="s">
        <v>31</v>
      </c>
      <c r="C3701">
        <v>30</v>
      </c>
      <c r="D3701" t="str">
        <f t="shared" si="171"/>
        <v>25-48 Months</v>
      </c>
      <c r="E3701" t="s">
        <v>26</v>
      </c>
      <c r="F3701" t="s">
        <v>35</v>
      </c>
      <c r="G3701" t="s">
        <v>24</v>
      </c>
      <c r="H3701">
        <f t="shared" si="172"/>
        <v>0</v>
      </c>
      <c r="I3701" t="str">
        <f t="shared" si="173"/>
        <v>Low Risk</v>
      </c>
    </row>
    <row r="3702" spans="1:9" x14ac:dyDescent="0.3">
      <c r="A3702" t="s">
        <v>3737</v>
      </c>
      <c r="B3702" t="s">
        <v>27</v>
      </c>
      <c r="C3702">
        <v>20</v>
      </c>
      <c r="D3702" t="str">
        <f t="shared" si="171"/>
        <v>13-24 Months</v>
      </c>
      <c r="E3702" t="s">
        <v>24</v>
      </c>
      <c r="F3702" t="s">
        <v>28</v>
      </c>
      <c r="G3702" t="s">
        <v>23</v>
      </c>
      <c r="H3702">
        <f t="shared" si="172"/>
        <v>3</v>
      </c>
      <c r="I3702" t="str">
        <f t="shared" si="173"/>
        <v>Medium Risk</v>
      </c>
    </row>
    <row r="3703" spans="1:9" x14ac:dyDescent="0.3">
      <c r="A3703" t="s">
        <v>3738</v>
      </c>
      <c r="B3703" t="s">
        <v>47</v>
      </c>
      <c r="C3703">
        <v>27</v>
      </c>
      <c r="D3703" t="str">
        <f t="shared" si="171"/>
        <v>25-48 Months</v>
      </c>
      <c r="E3703" t="s">
        <v>24</v>
      </c>
      <c r="F3703" t="s">
        <v>28</v>
      </c>
      <c r="G3703" t="s">
        <v>24</v>
      </c>
      <c r="H3703">
        <f t="shared" si="172"/>
        <v>1</v>
      </c>
      <c r="I3703" t="str">
        <f t="shared" si="173"/>
        <v>Low Risk</v>
      </c>
    </row>
    <row r="3704" spans="1:9" x14ac:dyDescent="0.3">
      <c r="A3704" t="s">
        <v>3739</v>
      </c>
      <c r="B3704" t="s">
        <v>27</v>
      </c>
      <c r="C3704">
        <v>20</v>
      </c>
      <c r="D3704" t="str">
        <f t="shared" si="171"/>
        <v>13-24 Months</v>
      </c>
      <c r="E3704" t="s">
        <v>37</v>
      </c>
      <c r="F3704" t="s">
        <v>28</v>
      </c>
      <c r="G3704" t="s">
        <v>23</v>
      </c>
      <c r="H3704">
        <f t="shared" si="172"/>
        <v>5</v>
      </c>
      <c r="I3704" t="str">
        <f t="shared" si="173"/>
        <v>High Risk</v>
      </c>
    </row>
    <row r="3705" spans="1:9" x14ac:dyDescent="0.3">
      <c r="A3705" t="s">
        <v>3740</v>
      </c>
      <c r="B3705" t="s">
        <v>31</v>
      </c>
      <c r="C3705">
        <v>9</v>
      </c>
      <c r="D3705" t="str">
        <f t="shared" si="171"/>
        <v>0-12 Months</v>
      </c>
      <c r="E3705" t="s">
        <v>24</v>
      </c>
      <c r="F3705" t="s">
        <v>32</v>
      </c>
      <c r="G3705" t="s">
        <v>24</v>
      </c>
      <c r="H3705">
        <f t="shared" si="172"/>
        <v>1</v>
      </c>
      <c r="I3705" t="str">
        <f t="shared" si="173"/>
        <v>Low Risk</v>
      </c>
    </row>
    <row r="3706" spans="1:9" x14ac:dyDescent="0.3">
      <c r="A3706" t="s">
        <v>3741</v>
      </c>
      <c r="B3706" t="s">
        <v>31</v>
      </c>
      <c r="C3706">
        <v>68</v>
      </c>
      <c r="D3706" t="str">
        <f t="shared" si="171"/>
        <v>49-72 Months</v>
      </c>
      <c r="E3706" t="s">
        <v>26</v>
      </c>
      <c r="F3706" t="s">
        <v>40</v>
      </c>
      <c r="G3706" t="s">
        <v>24</v>
      </c>
      <c r="H3706">
        <f t="shared" si="172"/>
        <v>0</v>
      </c>
      <c r="I3706" t="str">
        <f t="shared" si="173"/>
        <v>Low Risk</v>
      </c>
    </row>
    <row r="3707" spans="1:9" x14ac:dyDescent="0.3">
      <c r="A3707" t="s">
        <v>3742</v>
      </c>
      <c r="B3707" t="s">
        <v>47</v>
      </c>
      <c r="C3707">
        <v>69</v>
      </c>
      <c r="D3707" t="str">
        <f t="shared" si="171"/>
        <v>49-72 Months</v>
      </c>
      <c r="E3707" t="s">
        <v>26</v>
      </c>
      <c r="F3707" t="s">
        <v>40</v>
      </c>
      <c r="G3707" t="s">
        <v>24</v>
      </c>
      <c r="H3707">
        <f t="shared" si="172"/>
        <v>0</v>
      </c>
      <c r="I3707" t="str">
        <f t="shared" si="173"/>
        <v>Low Risk</v>
      </c>
    </row>
    <row r="3708" spans="1:9" x14ac:dyDescent="0.3">
      <c r="A3708" t="s">
        <v>3743</v>
      </c>
      <c r="B3708" t="s">
        <v>27</v>
      </c>
      <c r="C3708">
        <v>26</v>
      </c>
      <c r="D3708" t="str">
        <f t="shared" si="171"/>
        <v>25-48 Months</v>
      </c>
      <c r="E3708" t="s">
        <v>37</v>
      </c>
      <c r="F3708" t="s">
        <v>32</v>
      </c>
      <c r="G3708" t="s">
        <v>24</v>
      </c>
      <c r="H3708">
        <f t="shared" si="172"/>
        <v>4</v>
      </c>
      <c r="I3708" t="str">
        <f t="shared" si="173"/>
        <v>High Risk</v>
      </c>
    </row>
    <row r="3709" spans="1:9" x14ac:dyDescent="0.3">
      <c r="A3709" t="s">
        <v>3744</v>
      </c>
      <c r="B3709" t="s">
        <v>47</v>
      </c>
      <c r="C3709">
        <v>69</v>
      </c>
      <c r="D3709" t="str">
        <f t="shared" si="171"/>
        <v>49-72 Months</v>
      </c>
      <c r="E3709" t="s">
        <v>24</v>
      </c>
      <c r="F3709" t="s">
        <v>35</v>
      </c>
      <c r="G3709" t="s">
        <v>24</v>
      </c>
      <c r="H3709">
        <f t="shared" si="172"/>
        <v>0</v>
      </c>
      <c r="I3709" t="str">
        <f t="shared" si="173"/>
        <v>Low Risk</v>
      </c>
    </row>
    <row r="3710" spans="1:9" x14ac:dyDescent="0.3">
      <c r="A3710" t="s">
        <v>3745</v>
      </c>
      <c r="B3710" t="s">
        <v>47</v>
      </c>
      <c r="C3710">
        <v>11</v>
      </c>
      <c r="D3710" t="str">
        <f t="shared" si="171"/>
        <v>0-12 Months</v>
      </c>
      <c r="E3710" t="s">
        <v>24</v>
      </c>
      <c r="F3710" t="s">
        <v>32</v>
      </c>
      <c r="G3710" t="s">
        <v>24</v>
      </c>
      <c r="H3710">
        <f t="shared" si="172"/>
        <v>1</v>
      </c>
      <c r="I3710" t="str">
        <f t="shared" si="173"/>
        <v>Low Risk</v>
      </c>
    </row>
    <row r="3711" spans="1:9" x14ac:dyDescent="0.3">
      <c r="A3711" t="s">
        <v>3746</v>
      </c>
      <c r="B3711" t="s">
        <v>27</v>
      </c>
      <c r="C3711">
        <v>1</v>
      </c>
      <c r="D3711" t="str">
        <f t="shared" si="171"/>
        <v>0-12 Months</v>
      </c>
      <c r="E3711" t="s">
        <v>26</v>
      </c>
      <c r="F3711" t="s">
        <v>32</v>
      </c>
      <c r="G3711" t="s">
        <v>24</v>
      </c>
      <c r="H3711">
        <f t="shared" si="172"/>
        <v>3</v>
      </c>
      <c r="I3711" t="str">
        <f t="shared" si="173"/>
        <v>Medium Risk</v>
      </c>
    </row>
    <row r="3712" spans="1:9" x14ac:dyDescent="0.3">
      <c r="A3712" t="s">
        <v>3747</v>
      </c>
      <c r="B3712" t="s">
        <v>31</v>
      </c>
      <c r="C3712">
        <v>10</v>
      </c>
      <c r="D3712" t="str">
        <f t="shared" si="171"/>
        <v>0-12 Months</v>
      </c>
      <c r="E3712" t="s">
        <v>24</v>
      </c>
      <c r="F3712" t="s">
        <v>32</v>
      </c>
      <c r="G3712" t="s">
        <v>24</v>
      </c>
      <c r="H3712">
        <f t="shared" si="172"/>
        <v>1</v>
      </c>
      <c r="I3712" t="str">
        <f t="shared" si="173"/>
        <v>Low Risk</v>
      </c>
    </row>
    <row r="3713" spans="1:9" x14ac:dyDescent="0.3">
      <c r="A3713" t="s">
        <v>3748</v>
      </c>
      <c r="B3713" t="s">
        <v>31</v>
      </c>
      <c r="C3713">
        <v>55</v>
      </c>
      <c r="D3713" t="str">
        <f t="shared" si="171"/>
        <v>49-72 Months</v>
      </c>
      <c r="E3713" t="s">
        <v>26</v>
      </c>
      <c r="F3713" t="s">
        <v>35</v>
      </c>
      <c r="G3713" t="s">
        <v>24</v>
      </c>
      <c r="H3713">
        <f t="shared" si="172"/>
        <v>0</v>
      </c>
      <c r="I3713" t="str">
        <f t="shared" si="173"/>
        <v>Low Risk</v>
      </c>
    </row>
    <row r="3714" spans="1:9" x14ac:dyDescent="0.3">
      <c r="A3714" t="s">
        <v>3749</v>
      </c>
      <c r="B3714" t="s">
        <v>31</v>
      </c>
      <c r="C3714">
        <v>44</v>
      </c>
      <c r="D3714" t="str">
        <f t="shared" si="171"/>
        <v>25-48 Months</v>
      </c>
      <c r="E3714" t="s">
        <v>26</v>
      </c>
      <c r="F3714" t="s">
        <v>28</v>
      </c>
      <c r="G3714" t="s">
        <v>24</v>
      </c>
      <c r="H3714">
        <f t="shared" si="172"/>
        <v>1</v>
      </c>
      <c r="I3714" t="str">
        <f t="shared" si="173"/>
        <v>Low Risk</v>
      </c>
    </row>
    <row r="3715" spans="1:9" x14ac:dyDescent="0.3">
      <c r="A3715" t="s">
        <v>3750</v>
      </c>
      <c r="B3715" t="s">
        <v>27</v>
      </c>
      <c r="C3715">
        <v>46</v>
      </c>
      <c r="D3715" t="str">
        <f t="shared" ref="D3715:D3778" si="174">IF(C3715&lt;=12,"0-12 Months",IF(C3715&lt;=24,"13-24 Months",IF(C3715&lt;=48,"25-48 Months","49-72 Months")))</f>
        <v>25-48 Months</v>
      </c>
      <c r="E3715" t="s">
        <v>37</v>
      </c>
      <c r="F3715" t="s">
        <v>28</v>
      </c>
      <c r="G3715" t="s">
        <v>23</v>
      </c>
      <c r="H3715">
        <f t="shared" ref="H3715:H3778" si="175">IF(B3715="Month-to-month",2,0)+IF(E3715="Fiber optic",2,0)+IF(F3715="Electronic check",1,0)+IF(D3715="0-12 Months",1,0)</f>
        <v>5</v>
      </c>
      <c r="I3715" t="str">
        <f t="shared" ref="I3715:I3778" si="176">IF(H3715&gt;=4,"High Risk",IF(H3715&gt;=2,"Medium Risk","Low Risk"))</f>
        <v>High Risk</v>
      </c>
    </row>
    <row r="3716" spans="1:9" x14ac:dyDescent="0.3">
      <c r="A3716" t="s">
        <v>3751</v>
      </c>
      <c r="B3716" t="s">
        <v>47</v>
      </c>
      <c r="C3716">
        <v>69</v>
      </c>
      <c r="D3716" t="str">
        <f t="shared" si="174"/>
        <v>49-72 Months</v>
      </c>
      <c r="E3716" t="s">
        <v>26</v>
      </c>
      <c r="F3716" t="s">
        <v>35</v>
      </c>
      <c r="G3716" t="s">
        <v>24</v>
      </c>
      <c r="H3716">
        <f t="shared" si="175"/>
        <v>0</v>
      </c>
      <c r="I3716" t="str">
        <f t="shared" si="176"/>
        <v>Low Risk</v>
      </c>
    </row>
    <row r="3717" spans="1:9" x14ac:dyDescent="0.3">
      <c r="A3717" t="s">
        <v>3752</v>
      </c>
      <c r="B3717" t="s">
        <v>27</v>
      </c>
      <c r="C3717">
        <v>11</v>
      </c>
      <c r="D3717" t="str">
        <f t="shared" si="174"/>
        <v>0-12 Months</v>
      </c>
      <c r="E3717" t="s">
        <v>37</v>
      </c>
      <c r="F3717" t="s">
        <v>28</v>
      </c>
      <c r="G3717" t="s">
        <v>24</v>
      </c>
      <c r="H3717">
        <f t="shared" si="175"/>
        <v>6</v>
      </c>
      <c r="I3717" t="str">
        <f t="shared" si="176"/>
        <v>High Risk</v>
      </c>
    </row>
    <row r="3718" spans="1:9" x14ac:dyDescent="0.3">
      <c r="A3718" t="s">
        <v>3753</v>
      </c>
      <c r="B3718" t="s">
        <v>27</v>
      </c>
      <c r="C3718">
        <v>11</v>
      </c>
      <c r="D3718" t="str">
        <f t="shared" si="174"/>
        <v>0-12 Months</v>
      </c>
      <c r="E3718" t="s">
        <v>37</v>
      </c>
      <c r="F3718" t="s">
        <v>28</v>
      </c>
      <c r="G3718" t="s">
        <v>23</v>
      </c>
      <c r="H3718">
        <f t="shared" si="175"/>
        <v>6</v>
      </c>
      <c r="I3718" t="str">
        <f t="shared" si="176"/>
        <v>High Risk</v>
      </c>
    </row>
    <row r="3719" spans="1:9" x14ac:dyDescent="0.3">
      <c r="A3719" t="s">
        <v>3754</v>
      </c>
      <c r="B3719" t="s">
        <v>27</v>
      </c>
      <c r="C3719">
        <v>29</v>
      </c>
      <c r="D3719" t="str">
        <f t="shared" si="174"/>
        <v>25-48 Months</v>
      </c>
      <c r="E3719" t="s">
        <v>26</v>
      </c>
      <c r="F3719" t="s">
        <v>35</v>
      </c>
      <c r="G3719" t="s">
        <v>24</v>
      </c>
      <c r="H3719">
        <f t="shared" si="175"/>
        <v>2</v>
      </c>
      <c r="I3719" t="str">
        <f t="shared" si="176"/>
        <v>Medium Risk</v>
      </c>
    </row>
    <row r="3720" spans="1:9" x14ac:dyDescent="0.3">
      <c r="A3720" t="s">
        <v>3755</v>
      </c>
      <c r="B3720" t="s">
        <v>27</v>
      </c>
      <c r="C3720">
        <v>57</v>
      </c>
      <c r="D3720" t="str">
        <f t="shared" si="174"/>
        <v>49-72 Months</v>
      </c>
      <c r="E3720" t="s">
        <v>37</v>
      </c>
      <c r="F3720" t="s">
        <v>28</v>
      </c>
      <c r="G3720" t="s">
        <v>24</v>
      </c>
      <c r="H3720">
        <f t="shared" si="175"/>
        <v>5</v>
      </c>
      <c r="I3720" t="str">
        <f t="shared" si="176"/>
        <v>High Risk</v>
      </c>
    </row>
    <row r="3721" spans="1:9" x14ac:dyDescent="0.3">
      <c r="A3721" t="s">
        <v>3756</v>
      </c>
      <c r="B3721" t="s">
        <v>31</v>
      </c>
      <c r="C3721">
        <v>28</v>
      </c>
      <c r="D3721" t="str">
        <f t="shared" si="174"/>
        <v>25-48 Months</v>
      </c>
      <c r="E3721" t="s">
        <v>24</v>
      </c>
      <c r="F3721" t="s">
        <v>40</v>
      </c>
      <c r="G3721" t="s">
        <v>24</v>
      </c>
      <c r="H3721">
        <f t="shared" si="175"/>
        <v>0</v>
      </c>
      <c r="I3721" t="str">
        <f t="shared" si="176"/>
        <v>Low Risk</v>
      </c>
    </row>
    <row r="3722" spans="1:9" x14ac:dyDescent="0.3">
      <c r="A3722" t="s">
        <v>3757</v>
      </c>
      <c r="B3722" t="s">
        <v>27</v>
      </c>
      <c r="C3722">
        <v>42</v>
      </c>
      <c r="D3722" t="str">
        <f t="shared" si="174"/>
        <v>25-48 Months</v>
      </c>
      <c r="E3722" t="s">
        <v>26</v>
      </c>
      <c r="F3722" t="s">
        <v>40</v>
      </c>
      <c r="G3722" t="s">
        <v>24</v>
      </c>
      <c r="H3722">
        <f t="shared" si="175"/>
        <v>2</v>
      </c>
      <c r="I3722" t="str">
        <f t="shared" si="176"/>
        <v>Medium Risk</v>
      </c>
    </row>
    <row r="3723" spans="1:9" x14ac:dyDescent="0.3">
      <c r="A3723" t="s">
        <v>3758</v>
      </c>
      <c r="B3723" t="s">
        <v>27</v>
      </c>
      <c r="C3723">
        <v>2</v>
      </c>
      <c r="D3723" t="str">
        <f t="shared" si="174"/>
        <v>0-12 Months</v>
      </c>
      <c r="E3723" t="s">
        <v>24</v>
      </c>
      <c r="F3723" t="s">
        <v>32</v>
      </c>
      <c r="G3723" t="s">
        <v>23</v>
      </c>
      <c r="H3723">
        <f t="shared" si="175"/>
        <v>3</v>
      </c>
      <c r="I3723" t="str">
        <f t="shared" si="176"/>
        <v>Medium Risk</v>
      </c>
    </row>
    <row r="3724" spans="1:9" x14ac:dyDescent="0.3">
      <c r="A3724" t="s">
        <v>3759</v>
      </c>
      <c r="B3724" t="s">
        <v>31</v>
      </c>
      <c r="C3724">
        <v>23</v>
      </c>
      <c r="D3724" t="str">
        <f t="shared" si="174"/>
        <v>13-24 Months</v>
      </c>
      <c r="E3724" t="s">
        <v>26</v>
      </c>
      <c r="F3724" t="s">
        <v>35</v>
      </c>
      <c r="G3724" t="s">
        <v>24</v>
      </c>
      <c r="H3724">
        <f t="shared" si="175"/>
        <v>0</v>
      </c>
      <c r="I3724" t="str">
        <f t="shared" si="176"/>
        <v>Low Risk</v>
      </c>
    </row>
    <row r="3725" spans="1:9" x14ac:dyDescent="0.3">
      <c r="A3725" t="s">
        <v>3760</v>
      </c>
      <c r="B3725" t="s">
        <v>27</v>
      </c>
      <c r="C3725">
        <v>18</v>
      </c>
      <c r="D3725" t="str">
        <f t="shared" si="174"/>
        <v>13-24 Months</v>
      </c>
      <c r="E3725" t="s">
        <v>24</v>
      </c>
      <c r="F3725" t="s">
        <v>32</v>
      </c>
      <c r="G3725" t="s">
        <v>24</v>
      </c>
      <c r="H3725">
        <f t="shared" si="175"/>
        <v>2</v>
      </c>
      <c r="I3725" t="str">
        <f t="shared" si="176"/>
        <v>Medium Risk</v>
      </c>
    </row>
    <row r="3726" spans="1:9" x14ac:dyDescent="0.3">
      <c r="A3726" t="s">
        <v>3761</v>
      </c>
      <c r="B3726" t="s">
        <v>31</v>
      </c>
      <c r="C3726">
        <v>62</v>
      </c>
      <c r="D3726" t="str">
        <f t="shared" si="174"/>
        <v>49-72 Months</v>
      </c>
      <c r="E3726" t="s">
        <v>24</v>
      </c>
      <c r="F3726" t="s">
        <v>35</v>
      </c>
      <c r="G3726" t="s">
        <v>24</v>
      </c>
      <c r="H3726">
        <f t="shared" si="175"/>
        <v>0</v>
      </c>
      <c r="I3726" t="str">
        <f t="shared" si="176"/>
        <v>Low Risk</v>
      </c>
    </row>
    <row r="3727" spans="1:9" x14ac:dyDescent="0.3">
      <c r="A3727" t="s">
        <v>3762</v>
      </c>
      <c r="B3727" t="s">
        <v>27</v>
      </c>
      <c r="C3727">
        <v>1</v>
      </c>
      <c r="D3727" t="str">
        <f t="shared" si="174"/>
        <v>0-12 Months</v>
      </c>
      <c r="E3727" t="s">
        <v>37</v>
      </c>
      <c r="F3727" t="s">
        <v>32</v>
      </c>
      <c r="G3727" t="s">
        <v>23</v>
      </c>
      <c r="H3727">
        <f t="shared" si="175"/>
        <v>5</v>
      </c>
      <c r="I3727" t="str">
        <f t="shared" si="176"/>
        <v>High Risk</v>
      </c>
    </row>
    <row r="3728" spans="1:9" x14ac:dyDescent="0.3">
      <c r="A3728" t="s">
        <v>3763</v>
      </c>
      <c r="B3728" t="s">
        <v>27</v>
      </c>
      <c r="C3728">
        <v>16</v>
      </c>
      <c r="D3728" t="str">
        <f t="shared" si="174"/>
        <v>13-24 Months</v>
      </c>
      <c r="E3728" t="s">
        <v>37</v>
      </c>
      <c r="F3728" t="s">
        <v>40</v>
      </c>
      <c r="G3728" t="s">
        <v>23</v>
      </c>
      <c r="H3728">
        <f t="shared" si="175"/>
        <v>4</v>
      </c>
      <c r="I3728" t="str">
        <f t="shared" si="176"/>
        <v>High Risk</v>
      </c>
    </row>
    <row r="3729" spans="1:9" x14ac:dyDescent="0.3">
      <c r="A3729" t="s">
        <v>3764</v>
      </c>
      <c r="B3729" t="s">
        <v>27</v>
      </c>
      <c r="C3729">
        <v>3</v>
      </c>
      <c r="D3729" t="str">
        <f t="shared" si="174"/>
        <v>0-12 Months</v>
      </c>
      <c r="E3729" t="s">
        <v>37</v>
      </c>
      <c r="F3729" t="s">
        <v>28</v>
      </c>
      <c r="G3729" t="s">
        <v>23</v>
      </c>
      <c r="H3729">
        <f t="shared" si="175"/>
        <v>6</v>
      </c>
      <c r="I3729" t="str">
        <f t="shared" si="176"/>
        <v>High Risk</v>
      </c>
    </row>
    <row r="3730" spans="1:9" x14ac:dyDescent="0.3">
      <c r="A3730" t="s">
        <v>3765</v>
      </c>
      <c r="B3730" t="s">
        <v>31</v>
      </c>
      <c r="C3730">
        <v>67</v>
      </c>
      <c r="D3730" t="str">
        <f t="shared" si="174"/>
        <v>49-72 Months</v>
      </c>
      <c r="E3730" t="s">
        <v>26</v>
      </c>
      <c r="F3730" t="s">
        <v>35</v>
      </c>
      <c r="G3730" t="s">
        <v>24</v>
      </c>
      <c r="H3730">
        <f t="shared" si="175"/>
        <v>0</v>
      </c>
      <c r="I3730" t="str">
        <f t="shared" si="176"/>
        <v>Low Risk</v>
      </c>
    </row>
    <row r="3731" spans="1:9" x14ac:dyDescent="0.3">
      <c r="A3731" t="s">
        <v>3766</v>
      </c>
      <c r="B3731" t="s">
        <v>47</v>
      </c>
      <c r="C3731">
        <v>62</v>
      </c>
      <c r="D3731" t="str">
        <f t="shared" si="174"/>
        <v>49-72 Months</v>
      </c>
      <c r="E3731" t="s">
        <v>24</v>
      </c>
      <c r="F3731" t="s">
        <v>40</v>
      </c>
      <c r="G3731" t="s">
        <v>24</v>
      </c>
      <c r="H3731">
        <f t="shared" si="175"/>
        <v>0</v>
      </c>
      <c r="I3731" t="str">
        <f t="shared" si="176"/>
        <v>Low Risk</v>
      </c>
    </row>
    <row r="3732" spans="1:9" x14ac:dyDescent="0.3">
      <c r="A3732" t="s">
        <v>3767</v>
      </c>
      <c r="B3732" t="s">
        <v>27</v>
      </c>
      <c r="C3732">
        <v>57</v>
      </c>
      <c r="D3732" t="str">
        <f t="shared" si="174"/>
        <v>49-72 Months</v>
      </c>
      <c r="E3732" t="s">
        <v>37</v>
      </c>
      <c r="F3732" t="s">
        <v>40</v>
      </c>
      <c r="G3732" t="s">
        <v>23</v>
      </c>
      <c r="H3732">
        <f t="shared" si="175"/>
        <v>4</v>
      </c>
      <c r="I3732" t="str">
        <f t="shared" si="176"/>
        <v>High Risk</v>
      </c>
    </row>
    <row r="3733" spans="1:9" x14ac:dyDescent="0.3">
      <c r="A3733" t="s">
        <v>3768</v>
      </c>
      <c r="B3733" t="s">
        <v>27</v>
      </c>
      <c r="C3733">
        <v>2</v>
      </c>
      <c r="D3733" t="str">
        <f t="shared" si="174"/>
        <v>0-12 Months</v>
      </c>
      <c r="E3733" t="s">
        <v>37</v>
      </c>
      <c r="F3733" t="s">
        <v>28</v>
      </c>
      <c r="G3733" t="s">
        <v>24</v>
      </c>
      <c r="H3733">
        <f t="shared" si="175"/>
        <v>6</v>
      </c>
      <c r="I3733" t="str">
        <f t="shared" si="176"/>
        <v>High Risk</v>
      </c>
    </row>
    <row r="3734" spans="1:9" x14ac:dyDescent="0.3">
      <c r="A3734" t="s">
        <v>3769</v>
      </c>
      <c r="B3734" t="s">
        <v>47</v>
      </c>
      <c r="C3734">
        <v>23</v>
      </c>
      <c r="D3734" t="str">
        <f t="shared" si="174"/>
        <v>13-24 Months</v>
      </c>
      <c r="E3734" t="s">
        <v>26</v>
      </c>
      <c r="F3734" t="s">
        <v>35</v>
      </c>
      <c r="G3734" t="s">
        <v>24</v>
      </c>
      <c r="H3734">
        <f t="shared" si="175"/>
        <v>0</v>
      </c>
      <c r="I3734" t="str">
        <f t="shared" si="176"/>
        <v>Low Risk</v>
      </c>
    </row>
    <row r="3735" spans="1:9" x14ac:dyDescent="0.3">
      <c r="A3735" t="s">
        <v>3770</v>
      </c>
      <c r="B3735" t="s">
        <v>47</v>
      </c>
      <c r="C3735">
        <v>25</v>
      </c>
      <c r="D3735" t="str">
        <f t="shared" si="174"/>
        <v>25-48 Months</v>
      </c>
      <c r="E3735" t="s">
        <v>26</v>
      </c>
      <c r="F3735" t="s">
        <v>35</v>
      </c>
      <c r="G3735" t="s">
        <v>24</v>
      </c>
      <c r="H3735">
        <f t="shared" si="175"/>
        <v>0</v>
      </c>
      <c r="I3735" t="str">
        <f t="shared" si="176"/>
        <v>Low Risk</v>
      </c>
    </row>
    <row r="3736" spans="1:9" x14ac:dyDescent="0.3">
      <c r="A3736" t="s">
        <v>3771</v>
      </c>
      <c r="B3736" t="s">
        <v>47</v>
      </c>
      <c r="C3736">
        <v>72</v>
      </c>
      <c r="D3736" t="str">
        <f t="shared" si="174"/>
        <v>49-72 Months</v>
      </c>
      <c r="E3736" t="s">
        <v>37</v>
      </c>
      <c r="F3736" t="s">
        <v>35</v>
      </c>
      <c r="G3736" t="s">
        <v>24</v>
      </c>
      <c r="H3736">
        <f t="shared" si="175"/>
        <v>2</v>
      </c>
      <c r="I3736" t="str">
        <f t="shared" si="176"/>
        <v>Medium Risk</v>
      </c>
    </row>
    <row r="3737" spans="1:9" x14ac:dyDescent="0.3">
      <c r="A3737" t="s">
        <v>3772</v>
      </c>
      <c r="B3737" t="s">
        <v>27</v>
      </c>
      <c r="C3737">
        <v>2</v>
      </c>
      <c r="D3737" t="str">
        <f t="shared" si="174"/>
        <v>0-12 Months</v>
      </c>
      <c r="E3737" t="s">
        <v>37</v>
      </c>
      <c r="F3737" t="s">
        <v>28</v>
      </c>
      <c r="G3737" t="s">
        <v>24</v>
      </c>
      <c r="H3737">
        <f t="shared" si="175"/>
        <v>6</v>
      </c>
      <c r="I3737" t="str">
        <f t="shared" si="176"/>
        <v>High Risk</v>
      </c>
    </row>
    <row r="3738" spans="1:9" x14ac:dyDescent="0.3">
      <c r="A3738" t="s">
        <v>3773</v>
      </c>
      <c r="B3738" t="s">
        <v>31</v>
      </c>
      <c r="C3738">
        <v>8</v>
      </c>
      <c r="D3738" t="str">
        <f t="shared" si="174"/>
        <v>0-12 Months</v>
      </c>
      <c r="E3738" t="s">
        <v>24</v>
      </c>
      <c r="F3738" t="s">
        <v>35</v>
      </c>
      <c r="G3738" t="s">
        <v>24</v>
      </c>
      <c r="H3738">
        <f t="shared" si="175"/>
        <v>1</v>
      </c>
      <c r="I3738" t="str">
        <f t="shared" si="176"/>
        <v>Low Risk</v>
      </c>
    </row>
    <row r="3739" spans="1:9" x14ac:dyDescent="0.3">
      <c r="A3739" t="s">
        <v>3774</v>
      </c>
      <c r="B3739" t="s">
        <v>27</v>
      </c>
      <c r="C3739">
        <v>5</v>
      </c>
      <c r="D3739" t="str">
        <f t="shared" si="174"/>
        <v>0-12 Months</v>
      </c>
      <c r="E3739" t="s">
        <v>26</v>
      </c>
      <c r="F3739" t="s">
        <v>32</v>
      </c>
      <c r="G3739" t="s">
        <v>23</v>
      </c>
      <c r="H3739">
        <f t="shared" si="175"/>
        <v>3</v>
      </c>
      <c r="I3739" t="str">
        <f t="shared" si="176"/>
        <v>Medium Risk</v>
      </c>
    </row>
    <row r="3740" spans="1:9" x14ac:dyDescent="0.3">
      <c r="A3740" t="s">
        <v>3775</v>
      </c>
      <c r="B3740" t="s">
        <v>27</v>
      </c>
      <c r="C3740">
        <v>35</v>
      </c>
      <c r="D3740" t="str">
        <f t="shared" si="174"/>
        <v>25-48 Months</v>
      </c>
      <c r="E3740" t="s">
        <v>26</v>
      </c>
      <c r="F3740" t="s">
        <v>28</v>
      </c>
      <c r="G3740" t="s">
        <v>24</v>
      </c>
      <c r="H3740">
        <f t="shared" si="175"/>
        <v>3</v>
      </c>
      <c r="I3740" t="str">
        <f t="shared" si="176"/>
        <v>Medium Risk</v>
      </c>
    </row>
    <row r="3741" spans="1:9" x14ac:dyDescent="0.3">
      <c r="A3741" t="s">
        <v>3776</v>
      </c>
      <c r="B3741" t="s">
        <v>31</v>
      </c>
      <c r="C3741">
        <v>24</v>
      </c>
      <c r="D3741" t="str">
        <f t="shared" si="174"/>
        <v>13-24 Months</v>
      </c>
      <c r="E3741" t="s">
        <v>24</v>
      </c>
      <c r="F3741" t="s">
        <v>28</v>
      </c>
      <c r="G3741" t="s">
        <v>24</v>
      </c>
      <c r="H3741">
        <f t="shared" si="175"/>
        <v>1</v>
      </c>
      <c r="I3741" t="str">
        <f t="shared" si="176"/>
        <v>Low Risk</v>
      </c>
    </row>
    <row r="3742" spans="1:9" x14ac:dyDescent="0.3">
      <c r="A3742" t="s">
        <v>3777</v>
      </c>
      <c r="B3742" t="s">
        <v>27</v>
      </c>
      <c r="C3742">
        <v>2</v>
      </c>
      <c r="D3742" t="str">
        <f t="shared" si="174"/>
        <v>0-12 Months</v>
      </c>
      <c r="E3742" t="s">
        <v>37</v>
      </c>
      <c r="F3742" t="s">
        <v>28</v>
      </c>
      <c r="G3742" t="s">
        <v>24</v>
      </c>
      <c r="H3742">
        <f t="shared" si="175"/>
        <v>6</v>
      </c>
      <c r="I3742" t="str">
        <f t="shared" si="176"/>
        <v>High Risk</v>
      </c>
    </row>
    <row r="3743" spans="1:9" x14ac:dyDescent="0.3">
      <c r="A3743" t="s">
        <v>3778</v>
      </c>
      <c r="B3743" t="s">
        <v>47</v>
      </c>
      <c r="C3743">
        <v>72</v>
      </c>
      <c r="D3743" t="str">
        <f t="shared" si="174"/>
        <v>49-72 Months</v>
      </c>
      <c r="E3743" t="s">
        <v>37</v>
      </c>
      <c r="F3743" t="s">
        <v>40</v>
      </c>
      <c r="G3743" t="s">
        <v>24</v>
      </c>
      <c r="H3743">
        <f t="shared" si="175"/>
        <v>2</v>
      </c>
      <c r="I3743" t="str">
        <f t="shared" si="176"/>
        <v>Medium Risk</v>
      </c>
    </row>
    <row r="3744" spans="1:9" x14ac:dyDescent="0.3">
      <c r="A3744" t="s">
        <v>3779</v>
      </c>
      <c r="B3744" t="s">
        <v>27</v>
      </c>
      <c r="C3744">
        <v>41</v>
      </c>
      <c r="D3744" t="str">
        <f t="shared" si="174"/>
        <v>25-48 Months</v>
      </c>
      <c r="E3744" t="s">
        <v>37</v>
      </c>
      <c r="F3744" t="s">
        <v>28</v>
      </c>
      <c r="G3744" t="s">
        <v>24</v>
      </c>
      <c r="H3744">
        <f t="shared" si="175"/>
        <v>5</v>
      </c>
      <c r="I3744" t="str">
        <f t="shared" si="176"/>
        <v>High Risk</v>
      </c>
    </row>
    <row r="3745" spans="1:9" x14ac:dyDescent="0.3">
      <c r="A3745" t="s">
        <v>3780</v>
      </c>
      <c r="B3745" t="s">
        <v>27</v>
      </c>
      <c r="C3745">
        <v>4</v>
      </c>
      <c r="D3745" t="str">
        <f t="shared" si="174"/>
        <v>0-12 Months</v>
      </c>
      <c r="E3745" t="s">
        <v>26</v>
      </c>
      <c r="F3745" t="s">
        <v>28</v>
      </c>
      <c r="G3745" t="s">
        <v>23</v>
      </c>
      <c r="H3745">
        <f t="shared" si="175"/>
        <v>4</v>
      </c>
      <c r="I3745" t="str">
        <f t="shared" si="176"/>
        <v>High Risk</v>
      </c>
    </row>
    <row r="3746" spans="1:9" x14ac:dyDescent="0.3">
      <c r="A3746" t="s">
        <v>3781</v>
      </c>
      <c r="B3746" t="s">
        <v>31</v>
      </c>
      <c r="C3746">
        <v>26</v>
      </c>
      <c r="D3746" t="str">
        <f t="shared" si="174"/>
        <v>25-48 Months</v>
      </c>
      <c r="E3746" t="s">
        <v>37</v>
      </c>
      <c r="F3746" t="s">
        <v>35</v>
      </c>
      <c r="G3746" t="s">
        <v>24</v>
      </c>
      <c r="H3746">
        <f t="shared" si="175"/>
        <v>2</v>
      </c>
      <c r="I3746" t="str">
        <f t="shared" si="176"/>
        <v>Medium Risk</v>
      </c>
    </row>
    <row r="3747" spans="1:9" x14ac:dyDescent="0.3">
      <c r="A3747" t="s">
        <v>3782</v>
      </c>
      <c r="B3747" t="s">
        <v>27</v>
      </c>
      <c r="C3747">
        <v>7</v>
      </c>
      <c r="D3747" t="str">
        <f t="shared" si="174"/>
        <v>0-12 Months</v>
      </c>
      <c r="E3747" t="s">
        <v>37</v>
      </c>
      <c r="F3747" t="s">
        <v>28</v>
      </c>
      <c r="G3747" t="s">
        <v>23</v>
      </c>
      <c r="H3747">
        <f t="shared" si="175"/>
        <v>6</v>
      </c>
      <c r="I3747" t="str">
        <f t="shared" si="176"/>
        <v>High Risk</v>
      </c>
    </row>
    <row r="3748" spans="1:9" x14ac:dyDescent="0.3">
      <c r="A3748" t="s">
        <v>3783</v>
      </c>
      <c r="B3748" t="s">
        <v>27</v>
      </c>
      <c r="C3748">
        <v>1</v>
      </c>
      <c r="D3748" t="str">
        <f t="shared" si="174"/>
        <v>0-12 Months</v>
      </c>
      <c r="E3748" t="s">
        <v>37</v>
      </c>
      <c r="F3748" t="s">
        <v>28</v>
      </c>
      <c r="G3748" t="s">
        <v>23</v>
      </c>
      <c r="H3748">
        <f t="shared" si="175"/>
        <v>6</v>
      </c>
      <c r="I3748" t="str">
        <f t="shared" si="176"/>
        <v>High Risk</v>
      </c>
    </row>
    <row r="3749" spans="1:9" x14ac:dyDescent="0.3">
      <c r="A3749" t="s">
        <v>3784</v>
      </c>
      <c r="B3749" t="s">
        <v>27</v>
      </c>
      <c r="C3749">
        <v>4</v>
      </c>
      <c r="D3749" t="str">
        <f t="shared" si="174"/>
        <v>0-12 Months</v>
      </c>
      <c r="E3749" t="s">
        <v>26</v>
      </c>
      <c r="F3749" t="s">
        <v>32</v>
      </c>
      <c r="G3749" t="s">
        <v>24</v>
      </c>
      <c r="H3749">
        <f t="shared" si="175"/>
        <v>3</v>
      </c>
      <c r="I3749" t="str">
        <f t="shared" si="176"/>
        <v>Medium Risk</v>
      </c>
    </row>
    <row r="3750" spans="1:9" x14ac:dyDescent="0.3">
      <c r="A3750" t="s">
        <v>3785</v>
      </c>
      <c r="B3750" t="s">
        <v>47</v>
      </c>
      <c r="C3750">
        <v>48</v>
      </c>
      <c r="D3750" t="str">
        <f t="shared" si="174"/>
        <v>25-48 Months</v>
      </c>
      <c r="E3750" t="s">
        <v>26</v>
      </c>
      <c r="F3750" t="s">
        <v>40</v>
      </c>
      <c r="G3750" t="s">
        <v>24</v>
      </c>
      <c r="H3750">
        <f t="shared" si="175"/>
        <v>0</v>
      </c>
      <c r="I3750" t="str">
        <f t="shared" si="176"/>
        <v>Low Risk</v>
      </c>
    </row>
    <row r="3751" spans="1:9" x14ac:dyDescent="0.3">
      <c r="A3751" t="s">
        <v>3786</v>
      </c>
      <c r="B3751" t="s">
        <v>27</v>
      </c>
      <c r="C3751">
        <v>2</v>
      </c>
      <c r="D3751" t="str">
        <f t="shared" si="174"/>
        <v>0-12 Months</v>
      </c>
      <c r="E3751" t="s">
        <v>37</v>
      </c>
      <c r="F3751" t="s">
        <v>28</v>
      </c>
      <c r="G3751" t="s">
        <v>23</v>
      </c>
      <c r="H3751">
        <f t="shared" si="175"/>
        <v>6</v>
      </c>
      <c r="I3751" t="str">
        <f t="shared" si="176"/>
        <v>High Risk</v>
      </c>
    </row>
    <row r="3752" spans="1:9" x14ac:dyDescent="0.3">
      <c r="A3752" t="s">
        <v>3787</v>
      </c>
      <c r="B3752" t="s">
        <v>31</v>
      </c>
      <c r="C3752">
        <v>12</v>
      </c>
      <c r="D3752" t="str">
        <f t="shared" si="174"/>
        <v>0-12 Months</v>
      </c>
      <c r="E3752" t="s">
        <v>26</v>
      </c>
      <c r="F3752" t="s">
        <v>28</v>
      </c>
      <c r="G3752" t="s">
        <v>24</v>
      </c>
      <c r="H3752">
        <f t="shared" si="175"/>
        <v>2</v>
      </c>
      <c r="I3752" t="str">
        <f t="shared" si="176"/>
        <v>Medium Risk</v>
      </c>
    </row>
    <row r="3753" spans="1:9" x14ac:dyDescent="0.3">
      <c r="A3753" t="s">
        <v>3788</v>
      </c>
      <c r="B3753" t="s">
        <v>27</v>
      </c>
      <c r="C3753">
        <v>60</v>
      </c>
      <c r="D3753" t="str">
        <f t="shared" si="174"/>
        <v>49-72 Months</v>
      </c>
      <c r="E3753" t="s">
        <v>37</v>
      </c>
      <c r="F3753" t="s">
        <v>35</v>
      </c>
      <c r="G3753" t="s">
        <v>24</v>
      </c>
      <c r="H3753">
        <f t="shared" si="175"/>
        <v>4</v>
      </c>
      <c r="I3753" t="str">
        <f t="shared" si="176"/>
        <v>High Risk</v>
      </c>
    </row>
    <row r="3754" spans="1:9" x14ac:dyDescent="0.3">
      <c r="A3754" t="s">
        <v>3789</v>
      </c>
      <c r="B3754" t="s">
        <v>47</v>
      </c>
      <c r="C3754">
        <v>55</v>
      </c>
      <c r="D3754" t="str">
        <f t="shared" si="174"/>
        <v>49-72 Months</v>
      </c>
      <c r="E3754" t="s">
        <v>26</v>
      </c>
      <c r="F3754" t="s">
        <v>28</v>
      </c>
      <c r="G3754" t="s">
        <v>24</v>
      </c>
      <c r="H3754">
        <f t="shared" si="175"/>
        <v>1</v>
      </c>
      <c r="I3754" t="str">
        <f t="shared" si="176"/>
        <v>Low Risk</v>
      </c>
    </row>
    <row r="3755" spans="1:9" x14ac:dyDescent="0.3">
      <c r="A3755" t="s">
        <v>3790</v>
      </c>
      <c r="B3755" t="s">
        <v>27</v>
      </c>
      <c r="C3755">
        <v>1</v>
      </c>
      <c r="D3755" t="str">
        <f t="shared" si="174"/>
        <v>0-12 Months</v>
      </c>
      <c r="E3755" t="s">
        <v>26</v>
      </c>
      <c r="F3755" t="s">
        <v>32</v>
      </c>
      <c r="G3755" t="s">
        <v>24</v>
      </c>
      <c r="H3755">
        <f t="shared" si="175"/>
        <v>3</v>
      </c>
      <c r="I3755" t="str">
        <f t="shared" si="176"/>
        <v>Medium Risk</v>
      </c>
    </row>
    <row r="3756" spans="1:9" x14ac:dyDescent="0.3">
      <c r="A3756" t="s">
        <v>3791</v>
      </c>
      <c r="B3756" t="s">
        <v>27</v>
      </c>
      <c r="C3756">
        <v>1</v>
      </c>
      <c r="D3756" t="str">
        <f t="shared" si="174"/>
        <v>0-12 Months</v>
      </c>
      <c r="E3756" t="s">
        <v>24</v>
      </c>
      <c r="F3756" t="s">
        <v>32</v>
      </c>
      <c r="G3756" t="s">
        <v>24</v>
      </c>
      <c r="H3756">
        <f t="shared" si="175"/>
        <v>3</v>
      </c>
      <c r="I3756" t="str">
        <f t="shared" si="176"/>
        <v>Medium Risk</v>
      </c>
    </row>
    <row r="3757" spans="1:9" x14ac:dyDescent="0.3">
      <c r="A3757" t="s">
        <v>3792</v>
      </c>
      <c r="B3757" t="s">
        <v>27</v>
      </c>
      <c r="C3757">
        <v>4</v>
      </c>
      <c r="D3757" t="str">
        <f t="shared" si="174"/>
        <v>0-12 Months</v>
      </c>
      <c r="E3757" t="s">
        <v>37</v>
      </c>
      <c r="F3757" t="s">
        <v>28</v>
      </c>
      <c r="G3757" t="s">
        <v>23</v>
      </c>
      <c r="H3757">
        <f t="shared" si="175"/>
        <v>6</v>
      </c>
      <c r="I3757" t="str">
        <f t="shared" si="176"/>
        <v>High Risk</v>
      </c>
    </row>
    <row r="3758" spans="1:9" x14ac:dyDescent="0.3">
      <c r="A3758" t="s">
        <v>3793</v>
      </c>
      <c r="B3758" t="s">
        <v>27</v>
      </c>
      <c r="C3758">
        <v>1</v>
      </c>
      <c r="D3758" t="str">
        <f t="shared" si="174"/>
        <v>0-12 Months</v>
      </c>
      <c r="E3758" t="s">
        <v>26</v>
      </c>
      <c r="F3758" t="s">
        <v>32</v>
      </c>
      <c r="G3758" t="s">
        <v>23</v>
      </c>
      <c r="H3758">
        <f t="shared" si="175"/>
        <v>3</v>
      </c>
      <c r="I3758" t="str">
        <f t="shared" si="176"/>
        <v>Medium Risk</v>
      </c>
    </row>
    <row r="3759" spans="1:9" x14ac:dyDescent="0.3">
      <c r="A3759" t="s">
        <v>3794</v>
      </c>
      <c r="B3759" t="s">
        <v>47</v>
      </c>
      <c r="C3759">
        <v>42</v>
      </c>
      <c r="D3759" t="str">
        <f t="shared" si="174"/>
        <v>25-48 Months</v>
      </c>
      <c r="E3759" t="s">
        <v>26</v>
      </c>
      <c r="F3759" t="s">
        <v>40</v>
      </c>
      <c r="G3759" t="s">
        <v>24</v>
      </c>
      <c r="H3759">
        <f t="shared" si="175"/>
        <v>0</v>
      </c>
      <c r="I3759" t="str">
        <f t="shared" si="176"/>
        <v>Low Risk</v>
      </c>
    </row>
    <row r="3760" spans="1:9" x14ac:dyDescent="0.3">
      <c r="A3760" t="s">
        <v>3795</v>
      </c>
      <c r="B3760" t="s">
        <v>27</v>
      </c>
      <c r="C3760">
        <v>1</v>
      </c>
      <c r="D3760" t="str">
        <f t="shared" si="174"/>
        <v>0-12 Months</v>
      </c>
      <c r="E3760" t="s">
        <v>26</v>
      </c>
      <c r="F3760" t="s">
        <v>35</v>
      </c>
      <c r="G3760" t="s">
        <v>24</v>
      </c>
      <c r="H3760">
        <f t="shared" si="175"/>
        <v>3</v>
      </c>
      <c r="I3760" t="str">
        <f t="shared" si="176"/>
        <v>Medium Risk</v>
      </c>
    </row>
    <row r="3761" spans="1:9" x14ac:dyDescent="0.3">
      <c r="A3761" t="s">
        <v>3796</v>
      </c>
      <c r="B3761" t="s">
        <v>27</v>
      </c>
      <c r="C3761">
        <v>7</v>
      </c>
      <c r="D3761" t="str">
        <f t="shared" si="174"/>
        <v>0-12 Months</v>
      </c>
      <c r="E3761" t="s">
        <v>37</v>
      </c>
      <c r="F3761" t="s">
        <v>40</v>
      </c>
      <c r="G3761" t="s">
        <v>23</v>
      </c>
      <c r="H3761">
        <f t="shared" si="175"/>
        <v>5</v>
      </c>
      <c r="I3761" t="str">
        <f t="shared" si="176"/>
        <v>High Risk</v>
      </c>
    </row>
    <row r="3762" spans="1:9" x14ac:dyDescent="0.3">
      <c r="A3762" t="s">
        <v>3797</v>
      </c>
      <c r="B3762" t="s">
        <v>27</v>
      </c>
      <c r="C3762">
        <v>3</v>
      </c>
      <c r="D3762" t="str">
        <f t="shared" si="174"/>
        <v>0-12 Months</v>
      </c>
      <c r="E3762" t="s">
        <v>37</v>
      </c>
      <c r="F3762" t="s">
        <v>40</v>
      </c>
      <c r="G3762" t="s">
        <v>24</v>
      </c>
      <c r="H3762">
        <f t="shared" si="175"/>
        <v>5</v>
      </c>
      <c r="I3762" t="str">
        <f t="shared" si="176"/>
        <v>High Risk</v>
      </c>
    </row>
    <row r="3763" spans="1:9" x14ac:dyDescent="0.3">
      <c r="A3763" t="s">
        <v>3798</v>
      </c>
      <c r="B3763" t="s">
        <v>47</v>
      </c>
      <c r="C3763">
        <v>72</v>
      </c>
      <c r="D3763" t="str">
        <f t="shared" si="174"/>
        <v>49-72 Months</v>
      </c>
      <c r="E3763" t="s">
        <v>26</v>
      </c>
      <c r="F3763" t="s">
        <v>40</v>
      </c>
      <c r="G3763" t="s">
        <v>24</v>
      </c>
      <c r="H3763">
        <f t="shared" si="175"/>
        <v>0</v>
      </c>
      <c r="I3763" t="str">
        <f t="shared" si="176"/>
        <v>Low Risk</v>
      </c>
    </row>
    <row r="3764" spans="1:9" x14ac:dyDescent="0.3">
      <c r="A3764" t="s">
        <v>3799</v>
      </c>
      <c r="B3764" t="s">
        <v>27</v>
      </c>
      <c r="C3764">
        <v>15</v>
      </c>
      <c r="D3764" t="str">
        <f t="shared" si="174"/>
        <v>13-24 Months</v>
      </c>
      <c r="E3764" t="s">
        <v>26</v>
      </c>
      <c r="F3764" t="s">
        <v>28</v>
      </c>
      <c r="G3764" t="s">
        <v>24</v>
      </c>
      <c r="H3764">
        <f t="shared" si="175"/>
        <v>3</v>
      </c>
      <c r="I3764" t="str">
        <f t="shared" si="176"/>
        <v>Medium Risk</v>
      </c>
    </row>
    <row r="3765" spans="1:9" x14ac:dyDescent="0.3">
      <c r="A3765" t="s">
        <v>3800</v>
      </c>
      <c r="B3765" t="s">
        <v>27</v>
      </c>
      <c r="C3765">
        <v>4</v>
      </c>
      <c r="D3765" t="str">
        <f t="shared" si="174"/>
        <v>0-12 Months</v>
      </c>
      <c r="E3765" t="s">
        <v>37</v>
      </c>
      <c r="F3765" t="s">
        <v>28</v>
      </c>
      <c r="G3765" t="s">
        <v>23</v>
      </c>
      <c r="H3765">
        <f t="shared" si="175"/>
        <v>6</v>
      </c>
      <c r="I3765" t="str">
        <f t="shared" si="176"/>
        <v>High Risk</v>
      </c>
    </row>
    <row r="3766" spans="1:9" x14ac:dyDescent="0.3">
      <c r="A3766" t="s">
        <v>3801</v>
      </c>
      <c r="B3766" t="s">
        <v>31</v>
      </c>
      <c r="C3766">
        <v>11</v>
      </c>
      <c r="D3766" t="str">
        <f t="shared" si="174"/>
        <v>0-12 Months</v>
      </c>
      <c r="E3766" t="s">
        <v>24</v>
      </c>
      <c r="F3766" t="s">
        <v>28</v>
      </c>
      <c r="G3766" t="s">
        <v>24</v>
      </c>
      <c r="H3766">
        <f t="shared" si="175"/>
        <v>2</v>
      </c>
      <c r="I3766" t="str">
        <f t="shared" si="176"/>
        <v>Medium Risk</v>
      </c>
    </row>
    <row r="3767" spans="1:9" x14ac:dyDescent="0.3">
      <c r="A3767" t="s">
        <v>3802</v>
      </c>
      <c r="B3767" t="s">
        <v>27</v>
      </c>
      <c r="C3767">
        <v>5</v>
      </c>
      <c r="D3767" t="str">
        <f t="shared" si="174"/>
        <v>0-12 Months</v>
      </c>
      <c r="E3767" t="s">
        <v>24</v>
      </c>
      <c r="F3767" t="s">
        <v>32</v>
      </c>
      <c r="G3767" t="s">
        <v>24</v>
      </c>
      <c r="H3767">
        <f t="shared" si="175"/>
        <v>3</v>
      </c>
      <c r="I3767" t="str">
        <f t="shared" si="176"/>
        <v>Medium Risk</v>
      </c>
    </row>
    <row r="3768" spans="1:9" x14ac:dyDescent="0.3">
      <c r="A3768" t="s">
        <v>3803</v>
      </c>
      <c r="B3768" t="s">
        <v>27</v>
      </c>
      <c r="C3768">
        <v>1</v>
      </c>
      <c r="D3768" t="str">
        <f t="shared" si="174"/>
        <v>0-12 Months</v>
      </c>
      <c r="E3768" t="s">
        <v>26</v>
      </c>
      <c r="F3768" t="s">
        <v>28</v>
      </c>
      <c r="G3768" t="s">
        <v>23</v>
      </c>
      <c r="H3768">
        <f t="shared" si="175"/>
        <v>4</v>
      </c>
      <c r="I3768" t="str">
        <f t="shared" si="176"/>
        <v>High Risk</v>
      </c>
    </row>
    <row r="3769" spans="1:9" x14ac:dyDescent="0.3">
      <c r="A3769" t="s">
        <v>3804</v>
      </c>
      <c r="B3769" t="s">
        <v>47</v>
      </c>
      <c r="C3769">
        <v>72</v>
      </c>
      <c r="D3769" t="str">
        <f t="shared" si="174"/>
        <v>49-72 Months</v>
      </c>
      <c r="E3769" t="s">
        <v>37</v>
      </c>
      <c r="F3769" t="s">
        <v>40</v>
      </c>
      <c r="G3769" t="s">
        <v>24</v>
      </c>
      <c r="H3769">
        <f t="shared" si="175"/>
        <v>2</v>
      </c>
      <c r="I3769" t="str">
        <f t="shared" si="176"/>
        <v>Medium Risk</v>
      </c>
    </row>
    <row r="3770" spans="1:9" x14ac:dyDescent="0.3">
      <c r="A3770" t="s">
        <v>3805</v>
      </c>
      <c r="B3770" t="s">
        <v>27</v>
      </c>
      <c r="C3770">
        <v>55</v>
      </c>
      <c r="D3770" t="str">
        <f t="shared" si="174"/>
        <v>49-72 Months</v>
      </c>
      <c r="E3770" t="s">
        <v>37</v>
      </c>
      <c r="F3770" t="s">
        <v>40</v>
      </c>
      <c r="G3770" t="s">
        <v>24</v>
      </c>
      <c r="H3770">
        <f t="shared" si="175"/>
        <v>4</v>
      </c>
      <c r="I3770" t="str">
        <f t="shared" si="176"/>
        <v>High Risk</v>
      </c>
    </row>
    <row r="3771" spans="1:9" x14ac:dyDescent="0.3">
      <c r="A3771" t="s">
        <v>3806</v>
      </c>
      <c r="B3771" t="s">
        <v>27</v>
      </c>
      <c r="C3771">
        <v>40</v>
      </c>
      <c r="D3771" t="str">
        <f t="shared" si="174"/>
        <v>25-48 Months</v>
      </c>
      <c r="E3771" t="s">
        <v>24</v>
      </c>
      <c r="F3771" t="s">
        <v>28</v>
      </c>
      <c r="G3771" t="s">
        <v>24</v>
      </c>
      <c r="H3771">
        <f t="shared" si="175"/>
        <v>3</v>
      </c>
      <c r="I3771" t="str">
        <f t="shared" si="176"/>
        <v>Medium Risk</v>
      </c>
    </row>
    <row r="3772" spans="1:9" x14ac:dyDescent="0.3">
      <c r="A3772" t="s">
        <v>3807</v>
      </c>
      <c r="B3772" t="s">
        <v>47</v>
      </c>
      <c r="C3772">
        <v>57</v>
      </c>
      <c r="D3772" t="str">
        <f t="shared" si="174"/>
        <v>49-72 Months</v>
      </c>
      <c r="E3772" t="s">
        <v>24</v>
      </c>
      <c r="F3772" t="s">
        <v>35</v>
      </c>
      <c r="G3772" t="s">
        <v>24</v>
      </c>
      <c r="H3772">
        <f t="shared" si="175"/>
        <v>0</v>
      </c>
      <c r="I3772" t="str">
        <f t="shared" si="176"/>
        <v>Low Risk</v>
      </c>
    </row>
    <row r="3773" spans="1:9" x14ac:dyDescent="0.3">
      <c r="A3773" t="s">
        <v>3808</v>
      </c>
      <c r="B3773" t="s">
        <v>27</v>
      </c>
      <c r="C3773">
        <v>1</v>
      </c>
      <c r="D3773" t="str">
        <f t="shared" si="174"/>
        <v>0-12 Months</v>
      </c>
      <c r="E3773" t="s">
        <v>37</v>
      </c>
      <c r="F3773" t="s">
        <v>28</v>
      </c>
      <c r="G3773" t="s">
        <v>23</v>
      </c>
      <c r="H3773">
        <f t="shared" si="175"/>
        <v>6</v>
      </c>
      <c r="I3773" t="str">
        <f t="shared" si="176"/>
        <v>High Risk</v>
      </c>
    </row>
    <row r="3774" spans="1:9" x14ac:dyDescent="0.3">
      <c r="A3774" t="s">
        <v>3809</v>
      </c>
      <c r="B3774" t="s">
        <v>27</v>
      </c>
      <c r="C3774">
        <v>1</v>
      </c>
      <c r="D3774" t="str">
        <f t="shared" si="174"/>
        <v>0-12 Months</v>
      </c>
      <c r="E3774" t="s">
        <v>37</v>
      </c>
      <c r="F3774" t="s">
        <v>28</v>
      </c>
      <c r="G3774" t="s">
        <v>23</v>
      </c>
      <c r="H3774">
        <f t="shared" si="175"/>
        <v>6</v>
      </c>
      <c r="I3774" t="str">
        <f t="shared" si="176"/>
        <v>High Risk</v>
      </c>
    </row>
    <row r="3775" spans="1:9" x14ac:dyDescent="0.3">
      <c r="A3775" t="s">
        <v>3810</v>
      </c>
      <c r="B3775" t="s">
        <v>27</v>
      </c>
      <c r="C3775">
        <v>1</v>
      </c>
      <c r="D3775" t="str">
        <f t="shared" si="174"/>
        <v>0-12 Months</v>
      </c>
      <c r="E3775" t="s">
        <v>26</v>
      </c>
      <c r="F3775" t="s">
        <v>32</v>
      </c>
      <c r="G3775" t="s">
        <v>23</v>
      </c>
      <c r="H3775">
        <f t="shared" si="175"/>
        <v>3</v>
      </c>
      <c r="I3775" t="str">
        <f t="shared" si="176"/>
        <v>Medium Risk</v>
      </c>
    </row>
    <row r="3776" spans="1:9" x14ac:dyDescent="0.3">
      <c r="A3776" t="s">
        <v>3811</v>
      </c>
      <c r="B3776" t="s">
        <v>31</v>
      </c>
      <c r="C3776">
        <v>52</v>
      </c>
      <c r="D3776" t="str">
        <f t="shared" si="174"/>
        <v>49-72 Months</v>
      </c>
      <c r="E3776" t="s">
        <v>26</v>
      </c>
      <c r="F3776" t="s">
        <v>28</v>
      </c>
      <c r="G3776" t="s">
        <v>24</v>
      </c>
      <c r="H3776">
        <f t="shared" si="175"/>
        <v>1</v>
      </c>
      <c r="I3776" t="str">
        <f t="shared" si="176"/>
        <v>Low Risk</v>
      </c>
    </row>
    <row r="3777" spans="1:9" x14ac:dyDescent="0.3">
      <c r="A3777" t="s">
        <v>3812</v>
      </c>
      <c r="B3777" t="s">
        <v>27</v>
      </c>
      <c r="C3777">
        <v>41</v>
      </c>
      <c r="D3777" t="str">
        <f t="shared" si="174"/>
        <v>25-48 Months</v>
      </c>
      <c r="E3777" t="s">
        <v>37</v>
      </c>
      <c r="F3777" t="s">
        <v>28</v>
      </c>
      <c r="G3777" t="s">
        <v>23</v>
      </c>
      <c r="H3777">
        <f t="shared" si="175"/>
        <v>5</v>
      </c>
      <c r="I3777" t="str">
        <f t="shared" si="176"/>
        <v>High Risk</v>
      </c>
    </row>
    <row r="3778" spans="1:9" x14ac:dyDescent="0.3">
      <c r="A3778" t="s">
        <v>3813</v>
      </c>
      <c r="B3778" t="s">
        <v>31</v>
      </c>
      <c r="C3778">
        <v>43</v>
      </c>
      <c r="D3778" t="str">
        <f t="shared" si="174"/>
        <v>25-48 Months</v>
      </c>
      <c r="E3778" t="s">
        <v>26</v>
      </c>
      <c r="F3778" t="s">
        <v>32</v>
      </c>
      <c r="G3778" t="s">
        <v>24</v>
      </c>
      <c r="H3778">
        <f t="shared" si="175"/>
        <v>0</v>
      </c>
      <c r="I3778" t="str">
        <f t="shared" si="176"/>
        <v>Low Risk</v>
      </c>
    </row>
    <row r="3779" spans="1:9" x14ac:dyDescent="0.3">
      <c r="A3779" t="s">
        <v>3814</v>
      </c>
      <c r="B3779" t="s">
        <v>47</v>
      </c>
      <c r="C3779">
        <v>47</v>
      </c>
      <c r="D3779" t="str">
        <f t="shared" ref="D3779:D3842" si="177">IF(C3779&lt;=12,"0-12 Months",IF(C3779&lt;=24,"13-24 Months",IF(C3779&lt;=48,"25-48 Months","49-72 Months")))</f>
        <v>25-48 Months</v>
      </c>
      <c r="E3779" t="s">
        <v>24</v>
      </c>
      <c r="F3779" t="s">
        <v>35</v>
      </c>
      <c r="G3779" t="s">
        <v>24</v>
      </c>
      <c r="H3779">
        <f t="shared" ref="H3779:H3842" si="178">IF(B3779="Month-to-month",2,0)+IF(E3779="Fiber optic",2,0)+IF(F3779="Electronic check",1,0)+IF(D3779="0-12 Months",1,0)</f>
        <v>0</v>
      </c>
      <c r="I3779" t="str">
        <f t="shared" ref="I3779:I3842" si="179">IF(H3779&gt;=4,"High Risk",IF(H3779&gt;=2,"Medium Risk","Low Risk"))</f>
        <v>Low Risk</v>
      </c>
    </row>
    <row r="3780" spans="1:9" x14ac:dyDescent="0.3">
      <c r="A3780" t="s">
        <v>3815</v>
      </c>
      <c r="B3780" t="s">
        <v>27</v>
      </c>
      <c r="C3780">
        <v>3</v>
      </c>
      <c r="D3780" t="str">
        <f t="shared" si="177"/>
        <v>0-12 Months</v>
      </c>
      <c r="E3780" t="s">
        <v>26</v>
      </c>
      <c r="F3780" t="s">
        <v>35</v>
      </c>
      <c r="G3780" t="s">
        <v>24</v>
      </c>
      <c r="H3780">
        <f t="shared" si="178"/>
        <v>3</v>
      </c>
      <c r="I3780" t="str">
        <f t="shared" si="179"/>
        <v>Medium Risk</v>
      </c>
    </row>
    <row r="3781" spans="1:9" x14ac:dyDescent="0.3">
      <c r="A3781" t="s">
        <v>3816</v>
      </c>
      <c r="B3781" t="s">
        <v>47</v>
      </c>
      <c r="C3781">
        <v>66</v>
      </c>
      <c r="D3781" t="str">
        <f t="shared" si="177"/>
        <v>49-72 Months</v>
      </c>
      <c r="E3781" t="s">
        <v>26</v>
      </c>
      <c r="F3781" t="s">
        <v>40</v>
      </c>
      <c r="G3781" t="s">
        <v>23</v>
      </c>
      <c r="H3781">
        <f t="shared" si="178"/>
        <v>0</v>
      </c>
      <c r="I3781" t="str">
        <f t="shared" si="179"/>
        <v>Low Risk</v>
      </c>
    </row>
    <row r="3782" spans="1:9" x14ac:dyDescent="0.3">
      <c r="A3782" t="s">
        <v>3817</v>
      </c>
      <c r="B3782" t="s">
        <v>47</v>
      </c>
      <c r="C3782">
        <v>55</v>
      </c>
      <c r="D3782" t="str">
        <f t="shared" si="177"/>
        <v>49-72 Months</v>
      </c>
      <c r="E3782" t="s">
        <v>26</v>
      </c>
      <c r="F3782" t="s">
        <v>40</v>
      </c>
      <c r="G3782" t="s">
        <v>24</v>
      </c>
      <c r="H3782">
        <f t="shared" si="178"/>
        <v>0</v>
      </c>
      <c r="I3782" t="str">
        <f t="shared" si="179"/>
        <v>Low Risk</v>
      </c>
    </row>
    <row r="3783" spans="1:9" x14ac:dyDescent="0.3">
      <c r="A3783" t="s">
        <v>3818</v>
      </c>
      <c r="B3783" t="s">
        <v>31</v>
      </c>
      <c r="C3783">
        <v>29</v>
      </c>
      <c r="D3783" t="str">
        <f t="shared" si="177"/>
        <v>25-48 Months</v>
      </c>
      <c r="E3783" t="s">
        <v>24</v>
      </c>
      <c r="F3783" t="s">
        <v>32</v>
      </c>
      <c r="G3783" t="s">
        <v>24</v>
      </c>
      <c r="H3783">
        <f t="shared" si="178"/>
        <v>0</v>
      </c>
      <c r="I3783" t="str">
        <f t="shared" si="179"/>
        <v>Low Risk</v>
      </c>
    </row>
    <row r="3784" spans="1:9" x14ac:dyDescent="0.3">
      <c r="A3784" t="s">
        <v>3819</v>
      </c>
      <c r="B3784" t="s">
        <v>27</v>
      </c>
      <c r="C3784">
        <v>12</v>
      </c>
      <c r="D3784" t="str">
        <f t="shared" si="177"/>
        <v>0-12 Months</v>
      </c>
      <c r="E3784" t="s">
        <v>37</v>
      </c>
      <c r="F3784" t="s">
        <v>28</v>
      </c>
      <c r="G3784" t="s">
        <v>24</v>
      </c>
      <c r="H3784">
        <f t="shared" si="178"/>
        <v>6</v>
      </c>
      <c r="I3784" t="str">
        <f t="shared" si="179"/>
        <v>High Risk</v>
      </c>
    </row>
    <row r="3785" spans="1:9" x14ac:dyDescent="0.3">
      <c r="A3785" t="s">
        <v>3820</v>
      </c>
      <c r="B3785" t="s">
        <v>27</v>
      </c>
      <c r="C3785">
        <v>66</v>
      </c>
      <c r="D3785" t="str">
        <f t="shared" si="177"/>
        <v>49-72 Months</v>
      </c>
      <c r="E3785" t="s">
        <v>37</v>
      </c>
      <c r="F3785" t="s">
        <v>28</v>
      </c>
      <c r="G3785" t="s">
        <v>24</v>
      </c>
      <c r="H3785">
        <f t="shared" si="178"/>
        <v>5</v>
      </c>
      <c r="I3785" t="str">
        <f t="shared" si="179"/>
        <v>High Risk</v>
      </c>
    </row>
    <row r="3786" spans="1:9" x14ac:dyDescent="0.3">
      <c r="A3786" t="s">
        <v>3821</v>
      </c>
      <c r="B3786" t="s">
        <v>27</v>
      </c>
      <c r="C3786">
        <v>35</v>
      </c>
      <c r="D3786" t="str">
        <f t="shared" si="177"/>
        <v>25-48 Months</v>
      </c>
      <c r="E3786" t="s">
        <v>37</v>
      </c>
      <c r="F3786" t="s">
        <v>28</v>
      </c>
      <c r="G3786" t="s">
        <v>23</v>
      </c>
      <c r="H3786">
        <f t="shared" si="178"/>
        <v>5</v>
      </c>
      <c r="I3786" t="str">
        <f t="shared" si="179"/>
        <v>High Risk</v>
      </c>
    </row>
    <row r="3787" spans="1:9" x14ac:dyDescent="0.3">
      <c r="A3787" t="s">
        <v>3822</v>
      </c>
      <c r="B3787" t="s">
        <v>27</v>
      </c>
      <c r="C3787">
        <v>10</v>
      </c>
      <c r="D3787" t="str">
        <f t="shared" si="177"/>
        <v>0-12 Months</v>
      </c>
      <c r="E3787" t="s">
        <v>37</v>
      </c>
      <c r="F3787" t="s">
        <v>28</v>
      </c>
      <c r="G3787" t="s">
        <v>23</v>
      </c>
      <c r="H3787">
        <f t="shared" si="178"/>
        <v>6</v>
      </c>
      <c r="I3787" t="str">
        <f t="shared" si="179"/>
        <v>High Risk</v>
      </c>
    </row>
    <row r="3788" spans="1:9" x14ac:dyDescent="0.3">
      <c r="A3788" t="s">
        <v>3823</v>
      </c>
      <c r="B3788" t="s">
        <v>27</v>
      </c>
      <c r="C3788">
        <v>27</v>
      </c>
      <c r="D3788" t="str">
        <f t="shared" si="177"/>
        <v>25-48 Months</v>
      </c>
      <c r="E3788" t="s">
        <v>37</v>
      </c>
      <c r="F3788" t="s">
        <v>35</v>
      </c>
      <c r="G3788" t="s">
        <v>24</v>
      </c>
      <c r="H3788">
        <f t="shared" si="178"/>
        <v>4</v>
      </c>
      <c r="I3788" t="str">
        <f t="shared" si="179"/>
        <v>High Risk</v>
      </c>
    </row>
    <row r="3789" spans="1:9" x14ac:dyDescent="0.3">
      <c r="A3789" t="s">
        <v>3824</v>
      </c>
      <c r="B3789" t="s">
        <v>27</v>
      </c>
      <c r="C3789">
        <v>58</v>
      </c>
      <c r="D3789" t="str">
        <f t="shared" si="177"/>
        <v>49-72 Months</v>
      </c>
      <c r="E3789" t="s">
        <v>37</v>
      </c>
      <c r="F3789" t="s">
        <v>28</v>
      </c>
      <c r="G3789" t="s">
        <v>24</v>
      </c>
      <c r="H3789">
        <f t="shared" si="178"/>
        <v>5</v>
      </c>
      <c r="I3789" t="str">
        <f t="shared" si="179"/>
        <v>High Risk</v>
      </c>
    </row>
    <row r="3790" spans="1:9" x14ac:dyDescent="0.3">
      <c r="A3790" t="s">
        <v>3825</v>
      </c>
      <c r="B3790" t="s">
        <v>47</v>
      </c>
      <c r="C3790">
        <v>54</v>
      </c>
      <c r="D3790" t="str">
        <f t="shared" si="177"/>
        <v>49-72 Months</v>
      </c>
      <c r="E3790" t="s">
        <v>37</v>
      </c>
      <c r="F3790" t="s">
        <v>35</v>
      </c>
      <c r="G3790" t="s">
        <v>23</v>
      </c>
      <c r="H3790">
        <f t="shared" si="178"/>
        <v>2</v>
      </c>
      <c r="I3790" t="str">
        <f t="shared" si="179"/>
        <v>Medium Risk</v>
      </c>
    </row>
    <row r="3791" spans="1:9" x14ac:dyDescent="0.3">
      <c r="A3791" t="s">
        <v>3826</v>
      </c>
      <c r="B3791" t="s">
        <v>27</v>
      </c>
      <c r="C3791">
        <v>9</v>
      </c>
      <c r="D3791" t="str">
        <f t="shared" si="177"/>
        <v>0-12 Months</v>
      </c>
      <c r="E3791" t="s">
        <v>24</v>
      </c>
      <c r="F3791" t="s">
        <v>32</v>
      </c>
      <c r="G3791" t="s">
        <v>24</v>
      </c>
      <c r="H3791">
        <f t="shared" si="178"/>
        <v>3</v>
      </c>
      <c r="I3791" t="str">
        <f t="shared" si="179"/>
        <v>Medium Risk</v>
      </c>
    </row>
    <row r="3792" spans="1:9" x14ac:dyDescent="0.3">
      <c r="A3792" t="s">
        <v>3827</v>
      </c>
      <c r="B3792" t="s">
        <v>31</v>
      </c>
      <c r="C3792">
        <v>2</v>
      </c>
      <c r="D3792" t="str">
        <f t="shared" si="177"/>
        <v>0-12 Months</v>
      </c>
      <c r="E3792" t="s">
        <v>24</v>
      </c>
      <c r="F3792" t="s">
        <v>40</v>
      </c>
      <c r="G3792" t="s">
        <v>23</v>
      </c>
      <c r="H3792">
        <f t="shared" si="178"/>
        <v>1</v>
      </c>
      <c r="I3792" t="str">
        <f t="shared" si="179"/>
        <v>Low Risk</v>
      </c>
    </row>
    <row r="3793" spans="1:9" x14ac:dyDescent="0.3">
      <c r="A3793" t="s">
        <v>3828</v>
      </c>
      <c r="B3793" t="s">
        <v>27</v>
      </c>
      <c r="C3793">
        <v>6</v>
      </c>
      <c r="D3793" t="str">
        <f t="shared" si="177"/>
        <v>0-12 Months</v>
      </c>
      <c r="E3793" t="s">
        <v>37</v>
      </c>
      <c r="F3793" t="s">
        <v>28</v>
      </c>
      <c r="G3793" t="s">
        <v>24</v>
      </c>
      <c r="H3793">
        <f t="shared" si="178"/>
        <v>6</v>
      </c>
      <c r="I3793" t="str">
        <f t="shared" si="179"/>
        <v>High Risk</v>
      </c>
    </row>
    <row r="3794" spans="1:9" x14ac:dyDescent="0.3">
      <c r="A3794" t="s">
        <v>3829</v>
      </c>
      <c r="B3794" t="s">
        <v>27</v>
      </c>
      <c r="C3794">
        <v>26</v>
      </c>
      <c r="D3794" t="str">
        <f t="shared" si="177"/>
        <v>25-48 Months</v>
      </c>
      <c r="E3794" t="s">
        <v>37</v>
      </c>
      <c r="F3794" t="s">
        <v>28</v>
      </c>
      <c r="G3794" t="s">
        <v>23</v>
      </c>
      <c r="H3794">
        <f t="shared" si="178"/>
        <v>5</v>
      </c>
      <c r="I3794" t="str">
        <f t="shared" si="179"/>
        <v>High Risk</v>
      </c>
    </row>
    <row r="3795" spans="1:9" x14ac:dyDescent="0.3">
      <c r="A3795" t="s">
        <v>3830</v>
      </c>
      <c r="B3795" t="s">
        <v>27</v>
      </c>
      <c r="C3795">
        <v>9</v>
      </c>
      <c r="D3795" t="str">
        <f t="shared" si="177"/>
        <v>0-12 Months</v>
      </c>
      <c r="E3795" t="s">
        <v>24</v>
      </c>
      <c r="F3795" t="s">
        <v>32</v>
      </c>
      <c r="G3795" t="s">
        <v>24</v>
      </c>
      <c r="H3795">
        <f t="shared" si="178"/>
        <v>3</v>
      </c>
      <c r="I3795" t="str">
        <f t="shared" si="179"/>
        <v>Medium Risk</v>
      </c>
    </row>
    <row r="3796" spans="1:9" x14ac:dyDescent="0.3">
      <c r="A3796" t="s">
        <v>3831</v>
      </c>
      <c r="B3796" t="s">
        <v>27</v>
      </c>
      <c r="C3796">
        <v>8</v>
      </c>
      <c r="D3796" t="str">
        <f t="shared" si="177"/>
        <v>0-12 Months</v>
      </c>
      <c r="E3796" t="s">
        <v>26</v>
      </c>
      <c r="F3796" t="s">
        <v>32</v>
      </c>
      <c r="G3796" t="s">
        <v>24</v>
      </c>
      <c r="H3796">
        <f t="shared" si="178"/>
        <v>3</v>
      </c>
      <c r="I3796" t="str">
        <f t="shared" si="179"/>
        <v>Medium Risk</v>
      </c>
    </row>
    <row r="3797" spans="1:9" x14ac:dyDescent="0.3">
      <c r="A3797" t="s">
        <v>3832</v>
      </c>
      <c r="B3797" t="s">
        <v>27</v>
      </c>
      <c r="C3797">
        <v>12</v>
      </c>
      <c r="D3797" t="str">
        <f t="shared" si="177"/>
        <v>0-12 Months</v>
      </c>
      <c r="E3797" t="s">
        <v>37</v>
      </c>
      <c r="F3797" t="s">
        <v>28</v>
      </c>
      <c r="G3797" t="s">
        <v>24</v>
      </c>
      <c r="H3797">
        <f t="shared" si="178"/>
        <v>6</v>
      </c>
      <c r="I3797" t="str">
        <f t="shared" si="179"/>
        <v>High Risk</v>
      </c>
    </row>
    <row r="3798" spans="1:9" x14ac:dyDescent="0.3">
      <c r="A3798" t="s">
        <v>3833</v>
      </c>
      <c r="B3798" t="s">
        <v>27</v>
      </c>
      <c r="C3798">
        <v>15</v>
      </c>
      <c r="D3798" t="str">
        <f t="shared" si="177"/>
        <v>13-24 Months</v>
      </c>
      <c r="E3798" t="s">
        <v>26</v>
      </c>
      <c r="F3798" t="s">
        <v>28</v>
      </c>
      <c r="G3798" t="s">
        <v>23</v>
      </c>
      <c r="H3798">
        <f t="shared" si="178"/>
        <v>3</v>
      </c>
      <c r="I3798" t="str">
        <f t="shared" si="179"/>
        <v>Medium Risk</v>
      </c>
    </row>
    <row r="3799" spans="1:9" x14ac:dyDescent="0.3">
      <c r="A3799" t="s">
        <v>3834</v>
      </c>
      <c r="B3799" t="s">
        <v>31</v>
      </c>
      <c r="C3799">
        <v>43</v>
      </c>
      <c r="D3799" t="str">
        <f t="shared" si="177"/>
        <v>25-48 Months</v>
      </c>
      <c r="E3799" t="s">
        <v>26</v>
      </c>
      <c r="F3799" t="s">
        <v>28</v>
      </c>
      <c r="G3799" t="s">
        <v>24</v>
      </c>
      <c r="H3799">
        <f t="shared" si="178"/>
        <v>1</v>
      </c>
      <c r="I3799" t="str">
        <f t="shared" si="179"/>
        <v>Low Risk</v>
      </c>
    </row>
    <row r="3800" spans="1:9" x14ac:dyDescent="0.3">
      <c r="A3800" t="s">
        <v>3835</v>
      </c>
      <c r="B3800" t="s">
        <v>27</v>
      </c>
      <c r="C3800">
        <v>42</v>
      </c>
      <c r="D3800" t="str">
        <f t="shared" si="177"/>
        <v>25-48 Months</v>
      </c>
      <c r="E3800" t="s">
        <v>37</v>
      </c>
      <c r="F3800" t="s">
        <v>28</v>
      </c>
      <c r="G3800" t="s">
        <v>24</v>
      </c>
      <c r="H3800">
        <f t="shared" si="178"/>
        <v>5</v>
      </c>
      <c r="I3800" t="str">
        <f t="shared" si="179"/>
        <v>High Risk</v>
      </c>
    </row>
    <row r="3801" spans="1:9" x14ac:dyDescent="0.3">
      <c r="A3801" t="s">
        <v>3836</v>
      </c>
      <c r="B3801" t="s">
        <v>27</v>
      </c>
      <c r="C3801">
        <v>31</v>
      </c>
      <c r="D3801" t="str">
        <f t="shared" si="177"/>
        <v>25-48 Months</v>
      </c>
      <c r="E3801" t="s">
        <v>26</v>
      </c>
      <c r="F3801" t="s">
        <v>40</v>
      </c>
      <c r="G3801" t="s">
        <v>23</v>
      </c>
      <c r="H3801">
        <f t="shared" si="178"/>
        <v>2</v>
      </c>
      <c r="I3801" t="str">
        <f t="shared" si="179"/>
        <v>Medium Risk</v>
      </c>
    </row>
    <row r="3802" spans="1:9" x14ac:dyDescent="0.3">
      <c r="A3802" t="s">
        <v>3837</v>
      </c>
      <c r="B3802" t="s">
        <v>47</v>
      </c>
      <c r="C3802">
        <v>66</v>
      </c>
      <c r="D3802" t="str">
        <f t="shared" si="177"/>
        <v>49-72 Months</v>
      </c>
      <c r="E3802" t="s">
        <v>37</v>
      </c>
      <c r="F3802" t="s">
        <v>40</v>
      </c>
      <c r="G3802" t="s">
        <v>24</v>
      </c>
      <c r="H3802">
        <f t="shared" si="178"/>
        <v>2</v>
      </c>
      <c r="I3802" t="str">
        <f t="shared" si="179"/>
        <v>Medium Risk</v>
      </c>
    </row>
    <row r="3803" spans="1:9" x14ac:dyDescent="0.3">
      <c r="A3803" t="s">
        <v>3838</v>
      </c>
      <c r="B3803" t="s">
        <v>27</v>
      </c>
      <c r="C3803">
        <v>18</v>
      </c>
      <c r="D3803" t="str">
        <f t="shared" si="177"/>
        <v>13-24 Months</v>
      </c>
      <c r="E3803" t="s">
        <v>37</v>
      </c>
      <c r="F3803" t="s">
        <v>28</v>
      </c>
      <c r="G3803" t="s">
        <v>23</v>
      </c>
      <c r="H3803">
        <f t="shared" si="178"/>
        <v>5</v>
      </c>
      <c r="I3803" t="str">
        <f t="shared" si="179"/>
        <v>High Risk</v>
      </c>
    </row>
    <row r="3804" spans="1:9" x14ac:dyDescent="0.3">
      <c r="A3804" t="s">
        <v>3839</v>
      </c>
      <c r="B3804" t="s">
        <v>27</v>
      </c>
      <c r="C3804">
        <v>1</v>
      </c>
      <c r="D3804" t="str">
        <f t="shared" si="177"/>
        <v>0-12 Months</v>
      </c>
      <c r="E3804" t="s">
        <v>24</v>
      </c>
      <c r="F3804" t="s">
        <v>32</v>
      </c>
      <c r="G3804" t="s">
        <v>24</v>
      </c>
      <c r="H3804">
        <f t="shared" si="178"/>
        <v>3</v>
      </c>
      <c r="I3804" t="str">
        <f t="shared" si="179"/>
        <v>Medium Risk</v>
      </c>
    </row>
    <row r="3805" spans="1:9" x14ac:dyDescent="0.3">
      <c r="A3805" t="s">
        <v>3840</v>
      </c>
      <c r="B3805" t="s">
        <v>47</v>
      </c>
      <c r="C3805">
        <v>61</v>
      </c>
      <c r="D3805" t="str">
        <f t="shared" si="177"/>
        <v>49-72 Months</v>
      </c>
      <c r="E3805" t="s">
        <v>37</v>
      </c>
      <c r="F3805" t="s">
        <v>28</v>
      </c>
      <c r="G3805" t="s">
        <v>23</v>
      </c>
      <c r="H3805">
        <f t="shared" si="178"/>
        <v>3</v>
      </c>
      <c r="I3805" t="str">
        <f t="shared" si="179"/>
        <v>Medium Risk</v>
      </c>
    </row>
    <row r="3806" spans="1:9" x14ac:dyDescent="0.3">
      <c r="A3806" t="s">
        <v>3841</v>
      </c>
      <c r="B3806" t="s">
        <v>27</v>
      </c>
      <c r="C3806">
        <v>10</v>
      </c>
      <c r="D3806" t="str">
        <f t="shared" si="177"/>
        <v>0-12 Months</v>
      </c>
      <c r="E3806" t="s">
        <v>37</v>
      </c>
      <c r="F3806" t="s">
        <v>28</v>
      </c>
      <c r="G3806" t="s">
        <v>24</v>
      </c>
      <c r="H3806">
        <f t="shared" si="178"/>
        <v>6</v>
      </c>
      <c r="I3806" t="str">
        <f t="shared" si="179"/>
        <v>High Risk</v>
      </c>
    </row>
    <row r="3807" spans="1:9" x14ac:dyDescent="0.3">
      <c r="A3807" t="s">
        <v>3842</v>
      </c>
      <c r="B3807" t="s">
        <v>27</v>
      </c>
      <c r="C3807">
        <v>1</v>
      </c>
      <c r="D3807" t="str">
        <f t="shared" si="177"/>
        <v>0-12 Months</v>
      </c>
      <c r="E3807" t="s">
        <v>37</v>
      </c>
      <c r="F3807" t="s">
        <v>28</v>
      </c>
      <c r="G3807" t="s">
        <v>23</v>
      </c>
      <c r="H3807">
        <f t="shared" si="178"/>
        <v>6</v>
      </c>
      <c r="I3807" t="str">
        <f t="shared" si="179"/>
        <v>High Risk</v>
      </c>
    </row>
    <row r="3808" spans="1:9" x14ac:dyDescent="0.3">
      <c r="A3808" t="s">
        <v>3843</v>
      </c>
      <c r="B3808" t="s">
        <v>27</v>
      </c>
      <c r="C3808">
        <v>18</v>
      </c>
      <c r="D3808" t="str">
        <f t="shared" si="177"/>
        <v>13-24 Months</v>
      </c>
      <c r="E3808" t="s">
        <v>37</v>
      </c>
      <c r="F3808" t="s">
        <v>28</v>
      </c>
      <c r="G3808" t="s">
        <v>24</v>
      </c>
      <c r="H3808">
        <f t="shared" si="178"/>
        <v>5</v>
      </c>
      <c r="I3808" t="str">
        <f t="shared" si="179"/>
        <v>High Risk</v>
      </c>
    </row>
    <row r="3809" spans="1:9" x14ac:dyDescent="0.3">
      <c r="A3809" t="s">
        <v>3844</v>
      </c>
      <c r="B3809" t="s">
        <v>27</v>
      </c>
      <c r="C3809">
        <v>24</v>
      </c>
      <c r="D3809" t="str">
        <f t="shared" si="177"/>
        <v>13-24 Months</v>
      </c>
      <c r="E3809" t="s">
        <v>37</v>
      </c>
      <c r="F3809" t="s">
        <v>28</v>
      </c>
      <c r="G3809" t="s">
        <v>23</v>
      </c>
      <c r="H3809">
        <f t="shared" si="178"/>
        <v>5</v>
      </c>
      <c r="I3809" t="str">
        <f t="shared" si="179"/>
        <v>High Risk</v>
      </c>
    </row>
    <row r="3810" spans="1:9" x14ac:dyDescent="0.3">
      <c r="A3810" t="s">
        <v>3845</v>
      </c>
      <c r="B3810" t="s">
        <v>27</v>
      </c>
      <c r="C3810">
        <v>3</v>
      </c>
      <c r="D3810" t="str">
        <f t="shared" si="177"/>
        <v>0-12 Months</v>
      </c>
      <c r="E3810" t="s">
        <v>24</v>
      </c>
      <c r="F3810" t="s">
        <v>32</v>
      </c>
      <c r="G3810" t="s">
        <v>24</v>
      </c>
      <c r="H3810">
        <f t="shared" si="178"/>
        <v>3</v>
      </c>
      <c r="I3810" t="str">
        <f t="shared" si="179"/>
        <v>Medium Risk</v>
      </c>
    </row>
    <row r="3811" spans="1:9" x14ac:dyDescent="0.3">
      <c r="A3811" t="s">
        <v>3846</v>
      </c>
      <c r="B3811" t="s">
        <v>31</v>
      </c>
      <c r="C3811">
        <v>50</v>
      </c>
      <c r="D3811" t="str">
        <f t="shared" si="177"/>
        <v>49-72 Months</v>
      </c>
      <c r="E3811" t="s">
        <v>24</v>
      </c>
      <c r="F3811" t="s">
        <v>40</v>
      </c>
      <c r="G3811" t="s">
        <v>24</v>
      </c>
      <c r="H3811">
        <f t="shared" si="178"/>
        <v>0</v>
      </c>
      <c r="I3811" t="str">
        <f t="shared" si="179"/>
        <v>Low Risk</v>
      </c>
    </row>
    <row r="3812" spans="1:9" x14ac:dyDescent="0.3">
      <c r="A3812" t="s">
        <v>3847</v>
      </c>
      <c r="B3812" t="s">
        <v>27</v>
      </c>
      <c r="C3812">
        <v>1</v>
      </c>
      <c r="D3812" t="str">
        <f t="shared" si="177"/>
        <v>0-12 Months</v>
      </c>
      <c r="E3812" t="s">
        <v>26</v>
      </c>
      <c r="F3812" t="s">
        <v>28</v>
      </c>
      <c r="G3812" t="s">
        <v>24</v>
      </c>
      <c r="H3812">
        <f t="shared" si="178"/>
        <v>4</v>
      </c>
      <c r="I3812" t="str">
        <f t="shared" si="179"/>
        <v>High Risk</v>
      </c>
    </row>
    <row r="3813" spans="1:9" x14ac:dyDescent="0.3">
      <c r="A3813" t="s">
        <v>3848</v>
      </c>
      <c r="B3813" t="s">
        <v>27</v>
      </c>
      <c r="C3813">
        <v>2</v>
      </c>
      <c r="D3813" t="str">
        <f t="shared" si="177"/>
        <v>0-12 Months</v>
      </c>
      <c r="E3813" t="s">
        <v>26</v>
      </c>
      <c r="F3813" t="s">
        <v>32</v>
      </c>
      <c r="G3813" t="s">
        <v>24</v>
      </c>
      <c r="H3813">
        <f t="shared" si="178"/>
        <v>3</v>
      </c>
      <c r="I3813" t="str">
        <f t="shared" si="179"/>
        <v>Medium Risk</v>
      </c>
    </row>
    <row r="3814" spans="1:9" x14ac:dyDescent="0.3">
      <c r="A3814" t="s">
        <v>3849</v>
      </c>
      <c r="B3814" t="s">
        <v>31</v>
      </c>
      <c r="C3814">
        <v>17</v>
      </c>
      <c r="D3814" t="str">
        <f t="shared" si="177"/>
        <v>13-24 Months</v>
      </c>
      <c r="E3814" t="s">
        <v>24</v>
      </c>
      <c r="F3814" t="s">
        <v>35</v>
      </c>
      <c r="G3814" t="s">
        <v>24</v>
      </c>
      <c r="H3814">
        <f t="shared" si="178"/>
        <v>0</v>
      </c>
      <c r="I3814" t="str">
        <f t="shared" si="179"/>
        <v>Low Risk</v>
      </c>
    </row>
    <row r="3815" spans="1:9" x14ac:dyDescent="0.3">
      <c r="A3815" t="s">
        <v>3850</v>
      </c>
      <c r="B3815" t="s">
        <v>47</v>
      </c>
      <c r="C3815">
        <v>69</v>
      </c>
      <c r="D3815" t="str">
        <f t="shared" si="177"/>
        <v>49-72 Months</v>
      </c>
      <c r="E3815" t="s">
        <v>37</v>
      </c>
      <c r="F3815" t="s">
        <v>28</v>
      </c>
      <c r="G3815" t="s">
        <v>24</v>
      </c>
      <c r="H3815">
        <f t="shared" si="178"/>
        <v>3</v>
      </c>
      <c r="I3815" t="str">
        <f t="shared" si="179"/>
        <v>Medium Risk</v>
      </c>
    </row>
    <row r="3816" spans="1:9" x14ac:dyDescent="0.3">
      <c r="A3816" t="s">
        <v>3851</v>
      </c>
      <c r="B3816" t="s">
        <v>47</v>
      </c>
      <c r="C3816">
        <v>72</v>
      </c>
      <c r="D3816" t="str">
        <f t="shared" si="177"/>
        <v>49-72 Months</v>
      </c>
      <c r="E3816" t="s">
        <v>26</v>
      </c>
      <c r="F3816" t="s">
        <v>40</v>
      </c>
      <c r="G3816" t="s">
        <v>24</v>
      </c>
      <c r="H3816">
        <f t="shared" si="178"/>
        <v>0</v>
      </c>
      <c r="I3816" t="str">
        <f t="shared" si="179"/>
        <v>Low Risk</v>
      </c>
    </row>
    <row r="3817" spans="1:9" x14ac:dyDescent="0.3">
      <c r="A3817" t="s">
        <v>3852</v>
      </c>
      <c r="B3817" t="s">
        <v>27</v>
      </c>
      <c r="C3817">
        <v>3</v>
      </c>
      <c r="D3817" t="str">
        <f t="shared" si="177"/>
        <v>0-12 Months</v>
      </c>
      <c r="E3817" t="s">
        <v>37</v>
      </c>
      <c r="F3817" t="s">
        <v>28</v>
      </c>
      <c r="G3817" t="s">
        <v>23</v>
      </c>
      <c r="H3817">
        <f t="shared" si="178"/>
        <v>6</v>
      </c>
      <c r="I3817" t="str">
        <f t="shared" si="179"/>
        <v>High Risk</v>
      </c>
    </row>
    <row r="3818" spans="1:9" x14ac:dyDescent="0.3">
      <c r="A3818" t="s">
        <v>3853</v>
      </c>
      <c r="B3818" t="s">
        <v>47</v>
      </c>
      <c r="C3818">
        <v>50</v>
      </c>
      <c r="D3818" t="str">
        <f t="shared" si="177"/>
        <v>49-72 Months</v>
      </c>
      <c r="E3818" t="s">
        <v>26</v>
      </c>
      <c r="F3818" t="s">
        <v>35</v>
      </c>
      <c r="G3818" t="s">
        <v>24</v>
      </c>
      <c r="H3818">
        <f t="shared" si="178"/>
        <v>0</v>
      </c>
      <c r="I3818" t="str">
        <f t="shared" si="179"/>
        <v>Low Risk</v>
      </c>
    </row>
    <row r="3819" spans="1:9" x14ac:dyDescent="0.3">
      <c r="A3819" t="s">
        <v>3854</v>
      </c>
      <c r="B3819" t="s">
        <v>47</v>
      </c>
      <c r="C3819">
        <v>53</v>
      </c>
      <c r="D3819" t="str">
        <f t="shared" si="177"/>
        <v>49-72 Months</v>
      </c>
      <c r="E3819" t="s">
        <v>24</v>
      </c>
      <c r="F3819" t="s">
        <v>32</v>
      </c>
      <c r="G3819" t="s">
        <v>24</v>
      </c>
      <c r="H3819">
        <f t="shared" si="178"/>
        <v>0</v>
      </c>
      <c r="I3819" t="str">
        <f t="shared" si="179"/>
        <v>Low Risk</v>
      </c>
    </row>
    <row r="3820" spans="1:9" x14ac:dyDescent="0.3">
      <c r="A3820" t="s">
        <v>3855</v>
      </c>
      <c r="B3820" t="s">
        <v>47</v>
      </c>
      <c r="C3820">
        <v>58</v>
      </c>
      <c r="D3820" t="str">
        <f t="shared" si="177"/>
        <v>49-72 Months</v>
      </c>
      <c r="E3820" t="s">
        <v>37</v>
      </c>
      <c r="F3820" t="s">
        <v>40</v>
      </c>
      <c r="G3820" t="s">
        <v>24</v>
      </c>
      <c r="H3820">
        <f t="shared" si="178"/>
        <v>2</v>
      </c>
      <c r="I3820" t="str">
        <f t="shared" si="179"/>
        <v>Medium Risk</v>
      </c>
    </row>
    <row r="3821" spans="1:9" x14ac:dyDescent="0.3">
      <c r="A3821" t="s">
        <v>3856</v>
      </c>
      <c r="B3821" t="s">
        <v>31</v>
      </c>
      <c r="C3821">
        <v>46</v>
      </c>
      <c r="D3821" t="str">
        <f t="shared" si="177"/>
        <v>25-48 Months</v>
      </c>
      <c r="E3821" t="s">
        <v>26</v>
      </c>
      <c r="F3821" t="s">
        <v>35</v>
      </c>
      <c r="G3821" t="s">
        <v>24</v>
      </c>
      <c r="H3821">
        <f t="shared" si="178"/>
        <v>0</v>
      </c>
      <c r="I3821" t="str">
        <f t="shared" si="179"/>
        <v>Low Risk</v>
      </c>
    </row>
    <row r="3822" spans="1:9" x14ac:dyDescent="0.3">
      <c r="A3822" t="s">
        <v>3857</v>
      </c>
      <c r="B3822" t="s">
        <v>27</v>
      </c>
      <c r="C3822">
        <v>72</v>
      </c>
      <c r="D3822" t="str">
        <f t="shared" si="177"/>
        <v>49-72 Months</v>
      </c>
      <c r="E3822" t="s">
        <v>37</v>
      </c>
      <c r="F3822" t="s">
        <v>40</v>
      </c>
      <c r="G3822" t="s">
        <v>24</v>
      </c>
      <c r="H3822">
        <f t="shared" si="178"/>
        <v>4</v>
      </c>
      <c r="I3822" t="str">
        <f t="shared" si="179"/>
        <v>High Risk</v>
      </c>
    </row>
    <row r="3823" spans="1:9" x14ac:dyDescent="0.3">
      <c r="A3823" t="s">
        <v>3858</v>
      </c>
      <c r="B3823" t="s">
        <v>27</v>
      </c>
      <c r="C3823">
        <v>1</v>
      </c>
      <c r="D3823" t="str">
        <f t="shared" si="177"/>
        <v>0-12 Months</v>
      </c>
      <c r="E3823" t="s">
        <v>37</v>
      </c>
      <c r="F3823" t="s">
        <v>28</v>
      </c>
      <c r="G3823" t="s">
        <v>23</v>
      </c>
      <c r="H3823">
        <f t="shared" si="178"/>
        <v>6</v>
      </c>
      <c r="I3823" t="str">
        <f t="shared" si="179"/>
        <v>High Risk</v>
      </c>
    </row>
    <row r="3824" spans="1:9" x14ac:dyDescent="0.3">
      <c r="A3824" t="s">
        <v>3859</v>
      </c>
      <c r="B3824" t="s">
        <v>27</v>
      </c>
      <c r="C3824">
        <v>6</v>
      </c>
      <c r="D3824" t="str">
        <f t="shared" si="177"/>
        <v>0-12 Months</v>
      </c>
      <c r="E3824" t="s">
        <v>37</v>
      </c>
      <c r="F3824" t="s">
        <v>32</v>
      </c>
      <c r="G3824" t="s">
        <v>24</v>
      </c>
      <c r="H3824">
        <f t="shared" si="178"/>
        <v>5</v>
      </c>
      <c r="I3824" t="str">
        <f t="shared" si="179"/>
        <v>High Risk</v>
      </c>
    </row>
    <row r="3825" spans="1:9" x14ac:dyDescent="0.3">
      <c r="A3825" t="s">
        <v>3860</v>
      </c>
      <c r="B3825" t="s">
        <v>47</v>
      </c>
      <c r="C3825">
        <v>72</v>
      </c>
      <c r="D3825" t="str">
        <f t="shared" si="177"/>
        <v>49-72 Months</v>
      </c>
      <c r="E3825" t="s">
        <v>26</v>
      </c>
      <c r="F3825" t="s">
        <v>35</v>
      </c>
      <c r="G3825" t="s">
        <v>24</v>
      </c>
      <c r="H3825">
        <f t="shared" si="178"/>
        <v>0</v>
      </c>
      <c r="I3825" t="str">
        <f t="shared" si="179"/>
        <v>Low Risk</v>
      </c>
    </row>
    <row r="3826" spans="1:9" x14ac:dyDescent="0.3">
      <c r="A3826" t="s">
        <v>3861</v>
      </c>
      <c r="B3826" t="s">
        <v>27</v>
      </c>
      <c r="C3826">
        <v>4</v>
      </c>
      <c r="D3826" t="str">
        <f t="shared" si="177"/>
        <v>0-12 Months</v>
      </c>
      <c r="E3826" t="s">
        <v>26</v>
      </c>
      <c r="F3826" t="s">
        <v>32</v>
      </c>
      <c r="G3826" t="s">
        <v>24</v>
      </c>
      <c r="H3826">
        <f t="shared" si="178"/>
        <v>3</v>
      </c>
      <c r="I3826" t="str">
        <f t="shared" si="179"/>
        <v>Medium Risk</v>
      </c>
    </row>
    <row r="3827" spans="1:9" x14ac:dyDescent="0.3">
      <c r="A3827" t="s">
        <v>3862</v>
      </c>
      <c r="B3827" t="s">
        <v>47</v>
      </c>
      <c r="C3827">
        <v>52</v>
      </c>
      <c r="D3827" t="str">
        <f t="shared" si="177"/>
        <v>49-72 Months</v>
      </c>
      <c r="E3827" t="s">
        <v>24</v>
      </c>
      <c r="F3827" t="s">
        <v>32</v>
      </c>
      <c r="G3827" t="s">
        <v>24</v>
      </c>
      <c r="H3827">
        <f t="shared" si="178"/>
        <v>0</v>
      </c>
      <c r="I3827" t="str">
        <f t="shared" si="179"/>
        <v>Low Risk</v>
      </c>
    </row>
    <row r="3828" spans="1:9" x14ac:dyDescent="0.3">
      <c r="A3828" t="s">
        <v>3863</v>
      </c>
      <c r="B3828" t="s">
        <v>47</v>
      </c>
      <c r="C3828">
        <v>0</v>
      </c>
      <c r="D3828" t="str">
        <f t="shared" si="177"/>
        <v>0-12 Months</v>
      </c>
      <c r="E3828" t="s">
        <v>24</v>
      </c>
      <c r="F3828" t="s">
        <v>32</v>
      </c>
      <c r="G3828" t="s">
        <v>24</v>
      </c>
      <c r="H3828">
        <f t="shared" si="178"/>
        <v>1</v>
      </c>
      <c r="I3828" t="str">
        <f t="shared" si="179"/>
        <v>Low Risk</v>
      </c>
    </row>
    <row r="3829" spans="1:9" x14ac:dyDescent="0.3">
      <c r="A3829" t="s">
        <v>3864</v>
      </c>
      <c r="B3829" t="s">
        <v>31</v>
      </c>
      <c r="C3829">
        <v>2</v>
      </c>
      <c r="D3829" t="str">
        <f t="shared" si="177"/>
        <v>0-12 Months</v>
      </c>
      <c r="E3829" t="s">
        <v>24</v>
      </c>
      <c r="F3829" t="s">
        <v>32</v>
      </c>
      <c r="G3829" t="s">
        <v>24</v>
      </c>
      <c r="H3829">
        <f t="shared" si="178"/>
        <v>1</v>
      </c>
      <c r="I3829" t="str">
        <f t="shared" si="179"/>
        <v>Low Risk</v>
      </c>
    </row>
    <row r="3830" spans="1:9" x14ac:dyDescent="0.3">
      <c r="A3830" t="s">
        <v>3865</v>
      </c>
      <c r="B3830" t="s">
        <v>47</v>
      </c>
      <c r="C3830">
        <v>65</v>
      </c>
      <c r="D3830" t="str">
        <f t="shared" si="177"/>
        <v>49-72 Months</v>
      </c>
      <c r="E3830" t="s">
        <v>24</v>
      </c>
      <c r="F3830" t="s">
        <v>35</v>
      </c>
      <c r="G3830" t="s">
        <v>24</v>
      </c>
      <c r="H3830">
        <f t="shared" si="178"/>
        <v>0</v>
      </c>
      <c r="I3830" t="str">
        <f t="shared" si="179"/>
        <v>Low Risk</v>
      </c>
    </row>
    <row r="3831" spans="1:9" x14ac:dyDescent="0.3">
      <c r="A3831" t="s">
        <v>3866</v>
      </c>
      <c r="B3831" t="s">
        <v>27</v>
      </c>
      <c r="C3831">
        <v>43</v>
      </c>
      <c r="D3831" t="str">
        <f t="shared" si="177"/>
        <v>25-48 Months</v>
      </c>
      <c r="E3831" t="s">
        <v>37</v>
      </c>
      <c r="F3831" t="s">
        <v>28</v>
      </c>
      <c r="G3831" t="s">
        <v>23</v>
      </c>
      <c r="H3831">
        <f t="shared" si="178"/>
        <v>5</v>
      </c>
      <c r="I3831" t="str">
        <f t="shared" si="179"/>
        <v>High Risk</v>
      </c>
    </row>
    <row r="3832" spans="1:9" x14ac:dyDescent="0.3">
      <c r="A3832" t="s">
        <v>3867</v>
      </c>
      <c r="B3832" t="s">
        <v>27</v>
      </c>
      <c r="C3832">
        <v>4</v>
      </c>
      <c r="D3832" t="str">
        <f t="shared" si="177"/>
        <v>0-12 Months</v>
      </c>
      <c r="E3832" t="s">
        <v>37</v>
      </c>
      <c r="F3832" t="s">
        <v>28</v>
      </c>
      <c r="G3832" t="s">
        <v>23</v>
      </c>
      <c r="H3832">
        <f t="shared" si="178"/>
        <v>6</v>
      </c>
      <c r="I3832" t="str">
        <f t="shared" si="179"/>
        <v>High Risk</v>
      </c>
    </row>
    <row r="3833" spans="1:9" x14ac:dyDescent="0.3">
      <c r="A3833" t="s">
        <v>3868</v>
      </c>
      <c r="B3833" t="s">
        <v>31</v>
      </c>
      <c r="C3833">
        <v>25</v>
      </c>
      <c r="D3833" t="str">
        <f t="shared" si="177"/>
        <v>25-48 Months</v>
      </c>
      <c r="E3833" t="s">
        <v>37</v>
      </c>
      <c r="F3833" t="s">
        <v>28</v>
      </c>
      <c r="G3833" t="s">
        <v>23</v>
      </c>
      <c r="H3833">
        <f t="shared" si="178"/>
        <v>3</v>
      </c>
      <c r="I3833" t="str">
        <f t="shared" si="179"/>
        <v>Medium Risk</v>
      </c>
    </row>
    <row r="3834" spans="1:9" x14ac:dyDescent="0.3">
      <c r="A3834" t="s">
        <v>3869</v>
      </c>
      <c r="B3834" t="s">
        <v>31</v>
      </c>
      <c r="C3834">
        <v>51</v>
      </c>
      <c r="D3834" t="str">
        <f t="shared" si="177"/>
        <v>49-72 Months</v>
      </c>
      <c r="E3834" t="s">
        <v>26</v>
      </c>
      <c r="F3834" t="s">
        <v>40</v>
      </c>
      <c r="G3834" t="s">
        <v>24</v>
      </c>
      <c r="H3834">
        <f t="shared" si="178"/>
        <v>0</v>
      </c>
      <c r="I3834" t="str">
        <f t="shared" si="179"/>
        <v>Low Risk</v>
      </c>
    </row>
    <row r="3835" spans="1:9" x14ac:dyDescent="0.3">
      <c r="A3835" t="s">
        <v>3870</v>
      </c>
      <c r="B3835" t="s">
        <v>27</v>
      </c>
      <c r="C3835">
        <v>12</v>
      </c>
      <c r="D3835" t="str">
        <f t="shared" si="177"/>
        <v>0-12 Months</v>
      </c>
      <c r="E3835" t="s">
        <v>26</v>
      </c>
      <c r="F3835" t="s">
        <v>35</v>
      </c>
      <c r="G3835" t="s">
        <v>24</v>
      </c>
      <c r="H3835">
        <f t="shared" si="178"/>
        <v>3</v>
      </c>
      <c r="I3835" t="str">
        <f t="shared" si="179"/>
        <v>Medium Risk</v>
      </c>
    </row>
    <row r="3836" spans="1:9" x14ac:dyDescent="0.3">
      <c r="A3836" t="s">
        <v>3871</v>
      </c>
      <c r="B3836" t="s">
        <v>31</v>
      </c>
      <c r="C3836">
        <v>57</v>
      </c>
      <c r="D3836" t="str">
        <f t="shared" si="177"/>
        <v>49-72 Months</v>
      </c>
      <c r="E3836" t="s">
        <v>26</v>
      </c>
      <c r="F3836" t="s">
        <v>35</v>
      </c>
      <c r="G3836" t="s">
        <v>23</v>
      </c>
      <c r="H3836">
        <f t="shared" si="178"/>
        <v>0</v>
      </c>
      <c r="I3836" t="str">
        <f t="shared" si="179"/>
        <v>Low Risk</v>
      </c>
    </row>
    <row r="3837" spans="1:9" x14ac:dyDescent="0.3">
      <c r="A3837" t="s">
        <v>3872</v>
      </c>
      <c r="B3837" t="s">
        <v>31</v>
      </c>
      <c r="C3837">
        <v>24</v>
      </c>
      <c r="D3837" t="str">
        <f t="shared" si="177"/>
        <v>13-24 Months</v>
      </c>
      <c r="E3837" t="s">
        <v>24</v>
      </c>
      <c r="F3837" t="s">
        <v>32</v>
      </c>
      <c r="G3837" t="s">
        <v>24</v>
      </c>
      <c r="H3837">
        <f t="shared" si="178"/>
        <v>0</v>
      </c>
      <c r="I3837" t="str">
        <f t="shared" si="179"/>
        <v>Low Risk</v>
      </c>
    </row>
    <row r="3838" spans="1:9" x14ac:dyDescent="0.3">
      <c r="A3838" t="s">
        <v>3873</v>
      </c>
      <c r="B3838" t="s">
        <v>31</v>
      </c>
      <c r="C3838">
        <v>64</v>
      </c>
      <c r="D3838" t="str">
        <f t="shared" si="177"/>
        <v>49-72 Months</v>
      </c>
      <c r="E3838" t="s">
        <v>26</v>
      </c>
      <c r="F3838" t="s">
        <v>35</v>
      </c>
      <c r="G3838" t="s">
        <v>24</v>
      </c>
      <c r="H3838">
        <f t="shared" si="178"/>
        <v>0</v>
      </c>
      <c r="I3838" t="str">
        <f t="shared" si="179"/>
        <v>Low Risk</v>
      </c>
    </row>
    <row r="3839" spans="1:9" x14ac:dyDescent="0.3">
      <c r="A3839" t="s">
        <v>3874</v>
      </c>
      <c r="B3839" t="s">
        <v>31</v>
      </c>
      <c r="C3839">
        <v>4</v>
      </c>
      <c r="D3839" t="str">
        <f t="shared" si="177"/>
        <v>0-12 Months</v>
      </c>
      <c r="E3839" t="s">
        <v>37</v>
      </c>
      <c r="F3839" t="s">
        <v>28</v>
      </c>
      <c r="G3839" t="s">
        <v>23</v>
      </c>
      <c r="H3839">
        <f t="shared" si="178"/>
        <v>4</v>
      </c>
      <c r="I3839" t="str">
        <f t="shared" si="179"/>
        <v>High Risk</v>
      </c>
    </row>
    <row r="3840" spans="1:9" x14ac:dyDescent="0.3">
      <c r="A3840" t="s">
        <v>3875</v>
      </c>
      <c r="B3840" t="s">
        <v>27</v>
      </c>
      <c r="C3840">
        <v>26</v>
      </c>
      <c r="D3840" t="str">
        <f t="shared" si="177"/>
        <v>25-48 Months</v>
      </c>
      <c r="E3840" t="s">
        <v>37</v>
      </c>
      <c r="F3840" t="s">
        <v>35</v>
      </c>
      <c r="G3840" t="s">
        <v>24</v>
      </c>
      <c r="H3840">
        <f t="shared" si="178"/>
        <v>4</v>
      </c>
      <c r="I3840" t="str">
        <f t="shared" si="179"/>
        <v>High Risk</v>
      </c>
    </row>
    <row r="3841" spans="1:9" x14ac:dyDescent="0.3">
      <c r="A3841" t="s">
        <v>3876</v>
      </c>
      <c r="B3841" t="s">
        <v>27</v>
      </c>
      <c r="C3841">
        <v>15</v>
      </c>
      <c r="D3841" t="str">
        <f t="shared" si="177"/>
        <v>13-24 Months</v>
      </c>
      <c r="E3841" t="s">
        <v>24</v>
      </c>
      <c r="F3841" t="s">
        <v>32</v>
      </c>
      <c r="G3841" t="s">
        <v>24</v>
      </c>
      <c r="H3841">
        <f t="shared" si="178"/>
        <v>2</v>
      </c>
      <c r="I3841" t="str">
        <f t="shared" si="179"/>
        <v>Medium Risk</v>
      </c>
    </row>
    <row r="3842" spans="1:9" x14ac:dyDescent="0.3">
      <c r="A3842" t="s">
        <v>3877</v>
      </c>
      <c r="B3842" t="s">
        <v>47</v>
      </c>
      <c r="C3842">
        <v>64</v>
      </c>
      <c r="D3842" t="str">
        <f t="shared" si="177"/>
        <v>49-72 Months</v>
      </c>
      <c r="E3842" t="s">
        <v>24</v>
      </c>
      <c r="F3842" t="s">
        <v>40</v>
      </c>
      <c r="G3842" t="s">
        <v>24</v>
      </c>
      <c r="H3842">
        <f t="shared" si="178"/>
        <v>0</v>
      </c>
      <c r="I3842" t="str">
        <f t="shared" si="179"/>
        <v>Low Risk</v>
      </c>
    </row>
    <row r="3843" spans="1:9" x14ac:dyDescent="0.3">
      <c r="A3843" t="s">
        <v>3878</v>
      </c>
      <c r="B3843" t="s">
        <v>27</v>
      </c>
      <c r="C3843">
        <v>36</v>
      </c>
      <c r="D3843" t="str">
        <f t="shared" ref="D3843:D3906" si="180">IF(C3843&lt;=12,"0-12 Months",IF(C3843&lt;=24,"13-24 Months",IF(C3843&lt;=48,"25-48 Months","49-72 Months")))</f>
        <v>25-48 Months</v>
      </c>
      <c r="E3843" t="s">
        <v>37</v>
      </c>
      <c r="F3843" t="s">
        <v>28</v>
      </c>
      <c r="G3843" t="s">
        <v>23</v>
      </c>
      <c r="H3843">
        <f t="shared" ref="H3843:H3906" si="181">IF(B3843="Month-to-month",2,0)+IF(E3843="Fiber optic",2,0)+IF(F3843="Electronic check",1,0)+IF(D3843="0-12 Months",1,0)</f>
        <v>5</v>
      </c>
      <c r="I3843" t="str">
        <f t="shared" ref="I3843:I3906" si="182">IF(H3843&gt;=4,"High Risk",IF(H3843&gt;=2,"Medium Risk","Low Risk"))</f>
        <v>High Risk</v>
      </c>
    </row>
    <row r="3844" spans="1:9" x14ac:dyDescent="0.3">
      <c r="A3844" t="s">
        <v>3879</v>
      </c>
      <c r="B3844" t="s">
        <v>27</v>
      </c>
      <c r="C3844">
        <v>27</v>
      </c>
      <c r="D3844" t="str">
        <f t="shared" si="180"/>
        <v>25-48 Months</v>
      </c>
      <c r="E3844" t="s">
        <v>37</v>
      </c>
      <c r="F3844" t="s">
        <v>40</v>
      </c>
      <c r="G3844" t="s">
        <v>24</v>
      </c>
      <c r="H3844">
        <f t="shared" si="181"/>
        <v>4</v>
      </c>
      <c r="I3844" t="str">
        <f t="shared" si="182"/>
        <v>High Risk</v>
      </c>
    </row>
    <row r="3845" spans="1:9" x14ac:dyDescent="0.3">
      <c r="A3845" t="s">
        <v>3880</v>
      </c>
      <c r="B3845" t="s">
        <v>27</v>
      </c>
      <c r="C3845">
        <v>1</v>
      </c>
      <c r="D3845" t="str">
        <f t="shared" si="180"/>
        <v>0-12 Months</v>
      </c>
      <c r="E3845" t="s">
        <v>37</v>
      </c>
      <c r="F3845" t="s">
        <v>32</v>
      </c>
      <c r="G3845" t="s">
        <v>23</v>
      </c>
      <c r="H3845">
        <f t="shared" si="181"/>
        <v>5</v>
      </c>
      <c r="I3845" t="str">
        <f t="shared" si="182"/>
        <v>High Risk</v>
      </c>
    </row>
    <row r="3846" spans="1:9" x14ac:dyDescent="0.3">
      <c r="A3846" t="s">
        <v>3881</v>
      </c>
      <c r="B3846" t="s">
        <v>31</v>
      </c>
      <c r="C3846">
        <v>35</v>
      </c>
      <c r="D3846" t="str">
        <f t="shared" si="180"/>
        <v>25-48 Months</v>
      </c>
      <c r="E3846" t="s">
        <v>26</v>
      </c>
      <c r="F3846" t="s">
        <v>40</v>
      </c>
      <c r="G3846" t="s">
        <v>23</v>
      </c>
      <c r="H3846">
        <f t="shared" si="181"/>
        <v>0</v>
      </c>
      <c r="I3846" t="str">
        <f t="shared" si="182"/>
        <v>Low Risk</v>
      </c>
    </row>
    <row r="3847" spans="1:9" x14ac:dyDescent="0.3">
      <c r="A3847" t="s">
        <v>3882</v>
      </c>
      <c r="B3847" t="s">
        <v>27</v>
      </c>
      <c r="C3847">
        <v>4</v>
      </c>
      <c r="D3847" t="str">
        <f t="shared" si="180"/>
        <v>0-12 Months</v>
      </c>
      <c r="E3847" t="s">
        <v>37</v>
      </c>
      <c r="F3847" t="s">
        <v>28</v>
      </c>
      <c r="G3847" t="s">
        <v>23</v>
      </c>
      <c r="H3847">
        <f t="shared" si="181"/>
        <v>6</v>
      </c>
      <c r="I3847" t="str">
        <f t="shared" si="182"/>
        <v>High Risk</v>
      </c>
    </row>
    <row r="3848" spans="1:9" x14ac:dyDescent="0.3">
      <c r="A3848" t="s">
        <v>3883</v>
      </c>
      <c r="B3848" t="s">
        <v>27</v>
      </c>
      <c r="C3848">
        <v>8</v>
      </c>
      <c r="D3848" t="str">
        <f t="shared" si="180"/>
        <v>0-12 Months</v>
      </c>
      <c r="E3848" t="s">
        <v>26</v>
      </c>
      <c r="F3848" t="s">
        <v>28</v>
      </c>
      <c r="G3848" t="s">
        <v>24</v>
      </c>
      <c r="H3848">
        <f t="shared" si="181"/>
        <v>4</v>
      </c>
      <c r="I3848" t="str">
        <f t="shared" si="182"/>
        <v>High Risk</v>
      </c>
    </row>
    <row r="3849" spans="1:9" x14ac:dyDescent="0.3">
      <c r="A3849" t="s">
        <v>3884</v>
      </c>
      <c r="B3849" t="s">
        <v>27</v>
      </c>
      <c r="C3849">
        <v>10</v>
      </c>
      <c r="D3849" t="str">
        <f t="shared" si="180"/>
        <v>0-12 Months</v>
      </c>
      <c r="E3849" t="s">
        <v>24</v>
      </c>
      <c r="F3849" t="s">
        <v>40</v>
      </c>
      <c r="G3849" t="s">
        <v>24</v>
      </c>
      <c r="H3849">
        <f t="shared" si="181"/>
        <v>3</v>
      </c>
      <c r="I3849" t="str">
        <f t="shared" si="182"/>
        <v>Medium Risk</v>
      </c>
    </row>
    <row r="3850" spans="1:9" x14ac:dyDescent="0.3">
      <c r="A3850" t="s">
        <v>3885</v>
      </c>
      <c r="B3850" t="s">
        <v>27</v>
      </c>
      <c r="C3850">
        <v>2</v>
      </c>
      <c r="D3850" t="str">
        <f t="shared" si="180"/>
        <v>0-12 Months</v>
      </c>
      <c r="E3850" t="s">
        <v>26</v>
      </c>
      <c r="F3850" t="s">
        <v>32</v>
      </c>
      <c r="G3850" t="s">
        <v>24</v>
      </c>
      <c r="H3850">
        <f t="shared" si="181"/>
        <v>3</v>
      </c>
      <c r="I3850" t="str">
        <f t="shared" si="182"/>
        <v>Medium Risk</v>
      </c>
    </row>
    <row r="3851" spans="1:9" x14ac:dyDescent="0.3">
      <c r="A3851" t="s">
        <v>3886</v>
      </c>
      <c r="B3851" t="s">
        <v>47</v>
      </c>
      <c r="C3851">
        <v>58</v>
      </c>
      <c r="D3851" t="str">
        <f t="shared" si="180"/>
        <v>49-72 Months</v>
      </c>
      <c r="E3851" t="s">
        <v>37</v>
      </c>
      <c r="F3851" t="s">
        <v>35</v>
      </c>
      <c r="G3851" t="s">
        <v>23</v>
      </c>
      <c r="H3851">
        <f t="shared" si="181"/>
        <v>2</v>
      </c>
      <c r="I3851" t="str">
        <f t="shared" si="182"/>
        <v>Medium Risk</v>
      </c>
    </row>
    <row r="3852" spans="1:9" x14ac:dyDescent="0.3">
      <c r="A3852" t="s">
        <v>3887</v>
      </c>
      <c r="B3852" t="s">
        <v>47</v>
      </c>
      <c r="C3852">
        <v>51</v>
      </c>
      <c r="D3852" t="str">
        <f t="shared" si="180"/>
        <v>49-72 Months</v>
      </c>
      <c r="E3852" t="s">
        <v>26</v>
      </c>
      <c r="F3852" t="s">
        <v>40</v>
      </c>
      <c r="G3852" t="s">
        <v>24</v>
      </c>
      <c r="H3852">
        <f t="shared" si="181"/>
        <v>0</v>
      </c>
      <c r="I3852" t="str">
        <f t="shared" si="182"/>
        <v>Low Risk</v>
      </c>
    </row>
    <row r="3853" spans="1:9" x14ac:dyDescent="0.3">
      <c r="A3853" t="s">
        <v>3888</v>
      </c>
      <c r="B3853" t="s">
        <v>47</v>
      </c>
      <c r="C3853">
        <v>46</v>
      </c>
      <c r="D3853" t="str">
        <f t="shared" si="180"/>
        <v>25-48 Months</v>
      </c>
      <c r="E3853" t="s">
        <v>24</v>
      </c>
      <c r="F3853" t="s">
        <v>32</v>
      </c>
      <c r="G3853" t="s">
        <v>24</v>
      </c>
      <c r="H3853">
        <f t="shared" si="181"/>
        <v>0</v>
      </c>
      <c r="I3853" t="str">
        <f t="shared" si="182"/>
        <v>Low Risk</v>
      </c>
    </row>
    <row r="3854" spans="1:9" x14ac:dyDescent="0.3">
      <c r="A3854" t="s">
        <v>3889</v>
      </c>
      <c r="B3854" t="s">
        <v>27</v>
      </c>
      <c r="C3854">
        <v>1</v>
      </c>
      <c r="D3854" t="str">
        <f t="shared" si="180"/>
        <v>0-12 Months</v>
      </c>
      <c r="E3854" t="s">
        <v>24</v>
      </c>
      <c r="F3854" t="s">
        <v>35</v>
      </c>
      <c r="G3854" t="s">
        <v>24</v>
      </c>
      <c r="H3854">
        <f t="shared" si="181"/>
        <v>3</v>
      </c>
      <c r="I3854" t="str">
        <f t="shared" si="182"/>
        <v>Medium Risk</v>
      </c>
    </row>
    <row r="3855" spans="1:9" x14ac:dyDescent="0.3">
      <c r="A3855" t="s">
        <v>3890</v>
      </c>
      <c r="B3855" t="s">
        <v>27</v>
      </c>
      <c r="C3855">
        <v>46</v>
      </c>
      <c r="D3855" t="str">
        <f t="shared" si="180"/>
        <v>25-48 Months</v>
      </c>
      <c r="E3855" t="s">
        <v>37</v>
      </c>
      <c r="F3855" t="s">
        <v>35</v>
      </c>
      <c r="G3855" t="s">
        <v>24</v>
      </c>
      <c r="H3855">
        <f t="shared" si="181"/>
        <v>4</v>
      </c>
      <c r="I3855" t="str">
        <f t="shared" si="182"/>
        <v>High Risk</v>
      </c>
    </row>
    <row r="3856" spans="1:9" x14ac:dyDescent="0.3">
      <c r="A3856" t="s">
        <v>3891</v>
      </c>
      <c r="B3856" t="s">
        <v>27</v>
      </c>
      <c r="C3856">
        <v>50</v>
      </c>
      <c r="D3856" t="str">
        <f t="shared" si="180"/>
        <v>49-72 Months</v>
      </c>
      <c r="E3856" t="s">
        <v>37</v>
      </c>
      <c r="F3856" t="s">
        <v>35</v>
      </c>
      <c r="G3856" t="s">
        <v>24</v>
      </c>
      <c r="H3856">
        <f t="shared" si="181"/>
        <v>4</v>
      </c>
      <c r="I3856" t="str">
        <f t="shared" si="182"/>
        <v>High Risk</v>
      </c>
    </row>
    <row r="3857" spans="1:9" x14ac:dyDescent="0.3">
      <c r="A3857" t="s">
        <v>3892</v>
      </c>
      <c r="B3857" t="s">
        <v>27</v>
      </c>
      <c r="C3857">
        <v>53</v>
      </c>
      <c r="D3857" t="str">
        <f t="shared" si="180"/>
        <v>49-72 Months</v>
      </c>
      <c r="E3857" t="s">
        <v>26</v>
      </c>
      <c r="F3857" t="s">
        <v>40</v>
      </c>
      <c r="G3857" t="s">
        <v>24</v>
      </c>
      <c r="H3857">
        <f t="shared" si="181"/>
        <v>2</v>
      </c>
      <c r="I3857" t="str">
        <f t="shared" si="182"/>
        <v>Medium Risk</v>
      </c>
    </row>
    <row r="3858" spans="1:9" x14ac:dyDescent="0.3">
      <c r="A3858" t="s">
        <v>3893</v>
      </c>
      <c r="B3858" t="s">
        <v>27</v>
      </c>
      <c r="C3858">
        <v>61</v>
      </c>
      <c r="D3858" t="str">
        <f t="shared" si="180"/>
        <v>49-72 Months</v>
      </c>
      <c r="E3858" t="s">
        <v>37</v>
      </c>
      <c r="F3858" t="s">
        <v>28</v>
      </c>
      <c r="G3858" t="s">
        <v>24</v>
      </c>
      <c r="H3858">
        <f t="shared" si="181"/>
        <v>5</v>
      </c>
      <c r="I3858" t="str">
        <f t="shared" si="182"/>
        <v>High Risk</v>
      </c>
    </row>
    <row r="3859" spans="1:9" x14ac:dyDescent="0.3">
      <c r="A3859" t="s">
        <v>3894</v>
      </c>
      <c r="B3859" t="s">
        <v>27</v>
      </c>
      <c r="C3859">
        <v>5</v>
      </c>
      <c r="D3859" t="str">
        <f t="shared" si="180"/>
        <v>0-12 Months</v>
      </c>
      <c r="E3859" t="s">
        <v>24</v>
      </c>
      <c r="F3859" t="s">
        <v>35</v>
      </c>
      <c r="G3859" t="s">
        <v>24</v>
      </c>
      <c r="H3859">
        <f t="shared" si="181"/>
        <v>3</v>
      </c>
      <c r="I3859" t="str">
        <f t="shared" si="182"/>
        <v>Medium Risk</v>
      </c>
    </row>
    <row r="3860" spans="1:9" x14ac:dyDescent="0.3">
      <c r="A3860" t="s">
        <v>3895</v>
      </c>
      <c r="B3860" t="s">
        <v>31</v>
      </c>
      <c r="C3860">
        <v>47</v>
      </c>
      <c r="D3860" t="str">
        <f t="shared" si="180"/>
        <v>25-48 Months</v>
      </c>
      <c r="E3860" t="s">
        <v>26</v>
      </c>
      <c r="F3860" t="s">
        <v>35</v>
      </c>
      <c r="G3860" t="s">
        <v>24</v>
      </c>
      <c r="H3860">
        <f t="shared" si="181"/>
        <v>0</v>
      </c>
      <c r="I3860" t="str">
        <f t="shared" si="182"/>
        <v>Low Risk</v>
      </c>
    </row>
    <row r="3861" spans="1:9" x14ac:dyDescent="0.3">
      <c r="A3861" t="s">
        <v>3896</v>
      </c>
      <c r="B3861" t="s">
        <v>31</v>
      </c>
      <c r="C3861">
        <v>54</v>
      </c>
      <c r="D3861" t="str">
        <f t="shared" si="180"/>
        <v>49-72 Months</v>
      </c>
      <c r="E3861" t="s">
        <v>37</v>
      </c>
      <c r="F3861" t="s">
        <v>35</v>
      </c>
      <c r="G3861" t="s">
        <v>24</v>
      </c>
      <c r="H3861">
        <f t="shared" si="181"/>
        <v>2</v>
      </c>
      <c r="I3861" t="str">
        <f t="shared" si="182"/>
        <v>Medium Risk</v>
      </c>
    </row>
    <row r="3862" spans="1:9" x14ac:dyDescent="0.3">
      <c r="A3862" t="s">
        <v>3897</v>
      </c>
      <c r="B3862" t="s">
        <v>27</v>
      </c>
      <c r="C3862">
        <v>19</v>
      </c>
      <c r="D3862" t="str">
        <f t="shared" si="180"/>
        <v>13-24 Months</v>
      </c>
      <c r="E3862" t="s">
        <v>26</v>
      </c>
      <c r="F3862" t="s">
        <v>40</v>
      </c>
      <c r="G3862" t="s">
        <v>24</v>
      </c>
      <c r="H3862">
        <f t="shared" si="181"/>
        <v>2</v>
      </c>
      <c r="I3862" t="str">
        <f t="shared" si="182"/>
        <v>Medium Risk</v>
      </c>
    </row>
    <row r="3863" spans="1:9" x14ac:dyDescent="0.3">
      <c r="A3863" t="s">
        <v>3898</v>
      </c>
      <c r="B3863" t="s">
        <v>47</v>
      </c>
      <c r="C3863">
        <v>26</v>
      </c>
      <c r="D3863" t="str">
        <f t="shared" si="180"/>
        <v>25-48 Months</v>
      </c>
      <c r="E3863" t="s">
        <v>37</v>
      </c>
      <c r="F3863" t="s">
        <v>28</v>
      </c>
      <c r="G3863" t="s">
        <v>24</v>
      </c>
      <c r="H3863">
        <f t="shared" si="181"/>
        <v>3</v>
      </c>
      <c r="I3863" t="str">
        <f t="shared" si="182"/>
        <v>Medium Risk</v>
      </c>
    </row>
    <row r="3864" spans="1:9" x14ac:dyDescent="0.3">
      <c r="A3864" t="s">
        <v>3899</v>
      </c>
      <c r="B3864" t="s">
        <v>47</v>
      </c>
      <c r="C3864">
        <v>70</v>
      </c>
      <c r="D3864" t="str">
        <f t="shared" si="180"/>
        <v>49-72 Months</v>
      </c>
      <c r="E3864" t="s">
        <v>24</v>
      </c>
      <c r="F3864" t="s">
        <v>32</v>
      </c>
      <c r="G3864" t="s">
        <v>24</v>
      </c>
      <c r="H3864">
        <f t="shared" si="181"/>
        <v>0</v>
      </c>
      <c r="I3864" t="str">
        <f t="shared" si="182"/>
        <v>Low Risk</v>
      </c>
    </row>
    <row r="3865" spans="1:9" x14ac:dyDescent="0.3">
      <c r="A3865" t="s">
        <v>3900</v>
      </c>
      <c r="B3865" t="s">
        <v>27</v>
      </c>
      <c r="C3865">
        <v>17</v>
      </c>
      <c r="D3865" t="str">
        <f t="shared" si="180"/>
        <v>13-24 Months</v>
      </c>
      <c r="E3865" t="s">
        <v>37</v>
      </c>
      <c r="F3865" t="s">
        <v>28</v>
      </c>
      <c r="G3865" t="s">
        <v>24</v>
      </c>
      <c r="H3865">
        <f t="shared" si="181"/>
        <v>5</v>
      </c>
      <c r="I3865" t="str">
        <f t="shared" si="182"/>
        <v>High Risk</v>
      </c>
    </row>
    <row r="3866" spans="1:9" x14ac:dyDescent="0.3">
      <c r="A3866" t="s">
        <v>3901</v>
      </c>
      <c r="B3866" t="s">
        <v>27</v>
      </c>
      <c r="C3866">
        <v>30</v>
      </c>
      <c r="D3866" t="str">
        <f t="shared" si="180"/>
        <v>25-48 Months</v>
      </c>
      <c r="E3866" t="s">
        <v>37</v>
      </c>
      <c r="F3866" t="s">
        <v>28</v>
      </c>
      <c r="G3866" t="s">
        <v>23</v>
      </c>
      <c r="H3866">
        <f t="shared" si="181"/>
        <v>5</v>
      </c>
      <c r="I3866" t="str">
        <f t="shared" si="182"/>
        <v>High Risk</v>
      </c>
    </row>
    <row r="3867" spans="1:9" x14ac:dyDescent="0.3">
      <c r="A3867" t="s">
        <v>3902</v>
      </c>
      <c r="B3867" t="s">
        <v>27</v>
      </c>
      <c r="C3867">
        <v>1</v>
      </c>
      <c r="D3867" t="str">
        <f t="shared" si="180"/>
        <v>0-12 Months</v>
      </c>
      <c r="E3867" t="s">
        <v>24</v>
      </c>
      <c r="F3867" t="s">
        <v>32</v>
      </c>
      <c r="G3867" t="s">
        <v>24</v>
      </c>
      <c r="H3867">
        <f t="shared" si="181"/>
        <v>3</v>
      </c>
      <c r="I3867" t="str">
        <f t="shared" si="182"/>
        <v>Medium Risk</v>
      </c>
    </row>
    <row r="3868" spans="1:9" x14ac:dyDescent="0.3">
      <c r="A3868" t="s">
        <v>3903</v>
      </c>
      <c r="B3868" t="s">
        <v>47</v>
      </c>
      <c r="C3868">
        <v>19</v>
      </c>
      <c r="D3868" t="str">
        <f t="shared" si="180"/>
        <v>13-24 Months</v>
      </c>
      <c r="E3868" t="s">
        <v>24</v>
      </c>
      <c r="F3868" t="s">
        <v>32</v>
      </c>
      <c r="G3868" t="s">
        <v>24</v>
      </c>
      <c r="H3868">
        <f t="shared" si="181"/>
        <v>0</v>
      </c>
      <c r="I3868" t="str">
        <f t="shared" si="182"/>
        <v>Low Risk</v>
      </c>
    </row>
    <row r="3869" spans="1:9" x14ac:dyDescent="0.3">
      <c r="A3869" t="s">
        <v>3904</v>
      </c>
      <c r="B3869" t="s">
        <v>47</v>
      </c>
      <c r="C3869">
        <v>26</v>
      </c>
      <c r="D3869" t="str">
        <f t="shared" si="180"/>
        <v>25-48 Months</v>
      </c>
      <c r="E3869" t="s">
        <v>26</v>
      </c>
      <c r="F3869" t="s">
        <v>40</v>
      </c>
      <c r="G3869" t="s">
        <v>24</v>
      </c>
      <c r="H3869">
        <f t="shared" si="181"/>
        <v>0</v>
      </c>
      <c r="I3869" t="str">
        <f t="shared" si="182"/>
        <v>Low Risk</v>
      </c>
    </row>
    <row r="3870" spans="1:9" x14ac:dyDescent="0.3">
      <c r="A3870" t="s">
        <v>3905</v>
      </c>
      <c r="B3870" t="s">
        <v>27</v>
      </c>
      <c r="C3870">
        <v>21</v>
      </c>
      <c r="D3870" t="str">
        <f t="shared" si="180"/>
        <v>13-24 Months</v>
      </c>
      <c r="E3870" t="s">
        <v>37</v>
      </c>
      <c r="F3870" t="s">
        <v>35</v>
      </c>
      <c r="G3870" t="s">
        <v>23</v>
      </c>
      <c r="H3870">
        <f t="shared" si="181"/>
        <v>4</v>
      </c>
      <c r="I3870" t="str">
        <f t="shared" si="182"/>
        <v>High Risk</v>
      </c>
    </row>
    <row r="3871" spans="1:9" x14ac:dyDescent="0.3">
      <c r="A3871" t="s">
        <v>3906</v>
      </c>
      <c r="B3871" t="s">
        <v>31</v>
      </c>
      <c r="C3871">
        <v>50</v>
      </c>
      <c r="D3871" t="str">
        <f t="shared" si="180"/>
        <v>49-72 Months</v>
      </c>
      <c r="E3871" t="s">
        <v>37</v>
      </c>
      <c r="F3871" t="s">
        <v>28</v>
      </c>
      <c r="G3871" t="s">
        <v>24</v>
      </c>
      <c r="H3871">
        <f t="shared" si="181"/>
        <v>3</v>
      </c>
      <c r="I3871" t="str">
        <f t="shared" si="182"/>
        <v>Medium Risk</v>
      </c>
    </row>
    <row r="3872" spans="1:9" x14ac:dyDescent="0.3">
      <c r="A3872" t="s">
        <v>3907</v>
      </c>
      <c r="B3872" t="s">
        <v>31</v>
      </c>
      <c r="C3872">
        <v>68</v>
      </c>
      <c r="D3872" t="str">
        <f t="shared" si="180"/>
        <v>49-72 Months</v>
      </c>
      <c r="E3872" t="s">
        <v>26</v>
      </c>
      <c r="F3872" t="s">
        <v>28</v>
      </c>
      <c r="G3872" t="s">
        <v>24</v>
      </c>
      <c r="H3872">
        <f t="shared" si="181"/>
        <v>1</v>
      </c>
      <c r="I3872" t="str">
        <f t="shared" si="182"/>
        <v>Low Risk</v>
      </c>
    </row>
    <row r="3873" spans="1:9" x14ac:dyDescent="0.3">
      <c r="A3873" t="s">
        <v>3908</v>
      </c>
      <c r="B3873" t="s">
        <v>27</v>
      </c>
      <c r="C3873">
        <v>3</v>
      </c>
      <c r="D3873" t="str">
        <f t="shared" si="180"/>
        <v>0-12 Months</v>
      </c>
      <c r="E3873" t="s">
        <v>37</v>
      </c>
      <c r="F3873" t="s">
        <v>35</v>
      </c>
      <c r="G3873" t="s">
        <v>23</v>
      </c>
      <c r="H3873">
        <f t="shared" si="181"/>
        <v>5</v>
      </c>
      <c r="I3873" t="str">
        <f t="shared" si="182"/>
        <v>High Risk</v>
      </c>
    </row>
    <row r="3874" spans="1:9" x14ac:dyDescent="0.3">
      <c r="A3874" t="s">
        <v>3909</v>
      </c>
      <c r="B3874" t="s">
        <v>27</v>
      </c>
      <c r="C3874">
        <v>9</v>
      </c>
      <c r="D3874" t="str">
        <f t="shared" si="180"/>
        <v>0-12 Months</v>
      </c>
      <c r="E3874" t="s">
        <v>37</v>
      </c>
      <c r="F3874" t="s">
        <v>28</v>
      </c>
      <c r="G3874" t="s">
        <v>24</v>
      </c>
      <c r="H3874">
        <f t="shared" si="181"/>
        <v>6</v>
      </c>
      <c r="I3874" t="str">
        <f t="shared" si="182"/>
        <v>High Risk</v>
      </c>
    </row>
    <row r="3875" spans="1:9" x14ac:dyDescent="0.3">
      <c r="A3875" t="s">
        <v>3910</v>
      </c>
      <c r="B3875" t="s">
        <v>47</v>
      </c>
      <c r="C3875">
        <v>51</v>
      </c>
      <c r="D3875" t="str">
        <f t="shared" si="180"/>
        <v>49-72 Months</v>
      </c>
      <c r="E3875" t="s">
        <v>26</v>
      </c>
      <c r="F3875" t="s">
        <v>35</v>
      </c>
      <c r="G3875" t="s">
        <v>24</v>
      </c>
      <c r="H3875">
        <f t="shared" si="181"/>
        <v>0</v>
      </c>
      <c r="I3875" t="str">
        <f t="shared" si="182"/>
        <v>Low Risk</v>
      </c>
    </row>
    <row r="3876" spans="1:9" x14ac:dyDescent="0.3">
      <c r="A3876" t="s">
        <v>3911</v>
      </c>
      <c r="B3876" t="s">
        <v>27</v>
      </c>
      <c r="C3876">
        <v>9</v>
      </c>
      <c r="D3876" t="str">
        <f t="shared" si="180"/>
        <v>0-12 Months</v>
      </c>
      <c r="E3876" t="s">
        <v>26</v>
      </c>
      <c r="F3876" t="s">
        <v>28</v>
      </c>
      <c r="G3876" t="s">
        <v>24</v>
      </c>
      <c r="H3876">
        <f t="shared" si="181"/>
        <v>4</v>
      </c>
      <c r="I3876" t="str">
        <f t="shared" si="182"/>
        <v>High Risk</v>
      </c>
    </row>
    <row r="3877" spans="1:9" x14ac:dyDescent="0.3">
      <c r="A3877" t="s">
        <v>3912</v>
      </c>
      <c r="B3877" t="s">
        <v>31</v>
      </c>
      <c r="C3877">
        <v>41</v>
      </c>
      <c r="D3877" t="str">
        <f t="shared" si="180"/>
        <v>25-48 Months</v>
      </c>
      <c r="E3877" t="s">
        <v>37</v>
      </c>
      <c r="F3877" t="s">
        <v>28</v>
      </c>
      <c r="G3877" t="s">
        <v>23</v>
      </c>
      <c r="H3877">
        <f t="shared" si="181"/>
        <v>3</v>
      </c>
      <c r="I3877" t="str">
        <f t="shared" si="182"/>
        <v>Medium Risk</v>
      </c>
    </row>
    <row r="3878" spans="1:9" x14ac:dyDescent="0.3">
      <c r="A3878" t="s">
        <v>3913</v>
      </c>
      <c r="B3878" t="s">
        <v>27</v>
      </c>
      <c r="C3878">
        <v>22</v>
      </c>
      <c r="D3878" t="str">
        <f t="shared" si="180"/>
        <v>13-24 Months</v>
      </c>
      <c r="E3878" t="s">
        <v>37</v>
      </c>
      <c r="F3878" t="s">
        <v>28</v>
      </c>
      <c r="G3878" t="s">
        <v>24</v>
      </c>
      <c r="H3878">
        <f t="shared" si="181"/>
        <v>5</v>
      </c>
      <c r="I3878" t="str">
        <f t="shared" si="182"/>
        <v>High Risk</v>
      </c>
    </row>
    <row r="3879" spans="1:9" x14ac:dyDescent="0.3">
      <c r="A3879" t="s">
        <v>3914</v>
      </c>
      <c r="B3879" t="s">
        <v>31</v>
      </c>
      <c r="C3879">
        <v>21</v>
      </c>
      <c r="D3879" t="str">
        <f t="shared" si="180"/>
        <v>13-24 Months</v>
      </c>
      <c r="E3879" t="s">
        <v>26</v>
      </c>
      <c r="F3879" t="s">
        <v>28</v>
      </c>
      <c r="G3879" t="s">
        <v>23</v>
      </c>
      <c r="H3879">
        <f t="shared" si="181"/>
        <v>1</v>
      </c>
      <c r="I3879" t="str">
        <f t="shared" si="182"/>
        <v>Low Risk</v>
      </c>
    </row>
    <row r="3880" spans="1:9" x14ac:dyDescent="0.3">
      <c r="A3880" t="s">
        <v>3915</v>
      </c>
      <c r="B3880" t="s">
        <v>47</v>
      </c>
      <c r="C3880">
        <v>71</v>
      </c>
      <c r="D3880" t="str">
        <f t="shared" si="180"/>
        <v>49-72 Months</v>
      </c>
      <c r="E3880" t="s">
        <v>37</v>
      </c>
      <c r="F3880" t="s">
        <v>35</v>
      </c>
      <c r="G3880" t="s">
        <v>24</v>
      </c>
      <c r="H3880">
        <f t="shared" si="181"/>
        <v>2</v>
      </c>
      <c r="I3880" t="str">
        <f t="shared" si="182"/>
        <v>Medium Risk</v>
      </c>
    </row>
    <row r="3881" spans="1:9" x14ac:dyDescent="0.3">
      <c r="A3881" t="s">
        <v>3916</v>
      </c>
      <c r="B3881" t="s">
        <v>27</v>
      </c>
      <c r="C3881">
        <v>1</v>
      </c>
      <c r="D3881" t="str">
        <f t="shared" si="180"/>
        <v>0-12 Months</v>
      </c>
      <c r="E3881" t="s">
        <v>26</v>
      </c>
      <c r="F3881" t="s">
        <v>28</v>
      </c>
      <c r="G3881" t="s">
        <v>23</v>
      </c>
      <c r="H3881">
        <f t="shared" si="181"/>
        <v>4</v>
      </c>
      <c r="I3881" t="str">
        <f t="shared" si="182"/>
        <v>High Risk</v>
      </c>
    </row>
    <row r="3882" spans="1:9" x14ac:dyDescent="0.3">
      <c r="A3882" t="s">
        <v>3917</v>
      </c>
      <c r="B3882" t="s">
        <v>31</v>
      </c>
      <c r="C3882">
        <v>26</v>
      </c>
      <c r="D3882" t="str">
        <f t="shared" si="180"/>
        <v>25-48 Months</v>
      </c>
      <c r="E3882" t="s">
        <v>26</v>
      </c>
      <c r="F3882" t="s">
        <v>40</v>
      </c>
      <c r="G3882" t="s">
        <v>24</v>
      </c>
      <c r="H3882">
        <f t="shared" si="181"/>
        <v>0</v>
      </c>
      <c r="I3882" t="str">
        <f t="shared" si="182"/>
        <v>Low Risk</v>
      </c>
    </row>
    <row r="3883" spans="1:9" x14ac:dyDescent="0.3">
      <c r="A3883" t="s">
        <v>3918</v>
      </c>
      <c r="B3883" t="s">
        <v>47</v>
      </c>
      <c r="C3883">
        <v>71</v>
      </c>
      <c r="D3883" t="str">
        <f t="shared" si="180"/>
        <v>49-72 Months</v>
      </c>
      <c r="E3883" t="s">
        <v>26</v>
      </c>
      <c r="F3883" t="s">
        <v>35</v>
      </c>
      <c r="G3883" t="s">
        <v>24</v>
      </c>
      <c r="H3883">
        <f t="shared" si="181"/>
        <v>0</v>
      </c>
      <c r="I3883" t="str">
        <f t="shared" si="182"/>
        <v>Low Risk</v>
      </c>
    </row>
    <row r="3884" spans="1:9" x14ac:dyDescent="0.3">
      <c r="A3884" t="s">
        <v>3919</v>
      </c>
      <c r="B3884" t="s">
        <v>27</v>
      </c>
      <c r="C3884">
        <v>4</v>
      </c>
      <c r="D3884" t="str">
        <f t="shared" si="180"/>
        <v>0-12 Months</v>
      </c>
      <c r="E3884" t="s">
        <v>26</v>
      </c>
      <c r="F3884" t="s">
        <v>40</v>
      </c>
      <c r="G3884" t="s">
        <v>24</v>
      </c>
      <c r="H3884">
        <f t="shared" si="181"/>
        <v>3</v>
      </c>
      <c r="I3884" t="str">
        <f t="shared" si="182"/>
        <v>Medium Risk</v>
      </c>
    </row>
    <row r="3885" spans="1:9" x14ac:dyDescent="0.3">
      <c r="A3885" t="s">
        <v>3920</v>
      </c>
      <c r="B3885" t="s">
        <v>27</v>
      </c>
      <c r="C3885">
        <v>12</v>
      </c>
      <c r="D3885" t="str">
        <f t="shared" si="180"/>
        <v>0-12 Months</v>
      </c>
      <c r="E3885" t="s">
        <v>37</v>
      </c>
      <c r="F3885" t="s">
        <v>28</v>
      </c>
      <c r="G3885" t="s">
        <v>24</v>
      </c>
      <c r="H3885">
        <f t="shared" si="181"/>
        <v>6</v>
      </c>
      <c r="I3885" t="str">
        <f t="shared" si="182"/>
        <v>High Risk</v>
      </c>
    </row>
    <row r="3886" spans="1:9" x14ac:dyDescent="0.3">
      <c r="A3886" t="s">
        <v>3921</v>
      </c>
      <c r="B3886" t="s">
        <v>27</v>
      </c>
      <c r="C3886">
        <v>18</v>
      </c>
      <c r="D3886" t="str">
        <f t="shared" si="180"/>
        <v>13-24 Months</v>
      </c>
      <c r="E3886" t="s">
        <v>37</v>
      </c>
      <c r="F3886" t="s">
        <v>28</v>
      </c>
      <c r="G3886" t="s">
        <v>24</v>
      </c>
      <c r="H3886">
        <f t="shared" si="181"/>
        <v>5</v>
      </c>
      <c r="I3886" t="str">
        <f t="shared" si="182"/>
        <v>High Risk</v>
      </c>
    </row>
    <row r="3887" spans="1:9" x14ac:dyDescent="0.3">
      <c r="A3887" t="s">
        <v>3922</v>
      </c>
      <c r="B3887" t="s">
        <v>27</v>
      </c>
      <c r="C3887">
        <v>3</v>
      </c>
      <c r="D3887" t="str">
        <f t="shared" si="180"/>
        <v>0-12 Months</v>
      </c>
      <c r="E3887" t="s">
        <v>37</v>
      </c>
      <c r="F3887" t="s">
        <v>28</v>
      </c>
      <c r="G3887" t="s">
        <v>24</v>
      </c>
      <c r="H3887">
        <f t="shared" si="181"/>
        <v>6</v>
      </c>
      <c r="I3887" t="str">
        <f t="shared" si="182"/>
        <v>High Risk</v>
      </c>
    </row>
    <row r="3888" spans="1:9" x14ac:dyDescent="0.3">
      <c r="A3888" t="s">
        <v>3923</v>
      </c>
      <c r="B3888" t="s">
        <v>31</v>
      </c>
      <c r="C3888">
        <v>72</v>
      </c>
      <c r="D3888" t="str">
        <f t="shared" si="180"/>
        <v>49-72 Months</v>
      </c>
      <c r="E3888" t="s">
        <v>37</v>
      </c>
      <c r="F3888" t="s">
        <v>35</v>
      </c>
      <c r="G3888" t="s">
        <v>24</v>
      </c>
      <c r="H3888">
        <f t="shared" si="181"/>
        <v>2</v>
      </c>
      <c r="I3888" t="str">
        <f t="shared" si="182"/>
        <v>Medium Risk</v>
      </c>
    </row>
    <row r="3889" spans="1:9" x14ac:dyDescent="0.3">
      <c r="A3889" t="s">
        <v>3924</v>
      </c>
      <c r="B3889" t="s">
        <v>27</v>
      </c>
      <c r="C3889">
        <v>11</v>
      </c>
      <c r="D3889" t="str">
        <f t="shared" si="180"/>
        <v>0-12 Months</v>
      </c>
      <c r="E3889" t="s">
        <v>37</v>
      </c>
      <c r="F3889" t="s">
        <v>28</v>
      </c>
      <c r="G3889" t="s">
        <v>23</v>
      </c>
      <c r="H3889">
        <f t="shared" si="181"/>
        <v>6</v>
      </c>
      <c r="I3889" t="str">
        <f t="shared" si="182"/>
        <v>High Risk</v>
      </c>
    </row>
    <row r="3890" spans="1:9" x14ac:dyDescent="0.3">
      <c r="A3890" t="s">
        <v>3925</v>
      </c>
      <c r="B3890" t="s">
        <v>27</v>
      </c>
      <c r="C3890">
        <v>1</v>
      </c>
      <c r="D3890" t="str">
        <f t="shared" si="180"/>
        <v>0-12 Months</v>
      </c>
      <c r="E3890" t="s">
        <v>37</v>
      </c>
      <c r="F3890" t="s">
        <v>40</v>
      </c>
      <c r="G3890" t="s">
        <v>23</v>
      </c>
      <c r="H3890">
        <f t="shared" si="181"/>
        <v>5</v>
      </c>
      <c r="I3890" t="str">
        <f t="shared" si="182"/>
        <v>High Risk</v>
      </c>
    </row>
    <row r="3891" spans="1:9" x14ac:dyDescent="0.3">
      <c r="A3891" t="s">
        <v>3926</v>
      </c>
      <c r="B3891" t="s">
        <v>31</v>
      </c>
      <c r="C3891">
        <v>13</v>
      </c>
      <c r="D3891" t="str">
        <f t="shared" si="180"/>
        <v>13-24 Months</v>
      </c>
      <c r="E3891" t="s">
        <v>24</v>
      </c>
      <c r="F3891" t="s">
        <v>40</v>
      </c>
      <c r="G3891" t="s">
        <v>24</v>
      </c>
      <c r="H3891">
        <f t="shared" si="181"/>
        <v>0</v>
      </c>
      <c r="I3891" t="str">
        <f t="shared" si="182"/>
        <v>Low Risk</v>
      </c>
    </row>
    <row r="3892" spans="1:9" x14ac:dyDescent="0.3">
      <c r="A3892" t="s">
        <v>3927</v>
      </c>
      <c r="B3892" t="s">
        <v>31</v>
      </c>
      <c r="C3892">
        <v>72</v>
      </c>
      <c r="D3892" t="str">
        <f t="shared" si="180"/>
        <v>49-72 Months</v>
      </c>
      <c r="E3892" t="s">
        <v>37</v>
      </c>
      <c r="F3892" t="s">
        <v>28</v>
      </c>
      <c r="G3892" t="s">
        <v>23</v>
      </c>
      <c r="H3892">
        <f t="shared" si="181"/>
        <v>3</v>
      </c>
      <c r="I3892" t="str">
        <f t="shared" si="182"/>
        <v>Medium Risk</v>
      </c>
    </row>
    <row r="3893" spans="1:9" x14ac:dyDescent="0.3">
      <c r="A3893" t="s">
        <v>3928</v>
      </c>
      <c r="B3893" t="s">
        <v>31</v>
      </c>
      <c r="C3893">
        <v>42</v>
      </c>
      <c r="D3893" t="str">
        <f t="shared" si="180"/>
        <v>25-48 Months</v>
      </c>
      <c r="E3893" t="s">
        <v>26</v>
      </c>
      <c r="F3893" t="s">
        <v>40</v>
      </c>
      <c r="G3893" t="s">
        <v>24</v>
      </c>
      <c r="H3893">
        <f t="shared" si="181"/>
        <v>0</v>
      </c>
      <c r="I3893" t="str">
        <f t="shared" si="182"/>
        <v>Low Risk</v>
      </c>
    </row>
    <row r="3894" spans="1:9" x14ac:dyDescent="0.3">
      <c r="A3894" t="s">
        <v>3929</v>
      </c>
      <c r="B3894" t="s">
        <v>27</v>
      </c>
      <c r="C3894">
        <v>17</v>
      </c>
      <c r="D3894" t="str">
        <f t="shared" si="180"/>
        <v>13-24 Months</v>
      </c>
      <c r="E3894" t="s">
        <v>24</v>
      </c>
      <c r="F3894" t="s">
        <v>40</v>
      </c>
      <c r="G3894" t="s">
        <v>24</v>
      </c>
      <c r="H3894">
        <f t="shared" si="181"/>
        <v>2</v>
      </c>
      <c r="I3894" t="str">
        <f t="shared" si="182"/>
        <v>Medium Risk</v>
      </c>
    </row>
    <row r="3895" spans="1:9" x14ac:dyDescent="0.3">
      <c r="A3895" t="s">
        <v>3930</v>
      </c>
      <c r="B3895" t="s">
        <v>27</v>
      </c>
      <c r="C3895">
        <v>7</v>
      </c>
      <c r="D3895" t="str">
        <f t="shared" si="180"/>
        <v>0-12 Months</v>
      </c>
      <c r="E3895" t="s">
        <v>26</v>
      </c>
      <c r="F3895" t="s">
        <v>32</v>
      </c>
      <c r="G3895" t="s">
        <v>24</v>
      </c>
      <c r="H3895">
        <f t="shared" si="181"/>
        <v>3</v>
      </c>
      <c r="I3895" t="str">
        <f t="shared" si="182"/>
        <v>Medium Risk</v>
      </c>
    </row>
    <row r="3896" spans="1:9" x14ac:dyDescent="0.3">
      <c r="A3896" t="s">
        <v>3931</v>
      </c>
      <c r="B3896" t="s">
        <v>47</v>
      </c>
      <c r="C3896">
        <v>68</v>
      </c>
      <c r="D3896" t="str">
        <f t="shared" si="180"/>
        <v>49-72 Months</v>
      </c>
      <c r="E3896" t="s">
        <v>37</v>
      </c>
      <c r="F3896" t="s">
        <v>32</v>
      </c>
      <c r="G3896" t="s">
        <v>24</v>
      </c>
      <c r="H3896">
        <f t="shared" si="181"/>
        <v>2</v>
      </c>
      <c r="I3896" t="str">
        <f t="shared" si="182"/>
        <v>Medium Risk</v>
      </c>
    </row>
    <row r="3897" spans="1:9" x14ac:dyDescent="0.3">
      <c r="A3897" t="s">
        <v>3932</v>
      </c>
      <c r="B3897" t="s">
        <v>47</v>
      </c>
      <c r="C3897">
        <v>56</v>
      </c>
      <c r="D3897" t="str">
        <f t="shared" si="180"/>
        <v>49-72 Months</v>
      </c>
      <c r="E3897" t="s">
        <v>24</v>
      </c>
      <c r="F3897" t="s">
        <v>35</v>
      </c>
      <c r="G3897" t="s">
        <v>24</v>
      </c>
      <c r="H3897">
        <f t="shared" si="181"/>
        <v>0</v>
      </c>
      <c r="I3897" t="str">
        <f t="shared" si="182"/>
        <v>Low Risk</v>
      </c>
    </row>
    <row r="3898" spans="1:9" x14ac:dyDescent="0.3">
      <c r="A3898" t="s">
        <v>3933</v>
      </c>
      <c r="B3898" t="s">
        <v>31</v>
      </c>
      <c r="C3898">
        <v>38</v>
      </c>
      <c r="D3898" t="str">
        <f t="shared" si="180"/>
        <v>25-48 Months</v>
      </c>
      <c r="E3898" t="s">
        <v>24</v>
      </c>
      <c r="F3898" t="s">
        <v>32</v>
      </c>
      <c r="G3898" t="s">
        <v>24</v>
      </c>
      <c r="H3898">
        <f t="shared" si="181"/>
        <v>0</v>
      </c>
      <c r="I3898" t="str">
        <f t="shared" si="182"/>
        <v>Low Risk</v>
      </c>
    </row>
    <row r="3899" spans="1:9" x14ac:dyDescent="0.3">
      <c r="A3899" t="s">
        <v>3934</v>
      </c>
      <c r="B3899" t="s">
        <v>47</v>
      </c>
      <c r="C3899">
        <v>72</v>
      </c>
      <c r="D3899" t="str">
        <f t="shared" si="180"/>
        <v>49-72 Months</v>
      </c>
      <c r="E3899" t="s">
        <v>37</v>
      </c>
      <c r="F3899" t="s">
        <v>28</v>
      </c>
      <c r="G3899" t="s">
        <v>24</v>
      </c>
      <c r="H3899">
        <f t="shared" si="181"/>
        <v>3</v>
      </c>
      <c r="I3899" t="str">
        <f t="shared" si="182"/>
        <v>Medium Risk</v>
      </c>
    </row>
    <row r="3900" spans="1:9" x14ac:dyDescent="0.3">
      <c r="A3900" t="s">
        <v>3935</v>
      </c>
      <c r="B3900" t="s">
        <v>31</v>
      </c>
      <c r="C3900">
        <v>48</v>
      </c>
      <c r="D3900" t="str">
        <f t="shared" si="180"/>
        <v>25-48 Months</v>
      </c>
      <c r="E3900" t="s">
        <v>24</v>
      </c>
      <c r="F3900" t="s">
        <v>40</v>
      </c>
      <c r="G3900" t="s">
        <v>24</v>
      </c>
      <c r="H3900">
        <f t="shared" si="181"/>
        <v>0</v>
      </c>
      <c r="I3900" t="str">
        <f t="shared" si="182"/>
        <v>Low Risk</v>
      </c>
    </row>
    <row r="3901" spans="1:9" x14ac:dyDescent="0.3">
      <c r="A3901" t="s">
        <v>3936</v>
      </c>
      <c r="B3901" t="s">
        <v>27</v>
      </c>
      <c r="C3901">
        <v>52</v>
      </c>
      <c r="D3901" t="str">
        <f t="shared" si="180"/>
        <v>49-72 Months</v>
      </c>
      <c r="E3901" t="s">
        <v>37</v>
      </c>
      <c r="F3901" t="s">
        <v>28</v>
      </c>
      <c r="G3901" t="s">
        <v>24</v>
      </c>
      <c r="H3901">
        <f t="shared" si="181"/>
        <v>5</v>
      </c>
      <c r="I3901" t="str">
        <f t="shared" si="182"/>
        <v>High Risk</v>
      </c>
    </row>
    <row r="3902" spans="1:9" x14ac:dyDescent="0.3">
      <c r="A3902" t="s">
        <v>3937</v>
      </c>
      <c r="B3902" t="s">
        <v>31</v>
      </c>
      <c r="C3902">
        <v>35</v>
      </c>
      <c r="D3902" t="str">
        <f t="shared" si="180"/>
        <v>25-48 Months</v>
      </c>
      <c r="E3902" t="s">
        <v>24</v>
      </c>
      <c r="F3902" t="s">
        <v>32</v>
      </c>
      <c r="G3902" t="s">
        <v>24</v>
      </c>
      <c r="H3902">
        <f t="shared" si="181"/>
        <v>0</v>
      </c>
      <c r="I3902" t="str">
        <f t="shared" si="182"/>
        <v>Low Risk</v>
      </c>
    </row>
    <row r="3903" spans="1:9" x14ac:dyDescent="0.3">
      <c r="A3903" t="s">
        <v>3938</v>
      </c>
      <c r="B3903" t="s">
        <v>47</v>
      </c>
      <c r="C3903">
        <v>67</v>
      </c>
      <c r="D3903" t="str">
        <f t="shared" si="180"/>
        <v>49-72 Months</v>
      </c>
      <c r="E3903" t="s">
        <v>37</v>
      </c>
      <c r="F3903" t="s">
        <v>35</v>
      </c>
      <c r="G3903" t="s">
        <v>24</v>
      </c>
      <c r="H3903">
        <f t="shared" si="181"/>
        <v>2</v>
      </c>
      <c r="I3903" t="str">
        <f t="shared" si="182"/>
        <v>Medium Risk</v>
      </c>
    </row>
    <row r="3904" spans="1:9" x14ac:dyDescent="0.3">
      <c r="A3904" t="s">
        <v>3939</v>
      </c>
      <c r="B3904" t="s">
        <v>27</v>
      </c>
      <c r="C3904">
        <v>1</v>
      </c>
      <c r="D3904" t="str">
        <f t="shared" si="180"/>
        <v>0-12 Months</v>
      </c>
      <c r="E3904" t="s">
        <v>26</v>
      </c>
      <c r="F3904" t="s">
        <v>32</v>
      </c>
      <c r="G3904" t="s">
        <v>24</v>
      </c>
      <c r="H3904">
        <f t="shared" si="181"/>
        <v>3</v>
      </c>
      <c r="I3904" t="str">
        <f t="shared" si="182"/>
        <v>Medium Risk</v>
      </c>
    </row>
    <row r="3905" spans="1:9" x14ac:dyDescent="0.3">
      <c r="A3905" t="s">
        <v>3940</v>
      </c>
      <c r="B3905" t="s">
        <v>27</v>
      </c>
      <c r="C3905">
        <v>53</v>
      </c>
      <c r="D3905" t="str">
        <f t="shared" si="180"/>
        <v>49-72 Months</v>
      </c>
      <c r="E3905" t="s">
        <v>37</v>
      </c>
      <c r="F3905" t="s">
        <v>32</v>
      </c>
      <c r="G3905" t="s">
        <v>24</v>
      </c>
      <c r="H3905">
        <f t="shared" si="181"/>
        <v>4</v>
      </c>
      <c r="I3905" t="str">
        <f t="shared" si="182"/>
        <v>High Risk</v>
      </c>
    </row>
    <row r="3906" spans="1:9" x14ac:dyDescent="0.3">
      <c r="A3906" t="s">
        <v>3941</v>
      </c>
      <c r="B3906" t="s">
        <v>27</v>
      </c>
      <c r="C3906">
        <v>34</v>
      </c>
      <c r="D3906" t="str">
        <f t="shared" si="180"/>
        <v>25-48 Months</v>
      </c>
      <c r="E3906" t="s">
        <v>24</v>
      </c>
      <c r="F3906" t="s">
        <v>32</v>
      </c>
      <c r="G3906" t="s">
        <v>24</v>
      </c>
      <c r="H3906">
        <f t="shared" si="181"/>
        <v>2</v>
      </c>
      <c r="I3906" t="str">
        <f t="shared" si="182"/>
        <v>Medium Risk</v>
      </c>
    </row>
    <row r="3907" spans="1:9" x14ac:dyDescent="0.3">
      <c r="A3907" t="s">
        <v>3942</v>
      </c>
      <c r="B3907" t="s">
        <v>27</v>
      </c>
      <c r="C3907">
        <v>3</v>
      </c>
      <c r="D3907" t="str">
        <f t="shared" ref="D3907:D3970" si="183">IF(C3907&lt;=12,"0-12 Months",IF(C3907&lt;=24,"13-24 Months",IF(C3907&lt;=48,"25-48 Months","49-72 Months")))</f>
        <v>0-12 Months</v>
      </c>
      <c r="E3907" t="s">
        <v>26</v>
      </c>
      <c r="F3907" t="s">
        <v>40</v>
      </c>
      <c r="G3907" t="s">
        <v>23</v>
      </c>
      <c r="H3907">
        <f t="shared" ref="H3907:H3970" si="184">IF(B3907="Month-to-month",2,0)+IF(E3907="Fiber optic",2,0)+IF(F3907="Electronic check",1,0)+IF(D3907="0-12 Months",1,0)</f>
        <v>3</v>
      </c>
      <c r="I3907" t="str">
        <f t="shared" ref="I3907:I3970" si="185">IF(H3907&gt;=4,"High Risk",IF(H3907&gt;=2,"Medium Risk","Low Risk"))</f>
        <v>Medium Risk</v>
      </c>
    </row>
    <row r="3908" spans="1:9" x14ac:dyDescent="0.3">
      <c r="A3908" t="s">
        <v>3943</v>
      </c>
      <c r="B3908" t="s">
        <v>27</v>
      </c>
      <c r="C3908">
        <v>1</v>
      </c>
      <c r="D3908" t="str">
        <f t="shared" si="183"/>
        <v>0-12 Months</v>
      </c>
      <c r="E3908" t="s">
        <v>37</v>
      </c>
      <c r="F3908" t="s">
        <v>28</v>
      </c>
      <c r="G3908" t="s">
        <v>23</v>
      </c>
      <c r="H3908">
        <f t="shared" si="184"/>
        <v>6</v>
      </c>
      <c r="I3908" t="str">
        <f t="shared" si="185"/>
        <v>High Risk</v>
      </c>
    </row>
    <row r="3909" spans="1:9" x14ac:dyDescent="0.3">
      <c r="A3909" t="s">
        <v>3944</v>
      </c>
      <c r="B3909" t="s">
        <v>27</v>
      </c>
      <c r="C3909">
        <v>19</v>
      </c>
      <c r="D3909" t="str">
        <f t="shared" si="183"/>
        <v>13-24 Months</v>
      </c>
      <c r="E3909" t="s">
        <v>37</v>
      </c>
      <c r="F3909" t="s">
        <v>32</v>
      </c>
      <c r="G3909" t="s">
        <v>24</v>
      </c>
      <c r="H3909">
        <f t="shared" si="184"/>
        <v>4</v>
      </c>
      <c r="I3909" t="str">
        <f t="shared" si="185"/>
        <v>High Risk</v>
      </c>
    </row>
    <row r="3910" spans="1:9" x14ac:dyDescent="0.3">
      <c r="A3910" t="s">
        <v>3945</v>
      </c>
      <c r="B3910" t="s">
        <v>47</v>
      </c>
      <c r="C3910">
        <v>60</v>
      </c>
      <c r="D3910" t="str">
        <f t="shared" si="183"/>
        <v>49-72 Months</v>
      </c>
      <c r="E3910" t="s">
        <v>37</v>
      </c>
      <c r="F3910" t="s">
        <v>35</v>
      </c>
      <c r="G3910" t="s">
        <v>24</v>
      </c>
      <c r="H3910">
        <f t="shared" si="184"/>
        <v>2</v>
      </c>
      <c r="I3910" t="str">
        <f t="shared" si="185"/>
        <v>Medium Risk</v>
      </c>
    </row>
    <row r="3911" spans="1:9" x14ac:dyDescent="0.3">
      <c r="A3911" t="s">
        <v>3946</v>
      </c>
      <c r="B3911" t="s">
        <v>47</v>
      </c>
      <c r="C3911">
        <v>11</v>
      </c>
      <c r="D3911" t="str">
        <f t="shared" si="183"/>
        <v>0-12 Months</v>
      </c>
      <c r="E3911" t="s">
        <v>24</v>
      </c>
      <c r="F3911" t="s">
        <v>40</v>
      </c>
      <c r="G3911" t="s">
        <v>24</v>
      </c>
      <c r="H3911">
        <f t="shared" si="184"/>
        <v>1</v>
      </c>
      <c r="I3911" t="str">
        <f t="shared" si="185"/>
        <v>Low Risk</v>
      </c>
    </row>
    <row r="3912" spans="1:9" x14ac:dyDescent="0.3">
      <c r="A3912" t="s">
        <v>3947</v>
      </c>
      <c r="B3912" t="s">
        <v>27</v>
      </c>
      <c r="C3912">
        <v>47</v>
      </c>
      <c r="D3912" t="str">
        <f t="shared" si="183"/>
        <v>25-48 Months</v>
      </c>
      <c r="E3912" t="s">
        <v>37</v>
      </c>
      <c r="F3912" t="s">
        <v>28</v>
      </c>
      <c r="G3912" t="s">
        <v>23</v>
      </c>
      <c r="H3912">
        <f t="shared" si="184"/>
        <v>5</v>
      </c>
      <c r="I3912" t="str">
        <f t="shared" si="185"/>
        <v>High Risk</v>
      </c>
    </row>
    <row r="3913" spans="1:9" x14ac:dyDescent="0.3">
      <c r="A3913" t="s">
        <v>3948</v>
      </c>
      <c r="B3913" t="s">
        <v>27</v>
      </c>
      <c r="C3913">
        <v>18</v>
      </c>
      <c r="D3913" t="str">
        <f t="shared" si="183"/>
        <v>13-24 Months</v>
      </c>
      <c r="E3913" t="s">
        <v>26</v>
      </c>
      <c r="F3913" t="s">
        <v>28</v>
      </c>
      <c r="G3913" t="s">
        <v>23</v>
      </c>
      <c r="H3913">
        <f t="shared" si="184"/>
        <v>3</v>
      </c>
      <c r="I3913" t="str">
        <f t="shared" si="185"/>
        <v>Medium Risk</v>
      </c>
    </row>
    <row r="3914" spans="1:9" x14ac:dyDescent="0.3">
      <c r="A3914" t="s">
        <v>3949</v>
      </c>
      <c r="B3914" t="s">
        <v>47</v>
      </c>
      <c r="C3914">
        <v>60</v>
      </c>
      <c r="D3914" t="str">
        <f t="shared" si="183"/>
        <v>49-72 Months</v>
      </c>
      <c r="E3914" t="s">
        <v>37</v>
      </c>
      <c r="F3914" t="s">
        <v>40</v>
      </c>
      <c r="G3914" t="s">
        <v>24</v>
      </c>
      <c r="H3914">
        <f t="shared" si="184"/>
        <v>2</v>
      </c>
      <c r="I3914" t="str">
        <f t="shared" si="185"/>
        <v>Medium Risk</v>
      </c>
    </row>
    <row r="3915" spans="1:9" x14ac:dyDescent="0.3">
      <c r="A3915" t="s">
        <v>3950</v>
      </c>
      <c r="B3915" t="s">
        <v>47</v>
      </c>
      <c r="C3915">
        <v>72</v>
      </c>
      <c r="D3915" t="str">
        <f t="shared" si="183"/>
        <v>49-72 Months</v>
      </c>
      <c r="E3915" t="s">
        <v>24</v>
      </c>
      <c r="F3915" t="s">
        <v>40</v>
      </c>
      <c r="G3915" t="s">
        <v>24</v>
      </c>
      <c r="H3915">
        <f t="shared" si="184"/>
        <v>0</v>
      </c>
      <c r="I3915" t="str">
        <f t="shared" si="185"/>
        <v>Low Risk</v>
      </c>
    </row>
    <row r="3916" spans="1:9" x14ac:dyDescent="0.3">
      <c r="A3916" t="s">
        <v>3951</v>
      </c>
      <c r="B3916" t="s">
        <v>31</v>
      </c>
      <c r="C3916">
        <v>39</v>
      </c>
      <c r="D3916" t="str">
        <f t="shared" si="183"/>
        <v>25-48 Months</v>
      </c>
      <c r="E3916" t="s">
        <v>24</v>
      </c>
      <c r="F3916" t="s">
        <v>32</v>
      </c>
      <c r="G3916" t="s">
        <v>24</v>
      </c>
      <c r="H3916">
        <f t="shared" si="184"/>
        <v>0</v>
      </c>
      <c r="I3916" t="str">
        <f t="shared" si="185"/>
        <v>Low Risk</v>
      </c>
    </row>
    <row r="3917" spans="1:9" x14ac:dyDescent="0.3">
      <c r="A3917" t="s">
        <v>3952</v>
      </c>
      <c r="B3917" t="s">
        <v>31</v>
      </c>
      <c r="C3917">
        <v>59</v>
      </c>
      <c r="D3917" t="str">
        <f t="shared" si="183"/>
        <v>49-72 Months</v>
      </c>
      <c r="E3917" t="s">
        <v>37</v>
      </c>
      <c r="F3917" t="s">
        <v>40</v>
      </c>
      <c r="G3917" t="s">
        <v>24</v>
      </c>
      <c r="H3917">
        <f t="shared" si="184"/>
        <v>2</v>
      </c>
      <c r="I3917" t="str">
        <f t="shared" si="185"/>
        <v>Medium Risk</v>
      </c>
    </row>
    <row r="3918" spans="1:9" x14ac:dyDescent="0.3">
      <c r="A3918" t="s">
        <v>3953</v>
      </c>
      <c r="B3918" t="s">
        <v>27</v>
      </c>
      <c r="C3918">
        <v>2</v>
      </c>
      <c r="D3918" t="str">
        <f t="shared" si="183"/>
        <v>0-12 Months</v>
      </c>
      <c r="E3918" t="s">
        <v>37</v>
      </c>
      <c r="F3918" t="s">
        <v>32</v>
      </c>
      <c r="G3918" t="s">
        <v>24</v>
      </c>
      <c r="H3918">
        <f t="shared" si="184"/>
        <v>5</v>
      </c>
      <c r="I3918" t="str">
        <f t="shared" si="185"/>
        <v>High Risk</v>
      </c>
    </row>
    <row r="3919" spans="1:9" x14ac:dyDescent="0.3">
      <c r="A3919" t="s">
        <v>3954</v>
      </c>
      <c r="B3919" t="s">
        <v>27</v>
      </c>
      <c r="C3919">
        <v>1</v>
      </c>
      <c r="D3919" t="str">
        <f t="shared" si="183"/>
        <v>0-12 Months</v>
      </c>
      <c r="E3919" t="s">
        <v>37</v>
      </c>
      <c r="F3919" t="s">
        <v>28</v>
      </c>
      <c r="G3919" t="s">
        <v>23</v>
      </c>
      <c r="H3919">
        <f t="shared" si="184"/>
        <v>6</v>
      </c>
      <c r="I3919" t="str">
        <f t="shared" si="185"/>
        <v>High Risk</v>
      </c>
    </row>
    <row r="3920" spans="1:9" x14ac:dyDescent="0.3">
      <c r="A3920" t="s">
        <v>3955</v>
      </c>
      <c r="B3920" t="s">
        <v>27</v>
      </c>
      <c r="C3920">
        <v>20</v>
      </c>
      <c r="D3920" t="str">
        <f t="shared" si="183"/>
        <v>13-24 Months</v>
      </c>
      <c r="E3920" t="s">
        <v>37</v>
      </c>
      <c r="F3920" t="s">
        <v>28</v>
      </c>
      <c r="G3920" t="s">
        <v>23</v>
      </c>
      <c r="H3920">
        <f t="shared" si="184"/>
        <v>5</v>
      </c>
      <c r="I3920" t="str">
        <f t="shared" si="185"/>
        <v>High Risk</v>
      </c>
    </row>
    <row r="3921" spans="1:9" x14ac:dyDescent="0.3">
      <c r="A3921" t="s">
        <v>3956</v>
      </c>
      <c r="B3921" t="s">
        <v>27</v>
      </c>
      <c r="C3921">
        <v>6</v>
      </c>
      <c r="D3921" t="str">
        <f t="shared" si="183"/>
        <v>0-12 Months</v>
      </c>
      <c r="E3921" t="s">
        <v>37</v>
      </c>
      <c r="F3921" t="s">
        <v>35</v>
      </c>
      <c r="G3921" t="s">
        <v>23</v>
      </c>
      <c r="H3921">
        <f t="shared" si="184"/>
        <v>5</v>
      </c>
      <c r="I3921" t="str">
        <f t="shared" si="185"/>
        <v>High Risk</v>
      </c>
    </row>
    <row r="3922" spans="1:9" x14ac:dyDescent="0.3">
      <c r="A3922" t="s">
        <v>3957</v>
      </c>
      <c r="B3922" t="s">
        <v>47</v>
      </c>
      <c r="C3922">
        <v>71</v>
      </c>
      <c r="D3922" t="str">
        <f t="shared" si="183"/>
        <v>49-72 Months</v>
      </c>
      <c r="E3922" t="s">
        <v>37</v>
      </c>
      <c r="F3922" t="s">
        <v>40</v>
      </c>
      <c r="G3922" t="s">
        <v>24</v>
      </c>
      <c r="H3922">
        <f t="shared" si="184"/>
        <v>2</v>
      </c>
      <c r="I3922" t="str">
        <f t="shared" si="185"/>
        <v>Medium Risk</v>
      </c>
    </row>
    <row r="3923" spans="1:9" x14ac:dyDescent="0.3">
      <c r="A3923" t="s">
        <v>3958</v>
      </c>
      <c r="B3923" t="s">
        <v>27</v>
      </c>
      <c r="C3923">
        <v>24</v>
      </c>
      <c r="D3923" t="str">
        <f t="shared" si="183"/>
        <v>13-24 Months</v>
      </c>
      <c r="E3923" t="s">
        <v>26</v>
      </c>
      <c r="F3923" t="s">
        <v>32</v>
      </c>
      <c r="G3923" t="s">
        <v>24</v>
      </c>
      <c r="H3923">
        <f t="shared" si="184"/>
        <v>2</v>
      </c>
      <c r="I3923" t="str">
        <f t="shared" si="185"/>
        <v>Medium Risk</v>
      </c>
    </row>
    <row r="3924" spans="1:9" x14ac:dyDescent="0.3">
      <c r="A3924" t="s">
        <v>3959</v>
      </c>
      <c r="B3924" t="s">
        <v>27</v>
      </c>
      <c r="C3924">
        <v>67</v>
      </c>
      <c r="D3924" t="str">
        <f t="shared" si="183"/>
        <v>49-72 Months</v>
      </c>
      <c r="E3924" t="s">
        <v>37</v>
      </c>
      <c r="F3924" t="s">
        <v>40</v>
      </c>
      <c r="G3924" t="s">
        <v>24</v>
      </c>
      <c r="H3924">
        <f t="shared" si="184"/>
        <v>4</v>
      </c>
      <c r="I3924" t="str">
        <f t="shared" si="185"/>
        <v>High Risk</v>
      </c>
    </row>
    <row r="3925" spans="1:9" x14ac:dyDescent="0.3">
      <c r="A3925" t="s">
        <v>3960</v>
      </c>
      <c r="B3925" t="s">
        <v>27</v>
      </c>
      <c r="C3925">
        <v>1</v>
      </c>
      <c r="D3925" t="str">
        <f t="shared" si="183"/>
        <v>0-12 Months</v>
      </c>
      <c r="E3925" t="s">
        <v>37</v>
      </c>
      <c r="F3925" t="s">
        <v>32</v>
      </c>
      <c r="G3925" t="s">
        <v>23</v>
      </c>
      <c r="H3925">
        <f t="shared" si="184"/>
        <v>5</v>
      </c>
      <c r="I3925" t="str">
        <f t="shared" si="185"/>
        <v>High Risk</v>
      </c>
    </row>
    <row r="3926" spans="1:9" x14ac:dyDescent="0.3">
      <c r="A3926" t="s">
        <v>3961</v>
      </c>
      <c r="B3926" t="s">
        <v>31</v>
      </c>
      <c r="C3926">
        <v>48</v>
      </c>
      <c r="D3926" t="str">
        <f t="shared" si="183"/>
        <v>25-48 Months</v>
      </c>
      <c r="E3926" t="s">
        <v>37</v>
      </c>
      <c r="F3926" t="s">
        <v>32</v>
      </c>
      <c r="G3926" t="s">
        <v>23</v>
      </c>
      <c r="H3926">
        <f t="shared" si="184"/>
        <v>2</v>
      </c>
      <c r="I3926" t="str">
        <f t="shared" si="185"/>
        <v>Medium Risk</v>
      </c>
    </row>
    <row r="3927" spans="1:9" x14ac:dyDescent="0.3">
      <c r="A3927" t="s">
        <v>3962</v>
      </c>
      <c r="B3927" t="s">
        <v>31</v>
      </c>
      <c r="C3927">
        <v>37</v>
      </c>
      <c r="D3927" t="str">
        <f t="shared" si="183"/>
        <v>25-48 Months</v>
      </c>
      <c r="E3927" t="s">
        <v>26</v>
      </c>
      <c r="F3927" t="s">
        <v>32</v>
      </c>
      <c r="G3927" t="s">
        <v>24</v>
      </c>
      <c r="H3927">
        <f t="shared" si="184"/>
        <v>0</v>
      </c>
      <c r="I3927" t="str">
        <f t="shared" si="185"/>
        <v>Low Risk</v>
      </c>
    </row>
    <row r="3928" spans="1:9" x14ac:dyDescent="0.3">
      <c r="A3928" t="s">
        <v>3963</v>
      </c>
      <c r="B3928" t="s">
        <v>27</v>
      </c>
      <c r="C3928">
        <v>11</v>
      </c>
      <c r="D3928" t="str">
        <f t="shared" si="183"/>
        <v>0-12 Months</v>
      </c>
      <c r="E3928" t="s">
        <v>26</v>
      </c>
      <c r="F3928" t="s">
        <v>32</v>
      </c>
      <c r="G3928" t="s">
        <v>24</v>
      </c>
      <c r="H3928">
        <f t="shared" si="184"/>
        <v>3</v>
      </c>
      <c r="I3928" t="str">
        <f t="shared" si="185"/>
        <v>Medium Risk</v>
      </c>
    </row>
    <row r="3929" spans="1:9" x14ac:dyDescent="0.3">
      <c r="A3929" t="s">
        <v>3964</v>
      </c>
      <c r="B3929" t="s">
        <v>27</v>
      </c>
      <c r="C3929">
        <v>3</v>
      </c>
      <c r="D3929" t="str">
        <f t="shared" si="183"/>
        <v>0-12 Months</v>
      </c>
      <c r="E3929" t="s">
        <v>24</v>
      </c>
      <c r="F3929" t="s">
        <v>40</v>
      </c>
      <c r="G3929" t="s">
        <v>23</v>
      </c>
      <c r="H3929">
        <f t="shared" si="184"/>
        <v>3</v>
      </c>
      <c r="I3929" t="str">
        <f t="shared" si="185"/>
        <v>Medium Risk</v>
      </c>
    </row>
    <row r="3930" spans="1:9" x14ac:dyDescent="0.3">
      <c r="A3930" t="s">
        <v>3965</v>
      </c>
      <c r="B3930" t="s">
        <v>27</v>
      </c>
      <c r="C3930">
        <v>18</v>
      </c>
      <c r="D3930" t="str">
        <f t="shared" si="183"/>
        <v>13-24 Months</v>
      </c>
      <c r="E3930" t="s">
        <v>37</v>
      </c>
      <c r="F3930" t="s">
        <v>40</v>
      </c>
      <c r="G3930" t="s">
        <v>24</v>
      </c>
      <c r="H3930">
        <f t="shared" si="184"/>
        <v>4</v>
      </c>
      <c r="I3930" t="str">
        <f t="shared" si="185"/>
        <v>High Risk</v>
      </c>
    </row>
    <row r="3931" spans="1:9" x14ac:dyDescent="0.3">
      <c r="A3931" t="s">
        <v>3966</v>
      </c>
      <c r="B3931" t="s">
        <v>31</v>
      </c>
      <c r="C3931">
        <v>50</v>
      </c>
      <c r="D3931" t="str">
        <f t="shared" si="183"/>
        <v>49-72 Months</v>
      </c>
      <c r="E3931" t="s">
        <v>26</v>
      </c>
      <c r="F3931" t="s">
        <v>35</v>
      </c>
      <c r="G3931" t="s">
        <v>24</v>
      </c>
      <c r="H3931">
        <f t="shared" si="184"/>
        <v>0</v>
      </c>
      <c r="I3931" t="str">
        <f t="shared" si="185"/>
        <v>Low Risk</v>
      </c>
    </row>
    <row r="3932" spans="1:9" x14ac:dyDescent="0.3">
      <c r="A3932" t="s">
        <v>3967</v>
      </c>
      <c r="B3932" t="s">
        <v>31</v>
      </c>
      <c r="C3932">
        <v>67</v>
      </c>
      <c r="D3932" t="str">
        <f t="shared" si="183"/>
        <v>49-72 Months</v>
      </c>
      <c r="E3932" t="s">
        <v>37</v>
      </c>
      <c r="F3932" t="s">
        <v>28</v>
      </c>
      <c r="G3932" t="s">
        <v>24</v>
      </c>
      <c r="H3932">
        <f t="shared" si="184"/>
        <v>3</v>
      </c>
      <c r="I3932" t="str">
        <f t="shared" si="185"/>
        <v>Medium Risk</v>
      </c>
    </row>
    <row r="3933" spans="1:9" x14ac:dyDescent="0.3">
      <c r="A3933" t="s">
        <v>3968</v>
      </c>
      <c r="B3933" t="s">
        <v>27</v>
      </c>
      <c r="C3933">
        <v>25</v>
      </c>
      <c r="D3933" t="str">
        <f t="shared" si="183"/>
        <v>25-48 Months</v>
      </c>
      <c r="E3933" t="s">
        <v>26</v>
      </c>
      <c r="F3933" t="s">
        <v>32</v>
      </c>
      <c r="G3933" t="s">
        <v>24</v>
      </c>
      <c r="H3933">
        <f t="shared" si="184"/>
        <v>2</v>
      </c>
      <c r="I3933" t="str">
        <f t="shared" si="185"/>
        <v>Medium Risk</v>
      </c>
    </row>
    <row r="3934" spans="1:9" x14ac:dyDescent="0.3">
      <c r="A3934" t="s">
        <v>3969</v>
      </c>
      <c r="B3934" t="s">
        <v>27</v>
      </c>
      <c r="C3934">
        <v>2</v>
      </c>
      <c r="D3934" t="str">
        <f t="shared" si="183"/>
        <v>0-12 Months</v>
      </c>
      <c r="E3934" t="s">
        <v>37</v>
      </c>
      <c r="F3934" t="s">
        <v>28</v>
      </c>
      <c r="G3934" t="s">
        <v>23</v>
      </c>
      <c r="H3934">
        <f t="shared" si="184"/>
        <v>6</v>
      </c>
      <c r="I3934" t="str">
        <f t="shared" si="185"/>
        <v>High Risk</v>
      </c>
    </row>
    <row r="3935" spans="1:9" x14ac:dyDescent="0.3">
      <c r="A3935" t="s">
        <v>3970</v>
      </c>
      <c r="B3935" t="s">
        <v>27</v>
      </c>
      <c r="C3935">
        <v>9</v>
      </c>
      <c r="D3935" t="str">
        <f t="shared" si="183"/>
        <v>0-12 Months</v>
      </c>
      <c r="E3935" t="s">
        <v>24</v>
      </c>
      <c r="F3935" t="s">
        <v>40</v>
      </c>
      <c r="G3935" t="s">
        <v>24</v>
      </c>
      <c r="H3935">
        <f t="shared" si="184"/>
        <v>3</v>
      </c>
      <c r="I3935" t="str">
        <f t="shared" si="185"/>
        <v>Medium Risk</v>
      </c>
    </row>
    <row r="3936" spans="1:9" x14ac:dyDescent="0.3">
      <c r="A3936" t="s">
        <v>3971</v>
      </c>
      <c r="B3936" t="s">
        <v>31</v>
      </c>
      <c r="C3936">
        <v>10</v>
      </c>
      <c r="D3936" t="str">
        <f t="shared" si="183"/>
        <v>0-12 Months</v>
      </c>
      <c r="E3936" t="s">
        <v>26</v>
      </c>
      <c r="F3936" t="s">
        <v>32</v>
      </c>
      <c r="G3936" t="s">
        <v>24</v>
      </c>
      <c r="H3936">
        <f t="shared" si="184"/>
        <v>1</v>
      </c>
      <c r="I3936" t="str">
        <f t="shared" si="185"/>
        <v>Low Risk</v>
      </c>
    </row>
    <row r="3937" spans="1:9" x14ac:dyDescent="0.3">
      <c r="A3937" t="s">
        <v>3972</v>
      </c>
      <c r="B3937" t="s">
        <v>47</v>
      </c>
      <c r="C3937">
        <v>70</v>
      </c>
      <c r="D3937" t="str">
        <f t="shared" si="183"/>
        <v>49-72 Months</v>
      </c>
      <c r="E3937" t="s">
        <v>24</v>
      </c>
      <c r="F3937" t="s">
        <v>40</v>
      </c>
      <c r="G3937" t="s">
        <v>24</v>
      </c>
      <c r="H3937">
        <f t="shared" si="184"/>
        <v>0</v>
      </c>
      <c r="I3937" t="str">
        <f t="shared" si="185"/>
        <v>Low Risk</v>
      </c>
    </row>
    <row r="3938" spans="1:9" x14ac:dyDescent="0.3">
      <c r="A3938" t="s">
        <v>3973</v>
      </c>
      <c r="B3938" t="s">
        <v>27</v>
      </c>
      <c r="C3938">
        <v>9</v>
      </c>
      <c r="D3938" t="str">
        <f t="shared" si="183"/>
        <v>0-12 Months</v>
      </c>
      <c r="E3938" t="s">
        <v>26</v>
      </c>
      <c r="F3938" t="s">
        <v>35</v>
      </c>
      <c r="G3938" t="s">
        <v>24</v>
      </c>
      <c r="H3938">
        <f t="shared" si="184"/>
        <v>3</v>
      </c>
      <c r="I3938" t="str">
        <f t="shared" si="185"/>
        <v>Medium Risk</v>
      </c>
    </row>
    <row r="3939" spans="1:9" x14ac:dyDescent="0.3">
      <c r="A3939" t="s">
        <v>3974</v>
      </c>
      <c r="B3939" t="s">
        <v>27</v>
      </c>
      <c r="C3939">
        <v>4</v>
      </c>
      <c r="D3939" t="str">
        <f t="shared" si="183"/>
        <v>0-12 Months</v>
      </c>
      <c r="E3939" t="s">
        <v>24</v>
      </c>
      <c r="F3939" t="s">
        <v>40</v>
      </c>
      <c r="G3939" t="s">
        <v>24</v>
      </c>
      <c r="H3939">
        <f t="shared" si="184"/>
        <v>3</v>
      </c>
      <c r="I3939" t="str">
        <f t="shared" si="185"/>
        <v>Medium Risk</v>
      </c>
    </row>
    <row r="3940" spans="1:9" x14ac:dyDescent="0.3">
      <c r="A3940" t="s">
        <v>3975</v>
      </c>
      <c r="B3940" t="s">
        <v>27</v>
      </c>
      <c r="C3940">
        <v>2</v>
      </c>
      <c r="D3940" t="str">
        <f t="shared" si="183"/>
        <v>0-12 Months</v>
      </c>
      <c r="E3940" t="s">
        <v>26</v>
      </c>
      <c r="F3940" t="s">
        <v>32</v>
      </c>
      <c r="G3940" t="s">
        <v>24</v>
      </c>
      <c r="H3940">
        <f t="shared" si="184"/>
        <v>3</v>
      </c>
      <c r="I3940" t="str">
        <f t="shared" si="185"/>
        <v>Medium Risk</v>
      </c>
    </row>
    <row r="3941" spans="1:9" x14ac:dyDescent="0.3">
      <c r="A3941" t="s">
        <v>3976</v>
      </c>
      <c r="B3941" t="s">
        <v>27</v>
      </c>
      <c r="C3941">
        <v>1</v>
      </c>
      <c r="D3941" t="str">
        <f t="shared" si="183"/>
        <v>0-12 Months</v>
      </c>
      <c r="E3941" t="s">
        <v>37</v>
      </c>
      <c r="F3941" t="s">
        <v>28</v>
      </c>
      <c r="G3941" t="s">
        <v>23</v>
      </c>
      <c r="H3941">
        <f t="shared" si="184"/>
        <v>6</v>
      </c>
      <c r="I3941" t="str">
        <f t="shared" si="185"/>
        <v>High Risk</v>
      </c>
    </row>
    <row r="3942" spans="1:9" x14ac:dyDescent="0.3">
      <c r="A3942" t="s">
        <v>3977</v>
      </c>
      <c r="B3942" t="s">
        <v>27</v>
      </c>
      <c r="C3942">
        <v>19</v>
      </c>
      <c r="D3942" t="str">
        <f t="shared" si="183"/>
        <v>13-24 Months</v>
      </c>
      <c r="E3942" t="s">
        <v>26</v>
      </c>
      <c r="F3942" t="s">
        <v>35</v>
      </c>
      <c r="G3942" t="s">
        <v>24</v>
      </c>
      <c r="H3942">
        <f t="shared" si="184"/>
        <v>2</v>
      </c>
      <c r="I3942" t="str">
        <f t="shared" si="185"/>
        <v>Medium Risk</v>
      </c>
    </row>
    <row r="3943" spans="1:9" x14ac:dyDescent="0.3">
      <c r="A3943" t="s">
        <v>3978</v>
      </c>
      <c r="B3943" t="s">
        <v>27</v>
      </c>
      <c r="C3943">
        <v>7</v>
      </c>
      <c r="D3943" t="str">
        <f t="shared" si="183"/>
        <v>0-12 Months</v>
      </c>
      <c r="E3943" t="s">
        <v>24</v>
      </c>
      <c r="F3943" t="s">
        <v>35</v>
      </c>
      <c r="G3943" t="s">
        <v>24</v>
      </c>
      <c r="H3943">
        <f t="shared" si="184"/>
        <v>3</v>
      </c>
      <c r="I3943" t="str">
        <f t="shared" si="185"/>
        <v>Medium Risk</v>
      </c>
    </row>
    <row r="3944" spans="1:9" x14ac:dyDescent="0.3">
      <c r="A3944" t="s">
        <v>3979</v>
      </c>
      <c r="B3944" t="s">
        <v>27</v>
      </c>
      <c r="C3944">
        <v>1</v>
      </c>
      <c r="D3944" t="str">
        <f t="shared" si="183"/>
        <v>0-12 Months</v>
      </c>
      <c r="E3944" t="s">
        <v>26</v>
      </c>
      <c r="F3944" t="s">
        <v>28</v>
      </c>
      <c r="G3944" t="s">
        <v>23</v>
      </c>
      <c r="H3944">
        <f t="shared" si="184"/>
        <v>4</v>
      </c>
      <c r="I3944" t="str">
        <f t="shared" si="185"/>
        <v>High Risk</v>
      </c>
    </row>
    <row r="3945" spans="1:9" x14ac:dyDescent="0.3">
      <c r="A3945" t="s">
        <v>3980</v>
      </c>
      <c r="B3945" t="s">
        <v>27</v>
      </c>
      <c r="C3945">
        <v>1</v>
      </c>
      <c r="D3945" t="str">
        <f t="shared" si="183"/>
        <v>0-12 Months</v>
      </c>
      <c r="E3945" t="s">
        <v>26</v>
      </c>
      <c r="F3945" t="s">
        <v>28</v>
      </c>
      <c r="G3945" t="s">
        <v>24</v>
      </c>
      <c r="H3945">
        <f t="shared" si="184"/>
        <v>4</v>
      </c>
      <c r="I3945" t="str">
        <f t="shared" si="185"/>
        <v>High Risk</v>
      </c>
    </row>
    <row r="3946" spans="1:9" x14ac:dyDescent="0.3">
      <c r="A3946" t="s">
        <v>3981</v>
      </c>
      <c r="B3946" t="s">
        <v>31</v>
      </c>
      <c r="C3946">
        <v>9</v>
      </c>
      <c r="D3946" t="str">
        <f t="shared" si="183"/>
        <v>0-12 Months</v>
      </c>
      <c r="E3946" t="s">
        <v>24</v>
      </c>
      <c r="F3946" t="s">
        <v>32</v>
      </c>
      <c r="G3946" t="s">
        <v>24</v>
      </c>
      <c r="H3946">
        <f t="shared" si="184"/>
        <v>1</v>
      </c>
      <c r="I3946" t="str">
        <f t="shared" si="185"/>
        <v>Low Risk</v>
      </c>
    </row>
    <row r="3947" spans="1:9" x14ac:dyDescent="0.3">
      <c r="A3947" t="s">
        <v>3982</v>
      </c>
      <c r="B3947" t="s">
        <v>27</v>
      </c>
      <c r="C3947">
        <v>3</v>
      </c>
      <c r="D3947" t="str">
        <f t="shared" si="183"/>
        <v>0-12 Months</v>
      </c>
      <c r="E3947" t="s">
        <v>26</v>
      </c>
      <c r="F3947" t="s">
        <v>32</v>
      </c>
      <c r="G3947" t="s">
        <v>23</v>
      </c>
      <c r="H3947">
        <f t="shared" si="184"/>
        <v>3</v>
      </c>
      <c r="I3947" t="str">
        <f t="shared" si="185"/>
        <v>Medium Risk</v>
      </c>
    </row>
    <row r="3948" spans="1:9" x14ac:dyDescent="0.3">
      <c r="A3948" t="s">
        <v>3983</v>
      </c>
      <c r="B3948" t="s">
        <v>27</v>
      </c>
      <c r="C3948">
        <v>9</v>
      </c>
      <c r="D3948" t="str">
        <f t="shared" si="183"/>
        <v>0-12 Months</v>
      </c>
      <c r="E3948" t="s">
        <v>26</v>
      </c>
      <c r="F3948" t="s">
        <v>32</v>
      </c>
      <c r="G3948" t="s">
        <v>23</v>
      </c>
      <c r="H3948">
        <f t="shared" si="184"/>
        <v>3</v>
      </c>
      <c r="I3948" t="str">
        <f t="shared" si="185"/>
        <v>Medium Risk</v>
      </c>
    </row>
    <row r="3949" spans="1:9" x14ac:dyDescent="0.3">
      <c r="A3949" t="s">
        <v>3984</v>
      </c>
      <c r="B3949" t="s">
        <v>27</v>
      </c>
      <c r="C3949">
        <v>5</v>
      </c>
      <c r="D3949" t="str">
        <f t="shared" si="183"/>
        <v>0-12 Months</v>
      </c>
      <c r="E3949" t="s">
        <v>26</v>
      </c>
      <c r="F3949" t="s">
        <v>40</v>
      </c>
      <c r="G3949" t="s">
        <v>24</v>
      </c>
      <c r="H3949">
        <f t="shared" si="184"/>
        <v>3</v>
      </c>
      <c r="I3949" t="str">
        <f t="shared" si="185"/>
        <v>Medium Risk</v>
      </c>
    </row>
    <row r="3950" spans="1:9" x14ac:dyDescent="0.3">
      <c r="A3950" t="s">
        <v>3985</v>
      </c>
      <c r="B3950" t="s">
        <v>31</v>
      </c>
      <c r="C3950">
        <v>56</v>
      </c>
      <c r="D3950" t="str">
        <f t="shared" si="183"/>
        <v>49-72 Months</v>
      </c>
      <c r="E3950" t="s">
        <v>37</v>
      </c>
      <c r="F3950" t="s">
        <v>35</v>
      </c>
      <c r="G3950" t="s">
        <v>24</v>
      </c>
      <c r="H3950">
        <f t="shared" si="184"/>
        <v>2</v>
      </c>
      <c r="I3950" t="str">
        <f t="shared" si="185"/>
        <v>Medium Risk</v>
      </c>
    </row>
    <row r="3951" spans="1:9" x14ac:dyDescent="0.3">
      <c r="A3951" t="s">
        <v>3986</v>
      </c>
      <c r="B3951" t="s">
        <v>27</v>
      </c>
      <c r="C3951">
        <v>18</v>
      </c>
      <c r="D3951" t="str">
        <f t="shared" si="183"/>
        <v>13-24 Months</v>
      </c>
      <c r="E3951" t="s">
        <v>26</v>
      </c>
      <c r="F3951" t="s">
        <v>32</v>
      </c>
      <c r="G3951" t="s">
        <v>24</v>
      </c>
      <c r="H3951">
        <f t="shared" si="184"/>
        <v>2</v>
      </c>
      <c r="I3951" t="str">
        <f t="shared" si="185"/>
        <v>Medium Risk</v>
      </c>
    </row>
    <row r="3952" spans="1:9" x14ac:dyDescent="0.3">
      <c r="A3952" t="s">
        <v>3987</v>
      </c>
      <c r="B3952" t="s">
        <v>27</v>
      </c>
      <c r="C3952">
        <v>49</v>
      </c>
      <c r="D3952" t="str">
        <f t="shared" si="183"/>
        <v>49-72 Months</v>
      </c>
      <c r="E3952" t="s">
        <v>37</v>
      </c>
      <c r="F3952" t="s">
        <v>28</v>
      </c>
      <c r="G3952" t="s">
        <v>23</v>
      </c>
      <c r="H3952">
        <f t="shared" si="184"/>
        <v>5</v>
      </c>
      <c r="I3952" t="str">
        <f t="shared" si="185"/>
        <v>High Risk</v>
      </c>
    </row>
    <row r="3953" spans="1:9" x14ac:dyDescent="0.3">
      <c r="A3953" t="s">
        <v>3988</v>
      </c>
      <c r="B3953" t="s">
        <v>47</v>
      </c>
      <c r="C3953">
        <v>70</v>
      </c>
      <c r="D3953" t="str">
        <f t="shared" si="183"/>
        <v>49-72 Months</v>
      </c>
      <c r="E3953" t="s">
        <v>26</v>
      </c>
      <c r="F3953" t="s">
        <v>32</v>
      </c>
      <c r="G3953" t="s">
        <v>24</v>
      </c>
      <c r="H3953">
        <f t="shared" si="184"/>
        <v>0</v>
      </c>
      <c r="I3953" t="str">
        <f t="shared" si="185"/>
        <v>Low Risk</v>
      </c>
    </row>
    <row r="3954" spans="1:9" x14ac:dyDescent="0.3">
      <c r="A3954" t="s">
        <v>3989</v>
      </c>
      <c r="B3954" t="s">
        <v>47</v>
      </c>
      <c r="C3954">
        <v>72</v>
      </c>
      <c r="D3954" t="str">
        <f t="shared" si="183"/>
        <v>49-72 Months</v>
      </c>
      <c r="E3954" t="s">
        <v>37</v>
      </c>
      <c r="F3954" t="s">
        <v>40</v>
      </c>
      <c r="G3954" t="s">
        <v>24</v>
      </c>
      <c r="H3954">
        <f t="shared" si="184"/>
        <v>2</v>
      </c>
      <c r="I3954" t="str">
        <f t="shared" si="185"/>
        <v>Medium Risk</v>
      </c>
    </row>
    <row r="3955" spans="1:9" x14ac:dyDescent="0.3">
      <c r="A3955" t="s">
        <v>3990</v>
      </c>
      <c r="B3955" t="s">
        <v>27</v>
      </c>
      <c r="C3955">
        <v>6</v>
      </c>
      <c r="D3955" t="str">
        <f t="shared" si="183"/>
        <v>0-12 Months</v>
      </c>
      <c r="E3955" t="s">
        <v>37</v>
      </c>
      <c r="F3955" t="s">
        <v>28</v>
      </c>
      <c r="G3955" t="s">
        <v>23</v>
      </c>
      <c r="H3955">
        <f t="shared" si="184"/>
        <v>6</v>
      </c>
      <c r="I3955" t="str">
        <f t="shared" si="185"/>
        <v>High Risk</v>
      </c>
    </row>
    <row r="3956" spans="1:9" x14ac:dyDescent="0.3">
      <c r="A3956" t="s">
        <v>3991</v>
      </c>
      <c r="B3956" t="s">
        <v>27</v>
      </c>
      <c r="C3956">
        <v>17</v>
      </c>
      <c r="D3956" t="str">
        <f t="shared" si="183"/>
        <v>13-24 Months</v>
      </c>
      <c r="E3956" t="s">
        <v>37</v>
      </c>
      <c r="F3956" t="s">
        <v>28</v>
      </c>
      <c r="G3956" t="s">
        <v>24</v>
      </c>
      <c r="H3956">
        <f t="shared" si="184"/>
        <v>5</v>
      </c>
      <c r="I3956" t="str">
        <f t="shared" si="185"/>
        <v>High Risk</v>
      </c>
    </row>
    <row r="3957" spans="1:9" x14ac:dyDescent="0.3">
      <c r="A3957" t="s">
        <v>3992</v>
      </c>
      <c r="B3957" t="s">
        <v>27</v>
      </c>
      <c r="C3957">
        <v>29</v>
      </c>
      <c r="D3957" t="str">
        <f t="shared" si="183"/>
        <v>25-48 Months</v>
      </c>
      <c r="E3957" t="s">
        <v>26</v>
      </c>
      <c r="F3957" t="s">
        <v>28</v>
      </c>
      <c r="G3957" t="s">
        <v>24</v>
      </c>
      <c r="H3957">
        <f t="shared" si="184"/>
        <v>3</v>
      </c>
      <c r="I3957" t="str">
        <f t="shared" si="185"/>
        <v>Medium Risk</v>
      </c>
    </row>
    <row r="3958" spans="1:9" x14ac:dyDescent="0.3">
      <c r="A3958" t="s">
        <v>3993</v>
      </c>
      <c r="B3958" t="s">
        <v>27</v>
      </c>
      <c r="C3958">
        <v>6</v>
      </c>
      <c r="D3958" t="str">
        <f t="shared" si="183"/>
        <v>0-12 Months</v>
      </c>
      <c r="E3958" t="s">
        <v>37</v>
      </c>
      <c r="F3958" t="s">
        <v>28</v>
      </c>
      <c r="G3958" t="s">
        <v>23</v>
      </c>
      <c r="H3958">
        <f t="shared" si="184"/>
        <v>6</v>
      </c>
      <c r="I3958" t="str">
        <f t="shared" si="185"/>
        <v>High Risk</v>
      </c>
    </row>
    <row r="3959" spans="1:9" x14ac:dyDescent="0.3">
      <c r="A3959" t="s">
        <v>3994</v>
      </c>
      <c r="B3959" t="s">
        <v>47</v>
      </c>
      <c r="C3959">
        <v>63</v>
      </c>
      <c r="D3959" t="str">
        <f t="shared" si="183"/>
        <v>49-72 Months</v>
      </c>
      <c r="E3959" t="s">
        <v>37</v>
      </c>
      <c r="F3959" t="s">
        <v>28</v>
      </c>
      <c r="G3959" t="s">
        <v>24</v>
      </c>
      <c r="H3959">
        <f t="shared" si="184"/>
        <v>3</v>
      </c>
      <c r="I3959" t="str">
        <f t="shared" si="185"/>
        <v>Medium Risk</v>
      </c>
    </row>
    <row r="3960" spans="1:9" x14ac:dyDescent="0.3">
      <c r="A3960" t="s">
        <v>3995</v>
      </c>
      <c r="B3960" t="s">
        <v>27</v>
      </c>
      <c r="C3960">
        <v>16</v>
      </c>
      <c r="D3960" t="str">
        <f t="shared" si="183"/>
        <v>13-24 Months</v>
      </c>
      <c r="E3960" t="s">
        <v>37</v>
      </c>
      <c r="F3960" t="s">
        <v>35</v>
      </c>
      <c r="G3960" t="s">
        <v>23</v>
      </c>
      <c r="H3960">
        <f t="shared" si="184"/>
        <v>4</v>
      </c>
      <c r="I3960" t="str">
        <f t="shared" si="185"/>
        <v>High Risk</v>
      </c>
    </row>
    <row r="3961" spans="1:9" x14ac:dyDescent="0.3">
      <c r="A3961" t="s">
        <v>3996</v>
      </c>
      <c r="B3961" t="s">
        <v>31</v>
      </c>
      <c r="C3961">
        <v>59</v>
      </c>
      <c r="D3961" t="str">
        <f t="shared" si="183"/>
        <v>49-72 Months</v>
      </c>
      <c r="E3961" t="s">
        <v>26</v>
      </c>
      <c r="F3961" t="s">
        <v>35</v>
      </c>
      <c r="G3961" t="s">
        <v>24</v>
      </c>
      <c r="H3961">
        <f t="shared" si="184"/>
        <v>0</v>
      </c>
      <c r="I3961" t="str">
        <f t="shared" si="185"/>
        <v>Low Risk</v>
      </c>
    </row>
    <row r="3962" spans="1:9" x14ac:dyDescent="0.3">
      <c r="A3962" t="s">
        <v>3997</v>
      </c>
      <c r="B3962" t="s">
        <v>27</v>
      </c>
      <c r="C3962">
        <v>3</v>
      </c>
      <c r="D3962" t="str">
        <f t="shared" si="183"/>
        <v>0-12 Months</v>
      </c>
      <c r="E3962" t="s">
        <v>26</v>
      </c>
      <c r="F3962" t="s">
        <v>28</v>
      </c>
      <c r="G3962" t="s">
        <v>24</v>
      </c>
      <c r="H3962">
        <f t="shared" si="184"/>
        <v>4</v>
      </c>
      <c r="I3962" t="str">
        <f t="shared" si="185"/>
        <v>High Risk</v>
      </c>
    </row>
    <row r="3963" spans="1:9" x14ac:dyDescent="0.3">
      <c r="A3963" t="s">
        <v>3998</v>
      </c>
      <c r="B3963" t="s">
        <v>27</v>
      </c>
      <c r="C3963">
        <v>8</v>
      </c>
      <c r="D3963" t="str">
        <f t="shared" si="183"/>
        <v>0-12 Months</v>
      </c>
      <c r="E3963" t="s">
        <v>26</v>
      </c>
      <c r="F3963" t="s">
        <v>32</v>
      </c>
      <c r="G3963" t="s">
        <v>24</v>
      </c>
      <c r="H3963">
        <f t="shared" si="184"/>
        <v>3</v>
      </c>
      <c r="I3963" t="str">
        <f t="shared" si="185"/>
        <v>Medium Risk</v>
      </c>
    </row>
    <row r="3964" spans="1:9" x14ac:dyDescent="0.3">
      <c r="A3964" t="s">
        <v>3999</v>
      </c>
      <c r="B3964" t="s">
        <v>27</v>
      </c>
      <c r="C3964">
        <v>7</v>
      </c>
      <c r="D3964" t="str">
        <f t="shared" si="183"/>
        <v>0-12 Months</v>
      </c>
      <c r="E3964" t="s">
        <v>37</v>
      </c>
      <c r="F3964" t="s">
        <v>28</v>
      </c>
      <c r="G3964" t="s">
        <v>23</v>
      </c>
      <c r="H3964">
        <f t="shared" si="184"/>
        <v>6</v>
      </c>
      <c r="I3964" t="str">
        <f t="shared" si="185"/>
        <v>High Risk</v>
      </c>
    </row>
    <row r="3965" spans="1:9" x14ac:dyDescent="0.3">
      <c r="A3965" t="s">
        <v>4000</v>
      </c>
      <c r="B3965" t="s">
        <v>47</v>
      </c>
      <c r="C3965">
        <v>68</v>
      </c>
      <c r="D3965" t="str">
        <f t="shared" si="183"/>
        <v>49-72 Months</v>
      </c>
      <c r="E3965" t="s">
        <v>24</v>
      </c>
      <c r="F3965" t="s">
        <v>40</v>
      </c>
      <c r="G3965" t="s">
        <v>24</v>
      </c>
      <c r="H3965">
        <f t="shared" si="184"/>
        <v>0</v>
      </c>
      <c r="I3965" t="str">
        <f t="shared" si="185"/>
        <v>Low Risk</v>
      </c>
    </row>
    <row r="3966" spans="1:9" x14ac:dyDescent="0.3">
      <c r="A3966" t="s">
        <v>4001</v>
      </c>
      <c r="B3966" t="s">
        <v>47</v>
      </c>
      <c r="C3966">
        <v>68</v>
      </c>
      <c r="D3966" t="str">
        <f t="shared" si="183"/>
        <v>49-72 Months</v>
      </c>
      <c r="E3966" t="s">
        <v>37</v>
      </c>
      <c r="F3966" t="s">
        <v>40</v>
      </c>
      <c r="G3966" t="s">
        <v>24</v>
      </c>
      <c r="H3966">
        <f t="shared" si="184"/>
        <v>2</v>
      </c>
      <c r="I3966" t="str">
        <f t="shared" si="185"/>
        <v>Medium Risk</v>
      </c>
    </row>
    <row r="3967" spans="1:9" x14ac:dyDescent="0.3">
      <c r="A3967" t="s">
        <v>4002</v>
      </c>
      <c r="B3967" t="s">
        <v>31</v>
      </c>
      <c r="C3967">
        <v>52</v>
      </c>
      <c r="D3967" t="str">
        <f t="shared" si="183"/>
        <v>49-72 Months</v>
      </c>
      <c r="E3967" t="s">
        <v>37</v>
      </c>
      <c r="F3967" t="s">
        <v>28</v>
      </c>
      <c r="G3967" t="s">
        <v>24</v>
      </c>
      <c r="H3967">
        <f t="shared" si="184"/>
        <v>3</v>
      </c>
      <c r="I3967" t="str">
        <f t="shared" si="185"/>
        <v>Medium Risk</v>
      </c>
    </row>
    <row r="3968" spans="1:9" x14ac:dyDescent="0.3">
      <c r="A3968" t="s">
        <v>4003</v>
      </c>
      <c r="B3968" t="s">
        <v>47</v>
      </c>
      <c r="C3968">
        <v>72</v>
      </c>
      <c r="D3968" t="str">
        <f t="shared" si="183"/>
        <v>49-72 Months</v>
      </c>
      <c r="E3968" t="s">
        <v>37</v>
      </c>
      <c r="F3968" t="s">
        <v>40</v>
      </c>
      <c r="G3968" t="s">
        <v>24</v>
      </c>
      <c r="H3968">
        <f t="shared" si="184"/>
        <v>2</v>
      </c>
      <c r="I3968" t="str">
        <f t="shared" si="185"/>
        <v>Medium Risk</v>
      </c>
    </row>
    <row r="3969" spans="1:9" x14ac:dyDescent="0.3">
      <c r="A3969" t="s">
        <v>4004</v>
      </c>
      <c r="B3969" t="s">
        <v>31</v>
      </c>
      <c r="C3969">
        <v>32</v>
      </c>
      <c r="D3969" t="str">
        <f t="shared" si="183"/>
        <v>25-48 Months</v>
      </c>
      <c r="E3969" t="s">
        <v>24</v>
      </c>
      <c r="F3969" t="s">
        <v>32</v>
      </c>
      <c r="G3969" t="s">
        <v>24</v>
      </c>
      <c r="H3969">
        <f t="shared" si="184"/>
        <v>0</v>
      </c>
      <c r="I3969" t="str">
        <f t="shared" si="185"/>
        <v>Low Risk</v>
      </c>
    </row>
    <row r="3970" spans="1:9" x14ac:dyDescent="0.3">
      <c r="A3970" t="s">
        <v>4005</v>
      </c>
      <c r="B3970" t="s">
        <v>47</v>
      </c>
      <c r="C3970">
        <v>72</v>
      </c>
      <c r="D3970" t="str">
        <f t="shared" si="183"/>
        <v>49-72 Months</v>
      </c>
      <c r="E3970" t="s">
        <v>24</v>
      </c>
      <c r="F3970" t="s">
        <v>35</v>
      </c>
      <c r="G3970" t="s">
        <v>24</v>
      </c>
      <c r="H3970">
        <f t="shared" si="184"/>
        <v>0</v>
      </c>
      <c r="I3970" t="str">
        <f t="shared" si="185"/>
        <v>Low Risk</v>
      </c>
    </row>
    <row r="3971" spans="1:9" x14ac:dyDescent="0.3">
      <c r="A3971" t="s">
        <v>4006</v>
      </c>
      <c r="B3971" t="s">
        <v>27</v>
      </c>
      <c r="C3971">
        <v>1</v>
      </c>
      <c r="D3971" t="str">
        <f t="shared" ref="D3971:D4034" si="186">IF(C3971&lt;=12,"0-12 Months",IF(C3971&lt;=24,"13-24 Months",IF(C3971&lt;=48,"25-48 Months","49-72 Months")))</f>
        <v>0-12 Months</v>
      </c>
      <c r="E3971" t="s">
        <v>37</v>
      </c>
      <c r="F3971" t="s">
        <v>40</v>
      </c>
      <c r="G3971" t="s">
        <v>24</v>
      </c>
      <c r="H3971">
        <f t="shared" ref="H3971:H4034" si="187">IF(B3971="Month-to-month",2,0)+IF(E3971="Fiber optic",2,0)+IF(F3971="Electronic check",1,0)+IF(D3971="0-12 Months",1,0)</f>
        <v>5</v>
      </c>
      <c r="I3971" t="str">
        <f t="shared" ref="I3971:I4034" si="188">IF(H3971&gt;=4,"High Risk",IF(H3971&gt;=2,"Medium Risk","Low Risk"))</f>
        <v>High Risk</v>
      </c>
    </row>
    <row r="3972" spans="1:9" x14ac:dyDescent="0.3">
      <c r="A3972" t="s">
        <v>4007</v>
      </c>
      <c r="B3972" t="s">
        <v>31</v>
      </c>
      <c r="C3972">
        <v>42</v>
      </c>
      <c r="D3972" t="str">
        <f t="shared" si="186"/>
        <v>25-48 Months</v>
      </c>
      <c r="E3972" t="s">
        <v>26</v>
      </c>
      <c r="F3972" t="s">
        <v>40</v>
      </c>
      <c r="G3972" t="s">
        <v>24</v>
      </c>
      <c r="H3972">
        <f t="shared" si="187"/>
        <v>0</v>
      </c>
      <c r="I3972" t="str">
        <f t="shared" si="188"/>
        <v>Low Risk</v>
      </c>
    </row>
    <row r="3973" spans="1:9" x14ac:dyDescent="0.3">
      <c r="A3973" t="s">
        <v>4008</v>
      </c>
      <c r="B3973" t="s">
        <v>47</v>
      </c>
      <c r="C3973">
        <v>25</v>
      </c>
      <c r="D3973" t="str">
        <f t="shared" si="186"/>
        <v>25-48 Months</v>
      </c>
      <c r="E3973" t="s">
        <v>24</v>
      </c>
      <c r="F3973" t="s">
        <v>40</v>
      </c>
      <c r="G3973" t="s">
        <v>23</v>
      </c>
      <c r="H3973">
        <f t="shared" si="187"/>
        <v>0</v>
      </c>
      <c r="I3973" t="str">
        <f t="shared" si="188"/>
        <v>Low Risk</v>
      </c>
    </row>
    <row r="3974" spans="1:9" x14ac:dyDescent="0.3">
      <c r="A3974" t="s">
        <v>4009</v>
      </c>
      <c r="B3974" t="s">
        <v>27</v>
      </c>
      <c r="C3974">
        <v>45</v>
      </c>
      <c r="D3974" t="str">
        <f t="shared" si="186"/>
        <v>25-48 Months</v>
      </c>
      <c r="E3974" t="s">
        <v>26</v>
      </c>
      <c r="F3974" t="s">
        <v>35</v>
      </c>
      <c r="G3974" t="s">
        <v>24</v>
      </c>
      <c r="H3974">
        <f t="shared" si="187"/>
        <v>2</v>
      </c>
      <c r="I3974" t="str">
        <f t="shared" si="188"/>
        <v>Medium Risk</v>
      </c>
    </row>
    <row r="3975" spans="1:9" x14ac:dyDescent="0.3">
      <c r="A3975" t="s">
        <v>4010</v>
      </c>
      <c r="B3975" t="s">
        <v>31</v>
      </c>
      <c r="C3975">
        <v>43</v>
      </c>
      <c r="D3975" t="str">
        <f t="shared" si="186"/>
        <v>25-48 Months</v>
      </c>
      <c r="E3975" t="s">
        <v>26</v>
      </c>
      <c r="F3975" t="s">
        <v>40</v>
      </c>
      <c r="G3975" t="s">
        <v>24</v>
      </c>
      <c r="H3975">
        <f t="shared" si="187"/>
        <v>0</v>
      </c>
      <c r="I3975" t="str">
        <f t="shared" si="188"/>
        <v>Low Risk</v>
      </c>
    </row>
    <row r="3976" spans="1:9" x14ac:dyDescent="0.3">
      <c r="A3976" t="s">
        <v>4011</v>
      </c>
      <c r="B3976" t="s">
        <v>31</v>
      </c>
      <c r="C3976">
        <v>37</v>
      </c>
      <c r="D3976" t="str">
        <f t="shared" si="186"/>
        <v>25-48 Months</v>
      </c>
      <c r="E3976" t="s">
        <v>26</v>
      </c>
      <c r="F3976" t="s">
        <v>32</v>
      </c>
      <c r="G3976" t="s">
        <v>24</v>
      </c>
      <c r="H3976">
        <f t="shared" si="187"/>
        <v>0</v>
      </c>
      <c r="I3976" t="str">
        <f t="shared" si="188"/>
        <v>Low Risk</v>
      </c>
    </row>
    <row r="3977" spans="1:9" x14ac:dyDescent="0.3">
      <c r="A3977" t="s">
        <v>4012</v>
      </c>
      <c r="B3977" t="s">
        <v>27</v>
      </c>
      <c r="C3977">
        <v>20</v>
      </c>
      <c r="D3977" t="str">
        <f t="shared" si="186"/>
        <v>13-24 Months</v>
      </c>
      <c r="E3977" t="s">
        <v>37</v>
      </c>
      <c r="F3977" t="s">
        <v>40</v>
      </c>
      <c r="G3977" t="s">
        <v>23</v>
      </c>
      <c r="H3977">
        <f t="shared" si="187"/>
        <v>4</v>
      </c>
      <c r="I3977" t="str">
        <f t="shared" si="188"/>
        <v>High Risk</v>
      </c>
    </row>
    <row r="3978" spans="1:9" x14ac:dyDescent="0.3">
      <c r="A3978" t="s">
        <v>4013</v>
      </c>
      <c r="B3978" t="s">
        <v>27</v>
      </c>
      <c r="C3978">
        <v>4</v>
      </c>
      <c r="D3978" t="str">
        <f t="shared" si="186"/>
        <v>0-12 Months</v>
      </c>
      <c r="E3978" t="s">
        <v>26</v>
      </c>
      <c r="F3978" t="s">
        <v>28</v>
      </c>
      <c r="G3978" t="s">
        <v>23</v>
      </c>
      <c r="H3978">
        <f t="shared" si="187"/>
        <v>4</v>
      </c>
      <c r="I3978" t="str">
        <f t="shared" si="188"/>
        <v>High Risk</v>
      </c>
    </row>
    <row r="3979" spans="1:9" x14ac:dyDescent="0.3">
      <c r="A3979" t="s">
        <v>4014</v>
      </c>
      <c r="B3979" t="s">
        <v>47</v>
      </c>
      <c r="C3979">
        <v>63</v>
      </c>
      <c r="D3979" t="str">
        <f t="shared" si="186"/>
        <v>49-72 Months</v>
      </c>
      <c r="E3979" t="s">
        <v>37</v>
      </c>
      <c r="F3979" t="s">
        <v>40</v>
      </c>
      <c r="G3979" t="s">
        <v>24</v>
      </c>
      <c r="H3979">
        <f t="shared" si="187"/>
        <v>2</v>
      </c>
      <c r="I3979" t="str">
        <f t="shared" si="188"/>
        <v>Medium Risk</v>
      </c>
    </row>
    <row r="3980" spans="1:9" x14ac:dyDescent="0.3">
      <c r="A3980" t="s">
        <v>4015</v>
      </c>
      <c r="B3980" t="s">
        <v>27</v>
      </c>
      <c r="C3980">
        <v>3</v>
      </c>
      <c r="D3980" t="str">
        <f t="shared" si="186"/>
        <v>0-12 Months</v>
      </c>
      <c r="E3980" t="s">
        <v>37</v>
      </c>
      <c r="F3980" t="s">
        <v>32</v>
      </c>
      <c r="G3980" t="s">
        <v>24</v>
      </c>
      <c r="H3980">
        <f t="shared" si="187"/>
        <v>5</v>
      </c>
      <c r="I3980" t="str">
        <f t="shared" si="188"/>
        <v>High Risk</v>
      </c>
    </row>
    <row r="3981" spans="1:9" x14ac:dyDescent="0.3">
      <c r="A3981" t="s">
        <v>4016</v>
      </c>
      <c r="B3981" t="s">
        <v>47</v>
      </c>
      <c r="C3981">
        <v>66</v>
      </c>
      <c r="D3981" t="str">
        <f t="shared" si="186"/>
        <v>49-72 Months</v>
      </c>
      <c r="E3981" t="s">
        <v>24</v>
      </c>
      <c r="F3981" t="s">
        <v>40</v>
      </c>
      <c r="G3981" t="s">
        <v>24</v>
      </c>
      <c r="H3981">
        <f t="shared" si="187"/>
        <v>0</v>
      </c>
      <c r="I3981" t="str">
        <f t="shared" si="188"/>
        <v>Low Risk</v>
      </c>
    </row>
    <row r="3982" spans="1:9" x14ac:dyDescent="0.3">
      <c r="A3982" t="s">
        <v>4017</v>
      </c>
      <c r="B3982" t="s">
        <v>27</v>
      </c>
      <c r="C3982">
        <v>28</v>
      </c>
      <c r="D3982" t="str">
        <f t="shared" si="186"/>
        <v>25-48 Months</v>
      </c>
      <c r="E3982" t="s">
        <v>37</v>
      </c>
      <c r="F3982" t="s">
        <v>28</v>
      </c>
      <c r="G3982" t="s">
        <v>23</v>
      </c>
      <c r="H3982">
        <f t="shared" si="187"/>
        <v>5</v>
      </c>
      <c r="I3982" t="str">
        <f t="shared" si="188"/>
        <v>High Risk</v>
      </c>
    </row>
    <row r="3983" spans="1:9" x14ac:dyDescent="0.3">
      <c r="A3983" t="s">
        <v>4018</v>
      </c>
      <c r="B3983" t="s">
        <v>27</v>
      </c>
      <c r="C3983">
        <v>8</v>
      </c>
      <c r="D3983" t="str">
        <f t="shared" si="186"/>
        <v>0-12 Months</v>
      </c>
      <c r="E3983" t="s">
        <v>37</v>
      </c>
      <c r="F3983" t="s">
        <v>28</v>
      </c>
      <c r="G3983" t="s">
        <v>24</v>
      </c>
      <c r="H3983">
        <f t="shared" si="187"/>
        <v>6</v>
      </c>
      <c r="I3983" t="str">
        <f t="shared" si="188"/>
        <v>High Risk</v>
      </c>
    </row>
    <row r="3984" spans="1:9" x14ac:dyDescent="0.3">
      <c r="A3984" t="s">
        <v>4019</v>
      </c>
      <c r="B3984" t="s">
        <v>47</v>
      </c>
      <c r="C3984">
        <v>71</v>
      </c>
      <c r="D3984" t="str">
        <f t="shared" si="186"/>
        <v>49-72 Months</v>
      </c>
      <c r="E3984" t="s">
        <v>24</v>
      </c>
      <c r="F3984" t="s">
        <v>32</v>
      </c>
      <c r="G3984" t="s">
        <v>24</v>
      </c>
      <c r="H3984">
        <f t="shared" si="187"/>
        <v>0</v>
      </c>
      <c r="I3984" t="str">
        <f t="shared" si="188"/>
        <v>Low Risk</v>
      </c>
    </row>
    <row r="3985" spans="1:9" x14ac:dyDescent="0.3">
      <c r="A3985" t="s">
        <v>4020</v>
      </c>
      <c r="B3985" t="s">
        <v>27</v>
      </c>
      <c r="C3985">
        <v>1</v>
      </c>
      <c r="D3985" t="str">
        <f t="shared" si="186"/>
        <v>0-12 Months</v>
      </c>
      <c r="E3985" t="s">
        <v>26</v>
      </c>
      <c r="F3985" t="s">
        <v>28</v>
      </c>
      <c r="G3985" t="s">
        <v>23</v>
      </c>
      <c r="H3985">
        <f t="shared" si="187"/>
        <v>4</v>
      </c>
      <c r="I3985" t="str">
        <f t="shared" si="188"/>
        <v>High Risk</v>
      </c>
    </row>
    <row r="3986" spans="1:9" x14ac:dyDescent="0.3">
      <c r="A3986" t="s">
        <v>4021</v>
      </c>
      <c r="B3986" t="s">
        <v>47</v>
      </c>
      <c r="C3986">
        <v>72</v>
      </c>
      <c r="D3986" t="str">
        <f t="shared" si="186"/>
        <v>49-72 Months</v>
      </c>
      <c r="E3986" t="s">
        <v>24</v>
      </c>
      <c r="F3986" t="s">
        <v>35</v>
      </c>
      <c r="G3986" t="s">
        <v>24</v>
      </c>
      <c r="H3986">
        <f t="shared" si="187"/>
        <v>0</v>
      </c>
      <c r="I3986" t="str">
        <f t="shared" si="188"/>
        <v>Low Risk</v>
      </c>
    </row>
    <row r="3987" spans="1:9" x14ac:dyDescent="0.3">
      <c r="A3987" t="s">
        <v>4022</v>
      </c>
      <c r="B3987" t="s">
        <v>27</v>
      </c>
      <c r="C3987">
        <v>16</v>
      </c>
      <c r="D3987" t="str">
        <f t="shared" si="186"/>
        <v>13-24 Months</v>
      </c>
      <c r="E3987" t="s">
        <v>26</v>
      </c>
      <c r="F3987" t="s">
        <v>35</v>
      </c>
      <c r="G3987" t="s">
        <v>24</v>
      </c>
      <c r="H3987">
        <f t="shared" si="187"/>
        <v>2</v>
      </c>
      <c r="I3987" t="str">
        <f t="shared" si="188"/>
        <v>Medium Risk</v>
      </c>
    </row>
    <row r="3988" spans="1:9" x14ac:dyDescent="0.3">
      <c r="A3988" t="s">
        <v>4023</v>
      </c>
      <c r="B3988" t="s">
        <v>47</v>
      </c>
      <c r="C3988">
        <v>66</v>
      </c>
      <c r="D3988" t="str">
        <f t="shared" si="186"/>
        <v>49-72 Months</v>
      </c>
      <c r="E3988" t="s">
        <v>37</v>
      </c>
      <c r="F3988" t="s">
        <v>32</v>
      </c>
      <c r="G3988" t="s">
        <v>24</v>
      </c>
      <c r="H3988">
        <f t="shared" si="187"/>
        <v>2</v>
      </c>
      <c r="I3988" t="str">
        <f t="shared" si="188"/>
        <v>Medium Risk</v>
      </c>
    </row>
    <row r="3989" spans="1:9" x14ac:dyDescent="0.3">
      <c r="A3989" t="s">
        <v>4024</v>
      </c>
      <c r="B3989" t="s">
        <v>27</v>
      </c>
      <c r="C3989">
        <v>11</v>
      </c>
      <c r="D3989" t="str">
        <f t="shared" si="186"/>
        <v>0-12 Months</v>
      </c>
      <c r="E3989" t="s">
        <v>37</v>
      </c>
      <c r="F3989" t="s">
        <v>28</v>
      </c>
      <c r="G3989" t="s">
        <v>23</v>
      </c>
      <c r="H3989">
        <f t="shared" si="187"/>
        <v>6</v>
      </c>
      <c r="I3989" t="str">
        <f t="shared" si="188"/>
        <v>High Risk</v>
      </c>
    </row>
    <row r="3990" spans="1:9" x14ac:dyDescent="0.3">
      <c r="A3990" t="s">
        <v>4025</v>
      </c>
      <c r="B3990" t="s">
        <v>31</v>
      </c>
      <c r="C3990">
        <v>51</v>
      </c>
      <c r="D3990" t="str">
        <f t="shared" si="186"/>
        <v>49-72 Months</v>
      </c>
      <c r="E3990" t="s">
        <v>26</v>
      </c>
      <c r="F3990" t="s">
        <v>40</v>
      </c>
      <c r="G3990" t="s">
        <v>24</v>
      </c>
      <c r="H3990">
        <f t="shared" si="187"/>
        <v>0</v>
      </c>
      <c r="I3990" t="str">
        <f t="shared" si="188"/>
        <v>Low Risk</v>
      </c>
    </row>
    <row r="3991" spans="1:9" x14ac:dyDescent="0.3">
      <c r="A3991" t="s">
        <v>4026</v>
      </c>
      <c r="B3991" t="s">
        <v>27</v>
      </c>
      <c r="C3991">
        <v>8</v>
      </c>
      <c r="D3991" t="str">
        <f t="shared" si="186"/>
        <v>0-12 Months</v>
      </c>
      <c r="E3991" t="s">
        <v>26</v>
      </c>
      <c r="F3991" t="s">
        <v>28</v>
      </c>
      <c r="G3991" t="s">
        <v>24</v>
      </c>
      <c r="H3991">
        <f t="shared" si="187"/>
        <v>4</v>
      </c>
      <c r="I3991" t="str">
        <f t="shared" si="188"/>
        <v>High Risk</v>
      </c>
    </row>
    <row r="3992" spans="1:9" x14ac:dyDescent="0.3">
      <c r="A3992" t="s">
        <v>4027</v>
      </c>
      <c r="B3992" t="s">
        <v>27</v>
      </c>
      <c r="C3992">
        <v>14</v>
      </c>
      <c r="D3992" t="str">
        <f t="shared" si="186"/>
        <v>13-24 Months</v>
      </c>
      <c r="E3992" t="s">
        <v>37</v>
      </c>
      <c r="F3992" t="s">
        <v>28</v>
      </c>
      <c r="G3992" t="s">
        <v>24</v>
      </c>
      <c r="H3992">
        <f t="shared" si="187"/>
        <v>5</v>
      </c>
      <c r="I3992" t="str">
        <f t="shared" si="188"/>
        <v>High Risk</v>
      </c>
    </row>
    <row r="3993" spans="1:9" x14ac:dyDescent="0.3">
      <c r="A3993" t="s">
        <v>4028</v>
      </c>
      <c r="B3993" t="s">
        <v>27</v>
      </c>
      <c r="C3993">
        <v>4</v>
      </c>
      <c r="D3993" t="str">
        <f t="shared" si="186"/>
        <v>0-12 Months</v>
      </c>
      <c r="E3993" t="s">
        <v>37</v>
      </c>
      <c r="F3993" t="s">
        <v>28</v>
      </c>
      <c r="G3993" t="s">
        <v>23</v>
      </c>
      <c r="H3993">
        <f t="shared" si="187"/>
        <v>6</v>
      </c>
      <c r="I3993" t="str">
        <f t="shared" si="188"/>
        <v>High Risk</v>
      </c>
    </row>
    <row r="3994" spans="1:9" x14ac:dyDescent="0.3">
      <c r="A3994" t="s">
        <v>4029</v>
      </c>
      <c r="B3994" t="s">
        <v>47</v>
      </c>
      <c r="C3994">
        <v>70</v>
      </c>
      <c r="D3994" t="str">
        <f t="shared" si="186"/>
        <v>49-72 Months</v>
      </c>
      <c r="E3994" t="s">
        <v>26</v>
      </c>
      <c r="F3994" t="s">
        <v>32</v>
      </c>
      <c r="G3994" t="s">
        <v>24</v>
      </c>
      <c r="H3994">
        <f t="shared" si="187"/>
        <v>0</v>
      </c>
      <c r="I3994" t="str">
        <f t="shared" si="188"/>
        <v>Low Risk</v>
      </c>
    </row>
    <row r="3995" spans="1:9" x14ac:dyDescent="0.3">
      <c r="A3995" t="s">
        <v>4030</v>
      </c>
      <c r="B3995" t="s">
        <v>47</v>
      </c>
      <c r="C3995">
        <v>70</v>
      </c>
      <c r="D3995" t="str">
        <f t="shared" si="186"/>
        <v>49-72 Months</v>
      </c>
      <c r="E3995" t="s">
        <v>26</v>
      </c>
      <c r="F3995" t="s">
        <v>28</v>
      </c>
      <c r="G3995" t="s">
        <v>24</v>
      </c>
      <c r="H3995">
        <f t="shared" si="187"/>
        <v>1</v>
      </c>
      <c r="I3995" t="str">
        <f t="shared" si="188"/>
        <v>Low Risk</v>
      </c>
    </row>
    <row r="3996" spans="1:9" x14ac:dyDescent="0.3">
      <c r="A3996" t="s">
        <v>4031</v>
      </c>
      <c r="B3996" t="s">
        <v>31</v>
      </c>
      <c r="C3996">
        <v>54</v>
      </c>
      <c r="D3996" t="str">
        <f t="shared" si="186"/>
        <v>49-72 Months</v>
      </c>
      <c r="E3996" t="s">
        <v>37</v>
      </c>
      <c r="F3996" t="s">
        <v>40</v>
      </c>
      <c r="G3996" t="s">
        <v>23</v>
      </c>
      <c r="H3996">
        <f t="shared" si="187"/>
        <v>2</v>
      </c>
      <c r="I3996" t="str">
        <f t="shared" si="188"/>
        <v>Medium Risk</v>
      </c>
    </row>
    <row r="3997" spans="1:9" x14ac:dyDescent="0.3">
      <c r="A3997" t="s">
        <v>4032</v>
      </c>
      <c r="B3997" t="s">
        <v>27</v>
      </c>
      <c r="C3997">
        <v>28</v>
      </c>
      <c r="D3997" t="str">
        <f t="shared" si="186"/>
        <v>25-48 Months</v>
      </c>
      <c r="E3997" t="s">
        <v>37</v>
      </c>
      <c r="F3997" t="s">
        <v>35</v>
      </c>
      <c r="G3997" t="s">
        <v>23</v>
      </c>
      <c r="H3997">
        <f t="shared" si="187"/>
        <v>4</v>
      </c>
      <c r="I3997" t="str">
        <f t="shared" si="188"/>
        <v>High Risk</v>
      </c>
    </row>
    <row r="3998" spans="1:9" x14ac:dyDescent="0.3">
      <c r="A3998" t="s">
        <v>4033</v>
      </c>
      <c r="B3998" t="s">
        <v>47</v>
      </c>
      <c r="C3998">
        <v>24</v>
      </c>
      <c r="D3998" t="str">
        <f t="shared" si="186"/>
        <v>13-24 Months</v>
      </c>
      <c r="E3998" t="s">
        <v>24</v>
      </c>
      <c r="F3998" t="s">
        <v>32</v>
      </c>
      <c r="G3998" t="s">
        <v>24</v>
      </c>
      <c r="H3998">
        <f t="shared" si="187"/>
        <v>0</v>
      </c>
      <c r="I3998" t="str">
        <f t="shared" si="188"/>
        <v>Low Risk</v>
      </c>
    </row>
    <row r="3999" spans="1:9" x14ac:dyDescent="0.3">
      <c r="A3999" t="s">
        <v>4034</v>
      </c>
      <c r="B3999" t="s">
        <v>47</v>
      </c>
      <c r="C3999">
        <v>69</v>
      </c>
      <c r="D3999" t="str">
        <f t="shared" si="186"/>
        <v>49-72 Months</v>
      </c>
      <c r="E3999" t="s">
        <v>26</v>
      </c>
      <c r="F3999" t="s">
        <v>40</v>
      </c>
      <c r="G3999" t="s">
        <v>24</v>
      </c>
      <c r="H3999">
        <f t="shared" si="187"/>
        <v>0</v>
      </c>
      <c r="I3999" t="str">
        <f t="shared" si="188"/>
        <v>Low Risk</v>
      </c>
    </row>
    <row r="4000" spans="1:9" x14ac:dyDescent="0.3">
      <c r="A4000" t="s">
        <v>4035</v>
      </c>
      <c r="B4000" t="s">
        <v>27</v>
      </c>
      <c r="C4000">
        <v>42</v>
      </c>
      <c r="D4000" t="str">
        <f t="shared" si="186"/>
        <v>25-48 Months</v>
      </c>
      <c r="E4000" t="s">
        <v>26</v>
      </c>
      <c r="F4000" t="s">
        <v>32</v>
      </c>
      <c r="G4000" t="s">
        <v>24</v>
      </c>
      <c r="H4000">
        <f t="shared" si="187"/>
        <v>2</v>
      </c>
      <c r="I4000" t="str">
        <f t="shared" si="188"/>
        <v>Medium Risk</v>
      </c>
    </row>
    <row r="4001" spans="1:9" x14ac:dyDescent="0.3">
      <c r="A4001" t="s">
        <v>4036</v>
      </c>
      <c r="B4001" t="s">
        <v>27</v>
      </c>
      <c r="C4001">
        <v>2</v>
      </c>
      <c r="D4001" t="str">
        <f t="shared" si="186"/>
        <v>0-12 Months</v>
      </c>
      <c r="E4001" t="s">
        <v>37</v>
      </c>
      <c r="F4001" t="s">
        <v>28</v>
      </c>
      <c r="G4001" t="s">
        <v>23</v>
      </c>
      <c r="H4001">
        <f t="shared" si="187"/>
        <v>6</v>
      </c>
      <c r="I4001" t="str">
        <f t="shared" si="188"/>
        <v>High Risk</v>
      </c>
    </row>
    <row r="4002" spans="1:9" x14ac:dyDescent="0.3">
      <c r="A4002" t="s">
        <v>4037</v>
      </c>
      <c r="B4002" t="s">
        <v>27</v>
      </c>
      <c r="C4002">
        <v>39</v>
      </c>
      <c r="D4002" t="str">
        <f t="shared" si="186"/>
        <v>25-48 Months</v>
      </c>
      <c r="E4002" t="s">
        <v>37</v>
      </c>
      <c r="F4002" t="s">
        <v>28</v>
      </c>
      <c r="G4002" t="s">
        <v>24</v>
      </c>
      <c r="H4002">
        <f t="shared" si="187"/>
        <v>5</v>
      </c>
      <c r="I4002" t="str">
        <f t="shared" si="188"/>
        <v>High Risk</v>
      </c>
    </row>
    <row r="4003" spans="1:9" x14ac:dyDescent="0.3">
      <c r="A4003" t="s">
        <v>4038</v>
      </c>
      <c r="B4003" t="s">
        <v>47</v>
      </c>
      <c r="C4003">
        <v>45</v>
      </c>
      <c r="D4003" t="str">
        <f t="shared" si="186"/>
        <v>25-48 Months</v>
      </c>
      <c r="E4003" t="s">
        <v>37</v>
      </c>
      <c r="F4003" t="s">
        <v>35</v>
      </c>
      <c r="G4003" t="s">
        <v>24</v>
      </c>
      <c r="H4003">
        <f t="shared" si="187"/>
        <v>2</v>
      </c>
      <c r="I4003" t="str">
        <f t="shared" si="188"/>
        <v>Medium Risk</v>
      </c>
    </row>
    <row r="4004" spans="1:9" x14ac:dyDescent="0.3">
      <c r="A4004" t="s">
        <v>4039</v>
      </c>
      <c r="B4004" t="s">
        <v>47</v>
      </c>
      <c r="C4004">
        <v>72</v>
      </c>
      <c r="D4004" t="str">
        <f t="shared" si="186"/>
        <v>49-72 Months</v>
      </c>
      <c r="E4004" t="s">
        <v>26</v>
      </c>
      <c r="F4004" t="s">
        <v>35</v>
      </c>
      <c r="G4004" t="s">
        <v>24</v>
      </c>
      <c r="H4004">
        <f t="shared" si="187"/>
        <v>0</v>
      </c>
      <c r="I4004" t="str">
        <f t="shared" si="188"/>
        <v>Low Risk</v>
      </c>
    </row>
    <row r="4005" spans="1:9" x14ac:dyDescent="0.3">
      <c r="A4005" t="s">
        <v>4040</v>
      </c>
      <c r="B4005" t="s">
        <v>47</v>
      </c>
      <c r="C4005">
        <v>38</v>
      </c>
      <c r="D4005" t="str">
        <f t="shared" si="186"/>
        <v>25-48 Months</v>
      </c>
      <c r="E4005" t="s">
        <v>24</v>
      </c>
      <c r="F4005" t="s">
        <v>32</v>
      </c>
      <c r="G4005" t="s">
        <v>24</v>
      </c>
      <c r="H4005">
        <f t="shared" si="187"/>
        <v>0</v>
      </c>
      <c r="I4005" t="str">
        <f t="shared" si="188"/>
        <v>Low Risk</v>
      </c>
    </row>
    <row r="4006" spans="1:9" x14ac:dyDescent="0.3">
      <c r="A4006" t="s">
        <v>4041</v>
      </c>
      <c r="B4006" t="s">
        <v>47</v>
      </c>
      <c r="C4006">
        <v>72</v>
      </c>
      <c r="D4006" t="str">
        <f t="shared" si="186"/>
        <v>49-72 Months</v>
      </c>
      <c r="E4006" t="s">
        <v>26</v>
      </c>
      <c r="F4006" t="s">
        <v>35</v>
      </c>
      <c r="G4006" t="s">
        <v>24</v>
      </c>
      <c r="H4006">
        <f t="shared" si="187"/>
        <v>0</v>
      </c>
      <c r="I4006" t="str">
        <f t="shared" si="188"/>
        <v>Low Risk</v>
      </c>
    </row>
    <row r="4007" spans="1:9" x14ac:dyDescent="0.3">
      <c r="A4007" t="s">
        <v>4042</v>
      </c>
      <c r="B4007" t="s">
        <v>27</v>
      </c>
      <c r="C4007">
        <v>1</v>
      </c>
      <c r="D4007" t="str">
        <f t="shared" si="186"/>
        <v>0-12 Months</v>
      </c>
      <c r="E4007" t="s">
        <v>24</v>
      </c>
      <c r="F4007" t="s">
        <v>32</v>
      </c>
      <c r="G4007" t="s">
        <v>23</v>
      </c>
      <c r="H4007">
        <f t="shared" si="187"/>
        <v>3</v>
      </c>
      <c r="I4007" t="str">
        <f t="shared" si="188"/>
        <v>Medium Risk</v>
      </c>
    </row>
    <row r="4008" spans="1:9" x14ac:dyDescent="0.3">
      <c r="A4008" t="s">
        <v>4043</v>
      </c>
      <c r="B4008" t="s">
        <v>47</v>
      </c>
      <c r="C4008">
        <v>72</v>
      </c>
      <c r="D4008" t="str">
        <f t="shared" si="186"/>
        <v>49-72 Months</v>
      </c>
      <c r="E4008" t="s">
        <v>24</v>
      </c>
      <c r="F4008" t="s">
        <v>40</v>
      </c>
      <c r="G4008" t="s">
        <v>24</v>
      </c>
      <c r="H4008">
        <f t="shared" si="187"/>
        <v>0</v>
      </c>
      <c r="I4008" t="str">
        <f t="shared" si="188"/>
        <v>Low Risk</v>
      </c>
    </row>
    <row r="4009" spans="1:9" x14ac:dyDescent="0.3">
      <c r="A4009" t="s">
        <v>4044</v>
      </c>
      <c r="B4009" t="s">
        <v>47</v>
      </c>
      <c r="C4009">
        <v>55</v>
      </c>
      <c r="D4009" t="str">
        <f t="shared" si="186"/>
        <v>49-72 Months</v>
      </c>
      <c r="E4009" t="s">
        <v>24</v>
      </c>
      <c r="F4009" t="s">
        <v>35</v>
      </c>
      <c r="G4009" t="s">
        <v>24</v>
      </c>
      <c r="H4009">
        <f t="shared" si="187"/>
        <v>0</v>
      </c>
      <c r="I4009" t="str">
        <f t="shared" si="188"/>
        <v>Low Risk</v>
      </c>
    </row>
    <row r="4010" spans="1:9" x14ac:dyDescent="0.3">
      <c r="A4010" t="s">
        <v>4045</v>
      </c>
      <c r="B4010" t="s">
        <v>31</v>
      </c>
      <c r="C4010">
        <v>51</v>
      </c>
      <c r="D4010" t="str">
        <f t="shared" si="186"/>
        <v>49-72 Months</v>
      </c>
      <c r="E4010" t="s">
        <v>26</v>
      </c>
      <c r="F4010" t="s">
        <v>28</v>
      </c>
      <c r="G4010" t="s">
        <v>24</v>
      </c>
      <c r="H4010">
        <f t="shared" si="187"/>
        <v>1</v>
      </c>
      <c r="I4010" t="str">
        <f t="shared" si="188"/>
        <v>Low Risk</v>
      </c>
    </row>
    <row r="4011" spans="1:9" x14ac:dyDescent="0.3">
      <c r="A4011" t="s">
        <v>4046</v>
      </c>
      <c r="B4011" t="s">
        <v>47</v>
      </c>
      <c r="C4011">
        <v>63</v>
      </c>
      <c r="D4011" t="str">
        <f t="shared" si="186"/>
        <v>49-72 Months</v>
      </c>
      <c r="E4011" t="s">
        <v>26</v>
      </c>
      <c r="F4011" t="s">
        <v>35</v>
      </c>
      <c r="G4011" t="s">
        <v>24</v>
      </c>
      <c r="H4011">
        <f t="shared" si="187"/>
        <v>0</v>
      </c>
      <c r="I4011" t="str">
        <f t="shared" si="188"/>
        <v>Low Risk</v>
      </c>
    </row>
    <row r="4012" spans="1:9" x14ac:dyDescent="0.3">
      <c r="A4012" t="s">
        <v>4047</v>
      </c>
      <c r="B4012" t="s">
        <v>27</v>
      </c>
      <c r="C4012">
        <v>1</v>
      </c>
      <c r="D4012" t="str">
        <f t="shared" si="186"/>
        <v>0-12 Months</v>
      </c>
      <c r="E4012" t="s">
        <v>24</v>
      </c>
      <c r="F4012" t="s">
        <v>32</v>
      </c>
      <c r="G4012" t="s">
        <v>24</v>
      </c>
      <c r="H4012">
        <f t="shared" si="187"/>
        <v>3</v>
      </c>
      <c r="I4012" t="str">
        <f t="shared" si="188"/>
        <v>Medium Risk</v>
      </c>
    </row>
    <row r="4013" spans="1:9" x14ac:dyDescent="0.3">
      <c r="A4013" t="s">
        <v>4048</v>
      </c>
      <c r="B4013" t="s">
        <v>47</v>
      </c>
      <c r="C4013">
        <v>23</v>
      </c>
      <c r="D4013" t="str">
        <f t="shared" si="186"/>
        <v>13-24 Months</v>
      </c>
      <c r="E4013" t="s">
        <v>24</v>
      </c>
      <c r="F4013" t="s">
        <v>32</v>
      </c>
      <c r="G4013" t="s">
        <v>24</v>
      </c>
      <c r="H4013">
        <f t="shared" si="187"/>
        <v>0</v>
      </c>
      <c r="I4013" t="str">
        <f t="shared" si="188"/>
        <v>Low Risk</v>
      </c>
    </row>
    <row r="4014" spans="1:9" x14ac:dyDescent="0.3">
      <c r="A4014" t="s">
        <v>4049</v>
      </c>
      <c r="B4014" t="s">
        <v>27</v>
      </c>
      <c r="C4014">
        <v>1</v>
      </c>
      <c r="D4014" t="str">
        <f t="shared" si="186"/>
        <v>0-12 Months</v>
      </c>
      <c r="E4014" t="s">
        <v>26</v>
      </c>
      <c r="F4014" t="s">
        <v>28</v>
      </c>
      <c r="G4014" t="s">
        <v>23</v>
      </c>
      <c r="H4014">
        <f t="shared" si="187"/>
        <v>4</v>
      </c>
      <c r="I4014" t="str">
        <f t="shared" si="188"/>
        <v>High Risk</v>
      </c>
    </row>
    <row r="4015" spans="1:9" x14ac:dyDescent="0.3">
      <c r="A4015" t="s">
        <v>4050</v>
      </c>
      <c r="B4015" t="s">
        <v>27</v>
      </c>
      <c r="C4015">
        <v>2</v>
      </c>
      <c r="D4015" t="str">
        <f t="shared" si="186"/>
        <v>0-12 Months</v>
      </c>
      <c r="E4015" t="s">
        <v>26</v>
      </c>
      <c r="F4015" t="s">
        <v>32</v>
      </c>
      <c r="G4015" t="s">
        <v>24</v>
      </c>
      <c r="H4015">
        <f t="shared" si="187"/>
        <v>3</v>
      </c>
      <c r="I4015" t="str">
        <f t="shared" si="188"/>
        <v>Medium Risk</v>
      </c>
    </row>
    <row r="4016" spans="1:9" x14ac:dyDescent="0.3">
      <c r="A4016" t="s">
        <v>4051</v>
      </c>
      <c r="B4016" t="s">
        <v>27</v>
      </c>
      <c r="C4016">
        <v>52</v>
      </c>
      <c r="D4016" t="str">
        <f t="shared" si="186"/>
        <v>49-72 Months</v>
      </c>
      <c r="E4016" t="s">
        <v>37</v>
      </c>
      <c r="F4016" t="s">
        <v>40</v>
      </c>
      <c r="G4016" t="s">
        <v>24</v>
      </c>
      <c r="H4016">
        <f t="shared" si="187"/>
        <v>4</v>
      </c>
      <c r="I4016" t="str">
        <f t="shared" si="188"/>
        <v>High Risk</v>
      </c>
    </row>
    <row r="4017" spans="1:9" x14ac:dyDescent="0.3">
      <c r="A4017" t="s">
        <v>4052</v>
      </c>
      <c r="B4017" t="s">
        <v>31</v>
      </c>
      <c r="C4017">
        <v>36</v>
      </c>
      <c r="D4017" t="str">
        <f t="shared" si="186"/>
        <v>25-48 Months</v>
      </c>
      <c r="E4017" t="s">
        <v>26</v>
      </c>
      <c r="F4017" t="s">
        <v>32</v>
      </c>
      <c r="G4017" t="s">
        <v>24</v>
      </c>
      <c r="H4017">
        <f t="shared" si="187"/>
        <v>0</v>
      </c>
      <c r="I4017" t="str">
        <f t="shared" si="188"/>
        <v>Low Risk</v>
      </c>
    </row>
    <row r="4018" spans="1:9" x14ac:dyDescent="0.3">
      <c r="A4018" t="s">
        <v>4053</v>
      </c>
      <c r="B4018" t="s">
        <v>27</v>
      </c>
      <c r="C4018">
        <v>1</v>
      </c>
      <c r="D4018" t="str">
        <f t="shared" si="186"/>
        <v>0-12 Months</v>
      </c>
      <c r="E4018" t="s">
        <v>26</v>
      </c>
      <c r="F4018" t="s">
        <v>32</v>
      </c>
      <c r="G4018" t="s">
        <v>24</v>
      </c>
      <c r="H4018">
        <f t="shared" si="187"/>
        <v>3</v>
      </c>
      <c r="I4018" t="str">
        <f t="shared" si="188"/>
        <v>Medium Risk</v>
      </c>
    </row>
    <row r="4019" spans="1:9" x14ac:dyDescent="0.3">
      <c r="A4019" t="s">
        <v>4054</v>
      </c>
      <c r="B4019" t="s">
        <v>31</v>
      </c>
      <c r="C4019">
        <v>28</v>
      </c>
      <c r="D4019" t="str">
        <f t="shared" si="186"/>
        <v>25-48 Months</v>
      </c>
      <c r="E4019" t="s">
        <v>26</v>
      </c>
      <c r="F4019" t="s">
        <v>32</v>
      </c>
      <c r="G4019" t="s">
        <v>24</v>
      </c>
      <c r="H4019">
        <f t="shared" si="187"/>
        <v>0</v>
      </c>
      <c r="I4019" t="str">
        <f t="shared" si="188"/>
        <v>Low Risk</v>
      </c>
    </row>
    <row r="4020" spans="1:9" x14ac:dyDescent="0.3">
      <c r="A4020" t="s">
        <v>4055</v>
      </c>
      <c r="B4020" t="s">
        <v>31</v>
      </c>
      <c r="C4020">
        <v>7</v>
      </c>
      <c r="D4020" t="str">
        <f t="shared" si="186"/>
        <v>0-12 Months</v>
      </c>
      <c r="E4020" t="s">
        <v>26</v>
      </c>
      <c r="F4020" t="s">
        <v>28</v>
      </c>
      <c r="G4020" t="s">
        <v>24</v>
      </c>
      <c r="H4020">
        <f t="shared" si="187"/>
        <v>2</v>
      </c>
      <c r="I4020" t="str">
        <f t="shared" si="188"/>
        <v>Medium Risk</v>
      </c>
    </row>
    <row r="4021" spans="1:9" x14ac:dyDescent="0.3">
      <c r="A4021" t="s">
        <v>4056</v>
      </c>
      <c r="B4021" t="s">
        <v>27</v>
      </c>
      <c r="C4021">
        <v>14</v>
      </c>
      <c r="D4021" t="str">
        <f t="shared" si="186"/>
        <v>13-24 Months</v>
      </c>
      <c r="E4021" t="s">
        <v>37</v>
      </c>
      <c r="F4021" t="s">
        <v>28</v>
      </c>
      <c r="G4021" t="s">
        <v>23</v>
      </c>
      <c r="H4021">
        <f t="shared" si="187"/>
        <v>5</v>
      </c>
      <c r="I4021" t="str">
        <f t="shared" si="188"/>
        <v>High Risk</v>
      </c>
    </row>
    <row r="4022" spans="1:9" x14ac:dyDescent="0.3">
      <c r="A4022" t="s">
        <v>4057</v>
      </c>
      <c r="B4022" t="s">
        <v>47</v>
      </c>
      <c r="C4022">
        <v>72</v>
      </c>
      <c r="D4022" t="str">
        <f t="shared" si="186"/>
        <v>49-72 Months</v>
      </c>
      <c r="E4022" t="s">
        <v>26</v>
      </c>
      <c r="F4022" t="s">
        <v>40</v>
      </c>
      <c r="G4022" t="s">
        <v>24</v>
      </c>
      <c r="H4022">
        <f t="shared" si="187"/>
        <v>0</v>
      </c>
      <c r="I4022" t="str">
        <f t="shared" si="188"/>
        <v>Low Risk</v>
      </c>
    </row>
    <row r="4023" spans="1:9" x14ac:dyDescent="0.3">
      <c r="A4023" t="s">
        <v>4058</v>
      </c>
      <c r="B4023" t="s">
        <v>27</v>
      </c>
      <c r="C4023">
        <v>1</v>
      </c>
      <c r="D4023" t="str">
        <f t="shared" si="186"/>
        <v>0-12 Months</v>
      </c>
      <c r="E4023" t="s">
        <v>24</v>
      </c>
      <c r="F4023" t="s">
        <v>32</v>
      </c>
      <c r="G4023" t="s">
        <v>23</v>
      </c>
      <c r="H4023">
        <f t="shared" si="187"/>
        <v>3</v>
      </c>
      <c r="I4023" t="str">
        <f t="shared" si="188"/>
        <v>Medium Risk</v>
      </c>
    </row>
    <row r="4024" spans="1:9" x14ac:dyDescent="0.3">
      <c r="A4024" t="s">
        <v>4059</v>
      </c>
      <c r="B4024" t="s">
        <v>27</v>
      </c>
      <c r="C4024">
        <v>10</v>
      </c>
      <c r="D4024" t="str">
        <f t="shared" si="186"/>
        <v>0-12 Months</v>
      </c>
      <c r="E4024" t="s">
        <v>24</v>
      </c>
      <c r="F4024" t="s">
        <v>32</v>
      </c>
      <c r="G4024" t="s">
        <v>24</v>
      </c>
      <c r="H4024">
        <f t="shared" si="187"/>
        <v>3</v>
      </c>
      <c r="I4024" t="str">
        <f t="shared" si="188"/>
        <v>Medium Risk</v>
      </c>
    </row>
    <row r="4025" spans="1:9" x14ac:dyDescent="0.3">
      <c r="A4025" t="s">
        <v>4060</v>
      </c>
      <c r="B4025" t="s">
        <v>31</v>
      </c>
      <c r="C4025">
        <v>42</v>
      </c>
      <c r="D4025" t="str">
        <f t="shared" si="186"/>
        <v>25-48 Months</v>
      </c>
      <c r="E4025" t="s">
        <v>24</v>
      </c>
      <c r="F4025" t="s">
        <v>35</v>
      </c>
      <c r="G4025" t="s">
        <v>24</v>
      </c>
      <c r="H4025">
        <f t="shared" si="187"/>
        <v>0</v>
      </c>
      <c r="I4025" t="str">
        <f t="shared" si="188"/>
        <v>Low Risk</v>
      </c>
    </row>
    <row r="4026" spans="1:9" x14ac:dyDescent="0.3">
      <c r="A4026" t="s">
        <v>4061</v>
      </c>
      <c r="B4026" t="s">
        <v>27</v>
      </c>
      <c r="C4026">
        <v>7</v>
      </c>
      <c r="D4026" t="str">
        <f t="shared" si="186"/>
        <v>0-12 Months</v>
      </c>
      <c r="E4026" t="s">
        <v>26</v>
      </c>
      <c r="F4026" t="s">
        <v>35</v>
      </c>
      <c r="G4026" t="s">
        <v>24</v>
      </c>
      <c r="H4026">
        <f t="shared" si="187"/>
        <v>3</v>
      </c>
      <c r="I4026" t="str">
        <f t="shared" si="188"/>
        <v>Medium Risk</v>
      </c>
    </row>
    <row r="4027" spans="1:9" x14ac:dyDescent="0.3">
      <c r="A4027" t="s">
        <v>4062</v>
      </c>
      <c r="B4027" t="s">
        <v>27</v>
      </c>
      <c r="C4027">
        <v>4</v>
      </c>
      <c r="D4027" t="str">
        <f t="shared" si="186"/>
        <v>0-12 Months</v>
      </c>
      <c r="E4027" t="s">
        <v>37</v>
      </c>
      <c r="F4027" t="s">
        <v>35</v>
      </c>
      <c r="G4027" t="s">
        <v>23</v>
      </c>
      <c r="H4027">
        <f t="shared" si="187"/>
        <v>5</v>
      </c>
      <c r="I4027" t="str">
        <f t="shared" si="188"/>
        <v>High Risk</v>
      </c>
    </row>
    <row r="4028" spans="1:9" x14ac:dyDescent="0.3">
      <c r="A4028" t="s">
        <v>4063</v>
      </c>
      <c r="B4028" t="s">
        <v>47</v>
      </c>
      <c r="C4028">
        <v>72</v>
      </c>
      <c r="D4028" t="str">
        <f t="shared" si="186"/>
        <v>49-72 Months</v>
      </c>
      <c r="E4028" t="s">
        <v>37</v>
      </c>
      <c r="F4028" t="s">
        <v>40</v>
      </c>
      <c r="G4028" t="s">
        <v>24</v>
      </c>
      <c r="H4028">
        <f t="shared" si="187"/>
        <v>2</v>
      </c>
      <c r="I4028" t="str">
        <f t="shared" si="188"/>
        <v>Medium Risk</v>
      </c>
    </row>
    <row r="4029" spans="1:9" x14ac:dyDescent="0.3">
      <c r="A4029" t="s">
        <v>4064</v>
      </c>
      <c r="B4029" t="s">
        <v>27</v>
      </c>
      <c r="C4029">
        <v>20</v>
      </c>
      <c r="D4029" t="str">
        <f t="shared" si="186"/>
        <v>13-24 Months</v>
      </c>
      <c r="E4029" t="s">
        <v>26</v>
      </c>
      <c r="F4029" t="s">
        <v>28</v>
      </c>
      <c r="G4029" t="s">
        <v>23</v>
      </c>
      <c r="H4029">
        <f t="shared" si="187"/>
        <v>3</v>
      </c>
      <c r="I4029" t="str">
        <f t="shared" si="188"/>
        <v>Medium Risk</v>
      </c>
    </row>
    <row r="4030" spans="1:9" x14ac:dyDescent="0.3">
      <c r="A4030" t="s">
        <v>4065</v>
      </c>
      <c r="B4030" t="s">
        <v>47</v>
      </c>
      <c r="C4030">
        <v>63</v>
      </c>
      <c r="D4030" t="str">
        <f t="shared" si="186"/>
        <v>49-72 Months</v>
      </c>
      <c r="E4030" t="s">
        <v>37</v>
      </c>
      <c r="F4030" t="s">
        <v>40</v>
      </c>
      <c r="G4030" t="s">
        <v>24</v>
      </c>
      <c r="H4030">
        <f t="shared" si="187"/>
        <v>2</v>
      </c>
      <c r="I4030" t="str">
        <f t="shared" si="188"/>
        <v>Medium Risk</v>
      </c>
    </row>
    <row r="4031" spans="1:9" x14ac:dyDescent="0.3">
      <c r="A4031" t="s">
        <v>4066</v>
      </c>
      <c r="B4031" t="s">
        <v>47</v>
      </c>
      <c r="C4031">
        <v>56</v>
      </c>
      <c r="D4031" t="str">
        <f t="shared" si="186"/>
        <v>49-72 Months</v>
      </c>
      <c r="E4031" t="s">
        <v>26</v>
      </c>
      <c r="F4031" t="s">
        <v>35</v>
      </c>
      <c r="G4031" t="s">
        <v>24</v>
      </c>
      <c r="H4031">
        <f t="shared" si="187"/>
        <v>0</v>
      </c>
      <c r="I4031" t="str">
        <f t="shared" si="188"/>
        <v>Low Risk</v>
      </c>
    </row>
    <row r="4032" spans="1:9" x14ac:dyDescent="0.3">
      <c r="A4032" t="s">
        <v>4067</v>
      </c>
      <c r="B4032" t="s">
        <v>27</v>
      </c>
      <c r="C4032">
        <v>5</v>
      </c>
      <c r="D4032" t="str">
        <f t="shared" si="186"/>
        <v>0-12 Months</v>
      </c>
      <c r="E4032" t="s">
        <v>26</v>
      </c>
      <c r="F4032" t="s">
        <v>32</v>
      </c>
      <c r="G4032" t="s">
        <v>24</v>
      </c>
      <c r="H4032">
        <f t="shared" si="187"/>
        <v>3</v>
      </c>
      <c r="I4032" t="str">
        <f t="shared" si="188"/>
        <v>Medium Risk</v>
      </c>
    </row>
    <row r="4033" spans="1:9" x14ac:dyDescent="0.3">
      <c r="A4033" t="s">
        <v>4068</v>
      </c>
      <c r="B4033" t="s">
        <v>47</v>
      </c>
      <c r="C4033">
        <v>72</v>
      </c>
      <c r="D4033" t="str">
        <f t="shared" si="186"/>
        <v>49-72 Months</v>
      </c>
      <c r="E4033" t="s">
        <v>37</v>
      </c>
      <c r="F4033" t="s">
        <v>35</v>
      </c>
      <c r="G4033" t="s">
        <v>24</v>
      </c>
      <c r="H4033">
        <f t="shared" si="187"/>
        <v>2</v>
      </c>
      <c r="I4033" t="str">
        <f t="shared" si="188"/>
        <v>Medium Risk</v>
      </c>
    </row>
    <row r="4034" spans="1:9" x14ac:dyDescent="0.3">
      <c r="A4034" t="s">
        <v>4069</v>
      </c>
      <c r="B4034" t="s">
        <v>27</v>
      </c>
      <c r="C4034">
        <v>68</v>
      </c>
      <c r="D4034" t="str">
        <f t="shared" si="186"/>
        <v>49-72 Months</v>
      </c>
      <c r="E4034" t="s">
        <v>37</v>
      </c>
      <c r="F4034" t="s">
        <v>28</v>
      </c>
      <c r="G4034" t="s">
        <v>24</v>
      </c>
      <c r="H4034">
        <f t="shared" si="187"/>
        <v>5</v>
      </c>
      <c r="I4034" t="str">
        <f t="shared" si="188"/>
        <v>High Risk</v>
      </c>
    </row>
    <row r="4035" spans="1:9" x14ac:dyDescent="0.3">
      <c r="A4035" t="s">
        <v>4070</v>
      </c>
      <c r="B4035" t="s">
        <v>31</v>
      </c>
      <c r="C4035">
        <v>67</v>
      </c>
      <c r="D4035" t="str">
        <f t="shared" ref="D4035:D4098" si="189">IF(C4035&lt;=12,"0-12 Months",IF(C4035&lt;=24,"13-24 Months",IF(C4035&lt;=48,"25-48 Months","49-72 Months")))</f>
        <v>49-72 Months</v>
      </c>
      <c r="E4035" t="s">
        <v>26</v>
      </c>
      <c r="F4035" t="s">
        <v>32</v>
      </c>
      <c r="G4035" t="s">
        <v>24</v>
      </c>
      <c r="H4035">
        <f t="shared" ref="H4035:H4098" si="190">IF(B4035="Month-to-month",2,0)+IF(E4035="Fiber optic",2,0)+IF(F4035="Electronic check",1,0)+IF(D4035="0-12 Months",1,0)</f>
        <v>0</v>
      </c>
      <c r="I4035" t="str">
        <f t="shared" ref="I4035:I4098" si="191">IF(H4035&gt;=4,"High Risk",IF(H4035&gt;=2,"Medium Risk","Low Risk"))</f>
        <v>Low Risk</v>
      </c>
    </row>
    <row r="4036" spans="1:9" x14ac:dyDescent="0.3">
      <c r="A4036" t="s">
        <v>4071</v>
      </c>
      <c r="B4036" t="s">
        <v>27</v>
      </c>
      <c r="C4036">
        <v>8</v>
      </c>
      <c r="D4036" t="str">
        <f t="shared" si="189"/>
        <v>0-12 Months</v>
      </c>
      <c r="E4036" t="s">
        <v>26</v>
      </c>
      <c r="F4036" t="s">
        <v>35</v>
      </c>
      <c r="G4036" t="s">
        <v>24</v>
      </c>
      <c r="H4036">
        <f t="shared" si="190"/>
        <v>3</v>
      </c>
      <c r="I4036" t="str">
        <f t="shared" si="191"/>
        <v>Medium Risk</v>
      </c>
    </row>
    <row r="4037" spans="1:9" x14ac:dyDescent="0.3">
      <c r="A4037" t="s">
        <v>4072</v>
      </c>
      <c r="B4037" t="s">
        <v>27</v>
      </c>
      <c r="C4037">
        <v>52</v>
      </c>
      <c r="D4037" t="str">
        <f t="shared" si="189"/>
        <v>49-72 Months</v>
      </c>
      <c r="E4037" t="s">
        <v>37</v>
      </c>
      <c r="F4037" t="s">
        <v>35</v>
      </c>
      <c r="G4037" t="s">
        <v>24</v>
      </c>
      <c r="H4037">
        <f t="shared" si="190"/>
        <v>4</v>
      </c>
      <c r="I4037" t="str">
        <f t="shared" si="191"/>
        <v>High Risk</v>
      </c>
    </row>
    <row r="4038" spans="1:9" x14ac:dyDescent="0.3">
      <c r="A4038" t="s">
        <v>4073</v>
      </c>
      <c r="B4038" t="s">
        <v>27</v>
      </c>
      <c r="C4038">
        <v>18</v>
      </c>
      <c r="D4038" t="str">
        <f t="shared" si="189"/>
        <v>13-24 Months</v>
      </c>
      <c r="E4038" t="s">
        <v>24</v>
      </c>
      <c r="F4038" t="s">
        <v>32</v>
      </c>
      <c r="G4038" t="s">
        <v>24</v>
      </c>
      <c r="H4038">
        <f t="shared" si="190"/>
        <v>2</v>
      </c>
      <c r="I4038" t="str">
        <f t="shared" si="191"/>
        <v>Medium Risk</v>
      </c>
    </row>
    <row r="4039" spans="1:9" x14ac:dyDescent="0.3">
      <c r="A4039" t="s">
        <v>4074</v>
      </c>
      <c r="B4039" t="s">
        <v>47</v>
      </c>
      <c r="C4039">
        <v>59</v>
      </c>
      <c r="D4039" t="str">
        <f t="shared" si="189"/>
        <v>49-72 Months</v>
      </c>
      <c r="E4039" t="s">
        <v>24</v>
      </c>
      <c r="F4039" t="s">
        <v>32</v>
      </c>
      <c r="G4039" t="s">
        <v>24</v>
      </c>
      <c r="H4039">
        <f t="shared" si="190"/>
        <v>0</v>
      </c>
      <c r="I4039" t="str">
        <f t="shared" si="191"/>
        <v>Low Risk</v>
      </c>
    </row>
    <row r="4040" spans="1:9" x14ac:dyDescent="0.3">
      <c r="A4040" t="s">
        <v>4075</v>
      </c>
      <c r="B4040" t="s">
        <v>47</v>
      </c>
      <c r="C4040">
        <v>60</v>
      </c>
      <c r="D4040" t="str">
        <f t="shared" si="189"/>
        <v>49-72 Months</v>
      </c>
      <c r="E4040" t="s">
        <v>24</v>
      </c>
      <c r="F4040" t="s">
        <v>32</v>
      </c>
      <c r="G4040" t="s">
        <v>24</v>
      </c>
      <c r="H4040">
        <f t="shared" si="190"/>
        <v>0</v>
      </c>
      <c r="I4040" t="str">
        <f t="shared" si="191"/>
        <v>Low Risk</v>
      </c>
    </row>
    <row r="4041" spans="1:9" x14ac:dyDescent="0.3">
      <c r="A4041" t="s">
        <v>4076</v>
      </c>
      <c r="B4041" t="s">
        <v>27</v>
      </c>
      <c r="C4041">
        <v>7</v>
      </c>
      <c r="D4041" t="str">
        <f t="shared" si="189"/>
        <v>0-12 Months</v>
      </c>
      <c r="E4041" t="s">
        <v>37</v>
      </c>
      <c r="F4041" t="s">
        <v>28</v>
      </c>
      <c r="G4041" t="s">
        <v>24</v>
      </c>
      <c r="H4041">
        <f t="shared" si="190"/>
        <v>6</v>
      </c>
      <c r="I4041" t="str">
        <f t="shared" si="191"/>
        <v>High Risk</v>
      </c>
    </row>
    <row r="4042" spans="1:9" x14ac:dyDescent="0.3">
      <c r="A4042" t="s">
        <v>4077</v>
      </c>
      <c r="B4042" t="s">
        <v>31</v>
      </c>
      <c r="C4042">
        <v>59</v>
      </c>
      <c r="D4042" t="str">
        <f t="shared" si="189"/>
        <v>49-72 Months</v>
      </c>
      <c r="E4042" t="s">
        <v>26</v>
      </c>
      <c r="F4042" t="s">
        <v>32</v>
      </c>
      <c r="G4042" t="s">
        <v>24</v>
      </c>
      <c r="H4042">
        <f t="shared" si="190"/>
        <v>0</v>
      </c>
      <c r="I4042" t="str">
        <f t="shared" si="191"/>
        <v>Low Risk</v>
      </c>
    </row>
    <row r="4043" spans="1:9" x14ac:dyDescent="0.3">
      <c r="A4043" t="s">
        <v>4078</v>
      </c>
      <c r="B4043" t="s">
        <v>47</v>
      </c>
      <c r="C4043">
        <v>46</v>
      </c>
      <c r="D4043" t="str">
        <f t="shared" si="189"/>
        <v>25-48 Months</v>
      </c>
      <c r="E4043" t="s">
        <v>26</v>
      </c>
      <c r="F4043" t="s">
        <v>35</v>
      </c>
      <c r="G4043" t="s">
        <v>24</v>
      </c>
      <c r="H4043">
        <f t="shared" si="190"/>
        <v>0</v>
      </c>
      <c r="I4043" t="str">
        <f t="shared" si="191"/>
        <v>Low Risk</v>
      </c>
    </row>
    <row r="4044" spans="1:9" x14ac:dyDescent="0.3">
      <c r="A4044" t="s">
        <v>4079</v>
      </c>
      <c r="B4044" t="s">
        <v>27</v>
      </c>
      <c r="C4044">
        <v>5</v>
      </c>
      <c r="D4044" t="str">
        <f t="shared" si="189"/>
        <v>0-12 Months</v>
      </c>
      <c r="E4044" t="s">
        <v>26</v>
      </c>
      <c r="F4044" t="s">
        <v>28</v>
      </c>
      <c r="G4044" t="s">
        <v>24</v>
      </c>
      <c r="H4044">
        <f t="shared" si="190"/>
        <v>4</v>
      </c>
      <c r="I4044" t="str">
        <f t="shared" si="191"/>
        <v>High Risk</v>
      </c>
    </row>
    <row r="4045" spans="1:9" x14ac:dyDescent="0.3">
      <c r="A4045" t="s">
        <v>4080</v>
      </c>
      <c r="B4045" t="s">
        <v>47</v>
      </c>
      <c r="C4045">
        <v>59</v>
      </c>
      <c r="D4045" t="str">
        <f t="shared" si="189"/>
        <v>49-72 Months</v>
      </c>
      <c r="E4045" t="s">
        <v>26</v>
      </c>
      <c r="F4045" t="s">
        <v>40</v>
      </c>
      <c r="G4045" t="s">
        <v>24</v>
      </c>
      <c r="H4045">
        <f t="shared" si="190"/>
        <v>0</v>
      </c>
      <c r="I4045" t="str">
        <f t="shared" si="191"/>
        <v>Low Risk</v>
      </c>
    </row>
    <row r="4046" spans="1:9" x14ac:dyDescent="0.3">
      <c r="A4046" t="s">
        <v>4081</v>
      </c>
      <c r="B4046" t="s">
        <v>47</v>
      </c>
      <c r="C4046">
        <v>70</v>
      </c>
      <c r="D4046" t="str">
        <f t="shared" si="189"/>
        <v>49-72 Months</v>
      </c>
      <c r="E4046" t="s">
        <v>26</v>
      </c>
      <c r="F4046" t="s">
        <v>35</v>
      </c>
      <c r="G4046" t="s">
        <v>24</v>
      </c>
      <c r="H4046">
        <f t="shared" si="190"/>
        <v>0</v>
      </c>
      <c r="I4046" t="str">
        <f t="shared" si="191"/>
        <v>Low Risk</v>
      </c>
    </row>
    <row r="4047" spans="1:9" x14ac:dyDescent="0.3">
      <c r="A4047" t="s">
        <v>4082</v>
      </c>
      <c r="B4047" t="s">
        <v>27</v>
      </c>
      <c r="C4047">
        <v>14</v>
      </c>
      <c r="D4047" t="str">
        <f t="shared" si="189"/>
        <v>13-24 Months</v>
      </c>
      <c r="E4047" t="s">
        <v>37</v>
      </c>
      <c r="F4047" t="s">
        <v>40</v>
      </c>
      <c r="G4047" t="s">
        <v>23</v>
      </c>
      <c r="H4047">
        <f t="shared" si="190"/>
        <v>4</v>
      </c>
      <c r="I4047" t="str">
        <f t="shared" si="191"/>
        <v>High Risk</v>
      </c>
    </row>
    <row r="4048" spans="1:9" x14ac:dyDescent="0.3">
      <c r="A4048" t="s">
        <v>4083</v>
      </c>
      <c r="B4048" t="s">
        <v>27</v>
      </c>
      <c r="C4048">
        <v>44</v>
      </c>
      <c r="D4048" t="str">
        <f t="shared" si="189"/>
        <v>25-48 Months</v>
      </c>
      <c r="E4048" t="s">
        <v>26</v>
      </c>
      <c r="F4048" t="s">
        <v>32</v>
      </c>
      <c r="G4048" t="s">
        <v>24</v>
      </c>
      <c r="H4048">
        <f t="shared" si="190"/>
        <v>2</v>
      </c>
      <c r="I4048" t="str">
        <f t="shared" si="191"/>
        <v>Medium Risk</v>
      </c>
    </row>
    <row r="4049" spans="1:9" x14ac:dyDescent="0.3">
      <c r="A4049" t="s">
        <v>4084</v>
      </c>
      <c r="B4049" t="s">
        <v>47</v>
      </c>
      <c r="C4049">
        <v>64</v>
      </c>
      <c r="D4049" t="str">
        <f t="shared" si="189"/>
        <v>49-72 Months</v>
      </c>
      <c r="E4049" t="s">
        <v>37</v>
      </c>
      <c r="F4049" t="s">
        <v>40</v>
      </c>
      <c r="G4049" t="s">
        <v>24</v>
      </c>
      <c r="H4049">
        <f t="shared" si="190"/>
        <v>2</v>
      </c>
      <c r="I4049" t="str">
        <f t="shared" si="191"/>
        <v>Medium Risk</v>
      </c>
    </row>
    <row r="4050" spans="1:9" x14ac:dyDescent="0.3">
      <c r="A4050" t="s">
        <v>4085</v>
      </c>
      <c r="B4050" t="s">
        <v>47</v>
      </c>
      <c r="C4050">
        <v>58</v>
      </c>
      <c r="D4050" t="str">
        <f t="shared" si="189"/>
        <v>49-72 Months</v>
      </c>
      <c r="E4050" t="s">
        <v>26</v>
      </c>
      <c r="F4050" t="s">
        <v>32</v>
      </c>
      <c r="G4050" t="s">
        <v>24</v>
      </c>
      <c r="H4050">
        <f t="shared" si="190"/>
        <v>0</v>
      </c>
      <c r="I4050" t="str">
        <f t="shared" si="191"/>
        <v>Low Risk</v>
      </c>
    </row>
    <row r="4051" spans="1:9" x14ac:dyDescent="0.3">
      <c r="A4051" t="s">
        <v>4086</v>
      </c>
      <c r="B4051" t="s">
        <v>31</v>
      </c>
      <c r="C4051">
        <v>46</v>
      </c>
      <c r="D4051" t="str">
        <f t="shared" si="189"/>
        <v>25-48 Months</v>
      </c>
      <c r="E4051" t="s">
        <v>37</v>
      </c>
      <c r="F4051" t="s">
        <v>28</v>
      </c>
      <c r="G4051" t="s">
        <v>24</v>
      </c>
      <c r="H4051">
        <f t="shared" si="190"/>
        <v>3</v>
      </c>
      <c r="I4051" t="str">
        <f t="shared" si="191"/>
        <v>Medium Risk</v>
      </c>
    </row>
    <row r="4052" spans="1:9" x14ac:dyDescent="0.3">
      <c r="A4052" t="s">
        <v>4087</v>
      </c>
      <c r="B4052" t="s">
        <v>27</v>
      </c>
      <c r="C4052">
        <v>58</v>
      </c>
      <c r="D4052" t="str">
        <f t="shared" si="189"/>
        <v>49-72 Months</v>
      </c>
      <c r="E4052" t="s">
        <v>37</v>
      </c>
      <c r="F4052" t="s">
        <v>28</v>
      </c>
      <c r="G4052" t="s">
        <v>24</v>
      </c>
      <c r="H4052">
        <f t="shared" si="190"/>
        <v>5</v>
      </c>
      <c r="I4052" t="str">
        <f t="shared" si="191"/>
        <v>High Risk</v>
      </c>
    </row>
    <row r="4053" spans="1:9" x14ac:dyDescent="0.3">
      <c r="A4053" t="s">
        <v>4088</v>
      </c>
      <c r="B4053" t="s">
        <v>47</v>
      </c>
      <c r="C4053">
        <v>72</v>
      </c>
      <c r="D4053" t="str">
        <f t="shared" si="189"/>
        <v>49-72 Months</v>
      </c>
      <c r="E4053" t="s">
        <v>37</v>
      </c>
      <c r="F4053" t="s">
        <v>40</v>
      </c>
      <c r="G4053" t="s">
        <v>24</v>
      </c>
      <c r="H4053">
        <f t="shared" si="190"/>
        <v>2</v>
      </c>
      <c r="I4053" t="str">
        <f t="shared" si="191"/>
        <v>Medium Risk</v>
      </c>
    </row>
    <row r="4054" spans="1:9" x14ac:dyDescent="0.3">
      <c r="A4054" t="s">
        <v>4089</v>
      </c>
      <c r="B4054" t="s">
        <v>27</v>
      </c>
      <c r="C4054">
        <v>30</v>
      </c>
      <c r="D4054" t="str">
        <f t="shared" si="189"/>
        <v>25-48 Months</v>
      </c>
      <c r="E4054" t="s">
        <v>26</v>
      </c>
      <c r="F4054" t="s">
        <v>28</v>
      </c>
      <c r="G4054" t="s">
        <v>23</v>
      </c>
      <c r="H4054">
        <f t="shared" si="190"/>
        <v>3</v>
      </c>
      <c r="I4054" t="str">
        <f t="shared" si="191"/>
        <v>Medium Risk</v>
      </c>
    </row>
    <row r="4055" spans="1:9" x14ac:dyDescent="0.3">
      <c r="A4055" t="s">
        <v>4090</v>
      </c>
      <c r="B4055" t="s">
        <v>27</v>
      </c>
      <c r="C4055">
        <v>11</v>
      </c>
      <c r="D4055" t="str">
        <f t="shared" si="189"/>
        <v>0-12 Months</v>
      </c>
      <c r="E4055" t="s">
        <v>26</v>
      </c>
      <c r="F4055" t="s">
        <v>35</v>
      </c>
      <c r="G4055" t="s">
        <v>24</v>
      </c>
      <c r="H4055">
        <f t="shared" si="190"/>
        <v>3</v>
      </c>
      <c r="I4055" t="str">
        <f t="shared" si="191"/>
        <v>Medium Risk</v>
      </c>
    </row>
    <row r="4056" spans="1:9" x14ac:dyDescent="0.3">
      <c r="A4056" t="s">
        <v>4091</v>
      </c>
      <c r="B4056" t="s">
        <v>27</v>
      </c>
      <c r="C4056">
        <v>34</v>
      </c>
      <c r="D4056" t="str">
        <f t="shared" si="189"/>
        <v>25-48 Months</v>
      </c>
      <c r="E4056" t="s">
        <v>26</v>
      </c>
      <c r="F4056" t="s">
        <v>28</v>
      </c>
      <c r="G4056" t="s">
        <v>24</v>
      </c>
      <c r="H4056">
        <f t="shared" si="190"/>
        <v>3</v>
      </c>
      <c r="I4056" t="str">
        <f t="shared" si="191"/>
        <v>Medium Risk</v>
      </c>
    </row>
    <row r="4057" spans="1:9" x14ac:dyDescent="0.3">
      <c r="A4057" t="s">
        <v>4092</v>
      </c>
      <c r="B4057" t="s">
        <v>47</v>
      </c>
      <c r="C4057">
        <v>54</v>
      </c>
      <c r="D4057" t="str">
        <f t="shared" si="189"/>
        <v>49-72 Months</v>
      </c>
      <c r="E4057" t="s">
        <v>26</v>
      </c>
      <c r="F4057" t="s">
        <v>35</v>
      </c>
      <c r="G4057" t="s">
        <v>24</v>
      </c>
      <c r="H4057">
        <f t="shared" si="190"/>
        <v>0</v>
      </c>
      <c r="I4057" t="str">
        <f t="shared" si="191"/>
        <v>Low Risk</v>
      </c>
    </row>
    <row r="4058" spans="1:9" x14ac:dyDescent="0.3">
      <c r="A4058" t="s">
        <v>4093</v>
      </c>
      <c r="B4058" t="s">
        <v>27</v>
      </c>
      <c r="C4058">
        <v>3</v>
      </c>
      <c r="D4058" t="str">
        <f t="shared" si="189"/>
        <v>0-12 Months</v>
      </c>
      <c r="E4058" t="s">
        <v>26</v>
      </c>
      <c r="F4058" t="s">
        <v>28</v>
      </c>
      <c r="G4058" t="s">
        <v>23</v>
      </c>
      <c r="H4058">
        <f t="shared" si="190"/>
        <v>4</v>
      </c>
      <c r="I4058" t="str">
        <f t="shared" si="191"/>
        <v>High Risk</v>
      </c>
    </row>
    <row r="4059" spans="1:9" x14ac:dyDescent="0.3">
      <c r="A4059" t="s">
        <v>4094</v>
      </c>
      <c r="B4059" t="s">
        <v>47</v>
      </c>
      <c r="C4059">
        <v>72</v>
      </c>
      <c r="D4059" t="str">
        <f t="shared" si="189"/>
        <v>49-72 Months</v>
      </c>
      <c r="E4059" t="s">
        <v>24</v>
      </c>
      <c r="F4059" t="s">
        <v>32</v>
      </c>
      <c r="G4059" t="s">
        <v>24</v>
      </c>
      <c r="H4059">
        <f t="shared" si="190"/>
        <v>0</v>
      </c>
      <c r="I4059" t="str">
        <f t="shared" si="191"/>
        <v>Low Risk</v>
      </c>
    </row>
    <row r="4060" spans="1:9" x14ac:dyDescent="0.3">
      <c r="A4060" t="s">
        <v>4095</v>
      </c>
      <c r="B4060" t="s">
        <v>27</v>
      </c>
      <c r="C4060">
        <v>40</v>
      </c>
      <c r="D4060" t="str">
        <f t="shared" si="189"/>
        <v>25-48 Months</v>
      </c>
      <c r="E4060" t="s">
        <v>37</v>
      </c>
      <c r="F4060" t="s">
        <v>28</v>
      </c>
      <c r="G4060" t="s">
        <v>23</v>
      </c>
      <c r="H4060">
        <f t="shared" si="190"/>
        <v>5</v>
      </c>
      <c r="I4060" t="str">
        <f t="shared" si="191"/>
        <v>High Risk</v>
      </c>
    </row>
    <row r="4061" spans="1:9" x14ac:dyDescent="0.3">
      <c r="A4061" t="s">
        <v>4096</v>
      </c>
      <c r="B4061" t="s">
        <v>27</v>
      </c>
      <c r="C4061">
        <v>2</v>
      </c>
      <c r="D4061" t="str">
        <f t="shared" si="189"/>
        <v>0-12 Months</v>
      </c>
      <c r="E4061" t="s">
        <v>26</v>
      </c>
      <c r="F4061" t="s">
        <v>32</v>
      </c>
      <c r="G4061" t="s">
        <v>23</v>
      </c>
      <c r="H4061">
        <f t="shared" si="190"/>
        <v>3</v>
      </c>
      <c r="I4061" t="str">
        <f t="shared" si="191"/>
        <v>Medium Risk</v>
      </c>
    </row>
    <row r="4062" spans="1:9" x14ac:dyDescent="0.3">
      <c r="A4062" t="s">
        <v>4097</v>
      </c>
      <c r="B4062" t="s">
        <v>47</v>
      </c>
      <c r="C4062">
        <v>54</v>
      </c>
      <c r="D4062" t="str">
        <f t="shared" si="189"/>
        <v>49-72 Months</v>
      </c>
      <c r="E4062" t="s">
        <v>26</v>
      </c>
      <c r="F4062" t="s">
        <v>40</v>
      </c>
      <c r="G4062" t="s">
        <v>24</v>
      </c>
      <c r="H4062">
        <f t="shared" si="190"/>
        <v>0</v>
      </c>
      <c r="I4062" t="str">
        <f t="shared" si="191"/>
        <v>Low Risk</v>
      </c>
    </row>
    <row r="4063" spans="1:9" x14ac:dyDescent="0.3">
      <c r="A4063" t="s">
        <v>4098</v>
      </c>
      <c r="B4063" t="s">
        <v>27</v>
      </c>
      <c r="C4063">
        <v>14</v>
      </c>
      <c r="D4063" t="str">
        <f t="shared" si="189"/>
        <v>13-24 Months</v>
      </c>
      <c r="E4063" t="s">
        <v>26</v>
      </c>
      <c r="F4063" t="s">
        <v>35</v>
      </c>
      <c r="G4063" t="s">
        <v>24</v>
      </c>
      <c r="H4063">
        <f t="shared" si="190"/>
        <v>2</v>
      </c>
      <c r="I4063" t="str">
        <f t="shared" si="191"/>
        <v>Medium Risk</v>
      </c>
    </row>
    <row r="4064" spans="1:9" x14ac:dyDescent="0.3">
      <c r="A4064" t="s">
        <v>4099</v>
      </c>
      <c r="B4064" t="s">
        <v>27</v>
      </c>
      <c r="C4064">
        <v>1</v>
      </c>
      <c r="D4064" t="str">
        <f t="shared" si="189"/>
        <v>0-12 Months</v>
      </c>
      <c r="E4064" t="s">
        <v>37</v>
      </c>
      <c r="F4064" t="s">
        <v>28</v>
      </c>
      <c r="G4064" t="s">
        <v>23</v>
      </c>
      <c r="H4064">
        <f t="shared" si="190"/>
        <v>6</v>
      </c>
      <c r="I4064" t="str">
        <f t="shared" si="191"/>
        <v>High Risk</v>
      </c>
    </row>
    <row r="4065" spans="1:9" x14ac:dyDescent="0.3">
      <c r="A4065" t="s">
        <v>4100</v>
      </c>
      <c r="B4065" t="s">
        <v>27</v>
      </c>
      <c r="C4065">
        <v>10</v>
      </c>
      <c r="D4065" t="str">
        <f t="shared" si="189"/>
        <v>0-12 Months</v>
      </c>
      <c r="E4065" t="s">
        <v>37</v>
      </c>
      <c r="F4065" t="s">
        <v>28</v>
      </c>
      <c r="G4065" t="s">
        <v>23</v>
      </c>
      <c r="H4065">
        <f t="shared" si="190"/>
        <v>6</v>
      </c>
      <c r="I4065" t="str">
        <f t="shared" si="191"/>
        <v>High Risk</v>
      </c>
    </row>
    <row r="4066" spans="1:9" x14ac:dyDescent="0.3">
      <c r="A4066" t="s">
        <v>4101</v>
      </c>
      <c r="B4066" t="s">
        <v>27</v>
      </c>
      <c r="C4066">
        <v>1</v>
      </c>
      <c r="D4066" t="str">
        <f t="shared" si="189"/>
        <v>0-12 Months</v>
      </c>
      <c r="E4066" t="s">
        <v>26</v>
      </c>
      <c r="F4066" t="s">
        <v>28</v>
      </c>
      <c r="G4066" t="s">
        <v>24</v>
      </c>
      <c r="H4066">
        <f t="shared" si="190"/>
        <v>4</v>
      </c>
      <c r="I4066" t="str">
        <f t="shared" si="191"/>
        <v>High Risk</v>
      </c>
    </row>
    <row r="4067" spans="1:9" x14ac:dyDescent="0.3">
      <c r="A4067" t="s">
        <v>4102</v>
      </c>
      <c r="B4067" t="s">
        <v>27</v>
      </c>
      <c r="C4067">
        <v>1</v>
      </c>
      <c r="D4067" t="str">
        <f t="shared" si="189"/>
        <v>0-12 Months</v>
      </c>
      <c r="E4067" t="s">
        <v>24</v>
      </c>
      <c r="F4067" t="s">
        <v>32</v>
      </c>
      <c r="G4067" t="s">
        <v>23</v>
      </c>
      <c r="H4067">
        <f t="shared" si="190"/>
        <v>3</v>
      </c>
      <c r="I4067" t="str">
        <f t="shared" si="191"/>
        <v>Medium Risk</v>
      </c>
    </row>
    <row r="4068" spans="1:9" x14ac:dyDescent="0.3">
      <c r="A4068" t="s">
        <v>4103</v>
      </c>
      <c r="B4068" t="s">
        <v>31</v>
      </c>
      <c r="C4068">
        <v>56</v>
      </c>
      <c r="D4068" t="str">
        <f t="shared" si="189"/>
        <v>49-72 Months</v>
      </c>
      <c r="E4068" t="s">
        <v>26</v>
      </c>
      <c r="F4068" t="s">
        <v>35</v>
      </c>
      <c r="G4068" t="s">
        <v>24</v>
      </c>
      <c r="H4068">
        <f t="shared" si="190"/>
        <v>0</v>
      </c>
      <c r="I4068" t="str">
        <f t="shared" si="191"/>
        <v>Low Risk</v>
      </c>
    </row>
    <row r="4069" spans="1:9" x14ac:dyDescent="0.3">
      <c r="A4069" t="s">
        <v>4104</v>
      </c>
      <c r="B4069" t="s">
        <v>47</v>
      </c>
      <c r="C4069">
        <v>68</v>
      </c>
      <c r="D4069" t="str">
        <f t="shared" si="189"/>
        <v>49-72 Months</v>
      </c>
      <c r="E4069" t="s">
        <v>26</v>
      </c>
      <c r="F4069" t="s">
        <v>35</v>
      </c>
      <c r="G4069" t="s">
        <v>24</v>
      </c>
      <c r="H4069">
        <f t="shared" si="190"/>
        <v>0</v>
      </c>
      <c r="I4069" t="str">
        <f t="shared" si="191"/>
        <v>Low Risk</v>
      </c>
    </row>
    <row r="4070" spans="1:9" x14ac:dyDescent="0.3">
      <c r="A4070" t="s">
        <v>4105</v>
      </c>
      <c r="B4070" t="s">
        <v>31</v>
      </c>
      <c r="C4070">
        <v>14</v>
      </c>
      <c r="D4070" t="str">
        <f t="shared" si="189"/>
        <v>13-24 Months</v>
      </c>
      <c r="E4070" t="s">
        <v>24</v>
      </c>
      <c r="F4070" t="s">
        <v>32</v>
      </c>
      <c r="G4070" t="s">
        <v>24</v>
      </c>
      <c r="H4070">
        <f t="shared" si="190"/>
        <v>0</v>
      </c>
      <c r="I4070" t="str">
        <f t="shared" si="191"/>
        <v>Low Risk</v>
      </c>
    </row>
    <row r="4071" spans="1:9" x14ac:dyDescent="0.3">
      <c r="A4071" t="s">
        <v>4106</v>
      </c>
      <c r="B4071" t="s">
        <v>47</v>
      </c>
      <c r="C4071">
        <v>68</v>
      </c>
      <c r="D4071" t="str">
        <f t="shared" si="189"/>
        <v>49-72 Months</v>
      </c>
      <c r="E4071" t="s">
        <v>37</v>
      </c>
      <c r="F4071" t="s">
        <v>28</v>
      </c>
      <c r="G4071" t="s">
        <v>24</v>
      </c>
      <c r="H4071">
        <f t="shared" si="190"/>
        <v>3</v>
      </c>
      <c r="I4071" t="str">
        <f t="shared" si="191"/>
        <v>Medium Risk</v>
      </c>
    </row>
    <row r="4072" spans="1:9" x14ac:dyDescent="0.3">
      <c r="A4072" t="s">
        <v>4107</v>
      </c>
      <c r="B4072" t="s">
        <v>27</v>
      </c>
      <c r="C4072">
        <v>55</v>
      </c>
      <c r="D4072" t="str">
        <f t="shared" si="189"/>
        <v>49-72 Months</v>
      </c>
      <c r="E4072" t="s">
        <v>37</v>
      </c>
      <c r="F4072" t="s">
        <v>28</v>
      </c>
      <c r="G4072" t="s">
        <v>24</v>
      </c>
      <c r="H4072">
        <f t="shared" si="190"/>
        <v>5</v>
      </c>
      <c r="I4072" t="str">
        <f t="shared" si="191"/>
        <v>High Risk</v>
      </c>
    </row>
    <row r="4073" spans="1:9" x14ac:dyDescent="0.3">
      <c r="A4073" t="s">
        <v>4108</v>
      </c>
      <c r="B4073" t="s">
        <v>27</v>
      </c>
      <c r="C4073">
        <v>16</v>
      </c>
      <c r="D4073" t="str">
        <f t="shared" si="189"/>
        <v>13-24 Months</v>
      </c>
      <c r="E4073" t="s">
        <v>26</v>
      </c>
      <c r="F4073" t="s">
        <v>28</v>
      </c>
      <c r="G4073" t="s">
        <v>24</v>
      </c>
      <c r="H4073">
        <f t="shared" si="190"/>
        <v>3</v>
      </c>
      <c r="I4073" t="str">
        <f t="shared" si="191"/>
        <v>Medium Risk</v>
      </c>
    </row>
    <row r="4074" spans="1:9" x14ac:dyDescent="0.3">
      <c r="A4074" t="s">
        <v>4109</v>
      </c>
      <c r="B4074" t="s">
        <v>27</v>
      </c>
      <c r="C4074">
        <v>9</v>
      </c>
      <c r="D4074" t="str">
        <f t="shared" si="189"/>
        <v>0-12 Months</v>
      </c>
      <c r="E4074" t="s">
        <v>37</v>
      </c>
      <c r="F4074" t="s">
        <v>28</v>
      </c>
      <c r="G4074" t="s">
        <v>24</v>
      </c>
      <c r="H4074">
        <f t="shared" si="190"/>
        <v>6</v>
      </c>
      <c r="I4074" t="str">
        <f t="shared" si="191"/>
        <v>High Risk</v>
      </c>
    </row>
    <row r="4075" spans="1:9" x14ac:dyDescent="0.3">
      <c r="A4075" t="s">
        <v>4110</v>
      </c>
      <c r="B4075" t="s">
        <v>27</v>
      </c>
      <c r="C4075">
        <v>14</v>
      </c>
      <c r="D4075" t="str">
        <f t="shared" si="189"/>
        <v>13-24 Months</v>
      </c>
      <c r="E4075" t="s">
        <v>26</v>
      </c>
      <c r="F4075" t="s">
        <v>28</v>
      </c>
      <c r="G4075" t="s">
        <v>23</v>
      </c>
      <c r="H4075">
        <f t="shared" si="190"/>
        <v>3</v>
      </c>
      <c r="I4075" t="str">
        <f t="shared" si="191"/>
        <v>Medium Risk</v>
      </c>
    </row>
    <row r="4076" spans="1:9" x14ac:dyDescent="0.3">
      <c r="A4076" t="s">
        <v>4111</v>
      </c>
      <c r="B4076" t="s">
        <v>27</v>
      </c>
      <c r="C4076">
        <v>58</v>
      </c>
      <c r="D4076" t="str">
        <f t="shared" si="189"/>
        <v>49-72 Months</v>
      </c>
      <c r="E4076" t="s">
        <v>37</v>
      </c>
      <c r="F4076" t="s">
        <v>28</v>
      </c>
      <c r="G4076" t="s">
        <v>23</v>
      </c>
      <c r="H4076">
        <f t="shared" si="190"/>
        <v>5</v>
      </c>
      <c r="I4076" t="str">
        <f t="shared" si="191"/>
        <v>High Risk</v>
      </c>
    </row>
    <row r="4077" spans="1:9" x14ac:dyDescent="0.3">
      <c r="A4077" t="s">
        <v>4112</v>
      </c>
      <c r="B4077" t="s">
        <v>27</v>
      </c>
      <c r="C4077">
        <v>53</v>
      </c>
      <c r="D4077" t="str">
        <f t="shared" si="189"/>
        <v>49-72 Months</v>
      </c>
      <c r="E4077" t="s">
        <v>26</v>
      </c>
      <c r="F4077" t="s">
        <v>35</v>
      </c>
      <c r="G4077" t="s">
        <v>24</v>
      </c>
      <c r="H4077">
        <f t="shared" si="190"/>
        <v>2</v>
      </c>
      <c r="I4077" t="str">
        <f t="shared" si="191"/>
        <v>Medium Risk</v>
      </c>
    </row>
    <row r="4078" spans="1:9" x14ac:dyDescent="0.3">
      <c r="A4078" t="s">
        <v>4113</v>
      </c>
      <c r="B4078" t="s">
        <v>47</v>
      </c>
      <c r="C4078">
        <v>70</v>
      </c>
      <c r="D4078" t="str">
        <f t="shared" si="189"/>
        <v>49-72 Months</v>
      </c>
      <c r="E4078" t="s">
        <v>37</v>
      </c>
      <c r="F4078" t="s">
        <v>40</v>
      </c>
      <c r="G4078" t="s">
        <v>24</v>
      </c>
      <c r="H4078">
        <f t="shared" si="190"/>
        <v>2</v>
      </c>
      <c r="I4078" t="str">
        <f t="shared" si="191"/>
        <v>Medium Risk</v>
      </c>
    </row>
    <row r="4079" spans="1:9" x14ac:dyDescent="0.3">
      <c r="A4079" t="s">
        <v>4114</v>
      </c>
      <c r="B4079" t="s">
        <v>27</v>
      </c>
      <c r="C4079">
        <v>14</v>
      </c>
      <c r="D4079" t="str">
        <f t="shared" si="189"/>
        <v>13-24 Months</v>
      </c>
      <c r="E4079" t="s">
        <v>37</v>
      </c>
      <c r="F4079" t="s">
        <v>28</v>
      </c>
      <c r="G4079" t="s">
        <v>24</v>
      </c>
      <c r="H4079">
        <f t="shared" si="190"/>
        <v>5</v>
      </c>
      <c r="I4079" t="str">
        <f t="shared" si="191"/>
        <v>High Risk</v>
      </c>
    </row>
    <row r="4080" spans="1:9" x14ac:dyDescent="0.3">
      <c r="A4080" t="s">
        <v>4115</v>
      </c>
      <c r="B4080" t="s">
        <v>31</v>
      </c>
      <c r="C4080">
        <v>22</v>
      </c>
      <c r="D4080" t="str">
        <f t="shared" si="189"/>
        <v>13-24 Months</v>
      </c>
      <c r="E4080" t="s">
        <v>26</v>
      </c>
      <c r="F4080" t="s">
        <v>35</v>
      </c>
      <c r="G4080" t="s">
        <v>23</v>
      </c>
      <c r="H4080">
        <f t="shared" si="190"/>
        <v>0</v>
      </c>
      <c r="I4080" t="str">
        <f t="shared" si="191"/>
        <v>Low Risk</v>
      </c>
    </row>
    <row r="4081" spans="1:9" x14ac:dyDescent="0.3">
      <c r="A4081" t="s">
        <v>4116</v>
      </c>
      <c r="B4081" t="s">
        <v>27</v>
      </c>
      <c r="C4081">
        <v>10</v>
      </c>
      <c r="D4081" t="str">
        <f t="shared" si="189"/>
        <v>0-12 Months</v>
      </c>
      <c r="E4081" t="s">
        <v>37</v>
      </c>
      <c r="F4081" t="s">
        <v>40</v>
      </c>
      <c r="G4081" t="s">
        <v>24</v>
      </c>
      <c r="H4081">
        <f t="shared" si="190"/>
        <v>5</v>
      </c>
      <c r="I4081" t="str">
        <f t="shared" si="191"/>
        <v>High Risk</v>
      </c>
    </row>
    <row r="4082" spans="1:9" x14ac:dyDescent="0.3">
      <c r="A4082" t="s">
        <v>4117</v>
      </c>
      <c r="B4082" t="s">
        <v>47</v>
      </c>
      <c r="C4082">
        <v>29</v>
      </c>
      <c r="D4082" t="str">
        <f t="shared" si="189"/>
        <v>25-48 Months</v>
      </c>
      <c r="E4082" t="s">
        <v>24</v>
      </c>
      <c r="F4082" t="s">
        <v>32</v>
      </c>
      <c r="G4082" t="s">
        <v>24</v>
      </c>
      <c r="H4082">
        <f t="shared" si="190"/>
        <v>0</v>
      </c>
      <c r="I4082" t="str">
        <f t="shared" si="191"/>
        <v>Low Risk</v>
      </c>
    </row>
    <row r="4083" spans="1:9" x14ac:dyDescent="0.3">
      <c r="A4083" t="s">
        <v>4118</v>
      </c>
      <c r="B4083" t="s">
        <v>27</v>
      </c>
      <c r="C4083">
        <v>1</v>
      </c>
      <c r="D4083" t="str">
        <f t="shared" si="189"/>
        <v>0-12 Months</v>
      </c>
      <c r="E4083" t="s">
        <v>37</v>
      </c>
      <c r="F4083" t="s">
        <v>28</v>
      </c>
      <c r="G4083" t="s">
        <v>23</v>
      </c>
      <c r="H4083">
        <f t="shared" si="190"/>
        <v>6</v>
      </c>
      <c r="I4083" t="str">
        <f t="shared" si="191"/>
        <v>High Risk</v>
      </c>
    </row>
    <row r="4084" spans="1:9" x14ac:dyDescent="0.3">
      <c r="A4084" t="s">
        <v>4119</v>
      </c>
      <c r="B4084" t="s">
        <v>31</v>
      </c>
      <c r="C4084">
        <v>49</v>
      </c>
      <c r="D4084" t="str">
        <f t="shared" si="189"/>
        <v>49-72 Months</v>
      </c>
      <c r="E4084" t="s">
        <v>26</v>
      </c>
      <c r="F4084" t="s">
        <v>28</v>
      </c>
      <c r="G4084" t="s">
        <v>23</v>
      </c>
      <c r="H4084">
        <f t="shared" si="190"/>
        <v>1</v>
      </c>
      <c r="I4084" t="str">
        <f t="shared" si="191"/>
        <v>Low Risk</v>
      </c>
    </row>
    <row r="4085" spans="1:9" x14ac:dyDescent="0.3">
      <c r="A4085" t="s">
        <v>4120</v>
      </c>
      <c r="B4085" t="s">
        <v>27</v>
      </c>
      <c r="C4085">
        <v>68</v>
      </c>
      <c r="D4085" t="str">
        <f t="shared" si="189"/>
        <v>49-72 Months</v>
      </c>
      <c r="E4085" t="s">
        <v>37</v>
      </c>
      <c r="F4085" t="s">
        <v>28</v>
      </c>
      <c r="G4085" t="s">
        <v>23</v>
      </c>
      <c r="H4085">
        <f t="shared" si="190"/>
        <v>5</v>
      </c>
      <c r="I4085" t="str">
        <f t="shared" si="191"/>
        <v>High Risk</v>
      </c>
    </row>
    <row r="4086" spans="1:9" x14ac:dyDescent="0.3">
      <c r="A4086" t="s">
        <v>4121</v>
      </c>
      <c r="B4086" t="s">
        <v>27</v>
      </c>
      <c r="C4086">
        <v>1</v>
      </c>
      <c r="D4086" t="str">
        <f t="shared" si="189"/>
        <v>0-12 Months</v>
      </c>
      <c r="E4086" t="s">
        <v>37</v>
      </c>
      <c r="F4086" t="s">
        <v>28</v>
      </c>
      <c r="G4086" t="s">
        <v>23</v>
      </c>
      <c r="H4086">
        <f t="shared" si="190"/>
        <v>6</v>
      </c>
      <c r="I4086" t="str">
        <f t="shared" si="191"/>
        <v>High Risk</v>
      </c>
    </row>
    <row r="4087" spans="1:9" x14ac:dyDescent="0.3">
      <c r="A4087" t="s">
        <v>4122</v>
      </c>
      <c r="B4087" t="s">
        <v>31</v>
      </c>
      <c r="C4087">
        <v>30</v>
      </c>
      <c r="D4087" t="str">
        <f t="shared" si="189"/>
        <v>25-48 Months</v>
      </c>
      <c r="E4087" t="s">
        <v>26</v>
      </c>
      <c r="F4087" t="s">
        <v>40</v>
      </c>
      <c r="G4087" t="s">
        <v>24</v>
      </c>
      <c r="H4087">
        <f t="shared" si="190"/>
        <v>0</v>
      </c>
      <c r="I4087" t="str">
        <f t="shared" si="191"/>
        <v>Low Risk</v>
      </c>
    </row>
    <row r="4088" spans="1:9" x14ac:dyDescent="0.3">
      <c r="A4088" t="s">
        <v>4123</v>
      </c>
      <c r="B4088" t="s">
        <v>47</v>
      </c>
      <c r="C4088">
        <v>72</v>
      </c>
      <c r="D4088" t="str">
        <f t="shared" si="189"/>
        <v>49-72 Months</v>
      </c>
      <c r="E4088" t="s">
        <v>26</v>
      </c>
      <c r="F4088" t="s">
        <v>40</v>
      </c>
      <c r="G4088" t="s">
        <v>24</v>
      </c>
      <c r="H4088">
        <f t="shared" si="190"/>
        <v>0</v>
      </c>
      <c r="I4088" t="str">
        <f t="shared" si="191"/>
        <v>Low Risk</v>
      </c>
    </row>
    <row r="4089" spans="1:9" x14ac:dyDescent="0.3">
      <c r="A4089" t="s">
        <v>4124</v>
      </c>
      <c r="B4089" t="s">
        <v>27</v>
      </c>
      <c r="C4089">
        <v>10</v>
      </c>
      <c r="D4089" t="str">
        <f t="shared" si="189"/>
        <v>0-12 Months</v>
      </c>
      <c r="E4089" t="s">
        <v>24</v>
      </c>
      <c r="F4089" t="s">
        <v>32</v>
      </c>
      <c r="G4089" t="s">
        <v>24</v>
      </c>
      <c r="H4089">
        <f t="shared" si="190"/>
        <v>3</v>
      </c>
      <c r="I4089" t="str">
        <f t="shared" si="191"/>
        <v>Medium Risk</v>
      </c>
    </row>
    <row r="4090" spans="1:9" x14ac:dyDescent="0.3">
      <c r="A4090" t="s">
        <v>4125</v>
      </c>
      <c r="B4090" t="s">
        <v>27</v>
      </c>
      <c r="C4090">
        <v>7</v>
      </c>
      <c r="D4090" t="str">
        <f t="shared" si="189"/>
        <v>0-12 Months</v>
      </c>
      <c r="E4090" t="s">
        <v>37</v>
      </c>
      <c r="F4090" t="s">
        <v>28</v>
      </c>
      <c r="G4090" t="s">
        <v>23</v>
      </c>
      <c r="H4090">
        <f t="shared" si="190"/>
        <v>6</v>
      </c>
      <c r="I4090" t="str">
        <f t="shared" si="191"/>
        <v>High Risk</v>
      </c>
    </row>
    <row r="4091" spans="1:9" x14ac:dyDescent="0.3">
      <c r="A4091" t="s">
        <v>4126</v>
      </c>
      <c r="B4091" t="s">
        <v>27</v>
      </c>
      <c r="C4091">
        <v>9</v>
      </c>
      <c r="D4091" t="str">
        <f t="shared" si="189"/>
        <v>0-12 Months</v>
      </c>
      <c r="E4091" t="s">
        <v>37</v>
      </c>
      <c r="F4091" t="s">
        <v>28</v>
      </c>
      <c r="G4091" t="s">
        <v>23</v>
      </c>
      <c r="H4091">
        <f t="shared" si="190"/>
        <v>6</v>
      </c>
      <c r="I4091" t="str">
        <f t="shared" si="191"/>
        <v>High Risk</v>
      </c>
    </row>
    <row r="4092" spans="1:9" x14ac:dyDescent="0.3">
      <c r="A4092" t="s">
        <v>4127</v>
      </c>
      <c r="B4092" t="s">
        <v>27</v>
      </c>
      <c r="C4092">
        <v>1</v>
      </c>
      <c r="D4092" t="str">
        <f t="shared" si="189"/>
        <v>0-12 Months</v>
      </c>
      <c r="E4092" t="s">
        <v>26</v>
      </c>
      <c r="F4092" t="s">
        <v>32</v>
      </c>
      <c r="G4092" t="s">
        <v>24</v>
      </c>
      <c r="H4092">
        <f t="shared" si="190"/>
        <v>3</v>
      </c>
      <c r="I4092" t="str">
        <f t="shared" si="191"/>
        <v>Medium Risk</v>
      </c>
    </row>
    <row r="4093" spans="1:9" x14ac:dyDescent="0.3">
      <c r="A4093" t="s">
        <v>4128</v>
      </c>
      <c r="B4093" t="s">
        <v>27</v>
      </c>
      <c r="C4093">
        <v>20</v>
      </c>
      <c r="D4093" t="str">
        <f t="shared" si="189"/>
        <v>13-24 Months</v>
      </c>
      <c r="E4093" t="s">
        <v>26</v>
      </c>
      <c r="F4093" t="s">
        <v>40</v>
      </c>
      <c r="G4093" t="s">
        <v>24</v>
      </c>
      <c r="H4093">
        <f t="shared" si="190"/>
        <v>2</v>
      </c>
      <c r="I4093" t="str">
        <f t="shared" si="191"/>
        <v>Medium Risk</v>
      </c>
    </row>
    <row r="4094" spans="1:9" x14ac:dyDescent="0.3">
      <c r="A4094" t="s">
        <v>4129</v>
      </c>
      <c r="B4094" t="s">
        <v>27</v>
      </c>
      <c r="C4094">
        <v>1</v>
      </c>
      <c r="D4094" t="str">
        <f t="shared" si="189"/>
        <v>0-12 Months</v>
      </c>
      <c r="E4094" t="s">
        <v>24</v>
      </c>
      <c r="F4094" t="s">
        <v>32</v>
      </c>
      <c r="G4094" t="s">
        <v>24</v>
      </c>
      <c r="H4094">
        <f t="shared" si="190"/>
        <v>3</v>
      </c>
      <c r="I4094" t="str">
        <f t="shared" si="191"/>
        <v>Medium Risk</v>
      </c>
    </row>
    <row r="4095" spans="1:9" x14ac:dyDescent="0.3">
      <c r="A4095" t="s">
        <v>4130</v>
      </c>
      <c r="B4095" t="s">
        <v>27</v>
      </c>
      <c r="C4095">
        <v>29</v>
      </c>
      <c r="D4095" t="str">
        <f t="shared" si="189"/>
        <v>25-48 Months</v>
      </c>
      <c r="E4095" t="s">
        <v>37</v>
      </c>
      <c r="F4095" t="s">
        <v>40</v>
      </c>
      <c r="G4095" t="s">
        <v>24</v>
      </c>
      <c r="H4095">
        <f t="shared" si="190"/>
        <v>4</v>
      </c>
      <c r="I4095" t="str">
        <f t="shared" si="191"/>
        <v>High Risk</v>
      </c>
    </row>
    <row r="4096" spans="1:9" x14ac:dyDescent="0.3">
      <c r="A4096" t="s">
        <v>4131</v>
      </c>
      <c r="B4096" t="s">
        <v>27</v>
      </c>
      <c r="C4096">
        <v>1</v>
      </c>
      <c r="D4096" t="str">
        <f t="shared" si="189"/>
        <v>0-12 Months</v>
      </c>
      <c r="E4096" t="s">
        <v>37</v>
      </c>
      <c r="F4096" t="s">
        <v>28</v>
      </c>
      <c r="G4096" t="s">
        <v>24</v>
      </c>
      <c r="H4096">
        <f t="shared" si="190"/>
        <v>6</v>
      </c>
      <c r="I4096" t="str">
        <f t="shared" si="191"/>
        <v>High Risk</v>
      </c>
    </row>
    <row r="4097" spans="1:9" x14ac:dyDescent="0.3">
      <c r="A4097" t="s">
        <v>4132</v>
      </c>
      <c r="B4097" t="s">
        <v>27</v>
      </c>
      <c r="C4097">
        <v>3</v>
      </c>
      <c r="D4097" t="str">
        <f t="shared" si="189"/>
        <v>0-12 Months</v>
      </c>
      <c r="E4097" t="s">
        <v>37</v>
      </c>
      <c r="F4097" t="s">
        <v>32</v>
      </c>
      <c r="G4097" t="s">
        <v>24</v>
      </c>
      <c r="H4097">
        <f t="shared" si="190"/>
        <v>5</v>
      </c>
      <c r="I4097" t="str">
        <f t="shared" si="191"/>
        <v>High Risk</v>
      </c>
    </row>
    <row r="4098" spans="1:9" x14ac:dyDescent="0.3">
      <c r="A4098" t="s">
        <v>4133</v>
      </c>
      <c r="B4098" t="s">
        <v>27</v>
      </c>
      <c r="C4098">
        <v>20</v>
      </c>
      <c r="D4098" t="str">
        <f t="shared" si="189"/>
        <v>13-24 Months</v>
      </c>
      <c r="E4098" t="s">
        <v>37</v>
      </c>
      <c r="F4098" t="s">
        <v>35</v>
      </c>
      <c r="G4098" t="s">
        <v>24</v>
      </c>
      <c r="H4098">
        <f t="shared" si="190"/>
        <v>4</v>
      </c>
      <c r="I4098" t="str">
        <f t="shared" si="191"/>
        <v>High Risk</v>
      </c>
    </row>
    <row r="4099" spans="1:9" x14ac:dyDescent="0.3">
      <c r="A4099" t="s">
        <v>4134</v>
      </c>
      <c r="B4099" t="s">
        <v>27</v>
      </c>
      <c r="C4099">
        <v>64</v>
      </c>
      <c r="D4099" t="str">
        <f t="shared" ref="D4099:D4162" si="192">IF(C4099&lt;=12,"0-12 Months",IF(C4099&lt;=24,"13-24 Months",IF(C4099&lt;=48,"25-48 Months","49-72 Months")))</f>
        <v>49-72 Months</v>
      </c>
      <c r="E4099" t="s">
        <v>37</v>
      </c>
      <c r="F4099" t="s">
        <v>40</v>
      </c>
      <c r="G4099" t="s">
        <v>24</v>
      </c>
      <c r="H4099">
        <f t="shared" ref="H4099:H4162" si="193">IF(B4099="Month-to-month",2,0)+IF(E4099="Fiber optic",2,0)+IF(F4099="Electronic check",1,0)+IF(D4099="0-12 Months",1,0)</f>
        <v>4</v>
      </c>
      <c r="I4099" t="str">
        <f t="shared" ref="I4099:I4162" si="194">IF(H4099&gt;=4,"High Risk",IF(H4099&gt;=2,"Medium Risk","Low Risk"))</f>
        <v>High Risk</v>
      </c>
    </row>
    <row r="4100" spans="1:9" x14ac:dyDescent="0.3">
      <c r="A4100" t="s">
        <v>4135</v>
      </c>
      <c r="B4100" t="s">
        <v>27</v>
      </c>
      <c r="C4100">
        <v>1</v>
      </c>
      <c r="D4100" t="str">
        <f t="shared" si="192"/>
        <v>0-12 Months</v>
      </c>
      <c r="E4100" t="s">
        <v>24</v>
      </c>
      <c r="F4100" t="s">
        <v>32</v>
      </c>
      <c r="G4100" t="s">
        <v>23</v>
      </c>
      <c r="H4100">
        <f t="shared" si="193"/>
        <v>3</v>
      </c>
      <c r="I4100" t="str">
        <f t="shared" si="194"/>
        <v>Medium Risk</v>
      </c>
    </row>
    <row r="4101" spans="1:9" x14ac:dyDescent="0.3">
      <c r="A4101" t="s">
        <v>4136</v>
      </c>
      <c r="B4101" t="s">
        <v>27</v>
      </c>
      <c r="C4101">
        <v>6</v>
      </c>
      <c r="D4101" t="str">
        <f t="shared" si="192"/>
        <v>0-12 Months</v>
      </c>
      <c r="E4101" t="s">
        <v>26</v>
      </c>
      <c r="F4101" t="s">
        <v>35</v>
      </c>
      <c r="G4101" t="s">
        <v>24</v>
      </c>
      <c r="H4101">
        <f t="shared" si="193"/>
        <v>3</v>
      </c>
      <c r="I4101" t="str">
        <f t="shared" si="194"/>
        <v>Medium Risk</v>
      </c>
    </row>
    <row r="4102" spans="1:9" x14ac:dyDescent="0.3">
      <c r="A4102" t="s">
        <v>4137</v>
      </c>
      <c r="B4102" t="s">
        <v>47</v>
      </c>
      <c r="C4102">
        <v>50</v>
      </c>
      <c r="D4102" t="str">
        <f t="shared" si="192"/>
        <v>49-72 Months</v>
      </c>
      <c r="E4102" t="s">
        <v>24</v>
      </c>
      <c r="F4102" t="s">
        <v>28</v>
      </c>
      <c r="G4102" t="s">
        <v>24</v>
      </c>
      <c r="H4102">
        <f t="shared" si="193"/>
        <v>1</v>
      </c>
      <c r="I4102" t="str">
        <f t="shared" si="194"/>
        <v>Low Risk</v>
      </c>
    </row>
    <row r="4103" spans="1:9" x14ac:dyDescent="0.3">
      <c r="A4103" t="s">
        <v>4138</v>
      </c>
      <c r="B4103" t="s">
        <v>27</v>
      </c>
      <c r="C4103">
        <v>6</v>
      </c>
      <c r="D4103" t="str">
        <f t="shared" si="192"/>
        <v>0-12 Months</v>
      </c>
      <c r="E4103" t="s">
        <v>26</v>
      </c>
      <c r="F4103" t="s">
        <v>35</v>
      </c>
      <c r="G4103" t="s">
        <v>24</v>
      </c>
      <c r="H4103">
        <f t="shared" si="193"/>
        <v>3</v>
      </c>
      <c r="I4103" t="str">
        <f t="shared" si="194"/>
        <v>Medium Risk</v>
      </c>
    </row>
    <row r="4104" spans="1:9" x14ac:dyDescent="0.3">
      <c r="A4104" t="s">
        <v>4139</v>
      </c>
      <c r="B4104" t="s">
        <v>27</v>
      </c>
      <c r="C4104">
        <v>7</v>
      </c>
      <c r="D4104" t="str">
        <f t="shared" si="192"/>
        <v>0-12 Months</v>
      </c>
      <c r="E4104" t="s">
        <v>26</v>
      </c>
      <c r="F4104" t="s">
        <v>28</v>
      </c>
      <c r="G4104" t="s">
        <v>24</v>
      </c>
      <c r="H4104">
        <f t="shared" si="193"/>
        <v>4</v>
      </c>
      <c r="I4104" t="str">
        <f t="shared" si="194"/>
        <v>High Risk</v>
      </c>
    </row>
    <row r="4105" spans="1:9" x14ac:dyDescent="0.3">
      <c r="A4105" t="s">
        <v>4140</v>
      </c>
      <c r="B4105" t="s">
        <v>47</v>
      </c>
      <c r="C4105">
        <v>72</v>
      </c>
      <c r="D4105" t="str">
        <f t="shared" si="192"/>
        <v>49-72 Months</v>
      </c>
      <c r="E4105" t="s">
        <v>37</v>
      </c>
      <c r="F4105" t="s">
        <v>40</v>
      </c>
      <c r="G4105" t="s">
        <v>24</v>
      </c>
      <c r="H4105">
        <f t="shared" si="193"/>
        <v>2</v>
      </c>
      <c r="I4105" t="str">
        <f t="shared" si="194"/>
        <v>Medium Risk</v>
      </c>
    </row>
    <row r="4106" spans="1:9" x14ac:dyDescent="0.3">
      <c r="A4106" t="s">
        <v>4141</v>
      </c>
      <c r="B4106" t="s">
        <v>27</v>
      </c>
      <c r="C4106">
        <v>8</v>
      </c>
      <c r="D4106" t="str">
        <f t="shared" si="192"/>
        <v>0-12 Months</v>
      </c>
      <c r="E4106" t="s">
        <v>26</v>
      </c>
      <c r="F4106" t="s">
        <v>35</v>
      </c>
      <c r="G4106" t="s">
        <v>24</v>
      </c>
      <c r="H4106">
        <f t="shared" si="193"/>
        <v>3</v>
      </c>
      <c r="I4106" t="str">
        <f t="shared" si="194"/>
        <v>Medium Risk</v>
      </c>
    </row>
    <row r="4107" spans="1:9" x14ac:dyDescent="0.3">
      <c r="A4107" t="s">
        <v>4142</v>
      </c>
      <c r="B4107" t="s">
        <v>47</v>
      </c>
      <c r="C4107">
        <v>67</v>
      </c>
      <c r="D4107" t="str">
        <f t="shared" si="192"/>
        <v>49-72 Months</v>
      </c>
      <c r="E4107" t="s">
        <v>37</v>
      </c>
      <c r="F4107" t="s">
        <v>40</v>
      </c>
      <c r="G4107" t="s">
        <v>24</v>
      </c>
      <c r="H4107">
        <f t="shared" si="193"/>
        <v>2</v>
      </c>
      <c r="I4107" t="str">
        <f t="shared" si="194"/>
        <v>Medium Risk</v>
      </c>
    </row>
    <row r="4108" spans="1:9" x14ac:dyDescent="0.3">
      <c r="A4108" t="s">
        <v>4143</v>
      </c>
      <c r="B4108" t="s">
        <v>27</v>
      </c>
      <c r="C4108">
        <v>24</v>
      </c>
      <c r="D4108" t="str">
        <f t="shared" si="192"/>
        <v>13-24 Months</v>
      </c>
      <c r="E4108" t="s">
        <v>37</v>
      </c>
      <c r="F4108" t="s">
        <v>28</v>
      </c>
      <c r="G4108" t="s">
        <v>23</v>
      </c>
      <c r="H4108">
        <f t="shared" si="193"/>
        <v>5</v>
      </c>
      <c r="I4108" t="str">
        <f t="shared" si="194"/>
        <v>High Risk</v>
      </c>
    </row>
    <row r="4109" spans="1:9" x14ac:dyDescent="0.3">
      <c r="A4109" t="s">
        <v>4144</v>
      </c>
      <c r="B4109" t="s">
        <v>47</v>
      </c>
      <c r="C4109">
        <v>72</v>
      </c>
      <c r="D4109" t="str">
        <f t="shared" si="192"/>
        <v>49-72 Months</v>
      </c>
      <c r="E4109" t="s">
        <v>37</v>
      </c>
      <c r="F4109" t="s">
        <v>40</v>
      </c>
      <c r="G4109" t="s">
        <v>24</v>
      </c>
      <c r="H4109">
        <f t="shared" si="193"/>
        <v>2</v>
      </c>
      <c r="I4109" t="str">
        <f t="shared" si="194"/>
        <v>Medium Risk</v>
      </c>
    </row>
    <row r="4110" spans="1:9" x14ac:dyDescent="0.3">
      <c r="A4110" t="s">
        <v>4145</v>
      </c>
      <c r="B4110" t="s">
        <v>31</v>
      </c>
      <c r="C4110">
        <v>33</v>
      </c>
      <c r="D4110" t="str">
        <f t="shared" si="192"/>
        <v>25-48 Months</v>
      </c>
      <c r="E4110" t="s">
        <v>24</v>
      </c>
      <c r="F4110" t="s">
        <v>35</v>
      </c>
      <c r="G4110" t="s">
        <v>24</v>
      </c>
      <c r="H4110">
        <f t="shared" si="193"/>
        <v>0</v>
      </c>
      <c r="I4110" t="str">
        <f t="shared" si="194"/>
        <v>Low Risk</v>
      </c>
    </row>
    <row r="4111" spans="1:9" x14ac:dyDescent="0.3">
      <c r="A4111" t="s">
        <v>4146</v>
      </c>
      <c r="B4111" t="s">
        <v>27</v>
      </c>
      <c r="C4111">
        <v>2</v>
      </c>
      <c r="D4111" t="str">
        <f t="shared" si="192"/>
        <v>0-12 Months</v>
      </c>
      <c r="E4111" t="s">
        <v>26</v>
      </c>
      <c r="F4111" t="s">
        <v>28</v>
      </c>
      <c r="G4111" t="s">
        <v>23</v>
      </c>
      <c r="H4111">
        <f t="shared" si="193"/>
        <v>4</v>
      </c>
      <c r="I4111" t="str">
        <f t="shared" si="194"/>
        <v>High Risk</v>
      </c>
    </row>
    <row r="4112" spans="1:9" x14ac:dyDescent="0.3">
      <c r="A4112" t="s">
        <v>4147</v>
      </c>
      <c r="B4112" t="s">
        <v>47</v>
      </c>
      <c r="C4112">
        <v>70</v>
      </c>
      <c r="D4112" t="str">
        <f t="shared" si="192"/>
        <v>49-72 Months</v>
      </c>
      <c r="E4112" t="s">
        <v>26</v>
      </c>
      <c r="F4112" t="s">
        <v>32</v>
      </c>
      <c r="G4112" t="s">
        <v>24</v>
      </c>
      <c r="H4112">
        <f t="shared" si="193"/>
        <v>0</v>
      </c>
      <c r="I4112" t="str">
        <f t="shared" si="194"/>
        <v>Low Risk</v>
      </c>
    </row>
    <row r="4113" spans="1:9" x14ac:dyDescent="0.3">
      <c r="A4113" t="s">
        <v>4148</v>
      </c>
      <c r="B4113" t="s">
        <v>31</v>
      </c>
      <c r="C4113">
        <v>22</v>
      </c>
      <c r="D4113" t="str">
        <f t="shared" si="192"/>
        <v>13-24 Months</v>
      </c>
      <c r="E4113" t="s">
        <v>26</v>
      </c>
      <c r="F4113" t="s">
        <v>35</v>
      </c>
      <c r="G4113" t="s">
        <v>24</v>
      </c>
      <c r="H4113">
        <f t="shared" si="193"/>
        <v>0</v>
      </c>
      <c r="I4113" t="str">
        <f t="shared" si="194"/>
        <v>Low Risk</v>
      </c>
    </row>
    <row r="4114" spans="1:9" x14ac:dyDescent="0.3">
      <c r="A4114" t="s">
        <v>4149</v>
      </c>
      <c r="B4114" t="s">
        <v>27</v>
      </c>
      <c r="C4114">
        <v>59</v>
      </c>
      <c r="D4114" t="str">
        <f t="shared" si="192"/>
        <v>49-72 Months</v>
      </c>
      <c r="E4114" t="s">
        <v>37</v>
      </c>
      <c r="F4114" t="s">
        <v>35</v>
      </c>
      <c r="G4114" t="s">
        <v>24</v>
      </c>
      <c r="H4114">
        <f t="shared" si="193"/>
        <v>4</v>
      </c>
      <c r="I4114" t="str">
        <f t="shared" si="194"/>
        <v>High Risk</v>
      </c>
    </row>
    <row r="4115" spans="1:9" x14ac:dyDescent="0.3">
      <c r="A4115" t="s">
        <v>4150</v>
      </c>
      <c r="B4115" t="s">
        <v>31</v>
      </c>
      <c r="C4115">
        <v>36</v>
      </c>
      <c r="D4115" t="str">
        <f t="shared" si="192"/>
        <v>25-48 Months</v>
      </c>
      <c r="E4115" t="s">
        <v>24</v>
      </c>
      <c r="F4115" t="s">
        <v>40</v>
      </c>
      <c r="G4115" t="s">
        <v>24</v>
      </c>
      <c r="H4115">
        <f t="shared" si="193"/>
        <v>0</v>
      </c>
      <c r="I4115" t="str">
        <f t="shared" si="194"/>
        <v>Low Risk</v>
      </c>
    </row>
    <row r="4116" spans="1:9" x14ac:dyDescent="0.3">
      <c r="A4116" t="s">
        <v>4151</v>
      </c>
      <c r="B4116" t="s">
        <v>47</v>
      </c>
      <c r="C4116">
        <v>51</v>
      </c>
      <c r="D4116" t="str">
        <f t="shared" si="192"/>
        <v>49-72 Months</v>
      </c>
      <c r="E4116" t="s">
        <v>24</v>
      </c>
      <c r="F4116" t="s">
        <v>32</v>
      </c>
      <c r="G4116" t="s">
        <v>24</v>
      </c>
      <c r="H4116">
        <f t="shared" si="193"/>
        <v>0</v>
      </c>
      <c r="I4116" t="str">
        <f t="shared" si="194"/>
        <v>Low Risk</v>
      </c>
    </row>
    <row r="4117" spans="1:9" x14ac:dyDescent="0.3">
      <c r="A4117" t="s">
        <v>4152</v>
      </c>
      <c r="B4117" t="s">
        <v>31</v>
      </c>
      <c r="C4117">
        <v>53</v>
      </c>
      <c r="D4117" t="str">
        <f t="shared" si="192"/>
        <v>49-72 Months</v>
      </c>
      <c r="E4117" t="s">
        <v>26</v>
      </c>
      <c r="F4117" t="s">
        <v>35</v>
      </c>
      <c r="G4117" t="s">
        <v>24</v>
      </c>
      <c r="H4117">
        <f t="shared" si="193"/>
        <v>0</v>
      </c>
      <c r="I4117" t="str">
        <f t="shared" si="194"/>
        <v>Low Risk</v>
      </c>
    </row>
    <row r="4118" spans="1:9" x14ac:dyDescent="0.3">
      <c r="A4118" t="s">
        <v>4153</v>
      </c>
      <c r="B4118" t="s">
        <v>31</v>
      </c>
      <c r="C4118">
        <v>20</v>
      </c>
      <c r="D4118" t="str">
        <f t="shared" si="192"/>
        <v>13-24 Months</v>
      </c>
      <c r="E4118" t="s">
        <v>24</v>
      </c>
      <c r="F4118" t="s">
        <v>35</v>
      </c>
      <c r="G4118" t="s">
        <v>24</v>
      </c>
      <c r="H4118">
        <f t="shared" si="193"/>
        <v>0</v>
      </c>
      <c r="I4118" t="str">
        <f t="shared" si="194"/>
        <v>Low Risk</v>
      </c>
    </row>
    <row r="4119" spans="1:9" x14ac:dyDescent="0.3">
      <c r="A4119" t="s">
        <v>4154</v>
      </c>
      <c r="B4119" t="s">
        <v>47</v>
      </c>
      <c r="C4119">
        <v>63</v>
      </c>
      <c r="D4119" t="str">
        <f t="shared" si="192"/>
        <v>49-72 Months</v>
      </c>
      <c r="E4119" t="s">
        <v>37</v>
      </c>
      <c r="F4119" t="s">
        <v>40</v>
      </c>
      <c r="G4119" t="s">
        <v>24</v>
      </c>
      <c r="H4119">
        <f t="shared" si="193"/>
        <v>2</v>
      </c>
      <c r="I4119" t="str">
        <f t="shared" si="194"/>
        <v>Medium Risk</v>
      </c>
    </row>
    <row r="4120" spans="1:9" x14ac:dyDescent="0.3">
      <c r="A4120" t="s">
        <v>4155</v>
      </c>
      <c r="B4120" t="s">
        <v>27</v>
      </c>
      <c r="C4120">
        <v>40</v>
      </c>
      <c r="D4120" t="str">
        <f t="shared" si="192"/>
        <v>25-48 Months</v>
      </c>
      <c r="E4120" t="s">
        <v>37</v>
      </c>
      <c r="F4120" t="s">
        <v>40</v>
      </c>
      <c r="G4120" t="s">
        <v>24</v>
      </c>
      <c r="H4120">
        <f t="shared" si="193"/>
        <v>4</v>
      </c>
      <c r="I4120" t="str">
        <f t="shared" si="194"/>
        <v>High Risk</v>
      </c>
    </row>
    <row r="4121" spans="1:9" x14ac:dyDescent="0.3">
      <c r="A4121" t="s">
        <v>4156</v>
      </c>
      <c r="B4121" t="s">
        <v>31</v>
      </c>
      <c r="C4121">
        <v>35</v>
      </c>
      <c r="D4121" t="str">
        <f t="shared" si="192"/>
        <v>25-48 Months</v>
      </c>
      <c r="E4121" t="s">
        <v>24</v>
      </c>
      <c r="F4121" t="s">
        <v>32</v>
      </c>
      <c r="G4121" t="s">
        <v>24</v>
      </c>
      <c r="H4121">
        <f t="shared" si="193"/>
        <v>0</v>
      </c>
      <c r="I4121" t="str">
        <f t="shared" si="194"/>
        <v>Low Risk</v>
      </c>
    </row>
    <row r="4122" spans="1:9" x14ac:dyDescent="0.3">
      <c r="A4122" t="s">
        <v>4157</v>
      </c>
      <c r="B4122" t="s">
        <v>31</v>
      </c>
      <c r="C4122">
        <v>26</v>
      </c>
      <c r="D4122" t="str">
        <f t="shared" si="192"/>
        <v>25-48 Months</v>
      </c>
      <c r="E4122" t="s">
        <v>37</v>
      </c>
      <c r="F4122" t="s">
        <v>35</v>
      </c>
      <c r="G4122" t="s">
        <v>24</v>
      </c>
      <c r="H4122">
        <f t="shared" si="193"/>
        <v>2</v>
      </c>
      <c r="I4122" t="str">
        <f t="shared" si="194"/>
        <v>Medium Risk</v>
      </c>
    </row>
    <row r="4123" spans="1:9" x14ac:dyDescent="0.3">
      <c r="A4123" t="s">
        <v>4158</v>
      </c>
      <c r="B4123" t="s">
        <v>27</v>
      </c>
      <c r="C4123">
        <v>27</v>
      </c>
      <c r="D4123" t="str">
        <f t="shared" si="192"/>
        <v>25-48 Months</v>
      </c>
      <c r="E4123" t="s">
        <v>37</v>
      </c>
      <c r="F4123" t="s">
        <v>28</v>
      </c>
      <c r="G4123" t="s">
        <v>23</v>
      </c>
      <c r="H4123">
        <f t="shared" si="193"/>
        <v>5</v>
      </c>
      <c r="I4123" t="str">
        <f t="shared" si="194"/>
        <v>High Risk</v>
      </c>
    </row>
    <row r="4124" spans="1:9" x14ac:dyDescent="0.3">
      <c r="A4124" t="s">
        <v>4159</v>
      </c>
      <c r="B4124" t="s">
        <v>31</v>
      </c>
      <c r="C4124">
        <v>53</v>
      </c>
      <c r="D4124" t="str">
        <f t="shared" si="192"/>
        <v>49-72 Months</v>
      </c>
      <c r="E4124" t="s">
        <v>26</v>
      </c>
      <c r="F4124" t="s">
        <v>40</v>
      </c>
      <c r="G4124" t="s">
        <v>24</v>
      </c>
      <c r="H4124">
        <f t="shared" si="193"/>
        <v>0</v>
      </c>
      <c r="I4124" t="str">
        <f t="shared" si="194"/>
        <v>Low Risk</v>
      </c>
    </row>
    <row r="4125" spans="1:9" x14ac:dyDescent="0.3">
      <c r="A4125" t="s">
        <v>4160</v>
      </c>
      <c r="B4125" t="s">
        <v>27</v>
      </c>
      <c r="C4125">
        <v>34</v>
      </c>
      <c r="D4125" t="str">
        <f t="shared" si="192"/>
        <v>25-48 Months</v>
      </c>
      <c r="E4125" t="s">
        <v>37</v>
      </c>
      <c r="F4125" t="s">
        <v>40</v>
      </c>
      <c r="G4125" t="s">
        <v>24</v>
      </c>
      <c r="H4125">
        <f t="shared" si="193"/>
        <v>4</v>
      </c>
      <c r="I4125" t="str">
        <f t="shared" si="194"/>
        <v>High Risk</v>
      </c>
    </row>
    <row r="4126" spans="1:9" x14ac:dyDescent="0.3">
      <c r="A4126" t="s">
        <v>4161</v>
      </c>
      <c r="B4126" t="s">
        <v>27</v>
      </c>
      <c r="C4126">
        <v>19</v>
      </c>
      <c r="D4126" t="str">
        <f t="shared" si="192"/>
        <v>13-24 Months</v>
      </c>
      <c r="E4126" t="s">
        <v>37</v>
      </c>
      <c r="F4126" t="s">
        <v>28</v>
      </c>
      <c r="G4126" t="s">
        <v>24</v>
      </c>
      <c r="H4126">
        <f t="shared" si="193"/>
        <v>5</v>
      </c>
      <c r="I4126" t="str">
        <f t="shared" si="194"/>
        <v>High Risk</v>
      </c>
    </row>
    <row r="4127" spans="1:9" x14ac:dyDescent="0.3">
      <c r="A4127" t="s">
        <v>4162</v>
      </c>
      <c r="B4127" t="s">
        <v>27</v>
      </c>
      <c r="C4127">
        <v>43</v>
      </c>
      <c r="D4127" t="str">
        <f t="shared" si="192"/>
        <v>25-48 Months</v>
      </c>
      <c r="E4127" t="s">
        <v>37</v>
      </c>
      <c r="F4127" t="s">
        <v>40</v>
      </c>
      <c r="G4127" t="s">
        <v>24</v>
      </c>
      <c r="H4127">
        <f t="shared" si="193"/>
        <v>4</v>
      </c>
      <c r="I4127" t="str">
        <f t="shared" si="194"/>
        <v>High Risk</v>
      </c>
    </row>
    <row r="4128" spans="1:9" x14ac:dyDescent="0.3">
      <c r="A4128" t="s">
        <v>4163</v>
      </c>
      <c r="B4128" t="s">
        <v>27</v>
      </c>
      <c r="C4128">
        <v>6</v>
      </c>
      <c r="D4128" t="str">
        <f t="shared" si="192"/>
        <v>0-12 Months</v>
      </c>
      <c r="E4128" t="s">
        <v>24</v>
      </c>
      <c r="F4128" t="s">
        <v>32</v>
      </c>
      <c r="G4128" t="s">
        <v>24</v>
      </c>
      <c r="H4128">
        <f t="shared" si="193"/>
        <v>3</v>
      </c>
      <c r="I4128" t="str">
        <f t="shared" si="194"/>
        <v>Medium Risk</v>
      </c>
    </row>
    <row r="4129" spans="1:9" x14ac:dyDescent="0.3">
      <c r="A4129" t="s">
        <v>4164</v>
      </c>
      <c r="B4129" t="s">
        <v>47</v>
      </c>
      <c r="C4129">
        <v>56</v>
      </c>
      <c r="D4129" t="str">
        <f t="shared" si="192"/>
        <v>49-72 Months</v>
      </c>
      <c r="E4129" t="s">
        <v>24</v>
      </c>
      <c r="F4129" t="s">
        <v>32</v>
      </c>
      <c r="G4129" t="s">
        <v>24</v>
      </c>
      <c r="H4129">
        <f t="shared" si="193"/>
        <v>0</v>
      </c>
      <c r="I4129" t="str">
        <f t="shared" si="194"/>
        <v>Low Risk</v>
      </c>
    </row>
    <row r="4130" spans="1:9" x14ac:dyDescent="0.3">
      <c r="A4130" t="s">
        <v>4165</v>
      </c>
      <c r="B4130" t="s">
        <v>27</v>
      </c>
      <c r="C4130">
        <v>57</v>
      </c>
      <c r="D4130" t="str">
        <f t="shared" si="192"/>
        <v>49-72 Months</v>
      </c>
      <c r="E4130" t="s">
        <v>26</v>
      </c>
      <c r="F4130" t="s">
        <v>28</v>
      </c>
      <c r="G4130" t="s">
        <v>23</v>
      </c>
      <c r="H4130">
        <f t="shared" si="193"/>
        <v>3</v>
      </c>
      <c r="I4130" t="str">
        <f t="shared" si="194"/>
        <v>Medium Risk</v>
      </c>
    </row>
    <row r="4131" spans="1:9" x14ac:dyDescent="0.3">
      <c r="A4131" t="s">
        <v>4166</v>
      </c>
      <c r="B4131" t="s">
        <v>27</v>
      </c>
      <c r="C4131">
        <v>34</v>
      </c>
      <c r="D4131" t="str">
        <f t="shared" si="192"/>
        <v>25-48 Months</v>
      </c>
      <c r="E4131" t="s">
        <v>37</v>
      </c>
      <c r="F4131" t="s">
        <v>32</v>
      </c>
      <c r="G4131" t="s">
        <v>24</v>
      </c>
      <c r="H4131">
        <f t="shared" si="193"/>
        <v>4</v>
      </c>
      <c r="I4131" t="str">
        <f t="shared" si="194"/>
        <v>High Risk</v>
      </c>
    </row>
    <row r="4132" spans="1:9" x14ac:dyDescent="0.3">
      <c r="A4132" t="s">
        <v>4167</v>
      </c>
      <c r="B4132" t="s">
        <v>27</v>
      </c>
      <c r="C4132">
        <v>10</v>
      </c>
      <c r="D4132" t="str">
        <f t="shared" si="192"/>
        <v>0-12 Months</v>
      </c>
      <c r="E4132" t="s">
        <v>26</v>
      </c>
      <c r="F4132" t="s">
        <v>28</v>
      </c>
      <c r="G4132" t="s">
        <v>24</v>
      </c>
      <c r="H4132">
        <f t="shared" si="193"/>
        <v>4</v>
      </c>
      <c r="I4132" t="str">
        <f t="shared" si="194"/>
        <v>High Risk</v>
      </c>
    </row>
    <row r="4133" spans="1:9" x14ac:dyDescent="0.3">
      <c r="A4133" t="s">
        <v>4168</v>
      </c>
      <c r="B4133" t="s">
        <v>27</v>
      </c>
      <c r="C4133">
        <v>1</v>
      </c>
      <c r="D4133" t="str">
        <f t="shared" si="192"/>
        <v>0-12 Months</v>
      </c>
      <c r="E4133" t="s">
        <v>24</v>
      </c>
      <c r="F4133" t="s">
        <v>32</v>
      </c>
      <c r="G4133" t="s">
        <v>23</v>
      </c>
      <c r="H4133">
        <f t="shared" si="193"/>
        <v>3</v>
      </c>
      <c r="I4133" t="str">
        <f t="shared" si="194"/>
        <v>Medium Risk</v>
      </c>
    </row>
    <row r="4134" spans="1:9" x14ac:dyDescent="0.3">
      <c r="A4134" t="s">
        <v>4169</v>
      </c>
      <c r="B4134" t="s">
        <v>27</v>
      </c>
      <c r="C4134">
        <v>13</v>
      </c>
      <c r="D4134" t="str">
        <f t="shared" si="192"/>
        <v>13-24 Months</v>
      </c>
      <c r="E4134" t="s">
        <v>26</v>
      </c>
      <c r="F4134" t="s">
        <v>28</v>
      </c>
      <c r="G4134" t="s">
        <v>23</v>
      </c>
      <c r="H4134">
        <f t="shared" si="193"/>
        <v>3</v>
      </c>
      <c r="I4134" t="str">
        <f t="shared" si="194"/>
        <v>Medium Risk</v>
      </c>
    </row>
    <row r="4135" spans="1:9" x14ac:dyDescent="0.3">
      <c r="A4135" t="s">
        <v>4170</v>
      </c>
      <c r="B4135" t="s">
        <v>27</v>
      </c>
      <c r="C4135">
        <v>56</v>
      </c>
      <c r="D4135" t="str">
        <f t="shared" si="192"/>
        <v>49-72 Months</v>
      </c>
      <c r="E4135" t="s">
        <v>37</v>
      </c>
      <c r="F4135" t="s">
        <v>28</v>
      </c>
      <c r="G4135" t="s">
        <v>24</v>
      </c>
      <c r="H4135">
        <f t="shared" si="193"/>
        <v>5</v>
      </c>
      <c r="I4135" t="str">
        <f t="shared" si="194"/>
        <v>High Risk</v>
      </c>
    </row>
    <row r="4136" spans="1:9" x14ac:dyDescent="0.3">
      <c r="A4136" t="s">
        <v>4171</v>
      </c>
      <c r="B4136" t="s">
        <v>27</v>
      </c>
      <c r="C4136">
        <v>55</v>
      </c>
      <c r="D4136" t="str">
        <f t="shared" si="192"/>
        <v>49-72 Months</v>
      </c>
      <c r="E4136" t="s">
        <v>37</v>
      </c>
      <c r="F4136" t="s">
        <v>40</v>
      </c>
      <c r="G4136" t="s">
        <v>24</v>
      </c>
      <c r="H4136">
        <f t="shared" si="193"/>
        <v>4</v>
      </c>
      <c r="I4136" t="str">
        <f t="shared" si="194"/>
        <v>High Risk</v>
      </c>
    </row>
    <row r="4137" spans="1:9" x14ac:dyDescent="0.3">
      <c r="A4137" t="s">
        <v>4172</v>
      </c>
      <c r="B4137" t="s">
        <v>47</v>
      </c>
      <c r="C4137">
        <v>36</v>
      </c>
      <c r="D4137" t="str">
        <f t="shared" si="192"/>
        <v>25-48 Months</v>
      </c>
      <c r="E4137" t="s">
        <v>26</v>
      </c>
      <c r="F4137" t="s">
        <v>40</v>
      </c>
      <c r="G4137" t="s">
        <v>24</v>
      </c>
      <c r="H4137">
        <f t="shared" si="193"/>
        <v>0</v>
      </c>
      <c r="I4137" t="str">
        <f t="shared" si="194"/>
        <v>Low Risk</v>
      </c>
    </row>
    <row r="4138" spans="1:9" x14ac:dyDescent="0.3">
      <c r="A4138" t="s">
        <v>4173</v>
      </c>
      <c r="B4138" t="s">
        <v>31</v>
      </c>
      <c r="C4138">
        <v>47</v>
      </c>
      <c r="D4138" t="str">
        <f t="shared" si="192"/>
        <v>25-48 Months</v>
      </c>
      <c r="E4138" t="s">
        <v>24</v>
      </c>
      <c r="F4138" t="s">
        <v>35</v>
      </c>
      <c r="G4138" t="s">
        <v>24</v>
      </c>
      <c r="H4138">
        <f t="shared" si="193"/>
        <v>0</v>
      </c>
      <c r="I4138" t="str">
        <f t="shared" si="194"/>
        <v>Low Risk</v>
      </c>
    </row>
    <row r="4139" spans="1:9" x14ac:dyDescent="0.3">
      <c r="A4139" t="s">
        <v>4174</v>
      </c>
      <c r="B4139" t="s">
        <v>27</v>
      </c>
      <c r="C4139">
        <v>12</v>
      </c>
      <c r="D4139" t="str">
        <f t="shared" si="192"/>
        <v>0-12 Months</v>
      </c>
      <c r="E4139" t="s">
        <v>24</v>
      </c>
      <c r="F4139" t="s">
        <v>40</v>
      </c>
      <c r="G4139" t="s">
        <v>24</v>
      </c>
      <c r="H4139">
        <f t="shared" si="193"/>
        <v>3</v>
      </c>
      <c r="I4139" t="str">
        <f t="shared" si="194"/>
        <v>Medium Risk</v>
      </c>
    </row>
    <row r="4140" spans="1:9" x14ac:dyDescent="0.3">
      <c r="A4140" t="s">
        <v>4175</v>
      </c>
      <c r="B4140" t="s">
        <v>27</v>
      </c>
      <c r="C4140">
        <v>1</v>
      </c>
      <c r="D4140" t="str">
        <f t="shared" si="192"/>
        <v>0-12 Months</v>
      </c>
      <c r="E4140" t="s">
        <v>37</v>
      </c>
      <c r="F4140" t="s">
        <v>28</v>
      </c>
      <c r="G4140" t="s">
        <v>23</v>
      </c>
      <c r="H4140">
        <f t="shared" si="193"/>
        <v>6</v>
      </c>
      <c r="I4140" t="str">
        <f t="shared" si="194"/>
        <v>High Risk</v>
      </c>
    </row>
    <row r="4141" spans="1:9" x14ac:dyDescent="0.3">
      <c r="A4141" t="s">
        <v>4176</v>
      </c>
      <c r="B4141" t="s">
        <v>27</v>
      </c>
      <c r="C4141">
        <v>24</v>
      </c>
      <c r="D4141" t="str">
        <f t="shared" si="192"/>
        <v>13-24 Months</v>
      </c>
      <c r="E4141" t="s">
        <v>37</v>
      </c>
      <c r="F4141" t="s">
        <v>28</v>
      </c>
      <c r="G4141" t="s">
        <v>24</v>
      </c>
      <c r="H4141">
        <f t="shared" si="193"/>
        <v>5</v>
      </c>
      <c r="I4141" t="str">
        <f t="shared" si="194"/>
        <v>High Risk</v>
      </c>
    </row>
    <row r="4142" spans="1:9" x14ac:dyDescent="0.3">
      <c r="A4142" t="s">
        <v>4177</v>
      </c>
      <c r="B4142" t="s">
        <v>31</v>
      </c>
      <c r="C4142">
        <v>63</v>
      </c>
      <c r="D4142" t="str">
        <f t="shared" si="192"/>
        <v>49-72 Months</v>
      </c>
      <c r="E4142" t="s">
        <v>37</v>
      </c>
      <c r="F4142" t="s">
        <v>35</v>
      </c>
      <c r="G4142" t="s">
        <v>23</v>
      </c>
      <c r="H4142">
        <f t="shared" si="193"/>
        <v>2</v>
      </c>
      <c r="I4142" t="str">
        <f t="shared" si="194"/>
        <v>Medium Risk</v>
      </c>
    </row>
    <row r="4143" spans="1:9" x14ac:dyDescent="0.3">
      <c r="A4143" t="s">
        <v>4178</v>
      </c>
      <c r="B4143" t="s">
        <v>27</v>
      </c>
      <c r="C4143">
        <v>35</v>
      </c>
      <c r="D4143" t="str">
        <f t="shared" si="192"/>
        <v>25-48 Months</v>
      </c>
      <c r="E4143" t="s">
        <v>26</v>
      </c>
      <c r="F4143" t="s">
        <v>28</v>
      </c>
      <c r="G4143" t="s">
        <v>24</v>
      </c>
      <c r="H4143">
        <f t="shared" si="193"/>
        <v>3</v>
      </c>
      <c r="I4143" t="str">
        <f t="shared" si="194"/>
        <v>Medium Risk</v>
      </c>
    </row>
    <row r="4144" spans="1:9" x14ac:dyDescent="0.3">
      <c r="A4144" t="s">
        <v>4179</v>
      </c>
      <c r="B4144" t="s">
        <v>31</v>
      </c>
      <c r="C4144">
        <v>67</v>
      </c>
      <c r="D4144" t="str">
        <f t="shared" si="192"/>
        <v>49-72 Months</v>
      </c>
      <c r="E4144" t="s">
        <v>26</v>
      </c>
      <c r="F4144" t="s">
        <v>40</v>
      </c>
      <c r="G4144" t="s">
        <v>24</v>
      </c>
      <c r="H4144">
        <f t="shared" si="193"/>
        <v>0</v>
      </c>
      <c r="I4144" t="str">
        <f t="shared" si="194"/>
        <v>Low Risk</v>
      </c>
    </row>
    <row r="4145" spans="1:9" x14ac:dyDescent="0.3">
      <c r="A4145" t="s">
        <v>4180</v>
      </c>
      <c r="B4145" t="s">
        <v>27</v>
      </c>
      <c r="C4145">
        <v>25</v>
      </c>
      <c r="D4145" t="str">
        <f t="shared" si="192"/>
        <v>25-48 Months</v>
      </c>
      <c r="E4145" t="s">
        <v>37</v>
      </c>
      <c r="F4145" t="s">
        <v>28</v>
      </c>
      <c r="G4145" t="s">
        <v>23</v>
      </c>
      <c r="H4145">
        <f t="shared" si="193"/>
        <v>5</v>
      </c>
      <c r="I4145" t="str">
        <f t="shared" si="194"/>
        <v>High Risk</v>
      </c>
    </row>
    <row r="4146" spans="1:9" x14ac:dyDescent="0.3">
      <c r="A4146" t="s">
        <v>4181</v>
      </c>
      <c r="B4146" t="s">
        <v>27</v>
      </c>
      <c r="C4146">
        <v>21</v>
      </c>
      <c r="D4146" t="str">
        <f t="shared" si="192"/>
        <v>13-24 Months</v>
      </c>
      <c r="E4146" t="s">
        <v>37</v>
      </c>
      <c r="F4146" t="s">
        <v>32</v>
      </c>
      <c r="G4146" t="s">
        <v>24</v>
      </c>
      <c r="H4146">
        <f t="shared" si="193"/>
        <v>4</v>
      </c>
      <c r="I4146" t="str">
        <f t="shared" si="194"/>
        <v>High Risk</v>
      </c>
    </row>
    <row r="4147" spans="1:9" x14ac:dyDescent="0.3">
      <c r="A4147" t="s">
        <v>4182</v>
      </c>
      <c r="B4147" t="s">
        <v>27</v>
      </c>
      <c r="C4147">
        <v>13</v>
      </c>
      <c r="D4147" t="str">
        <f t="shared" si="192"/>
        <v>13-24 Months</v>
      </c>
      <c r="E4147" t="s">
        <v>26</v>
      </c>
      <c r="F4147" t="s">
        <v>35</v>
      </c>
      <c r="G4147" t="s">
        <v>24</v>
      </c>
      <c r="H4147">
        <f t="shared" si="193"/>
        <v>2</v>
      </c>
      <c r="I4147" t="str">
        <f t="shared" si="194"/>
        <v>Medium Risk</v>
      </c>
    </row>
    <row r="4148" spans="1:9" x14ac:dyDescent="0.3">
      <c r="A4148" t="s">
        <v>4183</v>
      </c>
      <c r="B4148" t="s">
        <v>27</v>
      </c>
      <c r="C4148">
        <v>35</v>
      </c>
      <c r="D4148" t="str">
        <f t="shared" si="192"/>
        <v>25-48 Months</v>
      </c>
      <c r="E4148" t="s">
        <v>37</v>
      </c>
      <c r="F4148" t="s">
        <v>28</v>
      </c>
      <c r="G4148" t="s">
        <v>23</v>
      </c>
      <c r="H4148">
        <f t="shared" si="193"/>
        <v>5</v>
      </c>
      <c r="I4148" t="str">
        <f t="shared" si="194"/>
        <v>High Risk</v>
      </c>
    </row>
    <row r="4149" spans="1:9" x14ac:dyDescent="0.3">
      <c r="A4149" t="s">
        <v>4184</v>
      </c>
      <c r="B4149" t="s">
        <v>47</v>
      </c>
      <c r="C4149">
        <v>71</v>
      </c>
      <c r="D4149" t="str">
        <f t="shared" si="192"/>
        <v>49-72 Months</v>
      </c>
      <c r="E4149" t="s">
        <v>24</v>
      </c>
      <c r="F4149" t="s">
        <v>35</v>
      </c>
      <c r="G4149" t="s">
        <v>24</v>
      </c>
      <c r="H4149">
        <f t="shared" si="193"/>
        <v>0</v>
      </c>
      <c r="I4149" t="str">
        <f t="shared" si="194"/>
        <v>Low Risk</v>
      </c>
    </row>
    <row r="4150" spans="1:9" x14ac:dyDescent="0.3">
      <c r="A4150" t="s">
        <v>4185</v>
      </c>
      <c r="B4150" t="s">
        <v>27</v>
      </c>
      <c r="C4150">
        <v>29</v>
      </c>
      <c r="D4150" t="str">
        <f t="shared" si="192"/>
        <v>25-48 Months</v>
      </c>
      <c r="E4150" t="s">
        <v>24</v>
      </c>
      <c r="F4150" t="s">
        <v>40</v>
      </c>
      <c r="G4150" t="s">
        <v>24</v>
      </c>
      <c r="H4150">
        <f t="shared" si="193"/>
        <v>2</v>
      </c>
      <c r="I4150" t="str">
        <f t="shared" si="194"/>
        <v>Medium Risk</v>
      </c>
    </row>
    <row r="4151" spans="1:9" x14ac:dyDescent="0.3">
      <c r="A4151" t="s">
        <v>4186</v>
      </c>
      <c r="B4151" t="s">
        <v>47</v>
      </c>
      <c r="C4151">
        <v>71</v>
      </c>
      <c r="D4151" t="str">
        <f t="shared" si="192"/>
        <v>49-72 Months</v>
      </c>
      <c r="E4151" t="s">
        <v>26</v>
      </c>
      <c r="F4151" t="s">
        <v>28</v>
      </c>
      <c r="G4151" t="s">
        <v>23</v>
      </c>
      <c r="H4151">
        <f t="shared" si="193"/>
        <v>1</v>
      </c>
      <c r="I4151" t="str">
        <f t="shared" si="194"/>
        <v>Low Risk</v>
      </c>
    </row>
    <row r="4152" spans="1:9" x14ac:dyDescent="0.3">
      <c r="A4152" t="s">
        <v>4187</v>
      </c>
      <c r="B4152" t="s">
        <v>27</v>
      </c>
      <c r="C4152">
        <v>7</v>
      </c>
      <c r="D4152" t="str">
        <f t="shared" si="192"/>
        <v>0-12 Months</v>
      </c>
      <c r="E4152" t="s">
        <v>37</v>
      </c>
      <c r="F4152" t="s">
        <v>28</v>
      </c>
      <c r="G4152" t="s">
        <v>24</v>
      </c>
      <c r="H4152">
        <f t="shared" si="193"/>
        <v>6</v>
      </c>
      <c r="I4152" t="str">
        <f t="shared" si="194"/>
        <v>High Risk</v>
      </c>
    </row>
    <row r="4153" spans="1:9" x14ac:dyDescent="0.3">
      <c r="A4153" t="s">
        <v>4188</v>
      </c>
      <c r="B4153" t="s">
        <v>27</v>
      </c>
      <c r="C4153">
        <v>57</v>
      </c>
      <c r="D4153" t="str">
        <f t="shared" si="192"/>
        <v>49-72 Months</v>
      </c>
      <c r="E4153" t="s">
        <v>26</v>
      </c>
      <c r="F4153" t="s">
        <v>28</v>
      </c>
      <c r="G4153" t="s">
        <v>24</v>
      </c>
      <c r="H4153">
        <f t="shared" si="193"/>
        <v>3</v>
      </c>
      <c r="I4153" t="str">
        <f t="shared" si="194"/>
        <v>Medium Risk</v>
      </c>
    </row>
    <row r="4154" spans="1:9" x14ac:dyDescent="0.3">
      <c r="A4154" t="s">
        <v>4189</v>
      </c>
      <c r="B4154" t="s">
        <v>47</v>
      </c>
      <c r="C4154">
        <v>65</v>
      </c>
      <c r="D4154" t="str">
        <f t="shared" si="192"/>
        <v>49-72 Months</v>
      </c>
      <c r="E4154" t="s">
        <v>26</v>
      </c>
      <c r="F4154" t="s">
        <v>35</v>
      </c>
      <c r="G4154" t="s">
        <v>24</v>
      </c>
      <c r="H4154">
        <f t="shared" si="193"/>
        <v>0</v>
      </c>
      <c r="I4154" t="str">
        <f t="shared" si="194"/>
        <v>Low Risk</v>
      </c>
    </row>
    <row r="4155" spans="1:9" x14ac:dyDescent="0.3">
      <c r="A4155" t="s">
        <v>4190</v>
      </c>
      <c r="B4155" t="s">
        <v>31</v>
      </c>
      <c r="C4155">
        <v>27</v>
      </c>
      <c r="D4155" t="str">
        <f t="shared" si="192"/>
        <v>25-48 Months</v>
      </c>
      <c r="E4155" t="s">
        <v>24</v>
      </c>
      <c r="F4155" t="s">
        <v>32</v>
      </c>
      <c r="G4155" t="s">
        <v>24</v>
      </c>
      <c r="H4155">
        <f t="shared" si="193"/>
        <v>0</v>
      </c>
      <c r="I4155" t="str">
        <f t="shared" si="194"/>
        <v>Low Risk</v>
      </c>
    </row>
    <row r="4156" spans="1:9" x14ac:dyDescent="0.3">
      <c r="A4156" t="s">
        <v>4191</v>
      </c>
      <c r="B4156" t="s">
        <v>27</v>
      </c>
      <c r="C4156">
        <v>6</v>
      </c>
      <c r="D4156" t="str">
        <f t="shared" si="192"/>
        <v>0-12 Months</v>
      </c>
      <c r="E4156" t="s">
        <v>37</v>
      </c>
      <c r="F4156" t="s">
        <v>28</v>
      </c>
      <c r="G4156" t="s">
        <v>23</v>
      </c>
      <c r="H4156">
        <f t="shared" si="193"/>
        <v>6</v>
      </c>
      <c r="I4156" t="str">
        <f t="shared" si="194"/>
        <v>High Risk</v>
      </c>
    </row>
    <row r="4157" spans="1:9" x14ac:dyDescent="0.3">
      <c r="A4157" t="s">
        <v>4192</v>
      </c>
      <c r="B4157" t="s">
        <v>47</v>
      </c>
      <c r="C4157">
        <v>72</v>
      </c>
      <c r="D4157" t="str">
        <f t="shared" si="192"/>
        <v>49-72 Months</v>
      </c>
      <c r="E4157" t="s">
        <v>37</v>
      </c>
      <c r="F4157" t="s">
        <v>40</v>
      </c>
      <c r="G4157" t="s">
        <v>24</v>
      </c>
      <c r="H4157">
        <f t="shared" si="193"/>
        <v>2</v>
      </c>
      <c r="I4157" t="str">
        <f t="shared" si="194"/>
        <v>Medium Risk</v>
      </c>
    </row>
    <row r="4158" spans="1:9" x14ac:dyDescent="0.3">
      <c r="A4158" t="s">
        <v>4193</v>
      </c>
      <c r="B4158" t="s">
        <v>27</v>
      </c>
      <c r="C4158">
        <v>1</v>
      </c>
      <c r="D4158" t="str">
        <f t="shared" si="192"/>
        <v>0-12 Months</v>
      </c>
      <c r="E4158" t="s">
        <v>24</v>
      </c>
      <c r="F4158" t="s">
        <v>32</v>
      </c>
      <c r="G4158" t="s">
        <v>24</v>
      </c>
      <c r="H4158">
        <f t="shared" si="193"/>
        <v>3</v>
      </c>
      <c r="I4158" t="str">
        <f t="shared" si="194"/>
        <v>Medium Risk</v>
      </c>
    </row>
    <row r="4159" spans="1:9" x14ac:dyDescent="0.3">
      <c r="A4159" t="s">
        <v>4194</v>
      </c>
      <c r="B4159" t="s">
        <v>27</v>
      </c>
      <c r="C4159">
        <v>11</v>
      </c>
      <c r="D4159" t="str">
        <f t="shared" si="192"/>
        <v>0-12 Months</v>
      </c>
      <c r="E4159" t="s">
        <v>26</v>
      </c>
      <c r="F4159" t="s">
        <v>40</v>
      </c>
      <c r="G4159" t="s">
        <v>24</v>
      </c>
      <c r="H4159">
        <f t="shared" si="193"/>
        <v>3</v>
      </c>
      <c r="I4159" t="str">
        <f t="shared" si="194"/>
        <v>Medium Risk</v>
      </c>
    </row>
    <row r="4160" spans="1:9" x14ac:dyDescent="0.3">
      <c r="A4160" t="s">
        <v>4195</v>
      </c>
      <c r="B4160" t="s">
        <v>47</v>
      </c>
      <c r="C4160">
        <v>39</v>
      </c>
      <c r="D4160" t="str">
        <f t="shared" si="192"/>
        <v>25-48 Months</v>
      </c>
      <c r="E4160" t="s">
        <v>24</v>
      </c>
      <c r="F4160" t="s">
        <v>32</v>
      </c>
      <c r="G4160" t="s">
        <v>24</v>
      </c>
      <c r="H4160">
        <f t="shared" si="193"/>
        <v>0</v>
      </c>
      <c r="I4160" t="str">
        <f t="shared" si="194"/>
        <v>Low Risk</v>
      </c>
    </row>
    <row r="4161" spans="1:9" x14ac:dyDescent="0.3">
      <c r="A4161" t="s">
        <v>4196</v>
      </c>
      <c r="B4161" t="s">
        <v>27</v>
      </c>
      <c r="C4161">
        <v>59</v>
      </c>
      <c r="D4161" t="str">
        <f t="shared" si="192"/>
        <v>49-72 Months</v>
      </c>
      <c r="E4161" t="s">
        <v>37</v>
      </c>
      <c r="F4161" t="s">
        <v>28</v>
      </c>
      <c r="G4161" t="s">
        <v>24</v>
      </c>
      <c r="H4161">
        <f t="shared" si="193"/>
        <v>5</v>
      </c>
      <c r="I4161" t="str">
        <f t="shared" si="194"/>
        <v>High Risk</v>
      </c>
    </row>
    <row r="4162" spans="1:9" x14ac:dyDescent="0.3">
      <c r="A4162" t="s">
        <v>4197</v>
      </c>
      <c r="B4162" t="s">
        <v>31</v>
      </c>
      <c r="C4162">
        <v>26</v>
      </c>
      <c r="D4162" t="str">
        <f t="shared" si="192"/>
        <v>25-48 Months</v>
      </c>
      <c r="E4162" t="s">
        <v>26</v>
      </c>
      <c r="F4162" t="s">
        <v>35</v>
      </c>
      <c r="G4162" t="s">
        <v>24</v>
      </c>
      <c r="H4162">
        <f t="shared" si="193"/>
        <v>0</v>
      </c>
      <c r="I4162" t="str">
        <f t="shared" si="194"/>
        <v>Low Risk</v>
      </c>
    </row>
    <row r="4163" spans="1:9" x14ac:dyDescent="0.3">
      <c r="A4163" t="s">
        <v>4198</v>
      </c>
      <c r="B4163" t="s">
        <v>27</v>
      </c>
      <c r="C4163">
        <v>2</v>
      </c>
      <c r="D4163" t="str">
        <f t="shared" ref="D4163:D4226" si="195">IF(C4163&lt;=12,"0-12 Months",IF(C4163&lt;=24,"13-24 Months",IF(C4163&lt;=48,"25-48 Months","49-72 Months")))</f>
        <v>0-12 Months</v>
      </c>
      <c r="E4163" t="s">
        <v>26</v>
      </c>
      <c r="F4163" t="s">
        <v>32</v>
      </c>
      <c r="G4163" t="s">
        <v>24</v>
      </c>
      <c r="H4163">
        <f t="shared" ref="H4163:H4226" si="196">IF(B4163="Month-to-month",2,0)+IF(E4163="Fiber optic",2,0)+IF(F4163="Electronic check",1,0)+IF(D4163="0-12 Months",1,0)</f>
        <v>3</v>
      </c>
      <c r="I4163" t="str">
        <f t="shared" ref="I4163:I4226" si="197">IF(H4163&gt;=4,"High Risk",IF(H4163&gt;=2,"Medium Risk","Low Risk"))</f>
        <v>Medium Risk</v>
      </c>
    </row>
    <row r="4164" spans="1:9" x14ac:dyDescent="0.3">
      <c r="A4164" t="s">
        <v>4199</v>
      </c>
      <c r="B4164" t="s">
        <v>47</v>
      </c>
      <c r="C4164">
        <v>72</v>
      </c>
      <c r="D4164" t="str">
        <f t="shared" si="195"/>
        <v>49-72 Months</v>
      </c>
      <c r="E4164" t="s">
        <v>26</v>
      </c>
      <c r="F4164" t="s">
        <v>35</v>
      </c>
      <c r="G4164" t="s">
        <v>24</v>
      </c>
      <c r="H4164">
        <f t="shared" si="196"/>
        <v>0</v>
      </c>
      <c r="I4164" t="str">
        <f t="shared" si="197"/>
        <v>Low Risk</v>
      </c>
    </row>
    <row r="4165" spans="1:9" x14ac:dyDescent="0.3">
      <c r="A4165" t="s">
        <v>4200</v>
      </c>
      <c r="B4165" t="s">
        <v>31</v>
      </c>
      <c r="C4165">
        <v>65</v>
      </c>
      <c r="D4165" t="str">
        <f t="shared" si="195"/>
        <v>49-72 Months</v>
      </c>
      <c r="E4165" t="s">
        <v>26</v>
      </c>
      <c r="F4165" t="s">
        <v>40</v>
      </c>
      <c r="G4165" t="s">
        <v>24</v>
      </c>
      <c r="H4165">
        <f t="shared" si="196"/>
        <v>0</v>
      </c>
      <c r="I4165" t="str">
        <f t="shared" si="197"/>
        <v>Low Risk</v>
      </c>
    </row>
    <row r="4166" spans="1:9" x14ac:dyDescent="0.3">
      <c r="A4166" t="s">
        <v>4201</v>
      </c>
      <c r="B4166" t="s">
        <v>47</v>
      </c>
      <c r="C4166">
        <v>72</v>
      </c>
      <c r="D4166" t="str">
        <f t="shared" si="195"/>
        <v>49-72 Months</v>
      </c>
      <c r="E4166" t="s">
        <v>37</v>
      </c>
      <c r="F4166" t="s">
        <v>40</v>
      </c>
      <c r="G4166" t="s">
        <v>24</v>
      </c>
      <c r="H4166">
        <f t="shared" si="196"/>
        <v>2</v>
      </c>
      <c r="I4166" t="str">
        <f t="shared" si="197"/>
        <v>Medium Risk</v>
      </c>
    </row>
    <row r="4167" spans="1:9" x14ac:dyDescent="0.3">
      <c r="A4167" t="s">
        <v>4202</v>
      </c>
      <c r="B4167" t="s">
        <v>27</v>
      </c>
      <c r="C4167">
        <v>6</v>
      </c>
      <c r="D4167" t="str">
        <f t="shared" si="195"/>
        <v>0-12 Months</v>
      </c>
      <c r="E4167" t="s">
        <v>37</v>
      </c>
      <c r="F4167" t="s">
        <v>35</v>
      </c>
      <c r="G4167" t="s">
        <v>24</v>
      </c>
      <c r="H4167">
        <f t="shared" si="196"/>
        <v>5</v>
      </c>
      <c r="I4167" t="str">
        <f t="shared" si="197"/>
        <v>High Risk</v>
      </c>
    </row>
    <row r="4168" spans="1:9" x14ac:dyDescent="0.3">
      <c r="A4168" t="s">
        <v>4203</v>
      </c>
      <c r="B4168" t="s">
        <v>31</v>
      </c>
      <c r="C4168">
        <v>32</v>
      </c>
      <c r="D4168" t="str">
        <f t="shared" si="195"/>
        <v>25-48 Months</v>
      </c>
      <c r="E4168" t="s">
        <v>24</v>
      </c>
      <c r="F4168" t="s">
        <v>40</v>
      </c>
      <c r="G4168" t="s">
        <v>24</v>
      </c>
      <c r="H4168">
        <f t="shared" si="196"/>
        <v>0</v>
      </c>
      <c r="I4168" t="str">
        <f t="shared" si="197"/>
        <v>Low Risk</v>
      </c>
    </row>
    <row r="4169" spans="1:9" x14ac:dyDescent="0.3">
      <c r="A4169" t="s">
        <v>4204</v>
      </c>
      <c r="B4169" t="s">
        <v>31</v>
      </c>
      <c r="C4169">
        <v>50</v>
      </c>
      <c r="D4169" t="str">
        <f t="shared" si="195"/>
        <v>49-72 Months</v>
      </c>
      <c r="E4169" t="s">
        <v>26</v>
      </c>
      <c r="F4169" t="s">
        <v>35</v>
      </c>
      <c r="G4169" t="s">
        <v>24</v>
      </c>
      <c r="H4169">
        <f t="shared" si="196"/>
        <v>0</v>
      </c>
      <c r="I4169" t="str">
        <f t="shared" si="197"/>
        <v>Low Risk</v>
      </c>
    </row>
    <row r="4170" spans="1:9" x14ac:dyDescent="0.3">
      <c r="A4170" t="s">
        <v>4205</v>
      </c>
      <c r="B4170" t="s">
        <v>47</v>
      </c>
      <c r="C4170">
        <v>61</v>
      </c>
      <c r="D4170" t="str">
        <f t="shared" si="195"/>
        <v>49-72 Months</v>
      </c>
      <c r="E4170" t="s">
        <v>26</v>
      </c>
      <c r="F4170" t="s">
        <v>32</v>
      </c>
      <c r="G4170" t="s">
        <v>24</v>
      </c>
      <c r="H4170">
        <f t="shared" si="196"/>
        <v>0</v>
      </c>
      <c r="I4170" t="str">
        <f t="shared" si="197"/>
        <v>Low Risk</v>
      </c>
    </row>
    <row r="4171" spans="1:9" x14ac:dyDescent="0.3">
      <c r="A4171" t="s">
        <v>4206</v>
      </c>
      <c r="B4171" t="s">
        <v>27</v>
      </c>
      <c r="C4171">
        <v>15</v>
      </c>
      <c r="D4171" t="str">
        <f t="shared" si="195"/>
        <v>13-24 Months</v>
      </c>
      <c r="E4171" t="s">
        <v>37</v>
      </c>
      <c r="F4171" t="s">
        <v>28</v>
      </c>
      <c r="G4171" t="s">
        <v>23</v>
      </c>
      <c r="H4171">
        <f t="shared" si="196"/>
        <v>5</v>
      </c>
      <c r="I4171" t="str">
        <f t="shared" si="197"/>
        <v>High Risk</v>
      </c>
    </row>
    <row r="4172" spans="1:9" x14ac:dyDescent="0.3">
      <c r="A4172" t="s">
        <v>4207</v>
      </c>
      <c r="B4172" t="s">
        <v>47</v>
      </c>
      <c r="C4172">
        <v>72</v>
      </c>
      <c r="D4172" t="str">
        <f t="shared" si="195"/>
        <v>49-72 Months</v>
      </c>
      <c r="E4172" t="s">
        <v>37</v>
      </c>
      <c r="F4172" t="s">
        <v>35</v>
      </c>
      <c r="G4172" t="s">
        <v>24</v>
      </c>
      <c r="H4172">
        <f t="shared" si="196"/>
        <v>2</v>
      </c>
      <c r="I4172" t="str">
        <f t="shared" si="197"/>
        <v>Medium Risk</v>
      </c>
    </row>
    <row r="4173" spans="1:9" x14ac:dyDescent="0.3">
      <c r="A4173" t="s">
        <v>4208</v>
      </c>
      <c r="B4173" t="s">
        <v>27</v>
      </c>
      <c r="C4173">
        <v>9</v>
      </c>
      <c r="D4173" t="str">
        <f t="shared" si="195"/>
        <v>0-12 Months</v>
      </c>
      <c r="E4173" t="s">
        <v>24</v>
      </c>
      <c r="F4173" t="s">
        <v>32</v>
      </c>
      <c r="G4173" t="s">
        <v>23</v>
      </c>
      <c r="H4173">
        <f t="shared" si="196"/>
        <v>3</v>
      </c>
      <c r="I4173" t="str">
        <f t="shared" si="197"/>
        <v>Medium Risk</v>
      </c>
    </row>
    <row r="4174" spans="1:9" x14ac:dyDescent="0.3">
      <c r="A4174" t="s">
        <v>4209</v>
      </c>
      <c r="B4174" t="s">
        <v>27</v>
      </c>
      <c r="C4174">
        <v>1</v>
      </c>
      <c r="D4174" t="str">
        <f t="shared" si="195"/>
        <v>0-12 Months</v>
      </c>
      <c r="E4174" t="s">
        <v>24</v>
      </c>
      <c r="F4174" t="s">
        <v>32</v>
      </c>
      <c r="G4174" t="s">
        <v>24</v>
      </c>
      <c r="H4174">
        <f t="shared" si="196"/>
        <v>3</v>
      </c>
      <c r="I4174" t="str">
        <f t="shared" si="197"/>
        <v>Medium Risk</v>
      </c>
    </row>
    <row r="4175" spans="1:9" x14ac:dyDescent="0.3">
      <c r="A4175" t="s">
        <v>4210</v>
      </c>
      <c r="B4175" t="s">
        <v>27</v>
      </c>
      <c r="C4175">
        <v>12</v>
      </c>
      <c r="D4175" t="str">
        <f t="shared" si="195"/>
        <v>0-12 Months</v>
      </c>
      <c r="E4175" t="s">
        <v>37</v>
      </c>
      <c r="F4175" t="s">
        <v>28</v>
      </c>
      <c r="G4175" t="s">
        <v>24</v>
      </c>
      <c r="H4175">
        <f t="shared" si="196"/>
        <v>6</v>
      </c>
      <c r="I4175" t="str">
        <f t="shared" si="197"/>
        <v>High Risk</v>
      </c>
    </row>
    <row r="4176" spans="1:9" x14ac:dyDescent="0.3">
      <c r="A4176" t="s">
        <v>4211</v>
      </c>
      <c r="B4176" t="s">
        <v>27</v>
      </c>
      <c r="C4176">
        <v>37</v>
      </c>
      <c r="D4176" t="str">
        <f t="shared" si="195"/>
        <v>25-48 Months</v>
      </c>
      <c r="E4176" t="s">
        <v>26</v>
      </c>
      <c r="F4176" t="s">
        <v>40</v>
      </c>
      <c r="G4176" t="s">
        <v>23</v>
      </c>
      <c r="H4176">
        <f t="shared" si="196"/>
        <v>2</v>
      </c>
      <c r="I4176" t="str">
        <f t="shared" si="197"/>
        <v>Medium Risk</v>
      </c>
    </row>
    <row r="4177" spans="1:9" x14ac:dyDescent="0.3">
      <c r="A4177" t="s">
        <v>4212</v>
      </c>
      <c r="B4177" t="s">
        <v>31</v>
      </c>
      <c r="C4177">
        <v>61</v>
      </c>
      <c r="D4177" t="str">
        <f t="shared" si="195"/>
        <v>49-72 Months</v>
      </c>
      <c r="E4177" t="s">
        <v>24</v>
      </c>
      <c r="F4177" t="s">
        <v>32</v>
      </c>
      <c r="G4177" t="s">
        <v>24</v>
      </c>
      <c r="H4177">
        <f t="shared" si="196"/>
        <v>0</v>
      </c>
      <c r="I4177" t="str">
        <f t="shared" si="197"/>
        <v>Low Risk</v>
      </c>
    </row>
    <row r="4178" spans="1:9" x14ac:dyDescent="0.3">
      <c r="A4178" t="s">
        <v>4213</v>
      </c>
      <c r="B4178" t="s">
        <v>31</v>
      </c>
      <c r="C4178">
        <v>18</v>
      </c>
      <c r="D4178" t="str">
        <f t="shared" si="195"/>
        <v>13-24 Months</v>
      </c>
      <c r="E4178" t="s">
        <v>24</v>
      </c>
      <c r="F4178" t="s">
        <v>35</v>
      </c>
      <c r="G4178" t="s">
        <v>24</v>
      </c>
      <c r="H4178">
        <f t="shared" si="196"/>
        <v>0</v>
      </c>
      <c r="I4178" t="str">
        <f t="shared" si="197"/>
        <v>Low Risk</v>
      </c>
    </row>
    <row r="4179" spans="1:9" x14ac:dyDescent="0.3">
      <c r="A4179" t="s">
        <v>4214</v>
      </c>
      <c r="B4179" t="s">
        <v>27</v>
      </c>
      <c r="C4179">
        <v>21</v>
      </c>
      <c r="D4179" t="str">
        <f t="shared" si="195"/>
        <v>13-24 Months</v>
      </c>
      <c r="E4179" t="s">
        <v>26</v>
      </c>
      <c r="F4179" t="s">
        <v>32</v>
      </c>
      <c r="G4179" t="s">
        <v>24</v>
      </c>
      <c r="H4179">
        <f t="shared" si="196"/>
        <v>2</v>
      </c>
      <c r="I4179" t="str">
        <f t="shared" si="197"/>
        <v>Medium Risk</v>
      </c>
    </row>
    <row r="4180" spans="1:9" x14ac:dyDescent="0.3">
      <c r="A4180" t="s">
        <v>4215</v>
      </c>
      <c r="B4180" t="s">
        <v>47</v>
      </c>
      <c r="C4180">
        <v>68</v>
      </c>
      <c r="D4180" t="str">
        <f t="shared" si="195"/>
        <v>49-72 Months</v>
      </c>
      <c r="E4180" t="s">
        <v>26</v>
      </c>
      <c r="F4180" t="s">
        <v>32</v>
      </c>
      <c r="G4180" t="s">
        <v>24</v>
      </c>
      <c r="H4180">
        <f t="shared" si="196"/>
        <v>0</v>
      </c>
      <c r="I4180" t="str">
        <f t="shared" si="197"/>
        <v>Low Risk</v>
      </c>
    </row>
    <row r="4181" spans="1:9" x14ac:dyDescent="0.3">
      <c r="A4181" t="s">
        <v>4216</v>
      </c>
      <c r="B4181" t="s">
        <v>27</v>
      </c>
      <c r="C4181">
        <v>12</v>
      </c>
      <c r="D4181" t="str">
        <f t="shared" si="195"/>
        <v>0-12 Months</v>
      </c>
      <c r="E4181" t="s">
        <v>37</v>
      </c>
      <c r="F4181" t="s">
        <v>40</v>
      </c>
      <c r="G4181" t="s">
        <v>24</v>
      </c>
      <c r="H4181">
        <f t="shared" si="196"/>
        <v>5</v>
      </c>
      <c r="I4181" t="str">
        <f t="shared" si="197"/>
        <v>High Risk</v>
      </c>
    </row>
    <row r="4182" spans="1:9" x14ac:dyDescent="0.3">
      <c r="A4182" t="s">
        <v>4217</v>
      </c>
      <c r="B4182" t="s">
        <v>27</v>
      </c>
      <c r="C4182">
        <v>2</v>
      </c>
      <c r="D4182" t="str">
        <f t="shared" si="195"/>
        <v>0-12 Months</v>
      </c>
      <c r="E4182" t="s">
        <v>26</v>
      </c>
      <c r="F4182" t="s">
        <v>28</v>
      </c>
      <c r="G4182" t="s">
        <v>23</v>
      </c>
      <c r="H4182">
        <f t="shared" si="196"/>
        <v>4</v>
      </c>
      <c r="I4182" t="str">
        <f t="shared" si="197"/>
        <v>High Risk</v>
      </c>
    </row>
    <row r="4183" spans="1:9" x14ac:dyDescent="0.3">
      <c r="A4183" t="s">
        <v>4218</v>
      </c>
      <c r="B4183" t="s">
        <v>27</v>
      </c>
      <c r="C4183">
        <v>62</v>
      </c>
      <c r="D4183" t="str">
        <f t="shared" si="195"/>
        <v>49-72 Months</v>
      </c>
      <c r="E4183" t="s">
        <v>37</v>
      </c>
      <c r="F4183" t="s">
        <v>28</v>
      </c>
      <c r="G4183" t="s">
        <v>24</v>
      </c>
      <c r="H4183">
        <f t="shared" si="196"/>
        <v>5</v>
      </c>
      <c r="I4183" t="str">
        <f t="shared" si="197"/>
        <v>High Risk</v>
      </c>
    </row>
    <row r="4184" spans="1:9" x14ac:dyDescent="0.3">
      <c r="A4184" t="s">
        <v>4219</v>
      </c>
      <c r="B4184" t="s">
        <v>27</v>
      </c>
      <c r="C4184">
        <v>29</v>
      </c>
      <c r="D4184" t="str">
        <f t="shared" si="195"/>
        <v>25-48 Months</v>
      </c>
      <c r="E4184" t="s">
        <v>37</v>
      </c>
      <c r="F4184" t="s">
        <v>28</v>
      </c>
      <c r="G4184" t="s">
        <v>23</v>
      </c>
      <c r="H4184">
        <f t="shared" si="196"/>
        <v>5</v>
      </c>
      <c r="I4184" t="str">
        <f t="shared" si="197"/>
        <v>High Risk</v>
      </c>
    </row>
    <row r="4185" spans="1:9" x14ac:dyDescent="0.3">
      <c r="A4185" t="s">
        <v>4220</v>
      </c>
      <c r="B4185" t="s">
        <v>27</v>
      </c>
      <c r="C4185">
        <v>1</v>
      </c>
      <c r="D4185" t="str">
        <f t="shared" si="195"/>
        <v>0-12 Months</v>
      </c>
      <c r="E4185" t="s">
        <v>26</v>
      </c>
      <c r="F4185" t="s">
        <v>32</v>
      </c>
      <c r="G4185" t="s">
        <v>24</v>
      </c>
      <c r="H4185">
        <f t="shared" si="196"/>
        <v>3</v>
      </c>
      <c r="I4185" t="str">
        <f t="shared" si="197"/>
        <v>Medium Risk</v>
      </c>
    </row>
    <row r="4186" spans="1:9" x14ac:dyDescent="0.3">
      <c r="A4186" t="s">
        <v>4221</v>
      </c>
      <c r="B4186" t="s">
        <v>27</v>
      </c>
      <c r="C4186">
        <v>5</v>
      </c>
      <c r="D4186" t="str">
        <f t="shared" si="195"/>
        <v>0-12 Months</v>
      </c>
      <c r="E4186" t="s">
        <v>37</v>
      </c>
      <c r="F4186" t="s">
        <v>35</v>
      </c>
      <c r="G4186" t="s">
        <v>23</v>
      </c>
      <c r="H4186">
        <f t="shared" si="196"/>
        <v>5</v>
      </c>
      <c r="I4186" t="str">
        <f t="shared" si="197"/>
        <v>High Risk</v>
      </c>
    </row>
    <row r="4187" spans="1:9" x14ac:dyDescent="0.3">
      <c r="A4187" t="s">
        <v>4222</v>
      </c>
      <c r="B4187" t="s">
        <v>27</v>
      </c>
      <c r="C4187">
        <v>1</v>
      </c>
      <c r="D4187" t="str">
        <f t="shared" si="195"/>
        <v>0-12 Months</v>
      </c>
      <c r="E4187" t="s">
        <v>24</v>
      </c>
      <c r="F4187" t="s">
        <v>28</v>
      </c>
      <c r="G4187" t="s">
        <v>24</v>
      </c>
      <c r="H4187">
        <f t="shared" si="196"/>
        <v>4</v>
      </c>
      <c r="I4187" t="str">
        <f t="shared" si="197"/>
        <v>High Risk</v>
      </c>
    </row>
    <row r="4188" spans="1:9" x14ac:dyDescent="0.3">
      <c r="A4188" t="s">
        <v>4223</v>
      </c>
      <c r="B4188" t="s">
        <v>47</v>
      </c>
      <c r="C4188">
        <v>62</v>
      </c>
      <c r="D4188" t="str">
        <f t="shared" si="195"/>
        <v>49-72 Months</v>
      </c>
      <c r="E4188" t="s">
        <v>37</v>
      </c>
      <c r="F4188" t="s">
        <v>28</v>
      </c>
      <c r="G4188" t="s">
        <v>24</v>
      </c>
      <c r="H4188">
        <f t="shared" si="196"/>
        <v>3</v>
      </c>
      <c r="I4188" t="str">
        <f t="shared" si="197"/>
        <v>Medium Risk</v>
      </c>
    </row>
    <row r="4189" spans="1:9" x14ac:dyDescent="0.3">
      <c r="A4189" t="s">
        <v>4224</v>
      </c>
      <c r="B4189" t="s">
        <v>47</v>
      </c>
      <c r="C4189">
        <v>36</v>
      </c>
      <c r="D4189" t="str">
        <f t="shared" si="195"/>
        <v>25-48 Months</v>
      </c>
      <c r="E4189" t="s">
        <v>24</v>
      </c>
      <c r="F4189" t="s">
        <v>35</v>
      </c>
      <c r="G4189" t="s">
        <v>24</v>
      </c>
      <c r="H4189">
        <f t="shared" si="196"/>
        <v>0</v>
      </c>
      <c r="I4189" t="str">
        <f t="shared" si="197"/>
        <v>Low Risk</v>
      </c>
    </row>
    <row r="4190" spans="1:9" x14ac:dyDescent="0.3">
      <c r="A4190" t="s">
        <v>4225</v>
      </c>
      <c r="B4190" t="s">
        <v>27</v>
      </c>
      <c r="C4190">
        <v>28</v>
      </c>
      <c r="D4190" t="str">
        <f t="shared" si="195"/>
        <v>25-48 Months</v>
      </c>
      <c r="E4190" t="s">
        <v>37</v>
      </c>
      <c r="F4190" t="s">
        <v>28</v>
      </c>
      <c r="G4190" t="s">
        <v>23</v>
      </c>
      <c r="H4190">
        <f t="shared" si="196"/>
        <v>5</v>
      </c>
      <c r="I4190" t="str">
        <f t="shared" si="197"/>
        <v>High Risk</v>
      </c>
    </row>
    <row r="4191" spans="1:9" x14ac:dyDescent="0.3">
      <c r="A4191" t="s">
        <v>4226</v>
      </c>
      <c r="B4191" t="s">
        <v>31</v>
      </c>
      <c r="C4191">
        <v>69</v>
      </c>
      <c r="D4191" t="str">
        <f t="shared" si="195"/>
        <v>49-72 Months</v>
      </c>
      <c r="E4191" t="s">
        <v>26</v>
      </c>
      <c r="F4191" t="s">
        <v>40</v>
      </c>
      <c r="G4191" t="s">
        <v>24</v>
      </c>
      <c r="H4191">
        <f t="shared" si="196"/>
        <v>0</v>
      </c>
      <c r="I4191" t="str">
        <f t="shared" si="197"/>
        <v>Low Risk</v>
      </c>
    </row>
    <row r="4192" spans="1:9" x14ac:dyDescent="0.3">
      <c r="A4192" t="s">
        <v>4227</v>
      </c>
      <c r="B4192" t="s">
        <v>27</v>
      </c>
      <c r="C4192">
        <v>11</v>
      </c>
      <c r="D4192" t="str">
        <f t="shared" si="195"/>
        <v>0-12 Months</v>
      </c>
      <c r="E4192" t="s">
        <v>37</v>
      </c>
      <c r="F4192" t="s">
        <v>40</v>
      </c>
      <c r="G4192" t="s">
        <v>23</v>
      </c>
      <c r="H4192">
        <f t="shared" si="196"/>
        <v>5</v>
      </c>
      <c r="I4192" t="str">
        <f t="shared" si="197"/>
        <v>High Risk</v>
      </c>
    </row>
    <row r="4193" spans="1:9" x14ac:dyDescent="0.3">
      <c r="A4193" t="s">
        <v>4228</v>
      </c>
      <c r="B4193" t="s">
        <v>27</v>
      </c>
      <c r="C4193">
        <v>63</v>
      </c>
      <c r="D4193" t="str">
        <f t="shared" si="195"/>
        <v>49-72 Months</v>
      </c>
      <c r="E4193" t="s">
        <v>37</v>
      </c>
      <c r="F4193" t="s">
        <v>28</v>
      </c>
      <c r="G4193" t="s">
        <v>24</v>
      </c>
      <c r="H4193">
        <f t="shared" si="196"/>
        <v>5</v>
      </c>
      <c r="I4193" t="str">
        <f t="shared" si="197"/>
        <v>High Risk</v>
      </c>
    </row>
    <row r="4194" spans="1:9" x14ac:dyDescent="0.3">
      <c r="A4194" t="s">
        <v>4229</v>
      </c>
      <c r="B4194" t="s">
        <v>31</v>
      </c>
      <c r="C4194">
        <v>23</v>
      </c>
      <c r="D4194" t="str">
        <f t="shared" si="195"/>
        <v>13-24 Months</v>
      </c>
      <c r="E4194" t="s">
        <v>24</v>
      </c>
      <c r="F4194" t="s">
        <v>35</v>
      </c>
      <c r="G4194" t="s">
        <v>24</v>
      </c>
      <c r="H4194">
        <f t="shared" si="196"/>
        <v>0</v>
      </c>
      <c r="I4194" t="str">
        <f t="shared" si="197"/>
        <v>Low Risk</v>
      </c>
    </row>
    <row r="4195" spans="1:9" x14ac:dyDescent="0.3">
      <c r="A4195" t="s">
        <v>4230</v>
      </c>
      <c r="B4195" t="s">
        <v>27</v>
      </c>
      <c r="C4195">
        <v>10</v>
      </c>
      <c r="D4195" t="str">
        <f t="shared" si="195"/>
        <v>0-12 Months</v>
      </c>
      <c r="E4195" t="s">
        <v>24</v>
      </c>
      <c r="F4195" t="s">
        <v>40</v>
      </c>
      <c r="G4195" t="s">
        <v>24</v>
      </c>
      <c r="H4195">
        <f t="shared" si="196"/>
        <v>3</v>
      </c>
      <c r="I4195" t="str">
        <f t="shared" si="197"/>
        <v>Medium Risk</v>
      </c>
    </row>
    <row r="4196" spans="1:9" x14ac:dyDescent="0.3">
      <c r="A4196" t="s">
        <v>4231</v>
      </c>
      <c r="B4196" t="s">
        <v>47</v>
      </c>
      <c r="C4196">
        <v>71</v>
      </c>
      <c r="D4196" t="str">
        <f t="shared" si="195"/>
        <v>49-72 Months</v>
      </c>
      <c r="E4196" t="s">
        <v>24</v>
      </c>
      <c r="F4196" t="s">
        <v>40</v>
      </c>
      <c r="G4196" t="s">
        <v>24</v>
      </c>
      <c r="H4196">
        <f t="shared" si="196"/>
        <v>0</v>
      </c>
      <c r="I4196" t="str">
        <f t="shared" si="197"/>
        <v>Low Risk</v>
      </c>
    </row>
    <row r="4197" spans="1:9" x14ac:dyDescent="0.3">
      <c r="A4197" t="s">
        <v>4232</v>
      </c>
      <c r="B4197" t="s">
        <v>27</v>
      </c>
      <c r="C4197">
        <v>45</v>
      </c>
      <c r="D4197" t="str">
        <f t="shared" si="195"/>
        <v>25-48 Months</v>
      </c>
      <c r="E4197" t="s">
        <v>26</v>
      </c>
      <c r="F4197" t="s">
        <v>28</v>
      </c>
      <c r="G4197" t="s">
        <v>24</v>
      </c>
      <c r="H4197">
        <f t="shared" si="196"/>
        <v>3</v>
      </c>
      <c r="I4197" t="str">
        <f t="shared" si="197"/>
        <v>Medium Risk</v>
      </c>
    </row>
    <row r="4198" spans="1:9" x14ac:dyDescent="0.3">
      <c r="A4198" t="s">
        <v>4233</v>
      </c>
      <c r="B4198" t="s">
        <v>47</v>
      </c>
      <c r="C4198">
        <v>70</v>
      </c>
      <c r="D4198" t="str">
        <f t="shared" si="195"/>
        <v>49-72 Months</v>
      </c>
      <c r="E4198" t="s">
        <v>24</v>
      </c>
      <c r="F4198" t="s">
        <v>32</v>
      </c>
      <c r="G4198" t="s">
        <v>24</v>
      </c>
      <c r="H4198">
        <f t="shared" si="196"/>
        <v>0</v>
      </c>
      <c r="I4198" t="str">
        <f t="shared" si="197"/>
        <v>Low Risk</v>
      </c>
    </row>
    <row r="4199" spans="1:9" x14ac:dyDescent="0.3">
      <c r="A4199" t="s">
        <v>4234</v>
      </c>
      <c r="B4199" t="s">
        <v>27</v>
      </c>
      <c r="C4199">
        <v>22</v>
      </c>
      <c r="D4199" t="str">
        <f t="shared" si="195"/>
        <v>13-24 Months</v>
      </c>
      <c r="E4199" t="s">
        <v>37</v>
      </c>
      <c r="F4199" t="s">
        <v>28</v>
      </c>
      <c r="G4199" t="s">
        <v>24</v>
      </c>
      <c r="H4199">
        <f t="shared" si="196"/>
        <v>5</v>
      </c>
      <c r="I4199" t="str">
        <f t="shared" si="197"/>
        <v>High Risk</v>
      </c>
    </row>
    <row r="4200" spans="1:9" x14ac:dyDescent="0.3">
      <c r="A4200" t="s">
        <v>4235</v>
      </c>
      <c r="B4200" t="s">
        <v>47</v>
      </c>
      <c r="C4200">
        <v>52</v>
      </c>
      <c r="D4200" t="str">
        <f t="shared" si="195"/>
        <v>49-72 Months</v>
      </c>
      <c r="E4200" t="s">
        <v>24</v>
      </c>
      <c r="F4200" t="s">
        <v>32</v>
      </c>
      <c r="G4200" t="s">
        <v>24</v>
      </c>
      <c r="H4200">
        <f t="shared" si="196"/>
        <v>0</v>
      </c>
      <c r="I4200" t="str">
        <f t="shared" si="197"/>
        <v>Low Risk</v>
      </c>
    </row>
    <row r="4201" spans="1:9" x14ac:dyDescent="0.3">
      <c r="A4201" t="s">
        <v>4236</v>
      </c>
      <c r="B4201" t="s">
        <v>31</v>
      </c>
      <c r="C4201">
        <v>55</v>
      </c>
      <c r="D4201" t="str">
        <f t="shared" si="195"/>
        <v>49-72 Months</v>
      </c>
      <c r="E4201" t="s">
        <v>37</v>
      </c>
      <c r="F4201" t="s">
        <v>28</v>
      </c>
      <c r="G4201" t="s">
        <v>23</v>
      </c>
      <c r="H4201">
        <f t="shared" si="196"/>
        <v>3</v>
      </c>
      <c r="I4201" t="str">
        <f t="shared" si="197"/>
        <v>Medium Risk</v>
      </c>
    </row>
    <row r="4202" spans="1:9" x14ac:dyDescent="0.3">
      <c r="A4202" t="s">
        <v>4237</v>
      </c>
      <c r="B4202" t="s">
        <v>47</v>
      </c>
      <c r="C4202">
        <v>65</v>
      </c>
      <c r="D4202" t="str">
        <f t="shared" si="195"/>
        <v>49-72 Months</v>
      </c>
      <c r="E4202" t="s">
        <v>26</v>
      </c>
      <c r="F4202" t="s">
        <v>40</v>
      </c>
      <c r="G4202" t="s">
        <v>24</v>
      </c>
      <c r="H4202">
        <f t="shared" si="196"/>
        <v>0</v>
      </c>
      <c r="I4202" t="str">
        <f t="shared" si="197"/>
        <v>Low Risk</v>
      </c>
    </row>
    <row r="4203" spans="1:9" x14ac:dyDescent="0.3">
      <c r="A4203" t="s">
        <v>4238</v>
      </c>
      <c r="B4203" t="s">
        <v>47</v>
      </c>
      <c r="C4203">
        <v>72</v>
      </c>
      <c r="D4203" t="str">
        <f t="shared" si="195"/>
        <v>49-72 Months</v>
      </c>
      <c r="E4203" t="s">
        <v>24</v>
      </c>
      <c r="F4203" t="s">
        <v>35</v>
      </c>
      <c r="G4203" t="s">
        <v>24</v>
      </c>
      <c r="H4203">
        <f t="shared" si="196"/>
        <v>0</v>
      </c>
      <c r="I4203" t="str">
        <f t="shared" si="197"/>
        <v>Low Risk</v>
      </c>
    </row>
    <row r="4204" spans="1:9" x14ac:dyDescent="0.3">
      <c r="A4204" t="s">
        <v>4239</v>
      </c>
      <c r="B4204" t="s">
        <v>31</v>
      </c>
      <c r="C4204">
        <v>10</v>
      </c>
      <c r="D4204" t="str">
        <f t="shared" si="195"/>
        <v>0-12 Months</v>
      </c>
      <c r="E4204" t="s">
        <v>24</v>
      </c>
      <c r="F4204" t="s">
        <v>35</v>
      </c>
      <c r="G4204" t="s">
        <v>24</v>
      </c>
      <c r="H4204">
        <f t="shared" si="196"/>
        <v>1</v>
      </c>
      <c r="I4204" t="str">
        <f t="shared" si="197"/>
        <v>Low Risk</v>
      </c>
    </row>
    <row r="4205" spans="1:9" x14ac:dyDescent="0.3">
      <c r="A4205" t="s">
        <v>4240</v>
      </c>
      <c r="B4205" t="s">
        <v>31</v>
      </c>
      <c r="C4205">
        <v>7</v>
      </c>
      <c r="D4205" t="str">
        <f t="shared" si="195"/>
        <v>0-12 Months</v>
      </c>
      <c r="E4205" t="s">
        <v>24</v>
      </c>
      <c r="F4205" t="s">
        <v>32</v>
      </c>
      <c r="G4205" t="s">
        <v>24</v>
      </c>
      <c r="H4205">
        <f t="shared" si="196"/>
        <v>1</v>
      </c>
      <c r="I4205" t="str">
        <f t="shared" si="197"/>
        <v>Low Risk</v>
      </c>
    </row>
    <row r="4206" spans="1:9" x14ac:dyDescent="0.3">
      <c r="A4206" t="s">
        <v>4241</v>
      </c>
      <c r="B4206" t="s">
        <v>27</v>
      </c>
      <c r="C4206">
        <v>5</v>
      </c>
      <c r="D4206" t="str">
        <f t="shared" si="195"/>
        <v>0-12 Months</v>
      </c>
      <c r="E4206" t="s">
        <v>37</v>
      </c>
      <c r="F4206" t="s">
        <v>28</v>
      </c>
      <c r="G4206" t="s">
        <v>24</v>
      </c>
      <c r="H4206">
        <f t="shared" si="196"/>
        <v>6</v>
      </c>
      <c r="I4206" t="str">
        <f t="shared" si="197"/>
        <v>High Risk</v>
      </c>
    </row>
    <row r="4207" spans="1:9" x14ac:dyDescent="0.3">
      <c r="A4207" t="s">
        <v>4242</v>
      </c>
      <c r="B4207" t="s">
        <v>47</v>
      </c>
      <c r="C4207">
        <v>24</v>
      </c>
      <c r="D4207" t="str">
        <f t="shared" si="195"/>
        <v>13-24 Months</v>
      </c>
      <c r="E4207" t="s">
        <v>26</v>
      </c>
      <c r="F4207" t="s">
        <v>40</v>
      </c>
      <c r="G4207" t="s">
        <v>24</v>
      </c>
      <c r="H4207">
        <f t="shared" si="196"/>
        <v>0</v>
      </c>
      <c r="I4207" t="str">
        <f t="shared" si="197"/>
        <v>Low Risk</v>
      </c>
    </row>
    <row r="4208" spans="1:9" x14ac:dyDescent="0.3">
      <c r="A4208" t="s">
        <v>4243</v>
      </c>
      <c r="B4208" t="s">
        <v>47</v>
      </c>
      <c r="C4208">
        <v>72</v>
      </c>
      <c r="D4208" t="str">
        <f t="shared" si="195"/>
        <v>49-72 Months</v>
      </c>
      <c r="E4208" t="s">
        <v>37</v>
      </c>
      <c r="F4208" t="s">
        <v>40</v>
      </c>
      <c r="G4208" t="s">
        <v>24</v>
      </c>
      <c r="H4208">
        <f t="shared" si="196"/>
        <v>2</v>
      </c>
      <c r="I4208" t="str">
        <f t="shared" si="197"/>
        <v>Medium Risk</v>
      </c>
    </row>
    <row r="4209" spans="1:9" x14ac:dyDescent="0.3">
      <c r="A4209" t="s">
        <v>4244</v>
      </c>
      <c r="B4209" t="s">
        <v>27</v>
      </c>
      <c r="C4209">
        <v>21</v>
      </c>
      <c r="D4209" t="str">
        <f t="shared" si="195"/>
        <v>13-24 Months</v>
      </c>
      <c r="E4209" t="s">
        <v>26</v>
      </c>
      <c r="F4209" t="s">
        <v>32</v>
      </c>
      <c r="G4209" t="s">
        <v>24</v>
      </c>
      <c r="H4209">
        <f t="shared" si="196"/>
        <v>2</v>
      </c>
      <c r="I4209" t="str">
        <f t="shared" si="197"/>
        <v>Medium Risk</v>
      </c>
    </row>
    <row r="4210" spans="1:9" x14ac:dyDescent="0.3">
      <c r="A4210" t="s">
        <v>4245</v>
      </c>
      <c r="B4210" t="s">
        <v>31</v>
      </c>
      <c r="C4210">
        <v>69</v>
      </c>
      <c r="D4210" t="str">
        <f t="shared" si="195"/>
        <v>49-72 Months</v>
      </c>
      <c r="E4210" t="s">
        <v>26</v>
      </c>
      <c r="F4210" t="s">
        <v>40</v>
      </c>
      <c r="G4210" t="s">
        <v>24</v>
      </c>
      <c r="H4210">
        <f t="shared" si="196"/>
        <v>0</v>
      </c>
      <c r="I4210" t="str">
        <f t="shared" si="197"/>
        <v>Low Risk</v>
      </c>
    </row>
    <row r="4211" spans="1:9" x14ac:dyDescent="0.3">
      <c r="A4211" t="s">
        <v>4246</v>
      </c>
      <c r="B4211" t="s">
        <v>27</v>
      </c>
      <c r="C4211">
        <v>44</v>
      </c>
      <c r="D4211" t="str">
        <f t="shared" si="195"/>
        <v>25-48 Months</v>
      </c>
      <c r="E4211" t="s">
        <v>26</v>
      </c>
      <c r="F4211" t="s">
        <v>35</v>
      </c>
      <c r="G4211" t="s">
        <v>24</v>
      </c>
      <c r="H4211">
        <f t="shared" si="196"/>
        <v>2</v>
      </c>
      <c r="I4211" t="str">
        <f t="shared" si="197"/>
        <v>Medium Risk</v>
      </c>
    </row>
    <row r="4212" spans="1:9" x14ac:dyDescent="0.3">
      <c r="A4212" t="s">
        <v>4247</v>
      </c>
      <c r="B4212" t="s">
        <v>31</v>
      </c>
      <c r="C4212">
        <v>61</v>
      </c>
      <c r="D4212" t="str">
        <f t="shared" si="195"/>
        <v>49-72 Months</v>
      </c>
      <c r="E4212" t="s">
        <v>26</v>
      </c>
      <c r="F4212" t="s">
        <v>28</v>
      </c>
      <c r="G4212" t="s">
        <v>24</v>
      </c>
      <c r="H4212">
        <f t="shared" si="196"/>
        <v>1</v>
      </c>
      <c r="I4212" t="str">
        <f t="shared" si="197"/>
        <v>Low Risk</v>
      </c>
    </row>
    <row r="4213" spans="1:9" x14ac:dyDescent="0.3">
      <c r="A4213" t="s">
        <v>4248</v>
      </c>
      <c r="B4213" t="s">
        <v>27</v>
      </c>
      <c r="C4213">
        <v>24</v>
      </c>
      <c r="D4213" t="str">
        <f t="shared" si="195"/>
        <v>13-24 Months</v>
      </c>
      <c r="E4213" t="s">
        <v>37</v>
      </c>
      <c r="F4213" t="s">
        <v>40</v>
      </c>
      <c r="G4213" t="s">
        <v>23</v>
      </c>
      <c r="H4213">
        <f t="shared" si="196"/>
        <v>4</v>
      </c>
      <c r="I4213" t="str">
        <f t="shared" si="197"/>
        <v>High Risk</v>
      </c>
    </row>
    <row r="4214" spans="1:9" x14ac:dyDescent="0.3">
      <c r="A4214" t="s">
        <v>4249</v>
      </c>
      <c r="B4214" t="s">
        <v>27</v>
      </c>
      <c r="C4214">
        <v>1</v>
      </c>
      <c r="D4214" t="str">
        <f t="shared" si="195"/>
        <v>0-12 Months</v>
      </c>
      <c r="E4214" t="s">
        <v>37</v>
      </c>
      <c r="F4214" t="s">
        <v>28</v>
      </c>
      <c r="G4214" t="s">
        <v>23</v>
      </c>
      <c r="H4214">
        <f t="shared" si="196"/>
        <v>6</v>
      </c>
      <c r="I4214" t="str">
        <f t="shared" si="197"/>
        <v>High Risk</v>
      </c>
    </row>
    <row r="4215" spans="1:9" x14ac:dyDescent="0.3">
      <c r="A4215" t="s">
        <v>4250</v>
      </c>
      <c r="B4215" t="s">
        <v>27</v>
      </c>
      <c r="C4215">
        <v>6</v>
      </c>
      <c r="D4215" t="str">
        <f t="shared" si="195"/>
        <v>0-12 Months</v>
      </c>
      <c r="E4215" t="s">
        <v>26</v>
      </c>
      <c r="F4215" t="s">
        <v>35</v>
      </c>
      <c r="G4215" t="s">
        <v>23</v>
      </c>
      <c r="H4215">
        <f t="shared" si="196"/>
        <v>3</v>
      </c>
      <c r="I4215" t="str">
        <f t="shared" si="197"/>
        <v>Medium Risk</v>
      </c>
    </row>
    <row r="4216" spans="1:9" x14ac:dyDescent="0.3">
      <c r="A4216" t="s">
        <v>4251</v>
      </c>
      <c r="B4216" t="s">
        <v>27</v>
      </c>
      <c r="C4216">
        <v>4</v>
      </c>
      <c r="D4216" t="str">
        <f t="shared" si="195"/>
        <v>0-12 Months</v>
      </c>
      <c r="E4216" t="s">
        <v>37</v>
      </c>
      <c r="F4216" t="s">
        <v>28</v>
      </c>
      <c r="G4216" t="s">
        <v>23</v>
      </c>
      <c r="H4216">
        <f t="shared" si="196"/>
        <v>6</v>
      </c>
      <c r="I4216" t="str">
        <f t="shared" si="197"/>
        <v>High Risk</v>
      </c>
    </row>
    <row r="4217" spans="1:9" x14ac:dyDescent="0.3">
      <c r="A4217" t="s">
        <v>4252</v>
      </c>
      <c r="B4217" t="s">
        <v>47</v>
      </c>
      <c r="C4217">
        <v>72</v>
      </c>
      <c r="D4217" t="str">
        <f t="shared" si="195"/>
        <v>49-72 Months</v>
      </c>
      <c r="E4217" t="s">
        <v>37</v>
      </c>
      <c r="F4217" t="s">
        <v>28</v>
      </c>
      <c r="G4217" t="s">
        <v>24</v>
      </c>
      <c r="H4217">
        <f t="shared" si="196"/>
        <v>3</v>
      </c>
      <c r="I4217" t="str">
        <f t="shared" si="197"/>
        <v>Medium Risk</v>
      </c>
    </row>
    <row r="4218" spans="1:9" x14ac:dyDescent="0.3">
      <c r="A4218" t="s">
        <v>4253</v>
      </c>
      <c r="B4218" t="s">
        <v>47</v>
      </c>
      <c r="C4218">
        <v>72</v>
      </c>
      <c r="D4218" t="str">
        <f t="shared" si="195"/>
        <v>49-72 Months</v>
      </c>
      <c r="E4218" t="s">
        <v>26</v>
      </c>
      <c r="F4218" t="s">
        <v>35</v>
      </c>
      <c r="G4218" t="s">
        <v>24</v>
      </c>
      <c r="H4218">
        <f t="shared" si="196"/>
        <v>0</v>
      </c>
      <c r="I4218" t="str">
        <f t="shared" si="197"/>
        <v>Low Risk</v>
      </c>
    </row>
    <row r="4219" spans="1:9" x14ac:dyDescent="0.3">
      <c r="A4219" t="s">
        <v>4254</v>
      </c>
      <c r="B4219" t="s">
        <v>27</v>
      </c>
      <c r="C4219">
        <v>14</v>
      </c>
      <c r="D4219" t="str">
        <f t="shared" si="195"/>
        <v>13-24 Months</v>
      </c>
      <c r="E4219" t="s">
        <v>37</v>
      </c>
      <c r="F4219" t="s">
        <v>28</v>
      </c>
      <c r="G4219" t="s">
        <v>24</v>
      </c>
      <c r="H4219">
        <f t="shared" si="196"/>
        <v>5</v>
      </c>
      <c r="I4219" t="str">
        <f t="shared" si="197"/>
        <v>High Risk</v>
      </c>
    </row>
    <row r="4220" spans="1:9" x14ac:dyDescent="0.3">
      <c r="A4220" t="s">
        <v>4255</v>
      </c>
      <c r="B4220" t="s">
        <v>27</v>
      </c>
      <c r="C4220">
        <v>7</v>
      </c>
      <c r="D4220" t="str">
        <f t="shared" si="195"/>
        <v>0-12 Months</v>
      </c>
      <c r="E4220" t="s">
        <v>24</v>
      </c>
      <c r="F4220" t="s">
        <v>35</v>
      </c>
      <c r="G4220" t="s">
        <v>24</v>
      </c>
      <c r="H4220">
        <f t="shared" si="196"/>
        <v>3</v>
      </c>
      <c r="I4220" t="str">
        <f t="shared" si="197"/>
        <v>Medium Risk</v>
      </c>
    </row>
    <row r="4221" spans="1:9" x14ac:dyDescent="0.3">
      <c r="A4221" t="s">
        <v>4256</v>
      </c>
      <c r="B4221" t="s">
        <v>31</v>
      </c>
      <c r="C4221">
        <v>48</v>
      </c>
      <c r="D4221" t="str">
        <f t="shared" si="195"/>
        <v>25-48 Months</v>
      </c>
      <c r="E4221" t="s">
        <v>37</v>
      </c>
      <c r="F4221" t="s">
        <v>28</v>
      </c>
      <c r="G4221" t="s">
        <v>24</v>
      </c>
      <c r="H4221">
        <f t="shared" si="196"/>
        <v>3</v>
      </c>
      <c r="I4221" t="str">
        <f t="shared" si="197"/>
        <v>Medium Risk</v>
      </c>
    </row>
    <row r="4222" spans="1:9" x14ac:dyDescent="0.3">
      <c r="A4222" t="s">
        <v>4257</v>
      </c>
      <c r="B4222" t="s">
        <v>31</v>
      </c>
      <c r="C4222">
        <v>55</v>
      </c>
      <c r="D4222" t="str">
        <f t="shared" si="195"/>
        <v>49-72 Months</v>
      </c>
      <c r="E4222" t="s">
        <v>24</v>
      </c>
      <c r="F4222" t="s">
        <v>32</v>
      </c>
      <c r="G4222" t="s">
        <v>24</v>
      </c>
      <c r="H4222">
        <f t="shared" si="196"/>
        <v>0</v>
      </c>
      <c r="I4222" t="str">
        <f t="shared" si="197"/>
        <v>Low Risk</v>
      </c>
    </row>
    <row r="4223" spans="1:9" x14ac:dyDescent="0.3">
      <c r="A4223" t="s">
        <v>4258</v>
      </c>
      <c r="B4223" t="s">
        <v>27</v>
      </c>
      <c r="C4223">
        <v>1</v>
      </c>
      <c r="D4223" t="str">
        <f t="shared" si="195"/>
        <v>0-12 Months</v>
      </c>
      <c r="E4223" t="s">
        <v>24</v>
      </c>
      <c r="F4223" t="s">
        <v>40</v>
      </c>
      <c r="G4223" t="s">
        <v>24</v>
      </c>
      <c r="H4223">
        <f t="shared" si="196"/>
        <v>3</v>
      </c>
      <c r="I4223" t="str">
        <f t="shared" si="197"/>
        <v>Medium Risk</v>
      </c>
    </row>
    <row r="4224" spans="1:9" x14ac:dyDescent="0.3">
      <c r="A4224" t="s">
        <v>4259</v>
      </c>
      <c r="B4224" t="s">
        <v>31</v>
      </c>
      <c r="C4224">
        <v>45</v>
      </c>
      <c r="D4224" t="str">
        <f t="shared" si="195"/>
        <v>25-48 Months</v>
      </c>
      <c r="E4224" t="s">
        <v>37</v>
      </c>
      <c r="F4224" t="s">
        <v>40</v>
      </c>
      <c r="G4224" t="s">
        <v>24</v>
      </c>
      <c r="H4224">
        <f t="shared" si="196"/>
        <v>2</v>
      </c>
      <c r="I4224" t="str">
        <f t="shared" si="197"/>
        <v>Medium Risk</v>
      </c>
    </row>
    <row r="4225" spans="1:9" x14ac:dyDescent="0.3">
      <c r="A4225" t="s">
        <v>4260</v>
      </c>
      <c r="B4225" t="s">
        <v>27</v>
      </c>
      <c r="C4225">
        <v>3</v>
      </c>
      <c r="D4225" t="str">
        <f t="shared" si="195"/>
        <v>0-12 Months</v>
      </c>
      <c r="E4225" t="s">
        <v>37</v>
      </c>
      <c r="F4225" t="s">
        <v>32</v>
      </c>
      <c r="G4225" t="s">
        <v>24</v>
      </c>
      <c r="H4225">
        <f t="shared" si="196"/>
        <v>5</v>
      </c>
      <c r="I4225" t="str">
        <f t="shared" si="197"/>
        <v>High Risk</v>
      </c>
    </row>
    <row r="4226" spans="1:9" x14ac:dyDescent="0.3">
      <c r="A4226" t="s">
        <v>4261</v>
      </c>
      <c r="B4226" t="s">
        <v>47</v>
      </c>
      <c r="C4226">
        <v>71</v>
      </c>
      <c r="D4226" t="str">
        <f t="shared" si="195"/>
        <v>49-72 Months</v>
      </c>
      <c r="E4226" t="s">
        <v>24</v>
      </c>
      <c r="F4226" t="s">
        <v>32</v>
      </c>
      <c r="G4226" t="s">
        <v>24</v>
      </c>
      <c r="H4226">
        <f t="shared" si="196"/>
        <v>0</v>
      </c>
      <c r="I4226" t="str">
        <f t="shared" si="197"/>
        <v>Low Risk</v>
      </c>
    </row>
    <row r="4227" spans="1:9" x14ac:dyDescent="0.3">
      <c r="A4227" t="s">
        <v>4262</v>
      </c>
      <c r="B4227" t="s">
        <v>27</v>
      </c>
      <c r="C4227">
        <v>8</v>
      </c>
      <c r="D4227" t="str">
        <f t="shared" ref="D4227:D4290" si="198">IF(C4227&lt;=12,"0-12 Months",IF(C4227&lt;=24,"13-24 Months",IF(C4227&lt;=48,"25-48 Months","49-72 Months")))</f>
        <v>0-12 Months</v>
      </c>
      <c r="E4227" t="s">
        <v>24</v>
      </c>
      <c r="F4227" t="s">
        <v>32</v>
      </c>
      <c r="G4227" t="s">
        <v>24</v>
      </c>
      <c r="H4227">
        <f t="shared" ref="H4227:H4290" si="199">IF(B4227="Month-to-month",2,0)+IF(E4227="Fiber optic",2,0)+IF(F4227="Electronic check",1,0)+IF(D4227="0-12 Months",1,0)</f>
        <v>3</v>
      </c>
      <c r="I4227" t="str">
        <f t="shared" ref="I4227:I4290" si="200">IF(H4227&gt;=4,"High Risk",IF(H4227&gt;=2,"Medium Risk","Low Risk"))</f>
        <v>Medium Risk</v>
      </c>
    </row>
    <row r="4228" spans="1:9" x14ac:dyDescent="0.3">
      <c r="A4228" t="s">
        <v>4263</v>
      </c>
      <c r="B4228" t="s">
        <v>27</v>
      </c>
      <c r="C4228">
        <v>3</v>
      </c>
      <c r="D4228" t="str">
        <f t="shared" si="198"/>
        <v>0-12 Months</v>
      </c>
      <c r="E4228" t="s">
        <v>37</v>
      </c>
      <c r="F4228" t="s">
        <v>28</v>
      </c>
      <c r="G4228" t="s">
        <v>23</v>
      </c>
      <c r="H4228">
        <f t="shared" si="199"/>
        <v>6</v>
      </c>
      <c r="I4228" t="str">
        <f t="shared" si="200"/>
        <v>High Risk</v>
      </c>
    </row>
    <row r="4229" spans="1:9" x14ac:dyDescent="0.3">
      <c r="A4229" t="s">
        <v>4264</v>
      </c>
      <c r="B4229" t="s">
        <v>47</v>
      </c>
      <c r="C4229">
        <v>69</v>
      </c>
      <c r="D4229" t="str">
        <f t="shared" si="198"/>
        <v>49-72 Months</v>
      </c>
      <c r="E4229" t="s">
        <v>26</v>
      </c>
      <c r="F4229" t="s">
        <v>35</v>
      </c>
      <c r="G4229" t="s">
        <v>24</v>
      </c>
      <c r="H4229">
        <f t="shared" si="199"/>
        <v>0</v>
      </c>
      <c r="I4229" t="str">
        <f t="shared" si="200"/>
        <v>Low Risk</v>
      </c>
    </row>
    <row r="4230" spans="1:9" x14ac:dyDescent="0.3">
      <c r="A4230" t="s">
        <v>4265</v>
      </c>
      <c r="B4230" t="s">
        <v>27</v>
      </c>
      <c r="C4230">
        <v>1</v>
      </c>
      <c r="D4230" t="str">
        <f t="shared" si="198"/>
        <v>0-12 Months</v>
      </c>
      <c r="E4230" t="s">
        <v>37</v>
      </c>
      <c r="F4230" t="s">
        <v>28</v>
      </c>
      <c r="G4230" t="s">
        <v>23</v>
      </c>
      <c r="H4230">
        <f t="shared" si="199"/>
        <v>6</v>
      </c>
      <c r="I4230" t="str">
        <f t="shared" si="200"/>
        <v>High Risk</v>
      </c>
    </row>
    <row r="4231" spans="1:9" x14ac:dyDescent="0.3">
      <c r="A4231" t="s">
        <v>4266</v>
      </c>
      <c r="B4231" t="s">
        <v>47</v>
      </c>
      <c r="C4231">
        <v>72</v>
      </c>
      <c r="D4231" t="str">
        <f t="shared" si="198"/>
        <v>49-72 Months</v>
      </c>
      <c r="E4231" t="s">
        <v>37</v>
      </c>
      <c r="F4231" t="s">
        <v>40</v>
      </c>
      <c r="G4231" t="s">
        <v>24</v>
      </c>
      <c r="H4231">
        <f t="shared" si="199"/>
        <v>2</v>
      </c>
      <c r="I4231" t="str">
        <f t="shared" si="200"/>
        <v>Medium Risk</v>
      </c>
    </row>
    <row r="4232" spans="1:9" x14ac:dyDescent="0.3">
      <c r="A4232" t="s">
        <v>4267</v>
      </c>
      <c r="B4232" t="s">
        <v>27</v>
      </c>
      <c r="C4232">
        <v>11</v>
      </c>
      <c r="D4232" t="str">
        <f t="shared" si="198"/>
        <v>0-12 Months</v>
      </c>
      <c r="E4232" t="s">
        <v>37</v>
      </c>
      <c r="F4232" t="s">
        <v>28</v>
      </c>
      <c r="G4232" t="s">
        <v>23</v>
      </c>
      <c r="H4232">
        <f t="shared" si="199"/>
        <v>6</v>
      </c>
      <c r="I4232" t="str">
        <f t="shared" si="200"/>
        <v>High Risk</v>
      </c>
    </row>
    <row r="4233" spans="1:9" x14ac:dyDescent="0.3">
      <c r="A4233" t="s">
        <v>4268</v>
      </c>
      <c r="B4233" t="s">
        <v>47</v>
      </c>
      <c r="C4233">
        <v>71</v>
      </c>
      <c r="D4233" t="str">
        <f t="shared" si="198"/>
        <v>49-72 Months</v>
      </c>
      <c r="E4233" t="s">
        <v>26</v>
      </c>
      <c r="F4233" t="s">
        <v>35</v>
      </c>
      <c r="G4233" t="s">
        <v>24</v>
      </c>
      <c r="H4233">
        <f t="shared" si="199"/>
        <v>0</v>
      </c>
      <c r="I4233" t="str">
        <f t="shared" si="200"/>
        <v>Low Risk</v>
      </c>
    </row>
    <row r="4234" spans="1:9" x14ac:dyDescent="0.3">
      <c r="A4234" t="s">
        <v>4269</v>
      </c>
      <c r="B4234" t="s">
        <v>27</v>
      </c>
      <c r="C4234">
        <v>1</v>
      </c>
      <c r="D4234" t="str">
        <f t="shared" si="198"/>
        <v>0-12 Months</v>
      </c>
      <c r="E4234" t="s">
        <v>37</v>
      </c>
      <c r="F4234" t="s">
        <v>32</v>
      </c>
      <c r="G4234" t="s">
        <v>23</v>
      </c>
      <c r="H4234">
        <f t="shared" si="199"/>
        <v>5</v>
      </c>
      <c r="I4234" t="str">
        <f t="shared" si="200"/>
        <v>High Risk</v>
      </c>
    </row>
    <row r="4235" spans="1:9" x14ac:dyDescent="0.3">
      <c r="A4235" t="s">
        <v>4270</v>
      </c>
      <c r="B4235" t="s">
        <v>47</v>
      </c>
      <c r="C4235">
        <v>33</v>
      </c>
      <c r="D4235" t="str">
        <f t="shared" si="198"/>
        <v>25-48 Months</v>
      </c>
      <c r="E4235" t="s">
        <v>26</v>
      </c>
      <c r="F4235" t="s">
        <v>35</v>
      </c>
      <c r="G4235" t="s">
        <v>24</v>
      </c>
      <c r="H4235">
        <f t="shared" si="199"/>
        <v>0</v>
      </c>
      <c r="I4235" t="str">
        <f t="shared" si="200"/>
        <v>Low Risk</v>
      </c>
    </row>
    <row r="4236" spans="1:9" x14ac:dyDescent="0.3">
      <c r="A4236" t="s">
        <v>4271</v>
      </c>
      <c r="B4236" t="s">
        <v>31</v>
      </c>
      <c r="C4236">
        <v>16</v>
      </c>
      <c r="D4236" t="str">
        <f t="shared" si="198"/>
        <v>13-24 Months</v>
      </c>
      <c r="E4236" t="s">
        <v>24</v>
      </c>
      <c r="F4236" t="s">
        <v>32</v>
      </c>
      <c r="G4236" t="s">
        <v>24</v>
      </c>
      <c r="H4236">
        <f t="shared" si="199"/>
        <v>0</v>
      </c>
      <c r="I4236" t="str">
        <f t="shared" si="200"/>
        <v>Low Risk</v>
      </c>
    </row>
    <row r="4237" spans="1:9" x14ac:dyDescent="0.3">
      <c r="A4237" t="s">
        <v>4272</v>
      </c>
      <c r="B4237" t="s">
        <v>31</v>
      </c>
      <c r="C4237">
        <v>56</v>
      </c>
      <c r="D4237" t="str">
        <f t="shared" si="198"/>
        <v>49-72 Months</v>
      </c>
      <c r="E4237" t="s">
        <v>37</v>
      </c>
      <c r="F4237" t="s">
        <v>28</v>
      </c>
      <c r="G4237" t="s">
        <v>24</v>
      </c>
      <c r="H4237">
        <f t="shared" si="199"/>
        <v>3</v>
      </c>
      <c r="I4237" t="str">
        <f t="shared" si="200"/>
        <v>Medium Risk</v>
      </c>
    </row>
    <row r="4238" spans="1:9" x14ac:dyDescent="0.3">
      <c r="A4238" t="s">
        <v>4273</v>
      </c>
      <c r="B4238" t="s">
        <v>27</v>
      </c>
      <c r="C4238">
        <v>1</v>
      </c>
      <c r="D4238" t="str">
        <f t="shared" si="198"/>
        <v>0-12 Months</v>
      </c>
      <c r="E4238" t="s">
        <v>24</v>
      </c>
      <c r="F4238" t="s">
        <v>40</v>
      </c>
      <c r="G4238" t="s">
        <v>24</v>
      </c>
      <c r="H4238">
        <f t="shared" si="199"/>
        <v>3</v>
      </c>
      <c r="I4238" t="str">
        <f t="shared" si="200"/>
        <v>Medium Risk</v>
      </c>
    </row>
    <row r="4239" spans="1:9" x14ac:dyDescent="0.3">
      <c r="A4239" t="s">
        <v>4274</v>
      </c>
      <c r="B4239" t="s">
        <v>27</v>
      </c>
      <c r="C4239">
        <v>5</v>
      </c>
      <c r="D4239" t="str">
        <f t="shared" si="198"/>
        <v>0-12 Months</v>
      </c>
      <c r="E4239" t="s">
        <v>26</v>
      </c>
      <c r="F4239" t="s">
        <v>28</v>
      </c>
      <c r="G4239" t="s">
        <v>23</v>
      </c>
      <c r="H4239">
        <f t="shared" si="199"/>
        <v>4</v>
      </c>
      <c r="I4239" t="str">
        <f t="shared" si="200"/>
        <v>High Risk</v>
      </c>
    </row>
    <row r="4240" spans="1:9" x14ac:dyDescent="0.3">
      <c r="A4240" t="s">
        <v>4275</v>
      </c>
      <c r="B4240" t="s">
        <v>31</v>
      </c>
      <c r="C4240">
        <v>57</v>
      </c>
      <c r="D4240" t="str">
        <f t="shared" si="198"/>
        <v>49-72 Months</v>
      </c>
      <c r="E4240" t="s">
        <v>24</v>
      </c>
      <c r="F4240" t="s">
        <v>32</v>
      </c>
      <c r="G4240" t="s">
        <v>24</v>
      </c>
      <c r="H4240">
        <f t="shared" si="199"/>
        <v>0</v>
      </c>
      <c r="I4240" t="str">
        <f t="shared" si="200"/>
        <v>Low Risk</v>
      </c>
    </row>
    <row r="4241" spans="1:9" x14ac:dyDescent="0.3">
      <c r="A4241" t="s">
        <v>4276</v>
      </c>
      <c r="B4241" t="s">
        <v>31</v>
      </c>
      <c r="C4241">
        <v>56</v>
      </c>
      <c r="D4241" t="str">
        <f t="shared" si="198"/>
        <v>49-72 Months</v>
      </c>
      <c r="E4241" t="s">
        <v>26</v>
      </c>
      <c r="F4241" t="s">
        <v>40</v>
      </c>
      <c r="G4241" t="s">
        <v>24</v>
      </c>
      <c r="H4241">
        <f t="shared" si="199"/>
        <v>0</v>
      </c>
      <c r="I4241" t="str">
        <f t="shared" si="200"/>
        <v>Low Risk</v>
      </c>
    </row>
    <row r="4242" spans="1:9" x14ac:dyDescent="0.3">
      <c r="A4242" t="s">
        <v>4277</v>
      </c>
      <c r="B4242" t="s">
        <v>27</v>
      </c>
      <c r="C4242">
        <v>8</v>
      </c>
      <c r="D4242" t="str">
        <f t="shared" si="198"/>
        <v>0-12 Months</v>
      </c>
      <c r="E4242" t="s">
        <v>37</v>
      </c>
      <c r="F4242" t="s">
        <v>28</v>
      </c>
      <c r="G4242" t="s">
        <v>23</v>
      </c>
      <c r="H4242">
        <f t="shared" si="199"/>
        <v>6</v>
      </c>
      <c r="I4242" t="str">
        <f t="shared" si="200"/>
        <v>High Risk</v>
      </c>
    </row>
    <row r="4243" spans="1:9" x14ac:dyDescent="0.3">
      <c r="A4243" t="s">
        <v>4278</v>
      </c>
      <c r="B4243" t="s">
        <v>27</v>
      </c>
      <c r="C4243">
        <v>22</v>
      </c>
      <c r="D4243" t="str">
        <f t="shared" si="198"/>
        <v>13-24 Months</v>
      </c>
      <c r="E4243" t="s">
        <v>26</v>
      </c>
      <c r="F4243" t="s">
        <v>32</v>
      </c>
      <c r="G4243" t="s">
        <v>23</v>
      </c>
      <c r="H4243">
        <f t="shared" si="199"/>
        <v>2</v>
      </c>
      <c r="I4243" t="str">
        <f t="shared" si="200"/>
        <v>Medium Risk</v>
      </c>
    </row>
    <row r="4244" spans="1:9" x14ac:dyDescent="0.3">
      <c r="A4244" t="s">
        <v>4279</v>
      </c>
      <c r="B4244" t="s">
        <v>27</v>
      </c>
      <c r="C4244">
        <v>1</v>
      </c>
      <c r="D4244" t="str">
        <f t="shared" si="198"/>
        <v>0-12 Months</v>
      </c>
      <c r="E4244" t="s">
        <v>24</v>
      </c>
      <c r="F4244" t="s">
        <v>32</v>
      </c>
      <c r="G4244" t="s">
        <v>24</v>
      </c>
      <c r="H4244">
        <f t="shared" si="199"/>
        <v>3</v>
      </c>
      <c r="I4244" t="str">
        <f t="shared" si="200"/>
        <v>Medium Risk</v>
      </c>
    </row>
    <row r="4245" spans="1:9" x14ac:dyDescent="0.3">
      <c r="A4245" t="s">
        <v>4280</v>
      </c>
      <c r="B4245" t="s">
        <v>27</v>
      </c>
      <c r="C4245">
        <v>40</v>
      </c>
      <c r="D4245" t="str">
        <f t="shared" si="198"/>
        <v>25-48 Months</v>
      </c>
      <c r="E4245" t="s">
        <v>26</v>
      </c>
      <c r="F4245" t="s">
        <v>40</v>
      </c>
      <c r="G4245" t="s">
        <v>24</v>
      </c>
      <c r="H4245">
        <f t="shared" si="199"/>
        <v>2</v>
      </c>
      <c r="I4245" t="str">
        <f t="shared" si="200"/>
        <v>Medium Risk</v>
      </c>
    </row>
    <row r="4246" spans="1:9" x14ac:dyDescent="0.3">
      <c r="A4246" t="s">
        <v>4281</v>
      </c>
      <c r="B4246" t="s">
        <v>47</v>
      </c>
      <c r="C4246">
        <v>46</v>
      </c>
      <c r="D4246" t="str">
        <f t="shared" si="198"/>
        <v>25-48 Months</v>
      </c>
      <c r="E4246" t="s">
        <v>24</v>
      </c>
      <c r="F4246" t="s">
        <v>40</v>
      </c>
      <c r="G4246" t="s">
        <v>24</v>
      </c>
      <c r="H4246">
        <f t="shared" si="199"/>
        <v>0</v>
      </c>
      <c r="I4246" t="str">
        <f t="shared" si="200"/>
        <v>Low Risk</v>
      </c>
    </row>
    <row r="4247" spans="1:9" x14ac:dyDescent="0.3">
      <c r="A4247" t="s">
        <v>4282</v>
      </c>
      <c r="B4247" t="s">
        <v>47</v>
      </c>
      <c r="C4247">
        <v>63</v>
      </c>
      <c r="D4247" t="str">
        <f t="shared" si="198"/>
        <v>49-72 Months</v>
      </c>
      <c r="E4247" t="s">
        <v>24</v>
      </c>
      <c r="F4247" t="s">
        <v>32</v>
      </c>
      <c r="G4247" t="s">
        <v>24</v>
      </c>
      <c r="H4247">
        <f t="shared" si="199"/>
        <v>0</v>
      </c>
      <c r="I4247" t="str">
        <f t="shared" si="200"/>
        <v>Low Risk</v>
      </c>
    </row>
    <row r="4248" spans="1:9" x14ac:dyDescent="0.3">
      <c r="A4248" t="s">
        <v>4283</v>
      </c>
      <c r="B4248" t="s">
        <v>47</v>
      </c>
      <c r="C4248">
        <v>68</v>
      </c>
      <c r="D4248" t="str">
        <f t="shared" si="198"/>
        <v>49-72 Months</v>
      </c>
      <c r="E4248" t="s">
        <v>37</v>
      </c>
      <c r="F4248" t="s">
        <v>28</v>
      </c>
      <c r="G4248" t="s">
        <v>24</v>
      </c>
      <c r="H4248">
        <f t="shared" si="199"/>
        <v>3</v>
      </c>
      <c r="I4248" t="str">
        <f t="shared" si="200"/>
        <v>Medium Risk</v>
      </c>
    </row>
    <row r="4249" spans="1:9" x14ac:dyDescent="0.3">
      <c r="A4249" t="s">
        <v>4284</v>
      </c>
      <c r="B4249" t="s">
        <v>47</v>
      </c>
      <c r="C4249">
        <v>69</v>
      </c>
      <c r="D4249" t="str">
        <f t="shared" si="198"/>
        <v>49-72 Months</v>
      </c>
      <c r="E4249" t="s">
        <v>37</v>
      </c>
      <c r="F4249" t="s">
        <v>40</v>
      </c>
      <c r="G4249" t="s">
        <v>24</v>
      </c>
      <c r="H4249">
        <f t="shared" si="199"/>
        <v>2</v>
      </c>
      <c r="I4249" t="str">
        <f t="shared" si="200"/>
        <v>Medium Risk</v>
      </c>
    </row>
    <row r="4250" spans="1:9" x14ac:dyDescent="0.3">
      <c r="A4250" t="s">
        <v>4285</v>
      </c>
      <c r="B4250" t="s">
        <v>27</v>
      </c>
      <c r="C4250">
        <v>56</v>
      </c>
      <c r="D4250" t="str">
        <f t="shared" si="198"/>
        <v>49-72 Months</v>
      </c>
      <c r="E4250" t="s">
        <v>37</v>
      </c>
      <c r="F4250" t="s">
        <v>28</v>
      </c>
      <c r="G4250" t="s">
        <v>24</v>
      </c>
      <c r="H4250">
        <f t="shared" si="199"/>
        <v>5</v>
      </c>
      <c r="I4250" t="str">
        <f t="shared" si="200"/>
        <v>High Risk</v>
      </c>
    </row>
    <row r="4251" spans="1:9" x14ac:dyDescent="0.3">
      <c r="A4251" t="s">
        <v>4286</v>
      </c>
      <c r="B4251" t="s">
        <v>31</v>
      </c>
      <c r="C4251">
        <v>10</v>
      </c>
      <c r="D4251" t="str">
        <f t="shared" si="198"/>
        <v>0-12 Months</v>
      </c>
      <c r="E4251" t="s">
        <v>26</v>
      </c>
      <c r="F4251" t="s">
        <v>32</v>
      </c>
      <c r="G4251" t="s">
        <v>24</v>
      </c>
      <c r="H4251">
        <f t="shared" si="199"/>
        <v>1</v>
      </c>
      <c r="I4251" t="str">
        <f t="shared" si="200"/>
        <v>Low Risk</v>
      </c>
    </row>
    <row r="4252" spans="1:9" x14ac:dyDescent="0.3">
      <c r="A4252" t="s">
        <v>4287</v>
      </c>
      <c r="B4252" t="s">
        <v>31</v>
      </c>
      <c r="C4252">
        <v>63</v>
      </c>
      <c r="D4252" t="str">
        <f t="shared" si="198"/>
        <v>49-72 Months</v>
      </c>
      <c r="E4252" t="s">
        <v>37</v>
      </c>
      <c r="F4252" t="s">
        <v>40</v>
      </c>
      <c r="G4252" t="s">
        <v>24</v>
      </c>
      <c r="H4252">
        <f t="shared" si="199"/>
        <v>2</v>
      </c>
      <c r="I4252" t="str">
        <f t="shared" si="200"/>
        <v>Medium Risk</v>
      </c>
    </row>
    <row r="4253" spans="1:9" x14ac:dyDescent="0.3">
      <c r="A4253" t="s">
        <v>4288</v>
      </c>
      <c r="B4253" t="s">
        <v>47</v>
      </c>
      <c r="C4253">
        <v>24</v>
      </c>
      <c r="D4253" t="str">
        <f t="shared" si="198"/>
        <v>13-24 Months</v>
      </c>
      <c r="E4253" t="s">
        <v>26</v>
      </c>
      <c r="F4253" t="s">
        <v>32</v>
      </c>
      <c r="G4253" t="s">
        <v>24</v>
      </c>
      <c r="H4253">
        <f t="shared" si="199"/>
        <v>0</v>
      </c>
      <c r="I4253" t="str">
        <f t="shared" si="200"/>
        <v>Low Risk</v>
      </c>
    </row>
    <row r="4254" spans="1:9" x14ac:dyDescent="0.3">
      <c r="A4254" t="s">
        <v>4289</v>
      </c>
      <c r="B4254" t="s">
        <v>27</v>
      </c>
      <c r="C4254">
        <v>19</v>
      </c>
      <c r="D4254" t="str">
        <f t="shared" si="198"/>
        <v>13-24 Months</v>
      </c>
      <c r="E4254" t="s">
        <v>26</v>
      </c>
      <c r="F4254" t="s">
        <v>32</v>
      </c>
      <c r="G4254" t="s">
        <v>24</v>
      </c>
      <c r="H4254">
        <f t="shared" si="199"/>
        <v>2</v>
      </c>
      <c r="I4254" t="str">
        <f t="shared" si="200"/>
        <v>Medium Risk</v>
      </c>
    </row>
    <row r="4255" spans="1:9" x14ac:dyDescent="0.3">
      <c r="A4255" t="s">
        <v>4290</v>
      </c>
      <c r="B4255" t="s">
        <v>27</v>
      </c>
      <c r="C4255">
        <v>22</v>
      </c>
      <c r="D4255" t="str">
        <f t="shared" si="198"/>
        <v>13-24 Months</v>
      </c>
      <c r="E4255" t="s">
        <v>37</v>
      </c>
      <c r="F4255" t="s">
        <v>28</v>
      </c>
      <c r="G4255" t="s">
        <v>24</v>
      </c>
      <c r="H4255">
        <f t="shared" si="199"/>
        <v>5</v>
      </c>
      <c r="I4255" t="str">
        <f t="shared" si="200"/>
        <v>High Risk</v>
      </c>
    </row>
    <row r="4256" spans="1:9" x14ac:dyDescent="0.3">
      <c r="A4256" t="s">
        <v>4291</v>
      </c>
      <c r="B4256" t="s">
        <v>27</v>
      </c>
      <c r="C4256">
        <v>29</v>
      </c>
      <c r="D4256" t="str">
        <f t="shared" si="198"/>
        <v>25-48 Months</v>
      </c>
      <c r="E4256" t="s">
        <v>37</v>
      </c>
      <c r="F4256" t="s">
        <v>28</v>
      </c>
      <c r="G4256" t="s">
        <v>23</v>
      </c>
      <c r="H4256">
        <f t="shared" si="199"/>
        <v>5</v>
      </c>
      <c r="I4256" t="str">
        <f t="shared" si="200"/>
        <v>High Risk</v>
      </c>
    </row>
    <row r="4257" spans="1:9" x14ac:dyDescent="0.3">
      <c r="A4257" t="s">
        <v>4292</v>
      </c>
      <c r="B4257" t="s">
        <v>31</v>
      </c>
      <c r="C4257">
        <v>13</v>
      </c>
      <c r="D4257" t="str">
        <f t="shared" si="198"/>
        <v>13-24 Months</v>
      </c>
      <c r="E4257" t="s">
        <v>26</v>
      </c>
      <c r="F4257" t="s">
        <v>32</v>
      </c>
      <c r="G4257" t="s">
        <v>23</v>
      </c>
      <c r="H4257">
        <f t="shared" si="199"/>
        <v>0</v>
      </c>
      <c r="I4257" t="str">
        <f t="shared" si="200"/>
        <v>Low Risk</v>
      </c>
    </row>
    <row r="4258" spans="1:9" x14ac:dyDescent="0.3">
      <c r="A4258" t="s">
        <v>4293</v>
      </c>
      <c r="B4258" t="s">
        <v>47</v>
      </c>
      <c r="C4258">
        <v>70</v>
      </c>
      <c r="D4258" t="str">
        <f t="shared" si="198"/>
        <v>49-72 Months</v>
      </c>
      <c r="E4258" t="s">
        <v>24</v>
      </c>
      <c r="F4258" t="s">
        <v>35</v>
      </c>
      <c r="G4258" t="s">
        <v>24</v>
      </c>
      <c r="H4258">
        <f t="shared" si="199"/>
        <v>0</v>
      </c>
      <c r="I4258" t="str">
        <f t="shared" si="200"/>
        <v>Low Risk</v>
      </c>
    </row>
    <row r="4259" spans="1:9" x14ac:dyDescent="0.3">
      <c r="A4259" t="s">
        <v>4294</v>
      </c>
      <c r="B4259" t="s">
        <v>27</v>
      </c>
      <c r="C4259">
        <v>49</v>
      </c>
      <c r="D4259" t="str">
        <f t="shared" si="198"/>
        <v>49-72 Months</v>
      </c>
      <c r="E4259" t="s">
        <v>37</v>
      </c>
      <c r="F4259" t="s">
        <v>28</v>
      </c>
      <c r="G4259" t="s">
        <v>24</v>
      </c>
      <c r="H4259">
        <f t="shared" si="199"/>
        <v>5</v>
      </c>
      <c r="I4259" t="str">
        <f t="shared" si="200"/>
        <v>High Risk</v>
      </c>
    </row>
    <row r="4260" spans="1:9" x14ac:dyDescent="0.3">
      <c r="A4260" t="s">
        <v>4295</v>
      </c>
      <c r="B4260" t="s">
        <v>31</v>
      </c>
      <c r="C4260">
        <v>43</v>
      </c>
      <c r="D4260" t="str">
        <f t="shared" si="198"/>
        <v>25-48 Months</v>
      </c>
      <c r="E4260" t="s">
        <v>37</v>
      </c>
      <c r="F4260" t="s">
        <v>32</v>
      </c>
      <c r="G4260" t="s">
        <v>23</v>
      </c>
      <c r="H4260">
        <f t="shared" si="199"/>
        <v>2</v>
      </c>
      <c r="I4260" t="str">
        <f t="shared" si="200"/>
        <v>Medium Risk</v>
      </c>
    </row>
    <row r="4261" spans="1:9" x14ac:dyDescent="0.3">
      <c r="A4261" t="s">
        <v>4296</v>
      </c>
      <c r="B4261" t="s">
        <v>27</v>
      </c>
      <c r="C4261">
        <v>3</v>
      </c>
      <c r="D4261" t="str">
        <f t="shared" si="198"/>
        <v>0-12 Months</v>
      </c>
      <c r="E4261" t="s">
        <v>24</v>
      </c>
      <c r="F4261" t="s">
        <v>32</v>
      </c>
      <c r="G4261" t="s">
        <v>23</v>
      </c>
      <c r="H4261">
        <f t="shared" si="199"/>
        <v>3</v>
      </c>
      <c r="I4261" t="str">
        <f t="shared" si="200"/>
        <v>Medium Risk</v>
      </c>
    </row>
    <row r="4262" spans="1:9" x14ac:dyDescent="0.3">
      <c r="A4262" t="s">
        <v>4297</v>
      </c>
      <c r="B4262" t="s">
        <v>31</v>
      </c>
      <c r="C4262">
        <v>42</v>
      </c>
      <c r="D4262" t="str">
        <f t="shared" si="198"/>
        <v>25-48 Months</v>
      </c>
      <c r="E4262" t="s">
        <v>26</v>
      </c>
      <c r="F4262" t="s">
        <v>28</v>
      </c>
      <c r="G4262" t="s">
        <v>24</v>
      </c>
      <c r="H4262">
        <f t="shared" si="199"/>
        <v>1</v>
      </c>
      <c r="I4262" t="str">
        <f t="shared" si="200"/>
        <v>Low Risk</v>
      </c>
    </row>
    <row r="4263" spans="1:9" x14ac:dyDescent="0.3">
      <c r="A4263" t="s">
        <v>4298</v>
      </c>
      <c r="B4263" t="s">
        <v>31</v>
      </c>
      <c r="C4263">
        <v>57</v>
      </c>
      <c r="D4263" t="str">
        <f t="shared" si="198"/>
        <v>49-72 Months</v>
      </c>
      <c r="E4263" t="s">
        <v>26</v>
      </c>
      <c r="F4263" t="s">
        <v>32</v>
      </c>
      <c r="G4263" t="s">
        <v>24</v>
      </c>
      <c r="H4263">
        <f t="shared" si="199"/>
        <v>0</v>
      </c>
      <c r="I4263" t="str">
        <f t="shared" si="200"/>
        <v>Low Risk</v>
      </c>
    </row>
    <row r="4264" spans="1:9" x14ac:dyDescent="0.3">
      <c r="A4264" t="s">
        <v>4299</v>
      </c>
      <c r="B4264" t="s">
        <v>27</v>
      </c>
      <c r="C4264">
        <v>2</v>
      </c>
      <c r="D4264" t="str">
        <f t="shared" si="198"/>
        <v>0-12 Months</v>
      </c>
      <c r="E4264" t="s">
        <v>26</v>
      </c>
      <c r="F4264" t="s">
        <v>35</v>
      </c>
      <c r="G4264" t="s">
        <v>23</v>
      </c>
      <c r="H4264">
        <f t="shared" si="199"/>
        <v>3</v>
      </c>
      <c r="I4264" t="str">
        <f t="shared" si="200"/>
        <v>Medium Risk</v>
      </c>
    </row>
    <row r="4265" spans="1:9" x14ac:dyDescent="0.3">
      <c r="A4265" t="s">
        <v>4300</v>
      </c>
      <c r="B4265" t="s">
        <v>47</v>
      </c>
      <c r="C4265">
        <v>72</v>
      </c>
      <c r="D4265" t="str">
        <f t="shared" si="198"/>
        <v>49-72 Months</v>
      </c>
      <c r="E4265" t="s">
        <v>37</v>
      </c>
      <c r="F4265" t="s">
        <v>40</v>
      </c>
      <c r="G4265" t="s">
        <v>24</v>
      </c>
      <c r="H4265">
        <f t="shared" si="199"/>
        <v>2</v>
      </c>
      <c r="I4265" t="str">
        <f t="shared" si="200"/>
        <v>Medium Risk</v>
      </c>
    </row>
    <row r="4266" spans="1:9" x14ac:dyDescent="0.3">
      <c r="A4266" t="s">
        <v>4301</v>
      </c>
      <c r="B4266" t="s">
        <v>27</v>
      </c>
      <c r="C4266">
        <v>46</v>
      </c>
      <c r="D4266" t="str">
        <f t="shared" si="198"/>
        <v>25-48 Months</v>
      </c>
      <c r="E4266" t="s">
        <v>37</v>
      </c>
      <c r="F4266" t="s">
        <v>28</v>
      </c>
      <c r="G4266" t="s">
        <v>24</v>
      </c>
      <c r="H4266">
        <f t="shared" si="199"/>
        <v>5</v>
      </c>
      <c r="I4266" t="str">
        <f t="shared" si="200"/>
        <v>High Risk</v>
      </c>
    </row>
    <row r="4267" spans="1:9" x14ac:dyDescent="0.3">
      <c r="A4267" t="s">
        <v>4302</v>
      </c>
      <c r="B4267" t="s">
        <v>27</v>
      </c>
      <c r="C4267">
        <v>66</v>
      </c>
      <c r="D4267" t="str">
        <f t="shared" si="198"/>
        <v>49-72 Months</v>
      </c>
      <c r="E4267" t="s">
        <v>37</v>
      </c>
      <c r="F4267" t="s">
        <v>40</v>
      </c>
      <c r="G4267" t="s">
        <v>23</v>
      </c>
      <c r="H4267">
        <f t="shared" si="199"/>
        <v>4</v>
      </c>
      <c r="I4267" t="str">
        <f t="shared" si="200"/>
        <v>High Risk</v>
      </c>
    </row>
    <row r="4268" spans="1:9" x14ac:dyDescent="0.3">
      <c r="A4268" t="s">
        <v>4303</v>
      </c>
      <c r="B4268" t="s">
        <v>31</v>
      </c>
      <c r="C4268">
        <v>62</v>
      </c>
      <c r="D4268" t="str">
        <f t="shared" si="198"/>
        <v>49-72 Months</v>
      </c>
      <c r="E4268" t="s">
        <v>37</v>
      </c>
      <c r="F4268" t="s">
        <v>28</v>
      </c>
      <c r="G4268" t="s">
        <v>23</v>
      </c>
      <c r="H4268">
        <f t="shared" si="199"/>
        <v>3</v>
      </c>
      <c r="I4268" t="str">
        <f t="shared" si="200"/>
        <v>Medium Risk</v>
      </c>
    </row>
    <row r="4269" spans="1:9" x14ac:dyDescent="0.3">
      <c r="A4269" t="s">
        <v>4304</v>
      </c>
      <c r="B4269" t="s">
        <v>47</v>
      </c>
      <c r="C4269">
        <v>72</v>
      </c>
      <c r="D4269" t="str">
        <f t="shared" si="198"/>
        <v>49-72 Months</v>
      </c>
      <c r="E4269" t="s">
        <v>26</v>
      </c>
      <c r="F4269" t="s">
        <v>35</v>
      </c>
      <c r="G4269" t="s">
        <v>24</v>
      </c>
      <c r="H4269">
        <f t="shared" si="199"/>
        <v>0</v>
      </c>
      <c r="I4269" t="str">
        <f t="shared" si="200"/>
        <v>Low Risk</v>
      </c>
    </row>
    <row r="4270" spans="1:9" x14ac:dyDescent="0.3">
      <c r="A4270" t="s">
        <v>4305</v>
      </c>
      <c r="B4270" t="s">
        <v>31</v>
      </c>
      <c r="C4270">
        <v>35</v>
      </c>
      <c r="D4270" t="str">
        <f t="shared" si="198"/>
        <v>25-48 Months</v>
      </c>
      <c r="E4270" t="s">
        <v>37</v>
      </c>
      <c r="F4270" t="s">
        <v>28</v>
      </c>
      <c r="G4270" t="s">
        <v>24</v>
      </c>
      <c r="H4270">
        <f t="shared" si="199"/>
        <v>3</v>
      </c>
      <c r="I4270" t="str">
        <f t="shared" si="200"/>
        <v>Medium Risk</v>
      </c>
    </row>
    <row r="4271" spans="1:9" x14ac:dyDescent="0.3">
      <c r="A4271" t="s">
        <v>4306</v>
      </c>
      <c r="B4271" t="s">
        <v>27</v>
      </c>
      <c r="C4271">
        <v>17</v>
      </c>
      <c r="D4271" t="str">
        <f t="shared" si="198"/>
        <v>13-24 Months</v>
      </c>
      <c r="E4271" t="s">
        <v>37</v>
      </c>
      <c r="F4271" t="s">
        <v>40</v>
      </c>
      <c r="G4271" t="s">
        <v>23</v>
      </c>
      <c r="H4271">
        <f t="shared" si="199"/>
        <v>4</v>
      </c>
      <c r="I4271" t="str">
        <f t="shared" si="200"/>
        <v>High Risk</v>
      </c>
    </row>
    <row r="4272" spans="1:9" x14ac:dyDescent="0.3">
      <c r="A4272" t="s">
        <v>4307</v>
      </c>
      <c r="B4272" t="s">
        <v>47</v>
      </c>
      <c r="C4272">
        <v>72</v>
      </c>
      <c r="D4272" t="str">
        <f t="shared" si="198"/>
        <v>49-72 Months</v>
      </c>
      <c r="E4272" t="s">
        <v>26</v>
      </c>
      <c r="F4272" t="s">
        <v>28</v>
      </c>
      <c r="G4272" t="s">
        <v>24</v>
      </c>
      <c r="H4272">
        <f t="shared" si="199"/>
        <v>1</v>
      </c>
      <c r="I4272" t="str">
        <f t="shared" si="200"/>
        <v>Low Risk</v>
      </c>
    </row>
    <row r="4273" spans="1:9" x14ac:dyDescent="0.3">
      <c r="A4273" t="s">
        <v>4308</v>
      </c>
      <c r="B4273" t="s">
        <v>31</v>
      </c>
      <c r="C4273">
        <v>28</v>
      </c>
      <c r="D4273" t="str">
        <f t="shared" si="198"/>
        <v>25-48 Months</v>
      </c>
      <c r="E4273" t="s">
        <v>24</v>
      </c>
      <c r="F4273" t="s">
        <v>32</v>
      </c>
      <c r="G4273" t="s">
        <v>24</v>
      </c>
      <c r="H4273">
        <f t="shared" si="199"/>
        <v>0</v>
      </c>
      <c r="I4273" t="str">
        <f t="shared" si="200"/>
        <v>Low Risk</v>
      </c>
    </row>
    <row r="4274" spans="1:9" x14ac:dyDescent="0.3">
      <c r="A4274" t="s">
        <v>4309</v>
      </c>
      <c r="B4274" t="s">
        <v>47</v>
      </c>
      <c r="C4274">
        <v>56</v>
      </c>
      <c r="D4274" t="str">
        <f t="shared" si="198"/>
        <v>49-72 Months</v>
      </c>
      <c r="E4274" t="s">
        <v>24</v>
      </c>
      <c r="F4274" t="s">
        <v>40</v>
      </c>
      <c r="G4274" t="s">
        <v>23</v>
      </c>
      <c r="H4274">
        <f t="shared" si="199"/>
        <v>0</v>
      </c>
      <c r="I4274" t="str">
        <f t="shared" si="200"/>
        <v>Low Risk</v>
      </c>
    </row>
    <row r="4275" spans="1:9" x14ac:dyDescent="0.3">
      <c r="A4275" t="s">
        <v>4310</v>
      </c>
      <c r="B4275" t="s">
        <v>27</v>
      </c>
      <c r="C4275">
        <v>31</v>
      </c>
      <c r="D4275" t="str">
        <f t="shared" si="198"/>
        <v>25-48 Months</v>
      </c>
      <c r="E4275" t="s">
        <v>37</v>
      </c>
      <c r="F4275" t="s">
        <v>40</v>
      </c>
      <c r="G4275" t="s">
        <v>23</v>
      </c>
      <c r="H4275">
        <f t="shared" si="199"/>
        <v>4</v>
      </c>
      <c r="I4275" t="str">
        <f t="shared" si="200"/>
        <v>High Risk</v>
      </c>
    </row>
    <row r="4276" spans="1:9" x14ac:dyDescent="0.3">
      <c r="A4276" t="s">
        <v>4311</v>
      </c>
      <c r="B4276" t="s">
        <v>31</v>
      </c>
      <c r="C4276">
        <v>45</v>
      </c>
      <c r="D4276" t="str">
        <f t="shared" si="198"/>
        <v>25-48 Months</v>
      </c>
      <c r="E4276" t="s">
        <v>24</v>
      </c>
      <c r="F4276" t="s">
        <v>35</v>
      </c>
      <c r="G4276" t="s">
        <v>24</v>
      </c>
      <c r="H4276">
        <f t="shared" si="199"/>
        <v>0</v>
      </c>
      <c r="I4276" t="str">
        <f t="shared" si="200"/>
        <v>Low Risk</v>
      </c>
    </row>
    <row r="4277" spans="1:9" x14ac:dyDescent="0.3">
      <c r="A4277" t="s">
        <v>4312</v>
      </c>
      <c r="B4277" t="s">
        <v>27</v>
      </c>
      <c r="C4277">
        <v>1</v>
      </c>
      <c r="D4277" t="str">
        <f t="shared" si="198"/>
        <v>0-12 Months</v>
      </c>
      <c r="E4277" t="s">
        <v>24</v>
      </c>
      <c r="F4277" t="s">
        <v>32</v>
      </c>
      <c r="G4277" t="s">
        <v>24</v>
      </c>
      <c r="H4277">
        <f t="shared" si="199"/>
        <v>3</v>
      </c>
      <c r="I4277" t="str">
        <f t="shared" si="200"/>
        <v>Medium Risk</v>
      </c>
    </row>
    <row r="4278" spans="1:9" x14ac:dyDescent="0.3">
      <c r="A4278" t="s">
        <v>4313</v>
      </c>
      <c r="B4278" t="s">
        <v>27</v>
      </c>
      <c r="C4278">
        <v>2</v>
      </c>
      <c r="D4278" t="str">
        <f t="shared" si="198"/>
        <v>0-12 Months</v>
      </c>
      <c r="E4278" t="s">
        <v>26</v>
      </c>
      <c r="F4278" t="s">
        <v>32</v>
      </c>
      <c r="G4278" t="s">
        <v>23</v>
      </c>
      <c r="H4278">
        <f t="shared" si="199"/>
        <v>3</v>
      </c>
      <c r="I4278" t="str">
        <f t="shared" si="200"/>
        <v>Medium Risk</v>
      </c>
    </row>
    <row r="4279" spans="1:9" x14ac:dyDescent="0.3">
      <c r="A4279" t="s">
        <v>4314</v>
      </c>
      <c r="B4279" t="s">
        <v>27</v>
      </c>
      <c r="C4279">
        <v>6</v>
      </c>
      <c r="D4279" t="str">
        <f t="shared" si="198"/>
        <v>0-12 Months</v>
      </c>
      <c r="E4279" t="s">
        <v>24</v>
      </c>
      <c r="F4279" t="s">
        <v>32</v>
      </c>
      <c r="G4279" t="s">
        <v>24</v>
      </c>
      <c r="H4279">
        <f t="shared" si="199"/>
        <v>3</v>
      </c>
      <c r="I4279" t="str">
        <f t="shared" si="200"/>
        <v>Medium Risk</v>
      </c>
    </row>
    <row r="4280" spans="1:9" x14ac:dyDescent="0.3">
      <c r="A4280" t="s">
        <v>4315</v>
      </c>
      <c r="B4280" t="s">
        <v>31</v>
      </c>
      <c r="C4280">
        <v>48</v>
      </c>
      <c r="D4280" t="str">
        <f t="shared" si="198"/>
        <v>25-48 Months</v>
      </c>
      <c r="E4280" t="s">
        <v>37</v>
      </c>
      <c r="F4280" t="s">
        <v>28</v>
      </c>
      <c r="G4280" t="s">
        <v>24</v>
      </c>
      <c r="H4280">
        <f t="shared" si="199"/>
        <v>3</v>
      </c>
      <c r="I4280" t="str">
        <f t="shared" si="200"/>
        <v>Medium Risk</v>
      </c>
    </row>
    <row r="4281" spans="1:9" x14ac:dyDescent="0.3">
      <c r="A4281" t="s">
        <v>4316</v>
      </c>
      <c r="B4281" t="s">
        <v>27</v>
      </c>
      <c r="C4281">
        <v>25</v>
      </c>
      <c r="D4281" t="str">
        <f t="shared" si="198"/>
        <v>25-48 Months</v>
      </c>
      <c r="E4281" t="s">
        <v>24</v>
      </c>
      <c r="F4281" t="s">
        <v>35</v>
      </c>
      <c r="G4281" t="s">
        <v>24</v>
      </c>
      <c r="H4281">
        <f t="shared" si="199"/>
        <v>2</v>
      </c>
      <c r="I4281" t="str">
        <f t="shared" si="200"/>
        <v>Medium Risk</v>
      </c>
    </row>
    <row r="4282" spans="1:9" x14ac:dyDescent="0.3">
      <c r="A4282" t="s">
        <v>4317</v>
      </c>
      <c r="B4282" t="s">
        <v>47</v>
      </c>
      <c r="C4282">
        <v>64</v>
      </c>
      <c r="D4282" t="str">
        <f t="shared" si="198"/>
        <v>49-72 Months</v>
      </c>
      <c r="E4282" t="s">
        <v>24</v>
      </c>
      <c r="F4282" t="s">
        <v>35</v>
      </c>
      <c r="G4282" t="s">
        <v>24</v>
      </c>
      <c r="H4282">
        <f t="shared" si="199"/>
        <v>0</v>
      </c>
      <c r="I4282" t="str">
        <f t="shared" si="200"/>
        <v>Low Risk</v>
      </c>
    </row>
    <row r="4283" spans="1:9" x14ac:dyDescent="0.3">
      <c r="A4283" t="s">
        <v>4318</v>
      </c>
      <c r="B4283" t="s">
        <v>27</v>
      </c>
      <c r="C4283">
        <v>50</v>
      </c>
      <c r="D4283" t="str">
        <f t="shared" si="198"/>
        <v>49-72 Months</v>
      </c>
      <c r="E4283" t="s">
        <v>26</v>
      </c>
      <c r="F4283" t="s">
        <v>32</v>
      </c>
      <c r="G4283" t="s">
        <v>24</v>
      </c>
      <c r="H4283">
        <f t="shared" si="199"/>
        <v>2</v>
      </c>
      <c r="I4283" t="str">
        <f t="shared" si="200"/>
        <v>Medium Risk</v>
      </c>
    </row>
    <row r="4284" spans="1:9" x14ac:dyDescent="0.3">
      <c r="A4284" t="s">
        <v>4319</v>
      </c>
      <c r="B4284" t="s">
        <v>31</v>
      </c>
      <c r="C4284">
        <v>52</v>
      </c>
      <c r="D4284" t="str">
        <f t="shared" si="198"/>
        <v>49-72 Months</v>
      </c>
      <c r="E4284" t="s">
        <v>37</v>
      </c>
      <c r="F4284" t="s">
        <v>35</v>
      </c>
      <c r="G4284" t="s">
        <v>24</v>
      </c>
      <c r="H4284">
        <f t="shared" si="199"/>
        <v>2</v>
      </c>
      <c r="I4284" t="str">
        <f t="shared" si="200"/>
        <v>Medium Risk</v>
      </c>
    </row>
    <row r="4285" spans="1:9" x14ac:dyDescent="0.3">
      <c r="A4285" t="s">
        <v>4320</v>
      </c>
      <c r="B4285" t="s">
        <v>27</v>
      </c>
      <c r="C4285">
        <v>4</v>
      </c>
      <c r="D4285" t="str">
        <f t="shared" si="198"/>
        <v>0-12 Months</v>
      </c>
      <c r="E4285" t="s">
        <v>37</v>
      </c>
      <c r="F4285" t="s">
        <v>28</v>
      </c>
      <c r="G4285" t="s">
        <v>24</v>
      </c>
      <c r="H4285">
        <f t="shared" si="199"/>
        <v>6</v>
      </c>
      <c r="I4285" t="str">
        <f t="shared" si="200"/>
        <v>High Risk</v>
      </c>
    </row>
    <row r="4286" spans="1:9" x14ac:dyDescent="0.3">
      <c r="A4286" t="s">
        <v>4321</v>
      </c>
      <c r="B4286" t="s">
        <v>27</v>
      </c>
      <c r="C4286">
        <v>32</v>
      </c>
      <c r="D4286" t="str">
        <f t="shared" si="198"/>
        <v>25-48 Months</v>
      </c>
      <c r="E4286" t="s">
        <v>37</v>
      </c>
      <c r="F4286" t="s">
        <v>28</v>
      </c>
      <c r="G4286" t="s">
        <v>24</v>
      </c>
      <c r="H4286">
        <f t="shared" si="199"/>
        <v>5</v>
      </c>
      <c r="I4286" t="str">
        <f t="shared" si="200"/>
        <v>High Risk</v>
      </c>
    </row>
    <row r="4287" spans="1:9" x14ac:dyDescent="0.3">
      <c r="A4287" t="s">
        <v>4322</v>
      </c>
      <c r="B4287" t="s">
        <v>47</v>
      </c>
      <c r="C4287">
        <v>45</v>
      </c>
      <c r="D4287" t="str">
        <f t="shared" si="198"/>
        <v>25-48 Months</v>
      </c>
      <c r="E4287" t="s">
        <v>26</v>
      </c>
      <c r="F4287" t="s">
        <v>40</v>
      </c>
      <c r="G4287" t="s">
        <v>24</v>
      </c>
      <c r="H4287">
        <f t="shared" si="199"/>
        <v>0</v>
      </c>
      <c r="I4287" t="str">
        <f t="shared" si="200"/>
        <v>Low Risk</v>
      </c>
    </row>
    <row r="4288" spans="1:9" x14ac:dyDescent="0.3">
      <c r="A4288" t="s">
        <v>4323</v>
      </c>
      <c r="B4288" t="s">
        <v>27</v>
      </c>
      <c r="C4288">
        <v>9</v>
      </c>
      <c r="D4288" t="str">
        <f t="shared" si="198"/>
        <v>0-12 Months</v>
      </c>
      <c r="E4288" t="s">
        <v>37</v>
      </c>
      <c r="F4288" t="s">
        <v>28</v>
      </c>
      <c r="G4288" t="s">
        <v>24</v>
      </c>
      <c r="H4288">
        <f t="shared" si="199"/>
        <v>6</v>
      </c>
      <c r="I4288" t="str">
        <f t="shared" si="200"/>
        <v>High Risk</v>
      </c>
    </row>
    <row r="4289" spans="1:9" x14ac:dyDescent="0.3">
      <c r="A4289" t="s">
        <v>4324</v>
      </c>
      <c r="B4289" t="s">
        <v>31</v>
      </c>
      <c r="C4289">
        <v>66</v>
      </c>
      <c r="D4289" t="str">
        <f t="shared" si="198"/>
        <v>49-72 Months</v>
      </c>
      <c r="E4289" t="s">
        <v>37</v>
      </c>
      <c r="F4289" t="s">
        <v>40</v>
      </c>
      <c r="G4289" t="s">
        <v>23</v>
      </c>
      <c r="H4289">
        <f t="shared" si="199"/>
        <v>2</v>
      </c>
      <c r="I4289" t="str">
        <f t="shared" si="200"/>
        <v>Medium Risk</v>
      </c>
    </row>
    <row r="4290" spans="1:9" x14ac:dyDescent="0.3">
      <c r="A4290" t="s">
        <v>4325</v>
      </c>
      <c r="B4290" t="s">
        <v>27</v>
      </c>
      <c r="C4290">
        <v>3</v>
      </c>
      <c r="D4290" t="str">
        <f t="shared" si="198"/>
        <v>0-12 Months</v>
      </c>
      <c r="E4290" t="s">
        <v>37</v>
      </c>
      <c r="F4290" t="s">
        <v>28</v>
      </c>
      <c r="G4290" t="s">
        <v>23</v>
      </c>
      <c r="H4290">
        <f t="shared" si="199"/>
        <v>6</v>
      </c>
      <c r="I4290" t="str">
        <f t="shared" si="200"/>
        <v>High Risk</v>
      </c>
    </row>
    <row r="4291" spans="1:9" x14ac:dyDescent="0.3">
      <c r="A4291" t="s">
        <v>4326</v>
      </c>
      <c r="B4291" t="s">
        <v>47</v>
      </c>
      <c r="C4291">
        <v>54</v>
      </c>
      <c r="D4291" t="str">
        <f t="shared" ref="D4291:D4354" si="201">IF(C4291&lt;=12,"0-12 Months",IF(C4291&lt;=24,"13-24 Months",IF(C4291&lt;=48,"25-48 Months","49-72 Months")))</f>
        <v>49-72 Months</v>
      </c>
      <c r="E4291" t="s">
        <v>24</v>
      </c>
      <c r="F4291" t="s">
        <v>32</v>
      </c>
      <c r="G4291" t="s">
        <v>24</v>
      </c>
      <c r="H4291">
        <f t="shared" ref="H4291:H4354" si="202">IF(B4291="Month-to-month",2,0)+IF(E4291="Fiber optic",2,0)+IF(F4291="Electronic check",1,0)+IF(D4291="0-12 Months",1,0)</f>
        <v>0</v>
      </c>
      <c r="I4291" t="str">
        <f t="shared" ref="I4291:I4354" si="203">IF(H4291&gt;=4,"High Risk",IF(H4291&gt;=2,"Medium Risk","Low Risk"))</f>
        <v>Low Risk</v>
      </c>
    </row>
    <row r="4292" spans="1:9" x14ac:dyDescent="0.3">
      <c r="A4292" t="s">
        <v>4327</v>
      </c>
      <c r="B4292" t="s">
        <v>27</v>
      </c>
      <c r="C4292">
        <v>1</v>
      </c>
      <c r="D4292" t="str">
        <f t="shared" si="201"/>
        <v>0-12 Months</v>
      </c>
      <c r="E4292" t="s">
        <v>26</v>
      </c>
      <c r="F4292" t="s">
        <v>28</v>
      </c>
      <c r="G4292" t="s">
        <v>23</v>
      </c>
      <c r="H4292">
        <f t="shared" si="202"/>
        <v>4</v>
      </c>
      <c r="I4292" t="str">
        <f t="shared" si="203"/>
        <v>High Risk</v>
      </c>
    </row>
    <row r="4293" spans="1:9" x14ac:dyDescent="0.3">
      <c r="A4293" t="s">
        <v>4328</v>
      </c>
      <c r="B4293" t="s">
        <v>47</v>
      </c>
      <c r="C4293">
        <v>64</v>
      </c>
      <c r="D4293" t="str">
        <f t="shared" si="201"/>
        <v>49-72 Months</v>
      </c>
      <c r="E4293" t="s">
        <v>37</v>
      </c>
      <c r="F4293" t="s">
        <v>35</v>
      </c>
      <c r="G4293" t="s">
        <v>24</v>
      </c>
      <c r="H4293">
        <f t="shared" si="202"/>
        <v>2</v>
      </c>
      <c r="I4293" t="str">
        <f t="shared" si="203"/>
        <v>Medium Risk</v>
      </c>
    </row>
    <row r="4294" spans="1:9" x14ac:dyDescent="0.3">
      <c r="A4294" t="s">
        <v>4329</v>
      </c>
      <c r="B4294" t="s">
        <v>27</v>
      </c>
      <c r="C4294">
        <v>31</v>
      </c>
      <c r="D4294" t="str">
        <f t="shared" si="201"/>
        <v>25-48 Months</v>
      </c>
      <c r="E4294" t="s">
        <v>37</v>
      </c>
      <c r="F4294" t="s">
        <v>28</v>
      </c>
      <c r="G4294" t="s">
        <v>23</v>
      </c>
      <c r="H4294">
        <f t="shared" si="202"/>
        <v>5</v>
      </c>
      <c r="I4294" t="str">
        <f t="shared" si="203"/>
        <v>High Risk</v>
      </c>
    </row>
    <row r="4295" spans="1:9" x14ac:dyDescent="0.3">
      <c r="A4295" t="s">
        <v>4330</v>
      </c>
      <c r="B4295" t="s">
        <v>27</v>
      </c>
      <c r="C4295">
        <v>14</v>
      </c>
      <c r="D4295" t="str">
        <f t="shared" si="201"/>
        <v>13-24 Months</v>
      </c>
      <c r="E4295" t="s">
        <v>37</v>
      </c>
      <c r="F4295" t="s">
        <v>32</v>
      </c>
      <c r="G4295" t="s">
        <v>23</v>
      </c>
      <c r="H4295">
        <f t="shared" si="202"/>
        <v>4</v>
      </c>
      <c r="I4295" t="str">
        <f t="shared" si="203"/>
        <v>High Risk</v>
      </c>
    </row>
    <row r="4296" spans="1:9" x14ac:dyDescent="0.3">
      <c r="A4296" t="s">
        <v>4331</v>
      </c>
      <c r="B4296" t="s">
        <v>31</v>
      </c>
      <c r="C4296">
        <v>12</v>
      </c>
      <c r="D4296" t="str">
        <f t="shared" si="201"/>
        <v>0-12 Months</v>
      </c>
      <c r="E4296" t="s">
        <v>37</v>
      </c>
      <c r="F4296" t="s">
        <v>40</v>
      </c>
      <c r="G4296" t="s">
        <v>24</v>
      </c>
      <c r="H4296">
        <f t="shared" si="202"/>
        <v>3</v>
      </c>
      <c r="I4296" t="str">
        <f t="shared" si="203"/>
        <v>Medium Risk</v>
      </c>
    </row>
    <row r="4297" spans="1:9" x14ac:dyDescent="0.3">
      <c r="A4297" t="s">
        <v>4332</v>
      </c>
      <c r="B4297" t="s">
        <v>31</v>
      </c>
      <c r="C4297">
        <v>67</v>
      </c>
      <c r="D4297" t="str">
        <f t="shared" si="201"/>
        <v>49-72 Months</v>
      </c>
      <c r="E4297" t="s">
        <v>26</v>
      </c>
      <c r="F4297" t="s">
        <v>35</v>
      </c>
      <c r="G4297" t="s">
        <v>24</v>
      </c>
      <c r="H4297">
        <f t="shared" si="202"/>
        <v>0</v>
      </c>
      <c r="I4297" t="str">
        <f t="shared" si="203"/>
        <v>Low Risk</v>
      </c>
    </row>
    <row r="4298" spans="1:9" x14ac:dyDescent="0.3">
      <c r="A4298" t="s">
        <v>4333</v>
      </c>
      <c r="B4298" t="s">
        <v>27</v>
      </c>
      <c r="C4298">
        <v>35</v>
      </c>
      <c r="D4298" t="str">
        <f t="shared" si="201"/>
        <v>25-48 Months</v>
      </c>
      <c r="E4298" t="s">
        <v>26</v>
      </c>
      <c r="F4298" t="s">
        <v>28</v>
      </c>
      <c r="G4298" t="s">
        <v>23</v>
      </c>
      <c r="H4298">
        <f t="shared" si="202"/>
        <v>3</v>
      </c>
      <c r="I4298" t="str">
        <f t="shared" si="203"/>
        <v>Medium Risk</v>
      </c>
    </row>
    <row r="4299" spans="1:9" x14ac:dyDescent="0.3">
      <c r="A4299" t="s">
        <v>4334</v>
      </c>
      <c r="B4299" t="s">
        <v>47</v>
      </c>
      <c r="C4299">
        <v>45</v>
      </c>
      <c r="D4299" t="str">
        <f t="shared" si="201"/>
        <v>25-48 Months</v>
      </c>
      <c r="E4299" t="s">
        <v>26</v>
      </c>
      <c r="F4299" t="s">
        <v>32</v>
      </c>
      <c r="G4299" t="s">
        <v>24</v>
      </c>
      <c r="H4299">
        <f t="shared" si="202"/>
        <v>0</v>
      </c>
      <c r="I4299" t="str">
        <f t="shared" si="203"/>
        <v>Low Risk</v>
      </c>
    </row>
    <row r="4300" spans="1:9" x14ac:dyDescent="0.3">
      <c r="A4300" t="s">
        <v>4335</v>
      </c>
      <c r="B4300" t="s">
        <v>27</v>
      </c>
      <c r="C4300">
        <v>10</v>
      </c>
      <c r="D4300" t="str">
        <f t="shared" si="201"/>
        <v>0-12 Months</v>
      </c>
      <c r="E4300" t="s">
        <v>26</v>
      </c>
      <c r="F4300" t="s">
        <v>32</v>
      </c>
      <c r="G4300" t="s">
        <v>24</v>
      </c>
      <c r="H4300">
        <f t="shared" si="202"/>
        <v>3</v>
      </c>
      <c r="I4300" t="str">
        <f t="shared" si="203"/>
        <v>Medium Risk</v>
      </c>
    </row>
    <row r="4301" spans="1:9" x14ac:dyDescent="0.3">
      <c r="A4301" t="s">
        <v>4336</v>
      </c>
      <c r="B4301" t="s">
        <v>27</v>
      </c>
      <c r="C4301">
        <v>29</v>
      </c>
      <c r="D4301" t="str">
        <f t="shared" si="201"/>
        <v>25-48 Months</v>
      </c>
      <c r="E4301" t="s">
        <v>26</v>
      </c>
      <c r="F4301" t="s">
        <v>35</v>
      </c>
      <c r="G4301" t="s">
        <v>24</v>
      </c>
      <c r="H4301">
        <f t="shared" si="202"/>
        <v>2</v>
      </c>
      <c r="I4301" t="str">
        <f t="shared" si="203"/>
        <v>Medium Risk</v>
      </c>
    </row>
    <row r="4302" spans="1:9" x14ac:dyDescent="0.3">
      <c r="A4302" t="s">
        <v>4337</v>
      </c>
      <c r="B4302" t="s">
        <v>31</v>
      </c>
      <c r="C4302">
        <v>24</v>
      </c>
      <c r="D4302" t="str">
        <f t="shared" si="201"/>
        <v>13-24 Months</v>
      </c>
      <c r="E4302" t="s">
        <v>24</v>
      </c>
      <c r="F4302" t="s">
        <v>35</v>
      </c>
      <c r="G4302" t="s">
        <v>24</v>
      </c>
      <c r="H4302">
        <f t="shared" si="202"/>
        <v>0</v>
      </c>
      <c r="I4302" t="str">
        <f t="shared" si="203"/>
        <v>Low Risk</v>
      </c>
    </row>
    <row r="4303" spans="1:9" x14ac:dyDescent="0.3">
      <c r="A4303" t="s">
        <v>4338</v>
      </c>
      <c r="B4303" t="s">
        <v>47</v>
      </c>
      <c r="C4303">
        <v>66</v>
      </c>
      <c r="D4303" t="str">
        <f t="shared" si="201"/>
        <v>49-72 Months</v>
      </c>
      <c r="E4303" t="s">
        <v>24</v>
      </c>
      <c r="F4303" t="s">
        <v>32</v>
      </c>
      <c r="G4303" t="s">
        <v>24</v>
      </c>
      <c r="H4303">
        <f t="shared" si="202"/>
        <v>0</v>
      </c>
      <c r="I4303" t="str">
        <f t="shared" si="203"/>
        <v>Low Risk</v>
      </c>
    </row>
    <row r="4304" spans="1:9" x14ac:dyDescent="0.3">
      <c r="A4304" t="s">
        <v>4339</v>
      </c>
      <c r="B4304" t="s">
        <v>31</v>
      </c>
      <c r="C4304">
        <v>51</v>
      </c>
      <c r="D4304" t="str">
        <f t="shared" si="201"/>
        <v>49-72 Months</v>
      </c>
      <c r="E4304" t="s">
        <v>37</v>
      </c>
      <c r="F4304" t="s">
        <v>32</v>
      </c>
      <c r="G4304" t="s">
        <v>24</v>
      </c>
      <c r="H4304">
        <f t="shared" si="202"/>
        <v>2</v>
      </c>
      <c r="I4304" t="str">
        <f t="shared" si="203"/>
        <v>Medium Risk</v>
      </c>
    </row>
    <row r="4305" spans="1:9" x14ac:dyDescent="0.3">
      <c r="A4305" t="s">
        <v>4340</v>
      </c>
      <c r="B4305" t="s">
        <v>47</v>
      </c>
      <c r="C4305">
        <v>45</v>
      </c>
      <c r="D4305" t="str">
        <f t="shared" si="201"/>
        <v>25-48 Months</v>
      </c>
      <c r="E4305" t="s">
        <v>24</v>
      </c>
      <c r="F4305" t="s">
        <v>32</v>
      </c>
      <c r="G4305" t="s">
        <v>24</v>
      </c>
      <c r="H4305">
        <f t="shared" si="202"/>
        <v>0</v>
      </c>
      <c r="I4305" t="str">
        <f t="shared" si="203"/>
        <v>Low Risk</v>
      </c>
    </row>
    <row r="4306" spans="1:9" x14ac:dyDescent="0.3">
      <c r="A4306" t="s">
        <v>4341</v>
      </c>
      <c r="B4306" t="s">
        <v>31</v>
      </c>
      <c r="C4306">
        <v>49</v>
      </c>
      <c r="D4306" t="str">
        <f t="shared" si="201"/>
        <v>49-72 Months</v>
      </c>
      <c r="E4306" t="s">
        <v>24</v>
      </c>
      <c r="F4306" t="s">
        <v>40</v>
      </c>
      <c r="G4306" t="s">
        <v>24</v>
      </c>
      <c r="H4306">
        <f t="shared" si="202"/>
        <v>0</v>
      </c>
      <c r="I4306" t="str">
        <f t="shared" si="203"/>
        <v>Low Risk</v>
      </c>
    </row>
    <row r="4307" spans="1:9" x14ac:dyDescent="0.3">
      <c r="A4307" t="s">
        <v>4342</v>
      </c>
      <c r="B4307" t="s">
        <v>47</v>
      </c>
      <c r="C4307">
        <v>29</v>
      </c>
      <c r="D4307" t="str">
        <f t="shared" si="201"/>
        <v>25-48 Months</v>
      </c>
      <c r="E4307" t="s">
        <v>24</v>
      </c>
      <c r="F4307" t="s">
        <v>32</v>
      </c>
      <c r="G4307" t="s">
        <v>24</v>
      </c>
      <c r="H4307">
        <f t="shared" si="202"/>
        <v>0</v>
      </c>
      <c r="I4307" t="str">
        <f t="shared" si="203"/>
        <v>Low Risk</v>
      </c>
    </row>
    <row r="4308" spans="1:9" x14ac:dyDescent="0.3">
      <c r="A4308" t="s">
        <v>4343</v>
      </c>
      <c r="B4308" t="s">
        <v>27</v>
      </c>
      <c r="C4308">
        <v>40</v>
      </c>
      <c r="D4308" t="str">
        <f t="shared" si="201"/>
        <v>25-48 Months</v>
      </c>
      <c r="E4308" t="s">
        <v>37</v>
      </c>
      <c r="F4308" t="s">
        <v>40</v>
      </c>
      <c r="G4308" t="s">
        <v>24</v>
      </c>
      <c r="H4308">
        <f t="shared" si="202"/>
        <v>4</v>
      </c>
      <c r="I4308" t="str">
        <f t="shared" si="203"/>
        <v>High Risk</v>
      </c>
    </row>
    <row r="4309" spans="1:9" x14ac:dyDescent="0.3">
      <c r="A4309" t="s">
        <v>4344</v>
      </c>
      <c r="B4309" t="s">
        <v>27</v>
      </c>
      <c r="C4309">
        <v>37</v>
      </c>
      <c r="D4309" t="str">
        <f t="shared" si="201"/>
        <v>25-48 Months</v>
      </c>
      <c r="E4309" t="s">
        <v>37</v>
      </c>
      <c r="F4309" t="s">
        <v>28</v>
      </c>
      <c r="G4309" t="s">
        <v>23</v>
      </c>
      <c r="H4309">
        <f t="shared" si="202"/>
        <v>5</v>
      </c>
      <c r="I4309" t="str">
        <f t="shared" si="203"/>
        <v>High Risk</v>
      </c>
    </row>
    <row r="4310" spans="1:9" x14ac:dyDescent="0.3">
      <c r="A4310" t="s">
        <v>4345</v>
      </c>
      <c r="B4310" t="s">
        <v>27</v>
      </c>
      <c r="C4310">
        <v>25</v>
      </c>
      <c r="D4310" t="str">
        <f t="shared" si="201"/>
        <v>25-48 Months</v>
      </c>
      <c r="E4310" t="s">
        <v>37</v>
      </c>
      <c r="F4310" t="s">
        <v>28</v>
      </c>
      <c r="G4310" t="s">
        <v>24</v>
      </c>
      <c r="H4310">
        <f t="shared" si="202"/>
        <v>5</v>
      </c>
      <c r="I4310" t="str">
        <f t="shared" si="203"/>
        <v>High Risk</v>
      </c>
    </row>
    <row r="4311" spans="1:9" x14ac:dyDescent="0.3">
      <c r="A4311" t="s">
        <v>4346</v>
      </c>
      <c r="B4311" t="s">
        <v>27</v>
      </c>
      <c r="C4311">
        <v>22</v>
      </c>
      <c r="D4311" t="str">
        <f t="shared" si="201"/>
        <v>13-24 Months</v>
      </c>
      <c r="E4311" t="s">
        <v>26</v>
      </c>
      <c r="F4311" t="s">
        <v>28</v>
      </c>
      <c r="G4311" t="s">
        <v>24</v>
      </c>
      <c r="H4311">
        <f t="shared" si="202"/>
        <v>3</v>
      </c>
      <c r="I4311" t="str">
        <f t="shared" si="203"/>
        <v>Medium Risk</v>
      </c>
    </row>
    <row r="4312" spans="1:9" x14ac:dyDescent="0.3">
      <c r="A4312" t="s">
        <v>4347</v>
      </c>
      <c r="B4312" t="s">
        <v>47</v>
      </c>
      <c r="C4312">
        <v>72</v>
      </c>
      <c r="D4312" t="str">
        <f t="shared" si="201"/>
        <v>49-72 Months</v>
      </c>
      <c r="E4312" t="s">
        <v>26</v>
      </c>
      <c r="F4312" t="s">
        <v>35</v>
      </c>
      <c r="G4312" t="s">
        <v>24</v>
      </c>
      <c r="H4312">
        <f t="shared" si="202"/>
        <v>0</v>
      </c>
      <c r="I4312" t="str">
        <f t="shared" si="203"/>
        <v>Low Risk</v>
      </c>
    </row>
    <row r="4313" spans="1:9" x14ac:dyDescent="0.3">
      <c r="A4313" t="s">
        <v>4348</v>
      </c>
      <c r="B4313" t="s">
        <v>27</v>
      </c>
      <c r="C4313">
        <v>7</v>
      </c>
      <c r="D4313" t="str">
        <f t="shared" si="201"/>
        <v>0-12 Months</v>
      </c>
      <c r="E4313" t="s">
        <v>26</v>
      </c>
      <c r="F4313" t="s">
        <v>40</v>
      </c>
      <c r="G4313" t="s">
        <v>23</v>
      </c>
      <c r="H4313">
        <f t="shared" si="202"/>
        <v>3</v>
      </c>
      <c r="I4313" t="str">
        <f t="shared" si="203"/>
        <v>Medium Risk</v>
      </c>
    </row>
    <row r="4314" spans="1:9" x14ac:dyDescent="0.3">
      <c r="A4314" t="s">
        <v>4349</v>
      </c>
      <c r="B4314" t="s">
        <v>47</v>
      </c>
      <c r="C4314">
        <v>33</v>
      </c>
      <c r="D4314" t="str">
        <f t="shared" si="201"/>
        <v>25-48 Months</v>
      </c>
      <c r="E4314" t="s">
        <v>26</v>
      </c>
      <c r="F4314" t="s">
        <v>40</v>
      </c>
      <c r="G4314" t="s">
        <v>24</v>
      </c>
      <c r="H4314">
        <f t="shared" si="202"/>
        <v>0</v>
      </c>
      <c r="I4314" t="str">
        <f t="shared" si="203"/>
        <v>Low Risk</v>
      </c>
    </row>
    <row r="4315" spans="1:9" x14ac:dyDescent="0.3">
      <c r="A4315" t="s">
        <v>4350</v>
      </c>
      <c r="B4315" t="s">
        <v>27</v>
      </c>
      <c r="C4315">
        <v>23</v>
      </c>
      <c r="D4315" t="str">
        <f t="shared" si="201"/>
        <v>13-24 Months</v>
      </c>
      <c r="E4315" t="s">
        <v>37</v>
      </c>
      <c r="F4315" t="s">
        <v>32</v>
      </c>
      <c r="G4315" t="s">
        <v>24</v>
      </c>
      <c r="H4315">
        <f t="shared" si="202"/>
        <v>4</v>
      </c>
      <c r="I4315" t="str">
        <f t="shared" si="203"/>
        <v>High Risk</v>
      </c>
    </row>
    <row r="4316" spans="1:9" x14ac:dyDescent="0.3">
      <c r="A4316" t="s">
        <v>4351</v>
      </c>
      <c r="B4316" t="s">
        <v>27</v>
      </c>
      <c r="C4316">
        <v>24</v>
      </c>
      <c r="D4316" t="str">
        <f t="shared" si="201"/>
        <v>13-24 Months</v>
      </c>
      <c r="E4316" t="s">
        <v>37</v>
      </c>
      <c r="F4316" t="s">
        <v>28</v>
      </c>
      <c r="G4316" t="s">
        <v>23</v>
      </c>
      <c r="H4316">
        <f t="shared" si="202"/>
        <v>5</v>
      </c>
      <c r="I4316" t="str">
        <f t="shared" si="203"/>
        <v>High Risk</v>
      </c>
    </row>
    <row r="4317" spans="1:9" x14ac:dyDescent="0.3">
      <c r="A4317" t="s">
        <v>4352</v>
      </c>
      <c r="B4317" t="s">
        <v>27</v>
      </c>
      <c r="C4317">
        <v>1</v>
      </c>
      <c r="D4317" t="str">
        <f t="shared" si="201"/>
        <v>0-12 Months</v>
      </c>
      <c r="E4317" t="s">
        <v>37</v>
      </c>
      <c r="F4317" t="s">
        <v>28</v>
      </c>
      <c r="G4317" t="s">
        <v>23</v>
      </c>
      <c r="H4317">
        <f t="shared" si="202"/>
        <v>6</v>
      </c>
      <c r="I4317" t="str">
        <f t="shared" si="203"/>
        <v>High Risk</v>
      </c>
    </row>
    <row r="4318" spans="1:9" x14ac:dyDescent="0.3">
      <c r="A4318" t="s">
        <v>4353</v>
      </c>
      <c r="B4318" t="s">
        <v>47</v>
      </c>
      <c r="C4318">
        <v>69</v>
      </c>
      <c r="D4318" t="str">
        <f t="shared" si="201"/>
        <v>49-72 Months</v>
      </c>
      <c r="E4318" t="s">
        <v>26</v>
      </c>
      <c r="F4318" t="s">
        <v>32</v>
      </c>
      <c r="G4318" t="s">
        <v>24</v>
      </c>
      <c r="H4318">
        <f t="shared" si="202"/>
        <v>0</v>
      </c>
      <c r="I4318" t="str">
        <f t="shared" si="203"/>
        <v>Low Risk</v>
      </c>
    </row>
    <row r="4319" spans="1:9" x14ac:dyDescent="0.3">
      <c r="A4319" t="s">
        <v>4354</v>
      </c>
      <c r="B4319" t="s">
        <v>31</v>
      </c>
      <c r="C4319">
        <v>3</v>
      </c>
      <c r="D4319" t="str">
        <f t="shared" si="201"/>
        <v>0-12 Months</v>
      </c>
      <c r="E4319" t="s">
        <v>24</v>
      </c>
      <c r="F4319" t="s">
        <v>40</v>
      </c>
      <c r="G4319" t="s">
        <v>24</v>
      </c>
      <c r="H4319">
        <f t="shared" si="202"/>
        <v>1</v>
      </c>
      <c r="I4319" t="str">
        <f t="shared" si="203"/>
        <v>Low Risk</v>
      </c>
    </row>
    <row r="4320" spans="1:9" x14ac:dyDescent="0.3">
      <c r="A4320" t="s">
        <v>4355</v>
      </c>
      <c r="B4320" t="s">
        <v>31</v>
      </c>
      <c r="C4320">
        <v>56</v>
      </c>
      <c r="D4320" t="str">
        <f t="shared" si="201"/>
        <v>49-72 Months</v>
      </c>
      <c r="E4320" t="s">
        <v>26</v>
      </c>
      <c r="F4320" t="s">
        <v>35</v>
      </c>
      <c r="G4320" t="s">
        <v>24</v>
      </c>
      <c r="H4320">
        <f t="shared" si="202"/>
        <v>0</v>
      </c>
      <c r="I4320" t="str">
        <f t="shared" si="203"/>
        <v>Low Risk</v>
      </c>
    </row>
    <row r="4321" spans="1:9" x14ac:dyDescent="0.3">
      <c r="A4321" t="s">
        <v>4356</v>
      </c>
      <c r="B4321" t="s">
        <v>31</v>
      </c>
      <c r="C4321">
        <v>65</v>
      </c>
      <c r="D4321" t="str">
        <f t="shared" si="201"/>
        <v>49-72 Months</v>
      </c>
      <c r="E4321" t="s">
        <v>37</v>
      </c>
      <c r="F4321" t="s">
        <v>40</v>
      </c>
      <c r="G4321" t="s">
        <v>24</v>
      </c>
      <c r="H4321">
        <f t="shared" si="202"/>
        <v>2</v>
      </c>
      <c r="I4321" t="str">
        <f t="shared" si="203"/>
        <v>Medium Risk</v>
      </c>
    </row>
    <row r="4322" spans="1:9" x14ac:dyDescent="0.3">
      <c r="A4322" t="s">
        <v>4357</v>
      </c>
      <c r="B4322" t="s">
        <v>31</v>
      </c>
      <c r="C4322">
        <v>71</v>
      </c>
      <c r="D4322" t="str">
        <f t="shared" si="201"/>
        <v>49-72 Months</v>
      </c>
      <c r="E4322" t="s">
        <v>24</v>
      </c>
      <c r="F4322" t="s">
        <v>28</v>
      </c>
      <c r="G4322" t="s">
        <v>24</v>
      </c>
      <c r="H4322">
        <f t="shared" si="202"/>
        <v>1</v>
      </c>
      <c r="I4322" t="str">
        <f t="shared" si="203"/>
        <v>Low Risk</v>
      </c>
    </row>
    <row r="4323" spans="1:9" x14ac:dyDescent="0.3">
      <c r="A4323" t="s">
        <v>4358</v>
      </c>
      <c r="B4323" t="s">
        <v>27</v>
      </c>
      <c r="C4323">
        <v>14</v>
      </c>
      <c r="D4323" t="str">
        <f t="shared" si="201"/>
        <v>13-24 Months</v>
      </c>
      <c r="E4323" t="s">
        <v>37</v>
      </c>
      <c r="F4323" t="s">
        <v>35</v>
      </c>
      <c r="G4323" t="s">
        <v>24</v>
      </c>
      <c r="H4323">
        <f t="shared" si="202"/>
        <v>4</v>
      </c>
      <c r="I4323" t="str">
        <f t="shared" si="203"/>
        <v>High Risk</v>
      </c>
    </row>
    <row r="4324" spans="1:9" x14ac:dyDescent="0.3">
      <c r="A4324" t="s">
        <v>4359</v>
      </c>
      <c r="B4324" t="s">
        <v>27</v>
      </c>
      <c r="C4324">
        <v>2</v>
      </c>
      <c r="D4324" t="str">
        <f t="shared" si="201"/>
        <v>0-12 Months</v>
      </c>
      <c r="E4324" t="s">
        <v>37</v>
      </c>
      <c r="F4324" t="s">
        <v>28</v>
      </c>
      <c r="G4324" t="s">
        <v>24</v>
      </c>
      <c r="H4324">
        <f t="shared" si="202"/>
        <v>6</v>
      </c>
      <c r="I4324" t="str">
        <f t="shared" si="203"/>
        <v>High Risk</v>
      </c>
    </row>
    <row r="4325" spans="1:9" x14ac:dyDescent="0.3">
      <c r="A4325" t="s">
        <v>4360</v>
      </c>
      <c r="B4325" t="s">
        <v>31</v>
      </c>
      <c r="C4325">
        <v>32</v>
      </c>
      <c r="D4325" t="str">
        <f t="shared" si="201"/>
        <v>25-48 Months</v>
      </c>
      <c r="E4325" t="s">
        <v>37</v>
      </c>
      <c r="F4325" t="s">
        <v>28</v>
      </c>
      <c r="G4325" t="s">
        <v>23</v>
      </c>
      <c r="H4325">
        <f t="shared" si="202"/>
        <v>3</v>
      </c>
      <c r="I4325" t="str">
        <f t="shared" si="203"/>
        <v>Medium Risk</v>
      </c>
    </row>
    <row r="4326" spans="1:9" x14ac:dyDescent="0.3">
      <c r="A4326" t="s">
        <v>4361</v>
      </c>
      <c r="B4326" t="s">
        <v>27</v>
      </c>
      <c r="C4326">
        <v>40</v>
      </c>
      <c r="D4326" t="str">
        <f t="shared" si="201"/>
        <v>25-48 Months</v>
      </c>
      <c r="E4326" t="s">
        <v>26</v>
      </c>
      <c r="F4326" t="s">
        <v>28</v>
      </c>
      <c r="G4326" t="s">
        <v>24</v>
      </c>
      <c r="H4326">
        <f t="shared" si="202"/>
        <v>3</v>
      </c>
      <c r="I4326" t="str">
        <f t="shared" si="203"/>
        <v>Medium Risk</v>
      </c>
    </row>
    <row r="4327" spans="1:9" x14ac:dyDescent="0.3">
      <c r="A4327" t="s">
        <v>4362</v>
      </c>
      <c r="B4327" t="s">
        <v>27</v>
      </c>
      <c r="C4327">
        <v>1</v>
      </c>
      <c r="D4327" t="str">
        <f t="shared" si="201"/>
        <v>0-12 Months</v>
      </c>
      <c r="E4327" t="s">
        <v>24</v>
      </c>
      <c r="F4327" t="s">
        <v>40</v>
      </c>
      <c r="G4327" t="s">
        <v>24</v>
      </c>
      <c r="H4327">
        <f t="shared" si="202"/>
        <v>3</v>
      </c>
      <c r="I4327" t="str">
        <f t="shared" si="203"/>
        <v>Medium Risk</v>
      </c>
    </row>
    <row r="4328" spans="1:9" x14ac:dyDescent="0.3">
      <c r="A4328" t="s">
        <v>4363</v>
      </c>
      <c r="B4328" t="s">
        <v>27</v>
      </c>
      <c r="C4328">
        <v>1</v>
      </c>
      <c r="D4328" t="str">
        <f t="shared" si="201"/>
        <v>0-12 Months</v>
      </c>
      <c r="E4328" t="s">
        <v>37</v>
      </c>
      <c r="F4328" t="s">
        <v>28</v>
      </c>
      <c r="G4328" t="s">
        <v>23</v>
      </c>
      <c r="H4328">
        <f t="shared" si="202"/>
        <v>6</v>
      </c>
      <c r="I4328" t="str">
        <f t="shared" si="203"/>
        <v>High Risk</v>
      </c>
    </row>
    <row r="4329" spans="1:9" x14ac:dyDescent="0.3">
      <c r="A4329" t="s">
        <v>4364</v>
      </c>
      <c r="B4329" t="s">
        <v>27</v>
      </c>
      <c r="C4329">
        <v>7</v>
      </c>
      <c r="D4329" t="str">
        <f t="shared" si="201"/>
        <v>0-12 Months</v>
      </c>
      <c r="E4329" t="s">
        <v>37</v>
      </c>
      <c r="F4329" t="s">
        <v>32</v>
      </c>
      <c r="G4329" t="s">
        <v>24</v>
      </c>
      <c r="H4329">
        <f t="shared" si="202"/>
        <v>5</v>
      </c>
      <c r="I4329" t="str">
        <f t="shared" si="203"/>
        <v>High Risk</v>
      </c>
    </row>
    <row r="4330" spans="1:9" x14ac:dyDescent="0.3">
      <c r="A4330" t="s">
        <v>4365</v>
      </c>
      <c r="B4330" t="s">
        <v>27</v>
      </c>
      <c r="C4330">
        <v>15</v>
      </c>
      <c r="D4330" t="str">
        <f t="shared" si="201"/>
        <v>13-24 Months</v>
      </c>
      <c r="E4330" t="s">
        <v>26</v>
      </c>
      <c r="F4330" t="s">
        <v>28</v>
      </c>
      <c r="G4330" t="s">
        <v>24</v>
      </c>
      <c r="H4330">
        <f t="shared" si="202"/>
        <v>3</v>
      </c>
      <c r="I4330" t="str">
        <f t="shared" si="203"/>
        <v>Medium Risk</v>
      </c>
    </row>
    <row r="4331" spans="1:9" x14ac:dyDescent="0.3">
      <c r="A4331" t="s">
        <v>4366</v>
      </c>
      <c r="B4331" t="s">
        <v>27</v>
      </c>
      <c r="C4331">
        <v>17</v>
      </c>
      <c r="D4331" t="str">
        <f t="shared" si="201"/>
        <v>13-24 Months</v>
      </c>
      <c r="E4331" t="s">
        <v>37</v>
      </c>
      <c r="F4331" t="s">
        <v>28</v>
      </c>
      <c r="G4331" t="s">
        <v>23</v>
      </c>
      <c r="H4331">
        <f t="shared" si="202"/>
        <v>5</v>
      </c>
      <c r="I4331" t="str">
        <f t="shared" si="203"/>
        <v>High Risk</v>
      </c>
    </row>
    <row r="4332" spans="1:9" x14ac:dyDescent="0.3">
      <c r="A4332" t="s">
        <v>4367</v>
      </c>
      <c r="B4332" t="s">
        <v>27</v>
      </c>
      <c r="C4332">
        <v>19</v>
      </c>
      <c r="D4332" t="str">
        <f t="shared" si="201"/>
        <v>13-24 Months</v>
      </c>
      <c r="E4332" t="s">
        <v>37</v>
      </c>
      <c r="F4332" t="s">
        <v>28</v>
      </c>
      <c r="G4332" t="s">
        <v>23</v>
      </c>
      <c r="H4332">
        <f t="shared" si="202"/>
        <v>5</v>
      </c>
      <c r="I4332" t="str">
        <f t="shared" si="203"/>
        <v>High Risk</v>
      </c>
    </row>
    <row r="4333" spans="1:9" x14ac:dyDescent="0.3">
      <c r="A4333" t="s">
        <v>4368</v>
      </c>
      <c r="B4333" t="s">
        <v>47</v>
      </c>
      <c r="C4333">
        <v>71</v>
      </c>
      <c r="D4333" t="str">
        <f t="shared" si="201"/>
        <v>49-72 Months</v>
      </c>
      <c r="E4333" t="s">
        <v>24</v>
      </c>
      <c r="F4333" t="s">
        <v>35</v>
      </c>
      <c r="G4333" t="s">
        <v>24</v>
      </c>
      <c r="H4333">
        <f t="shared" si="202"/>
        <v>0</v>
      </c>
      <c r="I4333" t="str">
        <f t="shared" si="203"/>
        <v>Low Risk</v>
      </c>
    </row>
    <row r="4334" spans="1:9" x14ac:dyDescent="0.3">
      <c r="A4334" t="s">
        <v>4369</v>
      </c>
      <c r="B4334" t="s">
        <v>47</v>
      </c>
      <c r="C4334">
        <v>54</v>
      </c>
      <c r="D4334" t="str">
        <f t="shared" si="201"/>
        <v>49-72 Months</v>
      </c>
      <c r="E4334" t="s">
        <v>26</v>
      </c>
      <c r="F4334" t="s">
        <v>35</v>
      </c>
      <c r="G4334" t="s">
        <v>24</v>
      </c>
      <c r="H4334">
        <f t="shared" si="202"/>
        <v>0</v>
      </c>
      <c r="I4334" t="str">
        <f t="shared" si="203"/>
        <v>Low Risk</v>
      </c>
    </row>
    <row r="4335" spans="1:9" x14ac:dyDescent="0.3">
      <c r="A4335" t="s">
        <v>4370</v>
      </c>
      <c r="B4335" t="s">
        <v>27</v>
      </c>
      <c r="C4335">
        <v>31</v>
      </c>
      <c r="D4335" t="str">
        <f t="shared" si="201"/>
        <v>25-48 Months</v>
      </c>
      <c r="E4335" t="s">
        <v>37</v>
      </c>
      <c r="F4335" t="s">
        <v>40</v>
      </c>
      <c r="G4335" t="s">
        <v>24</v>
      </c>
      <c r="H4335">
        <f t="shared" si="202"/>
        <v>4</v>
      </c>
      <c r="I4335" t="str">
        <f t="shared" si="203"/>
        <v>High Risk</v>
      </c>
    </row>
    <row r="4336" spans="1:9" x14ac:dyDescent="0.3">
      <c r="A4336" t="s">
        <v>4371</v>
      </c>
      <c r="B4336" t="s">
        <v>27</v>
      </c>
      <c r="C4336">
        <v>11</v>
      </c>
      <c r="D4336" t="str">
        <f t="shared" si="201"/>
        <v>0-12 Months</v>
      </c>
      <c r="E4336" t="s">
        <v>37</v>
      </c>
      <c r="F4336" t="s">
        <v>28</v>
      </c>
      <c r="G4336" t="s">
        <v>24</v>
      </c>
      <c r="H4336">
        <f t="shared" si="202"/>
        <v>6</v>
      </c>
      <c r="I4336" t="str">
        <f t="shared" si="203"/>
        <v>High Risk</v>
      </c>
    </row>
    <row r="4337" spans="1:9" x14ac:dyDescent="0.3">
      <c r="A4337" t="s">
        <v>4372</v>
      </c>
      <c r="B4337" t="s">
        <v>27</v>
      </c>
      <c r="C4337">
        <v>18</v>
      </c>
      <c r="D4337" t="str">
        <f t="shared" si="201"/>
        <v>13-24 Months</v>
      </c>
      <c r="E4337" t="s">
        <v>37</v>
      </c>
      <c r="F4337" t="s">
        <v>28</v>
      </c>
      <c r="G4337" t="s">
        <v>24</v>
      </c>
      <c r="H4337">
        <f t="shared" si="202"/>
        <v>5</v>
      </c>
      <c r="I4337" t="str">
        <f t="shared" si="203"/>
        <v>High Risk</v>
      </c>
    </row>
    <row r="4338" spans="1:9" x14ac:dyDescent="0.3">
      <c r="A4338" t="s">
        <v>4373</v>
      </c>
      <c r="B4338" t="s">
        <v>47</v>
      </c>
      <c r="C4338">
        <v>72</v>
      </c>
      <c r="D4338" t="str">
        <f t="shared" si="201"/>
        <v>49-72 Months</v>
      </c>
      <c r="E4338" t="s">
        <v>37</v>
      </c>
      <c r="F4338" t="s">
        <v>35</v>
      </c>
      <c r="G4338" t="s">
        <v>24</v>
      </c>
      <c r="H4338">
        <f t="shared" si="202"/>
        <v>2</v>
      </c>
      <c r="I4338" t="str">
        <f t="shared" si="203"/>
        <v>Medium Risk</v>
      </c>
    </row>
    <row r="4339" spans="1:9" x14ac:dyDescent="0.3">
      <c r="A4339" t="s">
        <v>4374</v>
      </c>
      <c r="B4339" t="s">
        <v>27</v>
      </c>
      <c r="C4339">
        <v>71</v>
      </c>
      <c r="D4339" t="str">
        <f t="shared" si="201"/>
        <v>49-72 Months</v>
      </c>
      <c r="E4339" t="s">
        <v>37</v>
      </c>
      <c r="F4339" t="s">
        <v>40</v>
      </c>
      <c r="G4339" t="s">
        <v>24</v>
      </c>
      <c r="H4339">
        <f t="shared" si="202"/>
        <v>4</v>
      </c>
      <c r="I4339" t="str">
        <f t="shared" si="203"/>
        <v>High Risk</v>
      </c>
    </row>
    <row r="4340" spans="1:9" x14ac:dyDescent="0.3">
      <c r="A4340" t="s">
        <v>4375</v>
      </c>
      <c r="B4340" t="s">
        <v>27</v>
      </c>
      <c r="C4340">
        <v>5</v>
      </c>
      <c r="D4340" t="str">
        <f t="shared" si="201"/>
        <v>0-12 Months</v>
      </c>
      <c r="E4340" t="s">
        <v>26</v>
      </c>
      <c r="F4340" t="s">
        <v>40</v>
      </c>
      <c r="G4340" t="s">
        <v>24</v>
      </c>
      <c r="H4340">
        <f t="shared" si="202"/>
        <v>3</v>
      </c>
      <c r="I4340" t="str">
        <f t="shared" si="203"/>
        <v>Medium Risk</v>
      </c>
    </row>
    <row r="4341" spans="1:9" x14ac:dyDescent="0.3">
      <c r="A4341" t="s">
        <v>4376</v>
      </c>
      <c r="B4341" t="s">
        <v>31</v>
      </c>
      <c r="C4341">
        <v>38</v>
      </c>
      <c r="D4341" t="str">
        <f t="shared" si="201"/>
        <v>25-48 Months</v>
      </c>
      <c r="E4341" t="s">
        <v>26</v>
      </c>
      <c r="F4341" t="s">
        <v>40</v>
      </c>
      <c r="G4341" t="s">
        <v>24</v>
      </c>
      <c r="H4341">
        <f t="shared" si="202"/>
        <v>0</v>
      </c>
      <c r="I4341" t="str">
        <f t="shared" si="203"/>
        <v>Low Risk</v>
      </c>
    </row>
    <row r="4342" spans="1:9" x14ac:dyDescent="0.3">
      <c r="A4342" t="s">
        <v>4377</v>
      </c>
      <c r="B4342" t="s">
        <v>27</v>
      </c>
      <c r="C4342">
        <v>5</v>
      </c>
      <c r="D4342" t="str">
        <f t="shared" si="201"/>
        <v>0-12 Months</v>
      </c>
      <c r="E4342" t="s">
        <v>26</v>
      </c>
      <c r="F4342" t="s">
        <v>35</v>
      </c>
      <c r="G4342" t="s">
        <v>24</v>
      </c>
      <c r="H4342">
        <f t="shared" si="202"/>
        <v>3</v>
      </c>
      <c r="I4342" t="str">
        <f t="shared" si="203"/>
        <v>Medium Risk</v>
      </c>
    </row>
    <row r="4343" spans="1:9" x14ac:dyDescent="0.3">
      <c r="A4343" t="s">
        <v>4378</v>
      </c>
      <c r="B4343" t="s">
        <v>27</v>
      </c>
      <c r="C4343">
        <v>2</v>
      </c>
      <c r="D4343" t="str">
        <f t="shared" si="201"/>
        <v>0-12 Months</v>
      </c>
      <c r="E4343" t="s">
        <v>26</v>
      </c>
      <c r="F4343" t="s">
        <v>28</v>
      </c>
      <c r="G4343" t="s">
        <v>23</v>
      </c>
      <c r="H4343">
        <f t="shared" si="202"/>
        <v>4</v>
      </c>
      <c r="I4343" t="str">
        <f t="shared" si="203"/>
        <v>High Risk</v>
      </c>
    </row>
    <row r="4344" spans="1:9" x14ac:dyDescent="0.3">
      <c r="A4344" t="s">
        <v>4379</v>
      </c>
      <c r="B4344" t="s">
        <v>47</v>
      </c>
      <c r="C4344">
        <v>52</v>
      </c>
      <c r="D4344" t="str">
        <f t="shared" si="201"/>
        <v>49-72 Months</v>
      </c>
      <c r="E4344" t="s">
        <v>26</v>
      </c>
      <c r="F4344" t="s">
        <v>35</v>
      </c>
      <c r="G4344" t="s">
        <v>24</v>
      </c>
      <c r="H4344">
        <f t="shared" si="202"/>
        <v>0</v>
      </c>
      <c r="I4344" t="str">
        <f t="shared" si="203"/>
        <v>Low Risk</v>
      </c>
    </row>
    <row r="4345" spans="1:9" x14ac:dyDescent="0.3">
      <c r="A4345" t="s">
        <v>4380</v>
      </c>
      <c r="B4345" t="s">
        <v>27</v>
      </c>
      <c r="C4345">
        <v>8</v>
      </c>
      <c r="D4345" t="str">
        <f t="shared" si="201"/>
        <v>0-12 Months</v>
      </c>
      <c r="E4345" t="s">
        <v>37</v>
      </c>
      <c r="F4345" t="s">
        <v>28</v>
      </c>
      <c r="G4345" t="s">
        <v>23</v>
      </c>
      <c r="H4345">
        <f t="shared" si="202"/>
        <v>6</v>
      </c>
      <c r="I4345" t="str">
        <f t="shared" si="203"/>
        <v>High Risk</v>
      </c>
    </row>
    <row r="4346" spans="1:9" x14ac:dyDescent="0.3">
      <c r="A4346" t="s">
        <v>4381</v>
      </c>
      <c r="B4346" t="s">
        <v>47</v>
      </c>
      <c r="C4346">
        <v>68</v>
      </c>
      <c r="D4346" t="str">
        <f t="shared" si="201"/>
        <v>49-72 Months</v>
      </c>
      <c r="E4346" t="s">
        <v>26</v>
      </c>
      <c r="F4346" t="s">
        <v>28</v>
      </c>
      <c r="G4346" t="s">
        <v>24</v>
      </c>
      <c r="H4346">
        <f t="shared" si="202"/>
        <v>1</v>
      </c>
      <c r="I4346" t="str">
        <f t="shared" si="203"/>
        <v>Low Risk</v>
      </c>
    </row>
    <row r="4347" spans="1:9" x14ac:dyDescent="0.3">
      <c r="A4347" t="s">
        <v>4382</v>
      </c>
      <c r="B4347" t="s">
        <v>31</v>
      </c>
      <c r="C4347">
        <v>69</v>
      </c>
      <c r="D4347" t="str">
        <f t="shared" si="201"/>
        <v>49-72 Months</v>
      </c>
      <c r="E4347" t="s">
        <v>24</v>
      </c>
      <c r="F4347" t="s">
        <v>40</v>
      </c>
      <c r="G4347" t="s">
        <v>24</v>
      </c>
      <c r="H4347">
        <f t="shared" si="202"/>
        <v>0</v>
      </c>
      <c r="I4347" t="str">
        <f t="shared" si="203"/>
        <v>Low Risk</v>
      </c>
    </row>
    <row r="4348" spans="1:9" x14ac:dyDescent="0.3">
      <c r="A4348" t="s">
        <v>4383</v>
      </c>
      <c r="B4348" t="s">
        <v>27</v>
      </c>
      <c r="C4348">
        <v>42</v>
      </c>
      <c r="D4348" t="str">
        <f t="shared" si="201"/>
        <v>25-48 Months</v>
      </c>
      <c r="E4348" t="s">
        <v>26</v>
      </c>
      <c r="F4348" t="s">
        <v>40</v>
      </c>
      <c r="G4348" t="s">
        <v>24</v>
      </c>
      <c r="H4348">
        <f t="shared" si="202"/>
        <v>2</v>
      </c>
      <c r="I4348" t="str">
        <f t="shared" si="203"/>
        <v>Medium Risk</v>
      </c>
    </row>
    <row r="4349" spans="1:9" x14ac:dyDescent="0.3">
      <c r="A4349" t="s">
        <v>4384</v>
      </c>
      <c r="B4349" t="s">
        <v>47</v>
      </c>
      <c r="C4349">
        <v>50</v>
      </c>
      <c r="D4349" t="str">
        <f t="shared" si="201"/>
        <v>49-72 Months</v>
      </c>
      <c r="E4349" t="s">
        <v>37</v>
      </c>
      <c r="F4349" t="s">
        <v>32</v>
      </c>
      <c r="G4349" t="s">
        <v>24</v>
      </c>
      <c r="H4349">
        <f t="shared" si="202"/>
        <v>2</v>
      </c>
      <c r="I4349" t="str">
        <f t="shared" si="203"/>
        <v>Medium Risk</v>
      </c>
    </row>
    <row r="4350" spans="1:9" x14ac:dyDescent="0.3">
      <c r="A4350" t="s">
        <v>4385</v>
      </c>
      <c r="B4350" t="s">
        <v>27</v>
      </c>
      <c r="C4350">
        <v>1</v>
      </c>
      <c r="D4350" t="str">
        <f t="shared" si="201"/>
        <v>0-12 Months</v>
      </c>
      <c r="E4350" t="s">
        <v>24</v>
      </c>
      <c r="F4350" t="s">
        <v>32</v>
      </c>
      <c r="G4350" t="s">
        <v>23</v>
      </c>
      <c r="H4350">
        <f t="shared" si="202"/>
        <v>3</v>
      </c>
      <c r="I4350" t="str">
        <f t="shared" si="203"/>
        <v>Medium Risk</v>
      </c>
    </row>
    <row r="4351" spans="1:9" x14ac:dyDescent="0.3">
      <c r="A4351" t="s">
        <v>4386</v>
      </c>
      <c r="B4351" t="s">
        <v>27</v>
      </c>
      <c r="C4351">
        <v>1</v>
      </c>
      <c r="D4351" t="str">
        <f t="shared" si="201"/>
        <v>0-12 Months</v>
      </c>
      <c r="E4351" t="s">
        <v>37</v>
      </c>
      <c r="F4351" t="s">
        <v>28</v>
      </c>
      <c r="G4351" t="s">
        <v>23</v>
      </c>
      <c r="H4351">
        <f t="shared" si="202"/>
        <v>6</v>
      </c>
      <c r="I4351" t="str">
        <f t="shared" si="203"/>
        <v>High Risk</v>
      </c>
    </row>
    <row r="4352" spans="1:9" x14ac:dyDescent="0.3">
      <c r="A4352" t="s">
        <v>4387</v>
      </c>
      <c r="B4352" t="s">
        <v>27</v>
      </c>
      <c r="C4352">
        <v>33</v>
      </c>
      <c r="D4352" t="str">
        <f t="shared" si="201"/>
        <v>25-48 Months</v>
      </c>
      <c r="E4352" t="s">
        <v>26</v>
      </c>
      <c r="F4352" t="s">
        <v>40</v>
      </c>
      <c r="G4352" t="s">
        <v>24</v>
      </c>
      <c r="H4352">
        <f t="shared" si="202"/>
        <v>2</v>
      </c>
      <c r="I4352" t="str">
        <f t="shared" si="203"/>
        <v>Medium Risk</v>
      </c>
    </row>
    <row r="4353" spans="1:9" x14ac:dyDescent="0.3">
      <c r="A4353" t="s">
        <v>4388</v>
      </c>
      <c r="B4353" t="s">
        <v>27</v>
      </c>
      <c r="C4353">
        <v>7</v>
      </c>
      <c r="D4353" t="str">
        <f t="shared" si="201"/>
        <v>0-12 Months</v>
      </c>
      <c r="E4353" t="s">
        <v>24</v>
      </c>
      <c r="F4353" t="s">
        <v>32</v>
      </c>
      <c r="G4353" t="s">
        <v>24</v>
      </c>
      <c r="H4353">
        <f t="shared" si="202"/>
        <v>3</v>
      </c>
      <c r="I4353" t="str">
        <f t="shared" si="203"/>
        <v>Medium Risk</v>
      </c>
    </row>
    <row r="4354" spans="1:9" x14ac:dyDescent="0.3">
      <c r="A4354" t="s">
        <v>4389</v>
      </c>
      <c r="B4354" t="s">
        <v>27</v>
      </c>
      <c r="C4354">
        <v>64</v>
      </c>
      <c r="D4354" t="str">
        <f t="shared" si="201"/>
        <v>49-72 Months</v>
      </c>
      <c r="E4354" t="s">
        <v>37</v>
      </c>
      <c r="F4354" t="s">
        <v>28</v>
      </c>
      <c r="G4354" t="s">
        <v>24</v>
      </c>
      <c r="H4354">
        <f t="shared" si="202"/>
        <v>5</v>
      </c>
      <c r="I4354" t="str">
        <f t="shared" si="203"/>
        <v>High Risk</v>
      </c>
    </row>
    <row r="4355" spans="1:9" x14ac:dyDescent="0.3">
      <c r="A4355" t="s">
        <v>4390</v>
      </c>
      <c r="B4355" t="s">
        <v>27</v>
      </c>
      <c r="C4355">
        <v>1</v>
      </c>
      <c r="D4355" t="str">
        <f t="shared" ref="D4355:D4418" si="204">IF(C4355&lt;=12,"0-12 Months",IF(C4355&lt;=24,"13-24 Months",IF(C4355&lt;=48,"25-48 Months","49-72 Months")))</f>
        <v>0-12 Months</v>
      </c>
      <c r="E4355" t="s">
        <v>37</v>
      </c>
      <c r="F4355" t="s">
        <v>28</v>
      </c>
      <c r="G4355" t="s">
        <v>23</v>
      </c>
      <c r="H4355">
        <f t="shared" ref="H4355:H4418" si="205">IF(B4355="Month-to-month",2,0)+IF(E4355="Fiber optic",2,0)+IF(F4355="Electronic check",1,0)+IF(D4355="0-12 Months",1,0)</f>
        <v>6</v>
      </c>
      <c r="I4355" t="str">
        <f t="shared" ref="I4355:I4418" si="206">IF(H4355&gt;=4,"High Risk",IF(H4355&gt;=2,"Medium Risk","Low Risk"))</f>
        <v>High Risk</v>
      </c>
    </row>
    <row r="4356" spans="1:9" x14ac:dyDescent="0.3">
      <c r="A4356" t="s">
        <v>4391</v>
      </c>
      <c r="B4356" t="s">
        <v>47</v>
      </c>
      <c r="C4356">
        <v>59</v>
      </c>
      <c r="D4356" t="str">
        <f t="shared" si="204"/>
        <v>49-72 Months</v>
      </c>
      <c r="E4356" t="s">
        <v>24</v>
      </c>
      <c r="F4356" t="s">
        <v>35</v>
      </c>
      <c r="G4356" t="s">
        <v>24</v>
      </c>
      <c r="H4356">
        <f t="shared" si="205"/>
        <v>0</v>
      </c>
      <c r="I4356" t="str">
        <f t="shared" si="206"/>
        <v>Low Risk</v>
      </c>
    </row>
    <row r="4357" spans="1:9" x14ac:dyDescent="0.3">
      <c r="A4357" t="s">
        <v>4392</v>
      </c>
      <c r="B4357" t="s">
        <v>27</v>
      </c>
      <c r="C4357">
        <v>6</v>
      </c>
      <c r="D4357" t="str">
        <f t="shared" si="204"/>
        <v>0-12 Months</v>
      </c>
      <c r="E4357" t="s">
        <v>26</v>
      </c>
      <c r="F4357" t="s">
        <v>28</v>
      </c>
      <c r="G4357" t="s">
        <v>24</v>
      </c>
      <c r="H4357">
        <f t="shared" si="205"/>
        <v>4</v>
      </c>
      <c r="I4357" t="str">
        <f t="shared" si="206"/>
        <v>High Risk</v>
      </c>
    </row>
    <row r="4358" spans="1:9" x14ac:dyDescent="0.3">
      <c r="A4358" t="s">
        <v>4393</v>
      </c>
      <c r="B4358" t="s">
        <v>27</v>
      </c>
      <c r="C4358">
        <v>3</v>
      </c>
      <c r="D4358" t="str">
        <f t="shared" si="204"/>
        <v>0-12 Months</v>
      </c>
      <c r="E4358" t="s">
        <v>24</v>
      </c>
      <c r="F4358" t="s">
        <v>32</v>
      </c>
      <c r="G4358" t="s">
        <v>24</v>
      </c>
      <c r="H4358">
        <f t="shared" si="205"/>
        <v>3</v>
      </c>
      <c r="I4358" t="str">
        <f t="shared" si="206"/>
        <v>Medium Risk</v>
      </c>
    </row>
    <row r="4359" spans="1:9" x14ac:dyDescent="0.3">
      <c r="A4359" t="s">
        <v>4394</v>
      </c>
      <c r="B4359" t="s">
        <v>27</v>
      </c>
      <c r="C4359">
        <v>15</v>
      </c>
      <c r="D4359" t="str">
        <f t="shared" si="204"/>
        <v>13-24 Months</v>
      </c>
      <c r="E4359" t="s">
        <v>24</v>
      </c>
      <c r="F4359" t="s">
        <v>40</v>
      </c>
      <c r="G4359" t="s">
        <v>24</v>
      </c>
      <c r="H4359">
        <f t="shared" si="205"/>
        <v>2</v>
      </c>
      <c r="I4359" t="str">
        <f t="shared" si="206"/>
        <v>Medium Risk</v>
      </c>
    </row>
    <row r="4360" spans="1:9" x14ac:dyDescent="0.3">
      <c r="A4360" t="s">
        <v>4395</v>
      </c>
      <c r="B4360" t="s">
        <v>31</v>
      </c>
      <c r="C4360">
        <v>13</v>
      </c>
      <c r="D4360" t="str">
        <f t="shared" si="204"/>
        <v>13-24 Months</v>
      </c>
      <c r="E4360" t="s">
        <v>26</v>
      </c>
      <c r="F4360" t="s">
        <v>28</v>
      </c>
      <c r="G4360" t="s">
        <v>24</v>
      </c>
      <c r="H4360">
        <f t="shared" si="205"/>
        <v>1</v>
      </c>
      <c r="I4360" t="str">
        <f t="shared" si="206"/>
        <v>Low Risk</v>
      </c>
    </row>
    <row r="4361" spans="1:9" x14ac:dyDescent="0.3">
      <c r="A4361" t="s">
        <v>4396</v>
      </c>
      <c r="B4361" t="s">
        <v>27</v>
      </c>
      <c r="C4361">
        <v>23</v>
      </c>
      <c r="D4361" t="str">
        <f t="shared" si="204"/>
        <v>13-24 Months</v>
      </c>
      <c r="E4361" t="s">
        <v>37</v>
      </c>
      <c r="F4361" t="s">
        <v>40</v>
      </c>
      <c r="G4361" t="s">
        <v>24</v>
      </c>
      <c r="H4361">
        <f t="shared" si="205"/>
        <v>4</v>
      </c>
      <c r="I4361" t="str">
        <f t="shared" si="206"/>
        <v>High Risk</v>
      </c>
    </row>
    <row r="4362" spans="1:9" x14ac:dyDescent="0.3">
      <c r="A4362" t="s">
        <v>4397</v>
      </c>
      <c r="B4362" t="s">
        <v>27</v>
      </c>
      <c r="C4362">
        <v>31</v>
      </c>
      <c r="D4362" t="str">
        <f t="shared" si="204"/>
        <v>25-48 Months</v>
      </c>
      <c r="E4362" t="s">
        <v>37</v>
      </c>
      <c r="F4362" t="s">
        <v>28</v>
      </c>
      <c r="G4362" t="s">
        <v>24</v>
      </c>
      <c r="H4362">
        <f t="shared" si="205"/>
        <v>5</v>
      </c>
      <c r="I4362" t="str">
        <f t="shared" si="206"/>
        <v>High Risk</v>
      </c>
    </row>
    <row r="4363" spans="1:9" x14ac:dyDescent="0.3">
      <c r="A4363" t="s">
        <v>4398</v>
      </c>
      <c r="B4363" t="s">
        <v>31</v>
      </c>
      <c r="C4363">
        <v>29</v>
      </c>
      <c r="D4363" t="str">
        <f t="shared" si="204"/>
        <v>25-48 Months</v>
      </c>
      <c r="E4363" t="s">
        <v>26</v>
      </c>
      <c r="F4363" t="s">
        <v>28</v>
      </c>
      <c r="G4363" t="s">
        <v>24</v>
      </c>
      <c r="H4363">
        <f t="shared" si="205"/>
        <v>1</v>
      </c>
      <c r="I4363" t="str">
        <f t="shared" si="206"/>
        <v>Low Risk</v>
      </c>
    </row>
    <row r="4364" spans="1:9" x14ac:dyDescent="0.3">
      <c r="A4364" t="s">
        <v>4399</v>
      </c>
      <c r="B4364" t="s">
        <v>31</v>
      </c>
      <c r="C4364">
        <v>49</v>
      </c>
      <c r="D4364" t="str">
        <f t="shared" si="204"/>
        <v>49-72 Months</v>
      </c>
      <c r="E4364" t="s">
        <v>24</v>
      </c>
      <c r="F4364" t="s">
        <v>40</v>
      </c>
      <c r="G4364" t="s">
        <v>24</v>
      </c>
      <c r="H4364">
        <f t="shared" si="205"/>
        <v>0</v>
      </c>
      <c r="I4364" t="str">
        <f t="shared" si="206"/>
        <v>Low Risk</v>
      </c>
    </row>
    <row r="4365" spans="1:9" x14ac:dyDescent="0.3">
      <c r="A4365" t="s">
        <v>4400</v>
      </c>
      <c r="B4365" t="s">
        <v>27</v>
      </c>
      <c r="C4365">
        <v>56</v>
      </c>
      <c r="D4365" t="str">
        <f t="shared" si="204"/>
        <v>49-72 Months</v>
      </c>
      <c r="E4365" t="s">
        <v>37</v>
      </c>
      <c r="F4365" t="s">
        <v>35</v>
      </c>
      <c r="G4365" t="s">
        <v>24</v>
      </c>
      <c r="H4365">
        <f t="shared" si="205"/>
        <v>4</v>
      </c>
      <c r="I4365" t="str">
        <f t="shared" si="206"/>
        <v>High Risk</v>
      </c>
    </row>
    <row r="4366" spans="1:9" x14ac:dyDescent="0.3">
      <c r="A4366" t="s">
        <v>4401</v>
      </c>
      <c r="B4366" t="s">
        <v>47</v>
      </c>
      <c r="C4366">
        <v>63</v>
      </c>
      <c r="D4366" t="str">
        <f t="shared" si="204"/>
        <v>49-72 Months</v>
      </c>
      <c r="E4366" t="s">
        <v>26</v>
      </c>
      <c r="F4366" t="s">
        <v>40</v>
      </c>
      <c r="G4366" t="s">
        <v>24</v>
      </c>
      <c r="H4366">
        <f t="shared" si="205"/>
        <v>0</v>
      </c>
      <c r="I4366" t="str">
        <f t="shared" si="206"/>
        <v>Low Risk</v>
      </c>
    </row>
    <row r="4367" spans="1:9" x14ac:dyDescent="0.3">
      <c r="A4367" t="s">
        <v>4402</v>
      </c>
      <c r="B4367" t="s">
        <v>47</v>
      </c>
      <c r="C4367">
        <v>63</v>
      </c>
      <c r="D4367" t="str">
        <f t="shared" si="204"/>
        <v>49-72 Months</v>
      </c>
      <c r="E4367" t="s">
        <v>26</v>
      </c>
      <c r="F4367" t="s">
        <v>40</v>
      </c>
      <c r="G4367" t="s">
        <v>24</v>
      </c>
      <c r="H4367">
        <f t="shared" si="205"/>
        <v>0</v>
      </c>
      <c r="I4367" t="str">
        <f t="shared" si="206"/>
        <v>Low Risk</v>
      </c>
    </row>
    <row r="4368" spans="1:9" x14ac:dyDescent="0.3">
      <c r="A4368" t="s">
        <v>4403</v>
      </c>
      <c r="B4368" t="s">
        <v>27</v>
      </c>
      <c r="C4368">
        <v>24</v>
      </c>
      <c r="D4368" t="str">
        <f t="shared" si="204"/>
        <v>13-24 Months</v>
      </c>
      <c r="E4368" t="s">
        <v>37</v>
      </c>
      <c r="F4368" t="s">
        <v>28</v>
      </c>
      <c r="G4368" t="s">
        <v>24</v>
      </c>
      <c r="H4368">
        <f t="shared" si="205"/>
        <v>5</v>
      </c>
      <c r="I4368" t="str">
        <f t="shared" si="206"/>
        <v>High Risk</v>
      </c>
    </row>
    <row r="4369" spans="1:9" x14ac:dyDescent="0.3">
      <c r="A4369" t="s">
        <v>4404</v>
      </c>
      <c r="B4369" t="s">
        <v>31</v>
      </c>
      <c r="C4369">
        <v>36</v>
      </c>
      <c r="D4369" t="str">
        <f t="shared" si="204"/>
        <v>25-48 Months</v>
      </c>
      <c r="E4369" t="s">
        <v>26</v>
      </c>
      <c r="F4369" t="s">
        <v>40</v>
      </c>
      <c r="G4369" t="s">
        <v>24</v>
      </c>
      <c r="H4369">
        <f t="shared" si="205"/>
        <v>0</v>
      </c>
      <c r="I4369" t="str">
        <f t="shared" si="206"/>
        <v>Low Risk</v>
      </c>
    </row>
    <row r="4370" spans="1:9" x14ac:dyDescent="0.3">
      <c r="A4370" t="s">
        <v>4405</v>
      </c>
      <c r="B4370" t="s">
        <v>27</v>
      </c>
      <c r="C4370">
        <v>9</v>
      </c>
      <c r="D4370" t="str">
        <f t="shared" si="204"/>
        <v>0-12 Months</v>
      </c>
      <c r="E4370" t="s">
        <v>37</v>
      </c>
      <c r="F4370" t="s">
        <v>28</v>
      </c>
      <c r="G4370" t="s">
        <v>23</v>
      </c>
      <c r="H4370">
        <f t="shared" si="205"/>
        <v>6</v>
      </c>
      <c r="I4370" t="str">
        <f t="shared" si="206"/>
        <v>High Risk</v>
      </c>
    </row>
    <row r="4371" spans="1:9" x14ac:dyDescent="0.3">
      <c r="A4371" t="s">
        <v>4406</v>
      </c>
      <c r="B4371" t="s">
        <v>27</v>
      </c>
      <c r="C4371">
        <v>3</v>
      </c>
      <c r="D4371" t="str">
        <f t="shared" si="204"/>
        <v>0-12 Months</v>
      </c>
      <c r="E4371" t="s">
        <v>26</v>
      </c>
      <c r="F4371" t="s">
        <v>28</v>
      </c>
      <c r="G4371" t="s">
        <v>23</v>
      </c>
      <c r="H4371">
        <f t="shared" si="205"/>
        <v>4</v>
      </c>
      <c r="I4371" t="str">
        <f t="shared" si="206"/>
        <v>High Risk</v>
      </c>
    </row>
    <row r="4372" spans="1:9" x14ac:dyDescent="0.3">
      <c r="A4372" t="s">
        <v>4407</v>
      </c>
      <c r="B4372" t="s">
        <v>31</v>
      </c>
      <c r="C4372">
        <v>21</v>
      </c>
      <c r="D4372" t="str">
        <f t="shared" si="204"/>
        <v>13-24 Months</v>
      </c>
      <c r="E4372" t="s">
        <v>26</v>
      </c>
      <c r="F4372" t="s">
        <v>32</v>
      </c>
      <c r="G4372" t="s">
        <v>24</v>
      </c>
      <c r="H4372">
        <f t="shared" si="205"/>
        <v>0</v>
      </c>
      <c r="I4372" t="str">
        <f t="shared" si="206"/>
        <v>Low Risk</v>
      </c>
    </row>
    <row r="4373" spans="1:9" x14ac:dyDescent="0.3">
      <c r="A4373" t="s">
        <v>4408</v>
      </c>
      <c r="B4373" t="s">
        <v>31</v>
      </c>
      <c r="C4373">
        <v>13</v>
      </c>
      <c r="D4373" t="str">
        <f t="shared" si="204"/>
        <v>13-24 Months</v>
      </c>
      <c r="E4373" t="s">
        <v>24</v>
      </c>
      <c r="F4373" t="s">
        <v>35</v>
      </c>
      <c r="G4373" t="s">
        <v>24</v>
      </c>
      <c r="H4373">
        <f t="shared" si="205"/>
        <v>0</v>
      </c>
      <c r="I4373" t="str">
        <f t="shared" si="206"/>
        <v>Low Risk</v>
      </c>
    </row>
    <row r="4374" spans="1:9" x14ac:dyDescent="0.3">
      <c r="A4374" t="s">
        <v>4409</v>
      </c>
      <c r="B4374" t="s">
        <v>27</v>
      </c>
      <c r="C4374">
        <v>1</v>
      </c>
      <c r="D4374" t="str">
        <f t="shared" si="204"/>
        <v>0-12 Months</v>
      </c>
      <c r="E4374" t="s">
        <v>24</v>
      </c>
      <c r="F4374" t="s">
        <v>35</v>
      </c>
      <c r="G4374" t="s">
        <v>24</v>
      </c>
      <c r="H4374">
        <f t="shared" si="205"/>
        <v>3</v>
      </c>
      <c r="I4374" t="str">
        <f t="shared" si="206"/>
        <v>Medium Risk</v>
      </c>
    </row>
    <row r="4375" spans="1:9" x14ac:dyDescent="0.3">
      <c r="A4375" t="s">
        <v>4410</v>
      </c>
      <c r="B4375" t="s">
        <v>31</v>
      </c>
      <c r="C4375">
        <v>25</v>
      </c>
      <c r="D4375" t="str">
        <f t="shared" si="204"/>
        <v>25-48 Months</v>
      </c>
      <c r="E4375" t="s">
        <v>24</v>
      </c>
      <c r="F4375" t="s">
        <v>32</v>
      </c>
      <c r="G4375" t="s">
        <v>24</v>
      </c>
      <c r="H4375">
        <f t="shared" si="205"/>
        <v>0</v>
      </c>
      <c r="I4375" t="str">
        <f t="shared" si="206"/>
        <v>Low Risk</v>
      </c>
    </row>
    <row r="4376" spans="1:9" x14ac:dyDescent="0.3">
      <c r="A4376" t="s">
        <v>4411</v>
      </c>
      <c r="B4376" t="s">
        <v>47</v>
      </c>
      <c r="C4376">
        <v>71</v>
      </c>
      <c r="D4376" t="str">
        <f t="shared" si="204"/>
        <v>49-72 Months</v>
      </c>
      <c r="E4376" t="s">
        <v>24</v>
      </c>
      <c r="F4376" t="s">
        <v>35</v>
      </c>
      <c r="G4376" t="s">
        <v>24</v>
      </c>
      <c r="H4376">
        <f t="shared" si="205"/>
        <v>0</v>
      </c>
      <c r="I4376" t="str">
        <f t="shared" si="206"/>
        <v>Low Risk</v>
      </c>
    </row>
    <row r="4377" spans="1:9" x14ac:dyDescent="0.3">
      <c r="A4377" t="s">
        <v>4412</v>
      </c>
      <c r="B4377" t="s">
        <v>31</v>
      </c>
      <c r="C4377">
        <v>66</v>
      </c>
      <c r="D4377" t="str">
        <f t="shared" si="204"/>
        <v>49-72 Months</v>
      </c>
      <c r="E4377" t="s">
        <v>37</v>
      </c>
      <c r="F4377" t="s">
        <v>35</v>
      </c>
      <c r="G4377" t="s">
        <v>24</v>
      </c>
      <c r="H4377">
        <f t="shared" si="205"/>
        <v>2</v>
      </c>
      <c r="I4377" t="str">
        <f t="shared" si="206"/>
        <v>Medium Risk</v>
      </c>
    </row>
    <row r="4378" spans="1:9" x14ac:dyDescent="0.3">
      <c r="A4378" t="s">
        <v>4413</v>
      </c>
      <c r="B4378" t="s">
        <v>31</v>
      </c>
      <c r="C4378">
        <v>45</v>
      </c>
      <c r="D4378" t="str">
        <f t="shared" si="204"/>
        <v>25-48 Months</v>
      </c>
      <c r="E4378" t="s">
        <v>37</v>
      </c>
      <c r="F4378" t="s">
        <v>28</v>
      </c>
      <c r="G4378" t="s">
        <v>24</v>
      </c>
      <c r="H4378">
        <f t="shared" si="205"/>
        <v>3</v>
      </c>
      <c r="I4378" t="str">
        <f t="shared" si="206"/>
        <v>Medium Risk</v>
      </c>
    </row>
    <row r="4379" spans="1:9" x14ac:dyDescent="0.3">
      <c r="A4379" t="s">
        <v>4414</v>
      </c>
      <c r="B4379" t="s">
        <v>27</v>
      </c>
      <c r="C4379">
        <v>22</v>
      </c>
      <c r="D4379" t="str">
        <f t="shared" si="204"/>
        <v>13-24 Months</v>
      </c>
      <c r="E4379" t="s">
        <v>37</v>
      </c>
      <c r="F4379" t="s">
        <v>40</v>
      </c>
      <c r="G4379" t="s">
        <v>24</v>
      </c>
      <c r="H4379">
        <f t="shared" si="205"/>
        <v>4</v>
      </c>
      <c r="I4379" t="str">
        <f t="shared" si="206"/>
        <v>High Risk</v>
      </c>
    </row>
    <row r="4380" spans="1:9" x14ac:dyDescent="0.3">
      <c r="A4380" t="s">
        <v>4415</v>
      </c>
      <c r="B4380" t="s">
        <v>31</v>
      </c>
      <c r="C4380">
        <v>67</v>
      </c>
      <c r="D4380" t="str">
        <f t="shared" si="204"/>
        <v>49-72 Months</v>
      </c>
      <c r="E4380" t="s">
        <v>24</v>
      </c>
      <c r="F4380" t="s">
        <v>35</v>
      </c>
      <c r="G4380" t="s">
        <v>24</v>
      </c>
      <c r="H4380">
        <f t="shared" si="205"/>
        <v>0</v>
      </c>
      <c r="I4380" t="str">
        <f t="shared" si="206"/>
        <v>Low Risk</v>
      </c>
    </row>
    <row r="4381" spans="1:9" x14ac:dyDescent="0.3">
      <c r="A4381" t="s">
        <v>4416</v>
      </c>
      <c r="B4381" t="s">
        <v>47</v>
      </c>
      <c r="C4381">
        <v>68</v>
      </c>
      <c r="D4381" t="str">
        <f t="shared" si="204"/>
        <v>49-72 Months</v>
      </c>
      <c r="E4381" t="s">
        <v>37</v>
      </c>
      <c r="F4381" t="s">
        <v>35</v>
      </c>
      <c r="G4381" t="s">
        <v>24</v>
      </c>
      <c r="H4381">
        <f t="shared" si="205"/>
        <v>2</v>
      </c>
      <c r="I4381" t="str">
        <f t="shared" si="206"/>
        <v>Medium Risk</v>
      </c>
    </row>
    <row r="4382" spans="1:9" x14ac:dyDescent="0.3">
      <c r="A4382" t="s">
        <v>4417</v>
      </c>
      <c r="B4382" t="s">
        <v>47</v>
      </c>
      <c r="C4382">
        <v>0</v>
      </c>
      <c r="D4382" t="str">
        <f t="shared" si="204"/>
        <v>0-12 Months</v>
      </c>
      <c r="E4382" t="s">
        <v>24</v>
      </c>
      <c r="F4382" t="s">
        <v>32</v>
      </c>
      <c r="G4382" t="s">
        <v>24</v>
      </c>
      <c r="H4382">
        <f t="shared" si="205"/>
        <v>1</v>
      </c>
      <c r="I4382" t="str">
        <f t="shared" si="206"/>
        <v>Low Risk</v>
      </c>
    </row>
    <row r="4383" spans="1:9" x14ac:dyDescent="0.3">
      <c r="A4383" t="s">
        <v>4418</v>
      </c>
      <c r="B4383" t="s">
        <v>27</v>
      </c>
      <c r="C4383">
        <v>49</v>
      </c>
      <c r="D4383" t="str">
        <f t="shared" si="204"/>
        <v>49-72 Months</v>
      </c>
      <c r="E4383" t="s">
        <v>37</v>
      </c>
      <c r="F4383" t="s">
        <v>40</v>
      </c>
      <c r="G4383" t="s">
        <v>23</v>
      </c>
      <c r="H4383">
        <f t="shared" si="205"/>
        <v>4</v>
      </c>
      <c r="I4383" t="str">
        <f t="shared" si="206"/>
        <v>High Risk</v>
      </c>
    </row>
    <row r="4384" spans="1:9" x14ac:dyDescent="0.3">
      <c r="A4384" t="s">
        <v>4419</v>
      </c>
      <c r="B4384" t="s">
        <v>27</v>
      </c>
      <c r="C4384">
        <v>4</v>
      </c>
      <c r="D4384" t="str">
        <f t="shared" si="204"/>
        <v>0-12 Months</v>
      </c>
      <c r="E4384" t="s">
        <v>26</v>
      </c>
      <c r="F4384" t="s">
        <v>32</v>
      </c>
      <c r="G4384" t="s">
        <v>24</v>
      </c>
      <c r="H4384">
        <f t="shared" si="205"/>
        <v>3</v>
      </c>
      <c r="I4384" t="str">
        <f t="shared" si="206"/>
        <v>Medium Risk</v>
      </c>
    </row>
    <row r="4385" spans="1:9" x14ac:dyDescent="0.3">
      <c r="A4385" t="s">
        <v>4420</v>
      </c>
      <c r="B4385" t="s">
        <v>31</v>
      </c>
      <c r="C4385">
        <v>63</v>
      </c>
      <c r="D4385" t="str">
        <f t="shared" si="204"/>
        <v>49-72 Months</v>
      </c>
      <c r="E4385" t="s">
        <v>26</v>
      </c>
      <c r="F4385" t="s">
        <v>40</v>
      </c>
      <c r="G4385" t="s">
        <v>24</v>
      </c>
      <c r="H4385">
        <f t="shared" si="205"/>
        <v>0</v>
      </c>
      <c r="I4385" t="str">
        <f t="shared" si="206"/>
        <v>Low Risk</v>
      </c>
    </row>
    <row r="4386" spans="1:9" x14ac:dyDescent="0.3">
      <c r="A4386" t="s">
        <v>4421</v>
      </c>
      <c r="B4386" t="s">
        <v>27</v>
      </c>
      <c r="C4386">
        <v>2</v>
      </c>
      <c r="D4386" t="str">
        <f t="shared" si="204"/>
        <v>0-12 Months</v>
      </c>
      <c r="E4386" t="s">
        <v>37</v>
      </c>
      <c r="F4386" t="s">
        <v>35</v>
      </c>
      <c r="G4386" t="s">
        <v>23</v>
      </c>
      <c r="H4386">
        <f t="shared" si="205"/>
        <v>5</v>
      </c>
      <c r="I4386" t="str">
        <f t="shared" si="206"/>
        <v>High Risk</v>
      </c>
    </row>
    <row r="4387" spans="1:9" x14ac:dyDescent="0.3">
      <c r="A4387" t="s">
        <v>4422</v>
      </c>
      <c r="B4387" t="s">
        <v>31</v>
      </c>
      <c r="C4387">
        <v>21</v>
      </c>
      <c r="D4387" t="str">
        <f t="shared" si="204"/>
        <v>13-24 Months</v>
      </c>
      <c r="E4387" t="s">
        <v>24</v>
      </c>
      <c r="F4387" t="s">
        <v>32</v>
      </c>
      <c r="G4387" t="s">
        <v>24</v>
      </c>
      <c r="H4387">
        <f t="shared" si="205"/>
        <v>0</v>
      </c>
      <c r="I4387" t="str">
        <f t="shared" si="206"/>
        <v>Low Risk</v>
      </c>
    </row>
    <row r="4388" spans="1:9" x14ac:dyDescent="0.3">
      <c r="A4388" t="s">
        <v>4423</v>
      </c>
      <c r="B4388" t="s">
        <v>47</v>
      </c>
      <c r="C4388">
        <v>55</v>
      </c>
      <c r="D4388" t="str">
        <f t="shared" si="204"/>
        <v>49-72 Months</v>
      </c>
      <c r="E4388" t="s">
        <v>26</v>
      </c>
      <c r="F4388" t="s">
        <v>35</v>
      </c>
      <c r="G4388" t="s">
        <v>23</v>
      </c>
      <c r="H4388">
        <f t="shared" si="205"/>
        <v>0</v>
      </c>
      <c r="I4388" t="str">
        <f t="shared" si="206"/>
        <v>Low Risk</v>
      </c>
    </row>
    <row r="4389" spans="1:9" x14ac:dyDescent="0.3">
      <c r="A4389" t="s">
        <v>4424</v>
      </c>
      <c r="B4389" t="s">
        <v>27</v>
      </c>
      <c r="C4389">
        <v>1</v>
      </c>
      <c r="D4389" t="str">
        <f t="shared" si="204"/>
        <v>0-12 Months</v>
      </c>
      <c r="E4389" t="s">
        <v>24</v>
      </c>
      <c r="F4389" t="s">
        <v>32</v>
      </c>
      <c r="G4389" t="s">
        <v>24</v>
      </c>
      <c r="H4389">
        <f t="shared" si="205"/>
        <v>3</v>
      </c>
      <c r="I4389" t="str">
        <f t="shared" si="206"/>
        <v>Medium Risk</v>
      </c>
    </row>
    <row r="4390" spans="1:9" x14ac:dyDescent="0.3">
      <c r="A4390" t="s">
        <v>4425</v>
      </c>
      <c r="B4390" t="s">
        <v>47</v>
      </c>
      <c r="C4390">
        <v>17</v>
      </c>
      <c r="D4390" t="str">
        <f t="shared" si="204"/>
        <v>13-24 Months</v>
      </c>
      <c r="E4390" t="s">
        <v>24</v>
      </c>
      <c r="F4390" t="s">
        <v>32</v>
      </c>
      <c r="G4390" t="s">
        <v>24</v>
      </c>
      <c r="H4390">
        <f t="shared" si="205"/>
        <v>0</v>
      </c>
      <c r="I4390" t="str">
        <f t="shared" si="206"/>
        <v>Low Risk</v>
      </c>
    </row>
    <row r="4391" spans="1:9" x14ac:dyDescent="0.3">
      <c r="A4391" t="s">
        <v>4426</v>
      </c>
      <c r="B4391" t="s">
        <v>27</v>
      </c>
      <c r="C4391">
        <v>30</v>
      </c>
      <c r="D4391" t="str">
        <f t="shared" si="204"/>
        <v>25-48 Months</v>
      </c>
      <c r="E4391" t="s">
        <v>37</v>
      </c>
      <c r="F4391" t="s">
        <v>35</v>
      </c>
      <c r="G4391" t="s">
        <v>24</v>
      </c>
      <c r="H4391">
        <f t="shared" si="205"/>
        <v>4</v>
      </c>
      <c r="I4391" t="str">
        <f t="shared" si="206"/>
        <v>High Risk</v>
      </c>
    </row>
    <row r="4392" spans="1:9" x14ac:dyDescent="0.3">
      <c r="A4392" t="s">
        <v>4427</v>
      </c>
      <c r="B4392" t="s">
        <v>27</v>
      </c>
      <c r="C4392">
        <v>22</v>
      </c>
      <c r="D4392" t="str">
        <f t="shared" si="204"/>
        <v>13-24 Months</v>
      </c>
      <c r="E4392" t="s">
        <v>26</v>
      </c>
      <c r="F4392" t="s">
        <v>32</v>
      </c>
      <c r="G4392" t="s">
        <v>24</v>
      </c>
      <c r="H4392">
        <f t="shared" si="205"/>
        <v>2</v>
      </c>
      <c r="I4392" t="str">
        <f t="shared" si="206"/>
        <v>Medium Risk</v>
      </c>
    </row>
    <row r="4393" spans="1:9" x14ac:dyDescent="0.3">
      <c r="A4393" t="s">
        <v>4428</v>
      </c>
      <c r="B4393" t="s">
        <v>27</v>
      </c>
      <c r="C4393">
        <v>9</v>
      </c>
      <c r="D4393" t="str">
        <f t="shared" si="204"/>
        <v>0-12 Months</v>
      </c>
      <c r="E4393" t="s">
        <v>26</v>
      </c>
      <c r="F4393" t="s">
        <v>35</v>
      </c>
      <c r="G4393" t="s">
        <v>24</v>
      </c>
      <c r="H4393">
        <f t="shared" si="205"/>
        <v>3</v>
      </c>
      <c r="I4393" t="str">
        <f t="shared" si="206"/>
        <v>Medium Risk</v>
      </c>
    </row>
    <row r="4394" spans="1:9" x14ac:dyDescent="0.3">
      <c r="A4394" t="s">
        <v>4429</v>
      </c>
      <c r="B4394" t="s">
        <v>27</v>
      </c>
      <c r="C4394">
        <v>1</v>
      </c>
      <c r="D4394" t="str">
        <f t="shared" si="204"/>
        <v>0-12 Months</v>
      </c>
      <c r="E4394" t="s">
        <v>24</v>
      </c>
      <c r="F4394" t="s">
        <v>32</v>
      </c>
      <c r="G4394" t="s">
        <v>24</v>
      </c>
      <c r="H4394">
        <f t="shared" si="205"/>
        <v>3</v>
      </c>
      <c r="I4394" t="str">
        <f t="shared" si="206"/>
        <v>Medium Risk</v>
      </c>
    </row>
    <row r="4395" spans="1:9" x14ac:dyDescent="0.3">
      <c r="A4395" t="s">
        <v>4430</v>
      </c>
      <c r="B4395" t="s">
        <v>27</v>
      </c>
      <c r="C4395">
        <v>21</v>
      </c>
      <c r="D4395" t="str">
        <f t="shared" si="204"/>
        <v>13-24 Months</v>
      </c>
      <c r="E4395" t="s">
        <v>37</v>
      </c>
      <c r="F4395" t="s">
        <v>28</v>
      </c>
      <c r="G4395" t="s">
        <v>23</v>
      </c>
      <c r="H4395">
        <f t="shared" si="205"/>
        <v>5</v>
      </c>
      <c r="I4395" t="str">
        <f t="shared" si="206"/>
        <v>High Risk</v>
      </c>
    </row>
    <row r="4396" spans="1:9" x14ac:dyDescent="0.3">
      <c r="A4396" t="s">
        <v>4431</v>
      </c>
      <c r="B4396" t="s">
        <v>27</v>
      </c>
      <c r="C4396">
        <v>19</v>
      </c>
      <c r="D4396" t="str">
        <f t="shared" si="204"/>
        <v>13-24 Months</v>
      </c>
      <c r="E4396" t="s">
        <v>26</v>
      </c>
      <c r="F4396" t="s">
        <v>28</v>
      </c>
      <c r="G4396" t="s">
        <v>24</v>
      </c>
      <c r="H4396">
        <f t="shared" si="205"/>
        <v>3</v>
      </c>
      <c r="I4396" t="str">
        <f t="shared" si="206"/>
        <v>Medium Risk</v>
      </c>
    </row>
    <row r="4397" spans="1:9" x14ac:dyDescent="0.3">
      <c r="A4397" t="s">
        <v>4432</v>
      </c>
      <c r="B4397" t="s">
        <v>27</v>
      </c>
      <c r="C4397">
        <v>69</v>
      </c>
      <c r="D4397" t="str">
        <f t="shared" si="204"/>
        <v>49-72 Months</v>
      </c>
      <c r="E4397" t="s">
        <v>37</v>
      </c>
      <c r="F4397" t="s">
        <v>28</v>
      </c>
      <c r="G4397" t="s">
        <v>23</v>
      </c>
      <c r="H4397">
        <f t="shared" si="205"/>
        <v>5</v>
      </c>
      <c r="I4397" t="str">
        <f t="shared" si="206"/>
        <v>High Risk</v>
      </c>
    </row>
    <row r="4398" spans="1:9" x14ac:dyDescent="0.3">
      <c r="A4398" t="s">
        <v>4433</v>
      </c>
      <c r="B4398" t="s">
        <v>27</v>
      </c>
      <c r="C4398">
        <v>1</v>
      </c>
      <c r="D4398" t="str">
        <f t="shared" si="204"/>
        <v>0-12 Months</v>
      </c>
      <c r="E4398" t="s">
        <v>26</v>
      </c>
      <c r="F4398" t="s">
        <v>28</v>
      </c>
      <c r="G4398" t="s">
        <v>23</v>
      </c>
      <c r="H4398">
        <f t="shared" si="205"/>
        <v>4</v>
      </c>
      <c r="I4398" t="str">
        <f t="shared" si="206"/>
        <v>High Risk</v>
      </c>
    </row>
    <row r="4399" spans="1:9" x14ac:dyDescent="0.3">
      <c r="A4399" t="s">
        <v>4434</v>
      </c>
      <c r="B4399" t="s">
        <v>47</v>
      </c>
      <c r="C4399">
        <v>72</v>
      </c>
      <c r="D4399" t="str">
        <f t="shared" si="204"/>
        <v>49-72 Months</v>
      </c>
      <c r="E4399" t="s">
        <v>37</v>
      </c>
      <c r="F4399" t="s">
        <v>35</v>
      </c>
      <c r="G4399" t="s">
        <v>24</v>
      </c>
      <c r="H4399">
        <f t="shared" si="205"/>
        <v>2</v>
      </c>
      <c r="I4399" t="str">
        <f t="shared" si="206"/>
        <v>Medium Risk</v>
      </c>
    </row>
    <row r="4400" spans="1:9" x14ac:dyDescent="0.3">
      <c r="A4400" t="s">
        <v>4435</v>
      </c>
      <c r="B4400" t="s">
        <v>47</v>
      </c>
      <c r="C4400">
        <v>70</v>
      </c>
      <c r="D4400" t="str">
        <f t="shared" si="204"/>
        <v>49-72 Months</v>
      </c>
      <c r="E4400" t="s">
        <v>26</v>
      </c>
      <c r="F4400" t="s">
        <v>40</v>
      </c>
      <c r="G4400" t="s">
        <v>24</v>
      </c>
      <c r="H4400">
        <f t="shared" si="205"/>
        <v>0</v>
      </c>
      <c r="I4400" t="str">
        <f t="shared" si="206"/>
        <v>Low Risk</v>
      </c>
    </row>
    <row r="4401" spans="1:9" x14ac:dyDescent="0.3">
      <c r="A4401" t="s">
        <v>4436</v>
      </c>
      <c r="B4401" t="s">
        <v>27</v>
      </c>
      <c r="C4401">
        <v>66</v>
      </c>
      <c r="D4401" t="str">
        <f t="shared" si="204"/>
        <v>49-72 Months</v>
      </c>
      <c r="E4401" t="s">
        <v>37</v>
      </c>
      <c r="F4401" t="s">
        <v>35</v>
      </c>
      <c r="G4401" t="s">
        <v>24</v>
      </c>
      <c r="H4401">
        <f t="shared" si="205"/>
        <v>4</v>
      </c>
      <c r="I4401" t="str">
        <f t="shared" si="206"/>
        <v>High Risk</v>
      </c>
    </row>
    <row r="4402" spans="1:9" x14ac:dyDescent="0.3">
      <c r="A4402" t="s">
        <v>4437</v>
      </c>
      <c r="B4402" t="s">
        <v>27</v>
      </c>
      <c r="C4402">
        <v>7</v>
      </c>
      <c r="D4402" t="str">
        <f t="shared" si="204"/>
        <v>0-12 Months</v>
      </c>
      <c r="E4402" t="s">
        <v>26</v>
      </c>
      <c r="F4402" t="s">
        <v>28</v>
      </c>
      <c r="G4402" t="s">
        <v>24</v>
      </c>
      <c r="H4402">
        <f t="shared" si="205"/>
        <v>4</v>
      </c>
      <c r="I4402" t="str">
        <f t="shared" si="206"/>
        <v>High Risk</v>
      </c>
    </row>
    <row r="4403" spans="1:9" x14ac:dyDescent="0.3">
      <c r="A4403" t="s">
        <v>4438</v>
      </c>
      <c r="B4403" t="s">
        <v>27</v>
      </c>
      <c r="C4403">
        <v>46</v>
      </c>
      <c r="D4403" t="str">
        <f t="shared" si="204"/>
        <v>25-48 Months</v>
      </c>
      <c r="E4403" t="s">
        <v>37</v>
      </c>
      <c r="F4403" t="s">
        <v>28</v>
      </c>
      <c r="G4403" t="s">
        <v>24</v>
      </c>
      <c r="H4403">
        <f t="shared" si="205"/>
        <v>5</v>
      </c>
      <c r="I4403" t="str">
        <f t="shared" si="206"/>
        <v>High Risk</v>
      </c>
    </row>
    <row r="4404" spans="1:9" x14ac:dyDescent="0.3">
      <c r="A4404" t="s">
        <v>4439</v>
      </c>
      <c r="B4404" t="s">
        <v>27</v>
      </c>
      <c r="C4404">
        <v>39</v>
      </c>
      <c r="D4404" t="str">
        <f t="shared" si="204"/>
        <v>25-48 Months</v>
      </c>
      <c r="E4404" t="s">
        <v>26</v>
      </c>
      <c r="F4404" t="s">
        <v>40</v>
      </c>
      <c r="G4404" t="s">
        <v>23</v>
      </c>
      <c r="H4404">
        <f t="shared" si="205"/>
        <v>2</v>
      </c>
      <c r="I4404" t="str">
        <f t="shared" si="206"/>
        <v>Medium Risk</v>
      </c>
    </row>
    <row r="4405" spans="1:9" x14ac:dyDescent="0.3">
      <c r="A4405" t="s">
        <v>4440</v>
      </c>
      <c r="B4405" t="s">
        <v>27</v>
      </c>
      <c r="C4405">
        <v>32</v>
      </c>
      <c r="D4405" t="str">
        <f t="shared" si="204"/>
        <v>25-48 Months</v>
      </c>
      <c r="E4405" t="s">
        <v>26</v>
      </c>
      <c r="F4405" t="s">
        <v>35</v>
      </c>
      <c r="G4405" t="s">
        <v>24</v>
      </c>
      <c r="H4405">
        <f t="shared" si="205"/>
        <v>2</v>
      </c>
      <c r="I4405" t="str">
        <f t="shared" si="206"/>
        <v>Medium Risk</v>
      </c>
    </row>
    <row r="4406" spans="1:9" x14ac:dyDescent="0.3">
      <c r="A4406" t="s">
        <v>4441</v>
      </c>
      <c r="B4406" t="s">
        <v>27</v>
      </c>
      <c r="C4406">
        <v>24</v>
      </c>
      <c r="D4406" t="str">
        <f t="shared" si="204"/>
        <v>13-24 Months</v>
      </c>
      <c r="E4406" t="s">
        <v>37</v>
      </c>
      <c r="F4406" t="s">
        <v>28</v>
      </c>
      <c r="G4406" t="s">
        <v>24</v>
      </c>
      <c r="H4406">
        <f t="shared" si="205"/>
        <v>5</v>
      </c>
      <c r="I4406" t="str">
        <f t="shared" si="206"/>
        <v>High Risk</v>
      </c>
    </row>
    <row r="4407" spans="1:9" x14ac:dyDescent="0.3">
      <c r="A4407" t="s">
        <v>4442</v>
      </c>
      <c r="B4407" t="s">
        <v>27</v>
      </c>
      <c r="C4407">
        <v>6</v>
      </c>
      <c r="D4407" t="str">
        <f t="shared" si="204"/>
        <v>0-12 Months</v>
      </c>
      <c r="E4407" t="s">
        <v>37</v>
      </c>
      <c r="F4407" t="s">
        <v>40</v>
      </c>
      <c r="G4407" t="s">
        <v>23</v>
      </c>
      <c r="H4407">
        <f t="shared" si="205"/>
        <v>5</v>
      </c>
      <c r="I4407" t="str">
        <f t="shared" si="206"/>
        <v>High Risk</v>
      </c>
    </row>
    <row r="4408" spans="1:9" x14ac:dyDescent="0.3">
      <c r="A4408" t="s">
        <v>4443</v>
      </c>
      <c r="B4408" t="s">
        <v>27</v>
      </c>
      <c r="C4408">
        <v>37</v>
      </c>
      <c r="D4408" t="str">
        <f t="shared" si="204"/>
        <v>25-48 Months</v>
      </c>
      <c r="E4408" t="s">
        <v>26</v>
      </c>
      <c r="F4408" t="s">
        <v>40</v>
      </c>
      <c r="G4408" t="s">
        <v>24</v>
      </c>
      <c r="H4408">
        <f t="shared" si="205"/>
        <v>2</v>
      </c>
      <c r="I4408" t="str">
        <f t="shared" si="206"/>
        <v>Medium Risk</v>
      </c>
    </row>
    <row r="4409" spans="1:9" x14ac:dyDescent="0.3">
      <c r="A4409" t="s">
        <v>4444</v>
      </c>
      <c r="B4409" t="s">
        <v>27</v>
      </c>
      <c r="C4409">
        <v>8</v>
      </c>
      <c r="D4409" t="str">
        <f t="shared" si="204"/>
        <v>0-12 Months</v>
      </c>
      <c r="E4409" t="s">
        <v>24</v>
      </c>
      <c r="F4409" t="s">
        <v>32</v>
      </c>
      <c r="G4409" t="s">
        <v>24</v>
      </c>
      <c r="H4409">
        <f t="shared" si="205"/>
        <v>3</v>
      </c>
      <c r="I4409" t="str">
        <f t="shared" si="206"/>
        <v>Medium Risk</v>
      </c>
    </row>
    <row r="4410" spans="1:9" x14ac:dyDescent="0.3">
      <c r="A4410" t="s">
        <v>4445</v>
      </c>
      <c r="B4410" t="s">
        <v>47</v>
      </c>
      <c r="C4410">
        <v>72</v>
      </c>
      <c r="D4410" t="str">
        <f t="shared" si="204"/>
        <v>49-72 Months</v>
      </c>
      <c r="E4410" t="s">
        <v>26</v>
      </c>
      <c r="F4410" t="s">
        <v>35</v>
      </c>
      <c r="G4410" t="s">
        <v>24</v>
      </c>
      <c r="H4410">
        <f t="shared" si="205"/>
        <v>0</v>
      </c>
      <c r="I4410" t="str">
        <f t="shared" si="206"/>
        <v>Low Risk</v>
      </c>
    </row>
    <row r="4411" spans="1:9" x14ac:dyDescent="0.3">
      <c r="A4411" t="s">
        <v>4446</v>
      </c>
      <c r="B4411" t="s">
        <v>47</v>
      </c>
      <c r="C4411">
        <v>71</v>
      </c>
      <c r="D4411" t="str">
        <f t="shared" si="204"/>
        <v>49-72 Months</v>
      </c>
      <c r="E4411" t="s">
        <v>26</v>
      </c>
      <c r="F4411" t="s">
        <v>40</v>
      </c>
      <c r="G4411" t="s">
        <v>24</v>
      </c>
      <c r="H4411">
        <f t="shared" si="205"/>
        <v>0</v>
      </c>
      <c r="I4411" t="str">
        <f t="shared" si="206"/>
        <v>Low Risk</v>
      </c>
    </row>
    <row r="4412" spans="1:9" x14ac:dyDescent="0.3">
      <c r="A4412" t="s">
        <v>4447</v>
      </c>
      <c r="B4412" t="s">
        <v>27</v>
      </c>
      <c r="C4412">
        <v>16</v>
      </c>
      <c r="D4412" t="str">
        <f t="shared" si="204"/>
        <v>13-24 Months</v>
      </c>
      <c r="E4412" t="s">
        <v>37</v>
      </c>
      <c r="F4412" t="s">
        <v>35</v>
      </c>
      <c r="G4412" t="s">
        <v>24</v>
      </c>
      <c r="H4412">
        <f t="shared" si="205"/>
        <v>4</v>
      </c>
      <c r="I4412" t="str">
        <f t="shared" si="206"/>
        <v>High Risk</v>
      </c>
    </row>
    <row r="4413" spans="1:9" x14ac:dyDescent="0.3">
      <c r="A4413" t="s">
        <v>4448</v>
      </c>
      <c r="B4413" t="s">
        <v>27</v>
      </c>
      <c r="C4413">
        <v>57</v>
      </c>
      <c r="D4413" t="str">
        <f t="shared" si="204"/>
        <v>49-72 Months</v>
      </c>
      <c r="E4413" t="s">
        <v>26</v>
      </c>
      <c r="F4413" t="s">
        <v>35</v>
      </c>
      <c r="G4413" t="s">
        <v>24</v>
      </c>
      <c r="H4413">
        <f t="shared" si="205"/>
        <v>2</v>
      </c>
      <c r="I4413" t="str">
        <f t="shared" si="206"/>
        <v>Medium Risk</v>
      </c>
    </row>
    <row r="4414" spans="1:9" x14ac:dyDescent="0.3">
      <c r="A4414" t="s">
        <v>4449</v>
      </c>
      <c r="B4414" t="s">
        <v>31</v>
      </c>
      <c r="C4414">
        <v>66</v>
      </c>
      <c r="D4414" t="str">
        <f t="shared" si="204"/>
        <v>49-72 Months</v>
      </c>
      <c r="E4414" t="s">
        <v>24</v>
      </c>
      <c r="F4414" t="s">
        <v>35</v>
      </c>
      <c r="G4414" t="s">
        <v>24</v>
      </c>
      <c r="H4414">
        <f t="shared" si="205"/>
        <v>0</v>
      </c>
      <c r="I4414" t="str">
        <f t="shared" si="206"/>
        <v>Low Risk</v>
      </c>
    </row>
    <row r="4415" spans="1:9" x14ac:dyDescent="0.3">
      <c r="A4415" t="s">
        <v>4450</v>
      </c>
      <c r="B4415" t="s">
        <v>27</v>
      </c>
      <c r="C4415">
        <v>17</v>
      </c>
      <c r="D4415" t="str">
        <f t="shared" si="204"/>
        <v>13-24 Months</v>
      </c>
      <c r="E4415" t="s">
        <v>37</v>
      </c>
      <c r="F4415" t="s">
        <v>28</v>
      </c>
      <c r="G4415" t="s">
        <v>23</v>
      </c>
      <c r="H4415">
        <f t="shared" si="205"/>
        <v>5</v>
      </c>
      <c r="I4415" t="str">
        <f t="shared" si="206"/>
        <v>High Risk</v>
      </c>
    </row>
    <row r="4416" spans="1:9" x14ac:dyDescent="0.3">
      <c r="A4416" t="s">
        <v>4451</v>
      </c>
      <c r="B4416" t="s">
        <v>27</v>
      </c>
      <c r="C4416">
        <v>21</v>
      </c>
      <c r="D4416" t="str">
        <f t="shared" si="204"/>
        <v>13-24 Months</v>
      </c>
      <c r="E4416" t="s">
        <v>24</v>
      </c>
      <c r="F4416" t="s">
        <v>32</v>
      </c>
      <c r="G4416" t="s">
        <v>24</v>
      </c>
      <c r="H4416">
        <f t="shared" si="205"/>
        <v>2</v>
      </c>
      <c r="I4416" t="str">
        <f t="shared" si="206"/>
        <v>Medium Risk</v>
      </c>
    </row>
    <row r="4417" spans="1:9" x14ac:dyDescent="0.3">
      <c r="A4417" t="s">
        <v>4452</v>
      </c>
      <c r="B4417" t="s">
        <v>47</v>
      </c>
      <c r="C4417">
        <v>66</v>
      </c>
      <c r="D4417" t="str">
        <f t="shared" si="204"/>
        <v>49-72 Months</v>
      </c>
      <c r="E4417" t="s">
        <v>26</v>
      </c>
      <c r="F4417" t="s">
        <v>40</v>
      </c>
      <c r="G4417" t="s">
        <v>24</v>
      </c>
      <c r="H4417">
        <f t="shared" si="205"/>
        <v>0</v>
      </c>
      <c r="I4417" t="str">
        <f t="shared" si="206"/>
        <v>Low Risk</v>
      </c>
    </row>
    <row r="4418" spans="1:9" x14ac:dyDescent="0.3">
      <c r="A4418" t="s">
        <v>4453</v>
      </c>
      <c r="B4418" t="s">
        <v>27</v>
      </c>
      <c r="C4418">
        <v>17</v>
      </c>
      <c r="D4418" t="str">
        <f t="shared" si="204"/>
        <v>13-24 Months</v>
      </c>
      <c r="E4418" t="s">
        <v>26</v>
      </c>
      <c r="F4418" t="s">
        <v>35</v>
      </c>
      <c r="G4418" t="s">
        <v>24</v>
      </c>
      <c r="H4418">
        <f t="shared" si="205"/>
        <v>2</v>
      </c>
      <c r="I4418" t="str">
        <f t="shared" si="206"/>
        <v>Medium Risk</v>
      </c>
    </row>
    <row r="4419" spans="1:9" x14ac:dyDescent="0.3">
      <c r="A4419" t="s">
        <v>4454</v>
      </c>
      <c r="B4419" t="s">
        <v>27</v>
      </c>
      <c r="C4419">
        <v>1</v>
      </c>
      <c r="D4419" t="str">
        <f t="shared" ref="D4419:D4482" si="207">IF(C4419&lt;=12,"0-12 Months",IF(C4419&lt;=24,"13-24 Months",IF(C4419&lt;=48,"25-48 Months","49-72 Months")))</f>
        <v>0-12 Months</v>
      </c>
      <c r="E4419" t="s">
        <v>37</v>
      </c>
      <c r="F4419" t="s">
        <v>32</v>
      </c>
      <c r="G4419" t="s">
        <v>23</v>
      </c>
      <c r="H4419">
        <f t="shared" ref="H4419:H4482" si="208">IF(B4419="Month-to-month",2,0)+IF(E4419="Fiber optic",2,0)+IF(F4419="Electronic check",1,0)+IF(D4419="0-12 Months",1,0)</f>
        <v>5</v>
      </c>
      <c r="I4419" t="str">
        <f t="shared" ref="I4419:I4482" si="209">IF(H4419&gt;=4,"High Risk",IF(H4419&gt;=2,"Medium Risk","Low Risk"))</f>
        <v>High Risk</v>
      </c>
    </row>
    <row r="4420" spans="1:9" x14ac:dyDescent="0.3">
      <c r="A4420" t="s">
        <v>4455</v>
      </c>
      <c r="B4420" t="s">
        <v>31</v>
      </c>
      <c r="C4420">
        <v>58</v>
      </c>
      <c r="D4420" t="str">
        <f t="shared" si="207"/>
        <v>49-72 Months</v>
      </c>
      <c r="E4420" t="s">
        <v>26</v>
      </c>
      <c r="F4420" t="s">
        <v>40</v>
      </c>
      <c r="G4420" t="s">
        <v>23</v>
      </c>
      <c r="H4420">
        <f t="shared" si="208"/>
        <v>0</v>
      </c>
      <c r="I4420" t="str">
        <f t="shared" si="209"/>
        <v>Low Risk</v>
      </c>
    </row>
    <row r="4421" spans="1:9" x14ac:dyDescent="0.3">
      <c r="A4421" t="s">
        <v>4456</v>
      </c>
      <c r="B4421" t="s">
        <v>27</v>
      </c>
      <c r="C4421">
        <v>8</v>
      </c>
      <c r="D4421" t="str">
        <f t="shared" si="207"/>
        <v>0-12 Months</v>
      </c>
      <c r="E4421" t="s">
        <v>24</v>
      </c>
      <c r="F4421" t="s">
        <v>40</v>
      </c>
      <c r="G4421" t="s">
        <v>24</v>
      </c>
      <c r="H4421">
        <f t="shared" si="208"/>
        <v>3</v>
      </c>
      <c r="I4421" t="str">
        <f t="shared" si="209"/>
        <v>Medium Risk</v>
      </c>
    </row>
    <row r="4422" spans="1:9" x14ac:dyDescent="0.3">
      <c r="A4422" t="s">
        <v>4457</v>
      </c>
      <c r="B4422" t="s">
        <v>31</v>
      </c>
      <c r="C4422">
        <v>27</v>
      </c>
      <c r="D4422" t="str">
        <f t="shared" si="207"/>
        <v>25-48 Months</v>
      </c>
      <c r="E4422" t="s">
        <v>26</v>
      </c>
      <c r="F4422" t="s">
        <v>40</v>
      </c>
      <c r="G4422" t="s">
        <v>24</v>
      </c>
      <c r="H4422">
        <f t="shared" si="208"/>
        <v>0</v>
      </c>
      <c r="I4422" t="str">
        <f t="shared" si="209"/>
        <v>Low Risk</v>
      </c>
    </row>
    <row r="4423" spans="1:9" x14ac:dyDescent="0.3">
      <c r="A4423" t="s">
        <v>4458</v>
      </c>
      <c r="B4423" t="s">
        <v>27</v>
      </c>
      <c r="C4423">
        <v>34</v>
      </c>
      <c r="D4423" t="str">
        <f t="shared" si="207"/>
        <v>25-48 Months</v>
      </c>
      <c r="E4423" t="s">
        <v>37</v>
      </c>
      <c r="F4423" t="s">
        <v>32</v>
      </c>
      <c r="G4423" t="s">
        <v>24</v>
      </c>
      <c r="H4423">
        <f t="shared" si="208"/>
        <v>4</v>
      </c>
      <c r="I4423" t="str">
        <f t="shared" si="209"/>
        <v>High Risk</v>
      </c>
    </row>
    <row r="4424" spans="1:9" x14ac:dyDescent="0.3">
      <c r="A4424" t="s">
        <v>4459</v>
      </c>
      <c r="B4424" t="s">
        <v>31</v>
      </c>
      <c r="C4424">
        <v>30</v>
      </c>
      <c r="D4424" t="str">
        <f t="shared" si="207"/>
        <v>25-48 Months</v>
      </c>
      <c r="E4424" t="s">
        <v>37</v>
      </c>
      <c r="F4424" t="s">
        <v>35</v>
      </c>
      <c r="G4424" t="s">
        <v>24</v>
      </c>
      <c r="H4424">
        <f t="shared" si="208"/>
        <v>2</v>
      </c>
      <c r="I4424" t="str">
        <f t="shared" si="209"/>
        <v>Medium Risk</v>
      </c>
    </row>
    <row r="4425" spans="1:9" x14ac:dyDescent="0.3">
      <c r="A4425" t="s">
        <v>4460</v>
      </c>
      <c r="B4425" t="s">
        <v>27</v>
      </c>
      <c r="C4425">
        <v>33</v>
      </c>
      <c r="D4425" t="str">
        <f t="shared" si="207"/>
        <v>25-48 Months</v>
      </c>
      <c r="E4425" t="s">
        <v>26</v>
      </c>
      <c r="F4425" t="s">
        <v>40</v>
      </c>
      <c r="G4425" t="s">
        <v>24</v>
      </c>
      <c r="H4425">
        <f t="shared" si="208"/>
        <v>2</v>
      </c>
      <c r="I4425" t="str">
        <f t="shared" si="209"/>
        <v>Medium Risk</v>
      </c>
    </row>
    <row r="4426" spans="1:9" x14ac:dyDescent="0.3">
      <c r="A4426" t="s">
        <v>4461</v>
      </c>
      <c r="B4426" t="s">
        <v>27</v>
      </c>
      <c r="C4426">
        <v>1</v>
      </c>
      <c r="D4426" t="str">
        <f t="shared" si="207"/>
        <v>0-12 Months</v>
      </c>
      <c r="E4426" t="s">
        <v>26</v>
      </c>
      <c r="F4426" t="s">
        <v>28</v>
      </c>
      <c r="G4426" t="s">
        <v>23</v>
      </c>
      <c r="H4426">
        <f t="shared" si="208"/>
        <v>4</v>
      </c>
      <c r="I4426" t="str">
        <f t="shared" si="209"/>
        <v>High Risk</v>
      </c>
    </row>
    <row r="4427" spans="1:9" x14ac:dyDescent="0.3">
      <c r="A4427" t="s">
        <v>4462</v>
      </c>
      <c r="B4427" t="s">
        <v>27</v>
      </c>
      <c r="C4427">
        <v>14</v>
      </c>
      <c r="D4427" t="str">
        <f t="shared" si="207"/>
        <v>13-24 Months</v>
      </c>
      <c r="E4427" t="s">
        <v>26</v>
      </c>
      <c r="F4427" t="s">
        <v>32</v>
      </c>
      <c r="G4427" t="s">
        <v>24</v>
      </c>
      <c r="H4427">
        <f t="shared" si="208"/>
        <v>2</v>
      </c>
      <c r="I4427" t="str">
        <f t="shared" si="209"/>
        <v>Medium Risk</v>
      </c>
    </row>
    <row r="4428" spans="1:9" x14ac:dyDescent="0.3">
      <c r="A4428" t="s">
        <v>4463</v>
      </c>
      <c r="B4428" t="s">
        <v>31</v>
      </c>
      <c r="C4428">
        <v>16</v>
      </c>
      <c r="D4428" t="str">
        <f t="shared" si="207"/>
        <v>13-24 Months</v>
      </c>
      <c r="E4428" t="s">
        <v>37</v>
      </c>
      <c r="F4428" t="s">
        <v>40</v>
      </c>
      <c r="G4428" t="s">
        <v>24</v>
      </c>
      <c r="H4428">
        <f t="shared" si="208"/>
        <v>2</v>
      </c>
      <c r="I4428" t="str">
        <f t="shared" si="209"/>
        <v>Medium Risk</v>
      </c>
    </row>
    <row r="4429" spans="1:9" x14ac:dyDescent="0.3">
      <c r="A4429" t="s">
        <v>4464</v>
      </c>
      <c r="B4429" t="s">
        <v>47</v>
      </c>
      <c r="C4429">
        <v>49</v>
      </c>
      <c r="D4429" t="str">
        <f t="shared" si="207"/>
        <v>49-72 Months</v>
      </c>
      <c r="E4429" t="s">
        <v>37</v>
      </c>
      <c r="F4429" t="s">
        <v>40</v>
      </c>
      <c r="G4429" t="s">
        <v>24</v>
      </c>
      <c r="H4429">
        <f t="shared" si="208"/>
        <v>2</v>
      </c>
      <c r="I4429" t="str">
        <f t="shared" si="209"/>
        <v>Medium Risk</v>
      </c>
    </row>
    <row r="4430" spans="1:9" x14ac:dyDescent="0.3">
      <c r="A4430" t="s">
        <v>4465</v>
      </c>
      <c r="B4430" t="s">
        <v>27</v>
      </c>
      <c r="C4430">
        <v>19</v>
      </c>
      <c r="D4430" t="str">
        <f t="shared" si="207"/>
        <v>13-24 Months</v>
      </c>
      <c r="E4430" t="s">
        <v>37</v>
      </c>
      <c r="F4430" t="s">
        <v>28</v>
      </c>
      <c r="G4430" t="s">
        <v>23</v>
      </c>
      <c r="H4430">
        <f t="shared" si="208"/>
        <v>5</v>
      </c>
      <c r="I4430" t="str">
        <f t="shared" si="209"/>
        <v>High Risk</v>
      </c>
    </row>
    <row r="4431" spans="1:9" x14ac:dyDescent="0.3">
      <c r="A4431" t="s">
        <v>4466</v>
      </c>
      <c r="B4431" t="s">
        <v>47</v>
      </c>
      <c r="C4431">
        <v>70</v>
      </c>
      <c r="D4431" t="str">
        <f t="shared" si="207"/>
        <v>49-72 Months</v>
      </c>
      <c r="E4431" t="s">
        <v>26</v>
      </c>
      <c r="F4431" t="s">
        <v>35</v>
      </c>
      <c r="G4431" t="s">
        <v>24</v>
      </c>
      <c r="H4431">
        <f t="shared" si="208"/>
        <v>0</v>
      </c>
      <c r="I4431" t="str">
        <f t="shared" si="209"/>
        <v>Low Risk</v>
      </c>
    </row>
    <row r="4432" spans="1:9" x14ac:dyDescent="0.3">
      <c r="A4432" t="s">
        <v>4467</v>
      </c>
      <c r="B4432" t="s">
        <v>27</v>
      </c>
      <c r="C4432">
        <v>32</v>
      </c>
      <c r="D4432" t="str">
        <f t="shared" si="207"/>
        <v>25-48 Months</v>
      </c>
      <c r="E4432" t="s">
        <v>26</v>
      </c>
      <c r="F4432" t="s">
        <v>35</v>
      </c>
      <c r="G4432" t="s">
        <v>24</v>
      </c>
      <c r="H4432">
        <f t="shared" si="208"/>
        <v>2</v>
      </c>
      <c r="I4432" t="str">
        <f t="shared" si="209"/>
        <v>Medium Risk</v>
      </c>
    </row>
    <row r="4433" spans="1:9" x14ac:dyDescent="0.3">
      <c r="A4433" t="s">
        <v>4468</v>
      </c>
      <c r="B4433" t="s">
        <v>27</v>
      </c>
      <c r="C4433">
        <v>18</v>
      </c>
      <c r="D4433" t="str">
        <f t="shared" si="207"/>
        <v>13-24 Months</v>
      </c>
      <c r="E4433" t="s">
        <v>37</v>
      </c>
      <c r="F4433" t="s">
        <v>28</v>
      </c>
      <c r="G4433" t="s">
        <v>24</v>
      </c>
      <c r="H4433">
        <f t="shared" si="208"/>
        <v>5</v>
      </c>
      <c r="I4433" t="str">
        <f t="shared" si="209"/>
        <v>High Risk</v>
      </c>
    </row>
    <row r="4434" spans="1:9" x14ac:dyDescent="0.3">
      <c r="A4434" t="s">
        <v>4469</v>
      </c>
      <c r="B4434" t="s">
        <v>47</v>
      </c>
      <c r="C4434">
        <v>37</v>
      </c>
      <c r="D4434" t="str">
        <f t="shared" si="207"/>
        <v>25-48 Months</v>
      </c>
      <c r="E4434" t="s">
        <v>26</v>
      </c>
      <c r="F4434" t="s">
        <v>32</v>
      </c>
      <c r="G4434" t="s">
        <v>24</v>
      </c>
      <c r="H4434">
        <f t="shared" si="208"/>
        <v>0</v>
      </c>
      <c r="I4434" t="str">
        <f t="shared" si="209"/>
        <v>Low Risk</v>
      </c>
    </row>
    <row r="4435" spans="1:9" x14ac:dyDescent="0.3">
      <c r="A4435" t="s">
        <v>4470</v>
      </c>
      <c r="B4435" t="s">
        <v>27</v>
      </c>
      <c r="C4435">
        <v>4</v>
      </c>
      <c r="D4435" t="str">
        <f t="shared" si="207"/>
        <v>0-12 Months</v>
      </c>
      <c r="E4435" t="s">
        <v>37</v>
      </c>
      <c r="F4435" t="s">
        <v>28</v>
      </c>
      <c r="G4435" t="s">
        <v>24</v>
      </c>
      <c r="H4435">
        <f t="shared" si="208"/>
        <v>6</v>
      </c>
      <c r="I4435" t="str">
        <f t="shared" si="209"/>
        <v>High Risk</v>
      </c>
    </row>
    <row r="4436" spans="1:9" x14ac:dyDescent="0.3">
      <c r="A4436" t="s">
        <v>4471</v>
      </c>
      <c r="B4436" t="s">
        <v>27</v>
      </c>
      <c r="C4436">
        <v>16</v>
      </c>
      <c r="D4436" t="str">
        <f t="shared" si="207"/>
        <v>13-24 Months</v>
      </c>
      <c r="E4436" t="s">
        <v>37</v>
      </c>
      <c r="F4436" t="s">
        <v>28</v>
      </c>
      <c r="G4436" t="s">
        <v>24</v>
      </c>
      <c r="H4436">
        <f t="shared" si="208"/>
        <v>5</v>
      </c>
      <c r="I4436" t="str">
        <f t="shared" si="209"/>
        <v>High Risk</v>
      </c>
    </row>
    <row r="4437" spans="1:9" x14ac:dyDescent="0.3">
      <c r="A4437" t="s">
        <v>4472</v>
      </c>
      <c r="B4437" t="s">
        <v>27</v>
      </c>
      <c r="C4437">
        <v>17</v>
      </c>
      <c r="D4437" t="str">
        <f t="shared" si="207"/>
        <v>13-24 Months</v>
      </c>
      <c r="E4437" t="s">
        <v>37</v>
      </c>
      <c r="F4437" t="s">
        <v>35</v>
      </c>
      <c r="G4437" t="s">
        <v>24</v>
      </c>
      <c r="H4437">
        <f t="shared" si="208"/>
        <v>4</v>
      </c>
      <c r="I4437" t="str">
        <f t="shared" si="209"/>
        <v>High Risk</v>
      </c>
    </row>
    <row r="4438" spans="1:9" x14ac:dyDescent="0.3">
      <c r="A4438" t="s">
        <v>4473</v>
      </c>
      <c r="B4438" t="s">
        <v>27</v>
      </c>
      <c r="C4438">
        <v>19</v>
      </c>
      <c r="D4438" t="str">
        <f t="shared" si="207"/>
        <v>13-24 Months</v>
      </c>
      <c r="E4438" t="s">
        <v>26</v>
      </c>
      <c r="F4438" t="s">
        <v>28</v>
      </c>
      <c r="G4438" t="s">
        <v>24</v>
      </c>
      <c r="H4438">
        <f t="shared" si="208"/>
        <v>3</v>
      </c>
      <c r="I4438" t="str">
        <f t="shared" si="209"/>
        <v>Medium Risk</v>
      </c>
    </row>
    <row r="4439" spans="1:9" x14ac:dyDescent="0.3">
      <c r="A4439" t="s">
        <v>4474</v>
      </c>
      <c r="B4439" t="s">
        <v>47</v>
      </c>
      <c r="C4439">
        <v>60</v>
      </c>
      <c r="D4439" t="str">
        <f t="shared" si="207"/>
        <v>49-72 Months</v>
      </c>
      <c r="E4439" t="s">
        <v>37</v>
      </c>
      <c r="F4439" t="s">
        <v>40</v>
      </c>
      <c r="G4439" t="s">
        <v>24</v>
      </c>
      <c r="H4439">
        <f t="shared" si="208"/>
        <v>2</v>
      </c>
      <c r="I4439" t="str">
        <f t="shared" si="209"/>
        <v>Medium Risk</v>
      </c>
    </row>
    <row r="4440" spans="1:9" x14ac:dyDescent="0.3">
      <c r="A4440" t="s">
        <v>4475</v>
      </c>
      <c r="B4440" t="s">
        <v>47</v>
      </c>
      <c r="C4440">
        <v>51</v>
      </c>
      <c r="D4440" t="str">
        <f t="shared" si="207"/>
        <v>49-72 Months</v>
      </c>
      <c r="E4440" t="s">
        <v>24</v>
      </c>
      <c r="F4440" t="s">
        <v>32</v>
      </c>
      <c r="G4440" t="s">
        <v>24</v>
      </c>
      <c r="H4440">
        <f t="shared" si="208"/>
        <v>0</v>
      </c>
      <c r="I4440" t="str">
        <f t="shared" si="209"/>
        <v>Low Risk</v>
      </c>
    </row>
    <row r="4441" spans="1:9" x14ac:dyDescent="0.3">
      <c r="A4441" t="s">
        <v>4476</v>
      </c>
      <c r="B4441" t="s">
        <v>47</v>
      </c>
      <c r="C4441">
        <v>28</v>
      </c>
      <c r="D4441" t="str">
        <f t="shared" si="207"/>
        <v>25-48 Months</v>
      </c>
      <c r="E4441" t="s">
        <v>24</v>
      </c>
      <c r="F4441" t="s">
        <v>40</v>
      </c>
      <c r="G4441" t="s">
        <v>24</v>
      </c>
      <c r="H4441">
        <f t="shared" si="208"/>
        <v>0</v>
      </c>
      <c r="I4441" t="str">
        <f t="shared" si="209"/>
        <v>Low Risk</v>
      </c>
    </row>
    <row r="4442" spans="1:9" x14ac:dyDescent="0.3">
      <c r="A4442" t="s">
        <v>4477</v>
      </c>
      <c r="B4442" t="s">
        <v>47</v>
      </c>
      <c r="C4442">
        <v>43</v>
      </c>
      <c r="D4442" t="str">
        <f t="shared" si="207"/>
        <v>25-48 Months</v>
      </c>
      <c r="E4442" t="s">
        <v>26</v>
      </c>
      <c r="F4442" t="s">
        <v>28</v>
      </c>
      <c r="G4442" t="s">
        <v>24</v>
      </c>
      <c r="H4442">
        <f t="shared" si="208"/>
        <v>1</v>
      </c>
      <c r="I4442" t="str">
        <f t="shared" si="209"/>
        <v>Low Risk</v>
      </c>
    </row>
    <row r="4443" spans="1:9" x14ac:dyDescent="0.3">
      <c r="A4443" t="s">
        <v>4478</v>
      </c>
      <c r="B4443" t="s">
        <v>47</v>
      </c>
      <c r="C4443">
        <v>42</v>
      </c>
      <c r="D4443" t="str">
        <f t="shared" si="207"/>
        <v>25-48 Months</v>
      </c>
      <c r="E4443" t="s">
        <v>24</v>
      </c>
      <c r="F4443" t="s">
        <v>28</v>
      </c>
      <c r="G4443" t="s">
        <v>24</v>
      </c>
      <c r="H4443">
        <f t="shared" si="208"/>
        <v>1</v>
      </c>
      <c r="I4443" t="str">
        <f t="shared" si="209"/>
        <v>Low Risk</v>
      </c>
    </row>
    <row r="4444" spans="1:9" x14ac:dyDescent="0.3">
      <c r="A4444" t="s">
        <v>4479</v>
      </c>
      <c r="B4444" t="s">
        <v>27</v>
      </c>
      <c r="C4444">
        <v>3</v>
      </c>
      <c r="D4444" t="str">
        <f t="shared" si="207"/>
        <v>0-12 Months</v>
      </c>
      <c r="E4444" t="s">
        <v>37</v>
      </c>
      <c r="F4444" t="s">
        <v>28</v>
      </c>
      <c r="G4444" t="s">
        <v>23</v>
      </c>
      <c r="H4444">
        <f t="shared" si="208"/>
        <v>6</v>
      </c>
      <c r="I4444" t="str">
        <f t="shared" si="209"/>
        <v>High Risk</v>
      </c>
    </row>
    <row r="4445" spans="1:9" x14ac:dyDescent="0.3">
      <c r="A4445" t="s">
        <v>4480</v>
      </c>
      <c r="B4445" t="s">
        <v>27</v>
      </c>
      <c r="C4445">
        <v>1</v>
      </c>
      <c r="D4445" t="str">
        <f t="shared" si="207"/>
        <v>0-12 Months</v>
      </c>
      <c r="E4445" t="s">
        <v>26</v>
      </c>
      <c r="F4445" t="s">
        <v>32</v>
      </c>
      <c r="G4445" t="s">
        <v>24</v>
      </c>
      <c r="H4445">
        <f t="shared" si="208"/>
        <v>3</v>
      </c>
      <c r="I4445" t="str">
        <f t="shared" si="209"/>
        <v>Medium Risk</v>
      </c>
    </row>
    <row r="4446" spans="1:9" x14ac:dyDescent="0.3">
      <c r="A4446" t="s">
        <v>4481</v>
      </c>
      <c r="B4446" t="s">
        <v>27</v>
      </c>
      <c r="C4446">
        <v>3</v>
      </c>
      <c r="D4446" t="str">
        <f t="shared" si="207"/>
        <v>0-12 Months</v>
      </c>
      <c r="E4446" t="s">
        <v>24</v>
      </c>
      <c r="F4446" t="s">
        <v>32</v>
      </c>
      <c r="G4446" t="s">
        <v>23</v>
      </c>
      <c r="H4446">
        <f t="shared" si="208"/>
        <v>3</v>
      </c>
      <c r="I4446" t="str">
        <f t="shared" si="209"/>
        <v>Medium Risk</v>
      </c>
    </row>
    <row r="4447" spans="1:9" x14ac:dyDescent="0.3">
      <c r="A4447" t="s">
        <v>4482</v>
      </c>
      <c r="B4447" t="s">
        <v>47</v>
      </c>
      <c r="C4447">
        <v>63</v>
      </c>
      <c r="D4447" t="str">
        <f t="shared" si="207"/>
        <v>49-72 Months</v>
      </c>
      <c r="E4447" t="s">
        <v>37</v>
      </c>
      <c r="F4447" t="s">
        <v>40</v>
      </c>
      <c r="G4447" t="s">
        <v>24</v>
      </c>
      <c r="H4447">
        <f t="shared" si="208"/>
        <v>2</v>
      </c>
      <c r="I4447" t="str">
        <f t="shared" si="209"/>
        <v>Medium Risk</v>
      </c>
    </row>
    <row r="4448" spans="1:9" x14ac:dyDescent="0.3">
      <c r="A4448" t="s">
        <v>4483</v>
      </c>
      <c r="B4448" t="s">
        <v>27</v>
      </c>
      <c r="C4448">
        <v>3</v>
      </c>
      <c r="D4448" t="str">
        <f t="shared" si="207"/>
        <v>0-12 Months</v>
      </c>
      <c r="E4448" t="s">
        <v>37</v>
      </c>
      <c r="F4448" t="s">
        <v>28</v>
      </c>
      <c r="G4448" t="s">
        <v>23</v>
      </c>
      <c r="H4448">
        <f t="shared" si="208"/>
        <v>6</v>
      </c>
      <c r="I4448" t="str">
        <f t="shared" si="209"/>
        <v>High Risk</v>
      </c>
    </row>
    <row r="4449" spans="1:9" x14ac:dyDescent="0.3">
      <c r="A4449" t="s">
        <v>4484</v>
      </c>
      <c r="B4449" t="s">
        <v>27</v>
      </c>
      <c r="C4449">
        <v>68</v>
      </c>
      <c r="D4449" t="str">
        <f t="shared" si="207"/>
        <v>49-72 Months</v>
      </c>
      <c r="E4449" t="s">
        <v>37</v>
      </c>
      <c r="F4449" t="s">
        <v>28</v>
      </c>
      <c r="G4449" t="s">
        <v>24</v>
      </c>
      <c r="H4449">
        <f t="shared" si="208"/>
        <v>5</v>
      </c>
      <c r="I4449" t="str">
        <f t="shared" si="209"/>
        <v>High Risk</v>
      </c>
    </row>
    <row r="4450" spans="1:9" x14ac:dyDescent="0.3">
      <c r="A4450" t="s">
        <v>4485</v>
      </c>
      <c r="B4450" t="s">
        <v>27</v>
      </c>
      <c r="C4450">
        <v>30</v>
      </c>
      <c r="D4450" t="str">
        <f t="shared" si="207"/>
        <v>25-48 Months</v>
      </c>
      <c r="E4450" t="s">
        <v>37</v>
      </c>
      <c r="F4450" t="s">
        <v>28</v>
      </c>
      <c r="G4450" t="s">
        <v>23</v>
      </c>
      <c r="H4450">
        <f t="shared" si="208"/>
        <v>5</v>
      </c>
      <c r="I4450" t="str">
        <f t="shared" si="209"/>
        <v>High Risk</v>
      </c>
    </row>
    <row r="4451" spans="1:9" x14ac:dyDescent="0.3">
      <c r="A4451" t="s">
        <v>4486</v>
      </c>
      <c r="B4451" t="s">
        <v>47</v>
      </c>
      <c r="C4451">
        <v>60</v>
      </c>
      <c r="D4451" t="str">
        <f t="shared" si="207"/>
        <v>49-72 Months</v>
      </c>
      <c r="E4451" t="s">
        <v>37</v>
      </c>
      <c r="F4451" t="s">
        <v>28</v>
      </c>
      <c r="G4451" t="s">
        <v>24</v>
      </c>
      <c r="H4451">
        <f t="shared" si="208"/>
        <v>3</v>
      </c>
      <c r="I4451" t="str">
        <f t="shared" si="209"/>
        <v>Medium Risk</v>
      </c>
    </row>
    <row r="4452" spans="1:9" x14ac:dyDescent="0.3">
      <c r="A4452" t="s">
        <v>4487</v>
      </c>
      <c r="B4452" t="s">
        <v>27</v>
      </c>
      <c r="C4452">
        <v>15</v>
      </c>
      <c r="D4452" t="str">
        <f t="shared" si="207"/>
        <v>13-24 Months</v>
      </c>
      <c r="E4452" t="s">
        <v>26</v>
      </c>
      <c r="F4452" t="s">
        <v>40</v>
      </c>
      <c r="G4452" t="s">
        <v>23</v>
      </c>
      <c r="H4452">
        <f t="shared" si="208"/>
        <v>2</v>
      </c>
      <c r="I4452" t="str">
        <f t="shared" si="209"/>
        <v>Medium Risk</v>
      </c>
    </row>
    <row r="4453" spans="1:9" x14ac:dyDescent="0.3">
      <c r="A4453" t="s">
        <v>4488</v>
      </c>
      <c r="B4453" t="s">
        <v>27</v>
      </c>
      <c r="C4453">
        <v>45</v>
      </c>
      <c r="D4453" t="str">
        <f t="shared" si="207"/>
        <v>25-48 Months</v>
      </c>
      <c r="E4453" t="s">
        <v>37</v>
      </c>
      <c r="F4453" t="s">
        <v>35</v>
      </c>
      <c r="G4453" t="s">
        <v>24</v>
      </c>
      <c r="H4453">
        <f t="shared" si="208"/>
        <v>4</v>
      </c>
      <c r="I4453" t="str">
        <f t="shared" si="209"/>
        <v>High Risk</v>
      </c>
    </row>
    <row r="4454" spans="1:9" x14ac:dyDescent="0.3">
      <c r="A4454" t="s">
        <v>4489</v>
      </c>
      <c r="B4454" t="s">
        <v>47</v>
      </c>
      <c r="C4454">
        <v>70</v>
      </c>
      <c r="D4454" t="str">
        <f t="shared" si="207"/>
        <v>49-72 Months</v>
      </c>
      <c r="E4454" t="s">
        <v>26</v>
      </c>
      <c r="F4454" t="s">
        <v>40</v>
      </c>
      <c r="G4454" t="s">
        <v>24</v>
      </c>
      <c r="H4454">
        <f t="shared" si="208"/>
        <v>0</v>
      </c>
      <c r="I4454" t="str">
        <f t="shared" si="209"/>
        <v>Low Risk</v>
      </c>
    </row>
    <row r="4455" spans="1:9" x14ac:dyDescent="0.3">
      <c r="A4455" t="s">
        <v>4490</v>
      </c>
      <c r="B4455" t="s">
        <v>27</v>
      </c>
      <c r="C4455">
        <v>10</v>
      </c>
      <c r="D4455" t="str">
        <f t="shared" si="207"/>
        <v>0-12 Months</v>
      </c>
      <c r="E4455" t="s">
        <v>37</v>
      </c>
      <c r="F4455" t="s">
        <v>28</v>
      </c>
      <c r="G4455" t="s">
        <v>23</v>
      </c>
      <c r="H4455">
        <f t="shared" si="208"/>
        <v>6</v>
      </c>
      <c r="I4455" t="str">
        <f t="shared" si="209"/>
        <v>High Risk</v>
      </c>
    </row>
    <row r="4456" spans="1:9" x14ac:dyDescent="0.3">
      <c r="A4456" t="s">
        <v>4491</v>
      </c>
      <c r="B4456" t="s">
        <v>27</v>
      </c>
      <c r="C4456">
        <v>4</v>
      </c>
      <c r="D4456" t="str">
        <f t="shared" si="207"/>
        <v>0-12 Months</v>
      </c>
      <c r="E4456" t="s">
        <v>24</v>
      </c>
      <c r="F4456" t="s">
        <v>32</v>
      </c>
      <c r="G4456" t="s">
        <v>24</v>
      </c>
      <c r="H4456">
        <f t="shared" si="208"/>
        <v>3</v>
      </c>
      <c r="I4456" t="str">
        <f t="shared" si="209"/>
        <v>Medium Risk</v>
      </c>
    </row>
    <row r="4457" spans="1:9" x14ac:dyDescent="0.3">
      <c r="A4457" t="s">
        <v>4492</v>
      </c>
      <c r="B4457" t="s">
        <v>27</v>
      </c>
      <c r="C4457">
        <v>1</v>
      </c>
      <c r="D4457" t="str">
        <f t="shared" si="207"/>
        <v>0-12 Months</v>
      </c>
      <c r="E4457" t="s">
        <v>26</v>
      </c>
      <c r="F4457" t="s">
        <v>32</v>
      </c>
      <c r="G4457" t="s">
        <v>23</v>
      </c>
      <c r="H4457">
        <f t="shared" si="208"/>
        <v>3</v>
      </c>
      <c r="I4457" t="str">
        <f t="shared" si="209"/>
        <v>Medium Risk</v>
      </c>
    </row>
    <row r="4458" spans="1:9" x14ac:dyDescent="0.3">
      <c r="A4458" t="s">
        <v>4493</v>
      </c>
      <c r="B4458" t="s">
        <v>47</v>
      </c>
      <c r="C4458">
        <v>68</v>
      </c>
      <c r="D4458" t="str">
        <f t="shared" si="207"/>
        <v>49-72 Months</v>
      </c>
      <c r="E4458" t="s">
        <v>24</v>
      </c>
      <c r="F4458" t="s">
        <v>40</v>
      </c>
      <c r="G4458" t="s">
        <v>24</v>
      </c>
      <c r="H4458">
        <f t="shared" si="208"/>
        <v>0</v>
      </c>
      <c r="I4458" t="str">
        <f t="shared" si="209"/>
        <v>Low Risk</v>
      </c>
    </row>
    <row r="4459" spans="1:9" x14ac:dyDescent="0.3">
      <c r="A4459" t="s">
        <v>4494</v>
      </c>
      <c r="B4459" t="s">
        <v>27</v>
      </c>
      <c r="C4459">
        <v>22</v>
      </c>
      <c r="D4459" t="str">
        <f t="shared" si="207"/>
        <v>13-24 Months</v>
      </c>
      <c r="E4459" t="s">
        <v>37</v>
      </c>
      <c r="F4459" t="s">
        <v>35</v>
      </c>
      <c r="G4459" t="s">
        <v>24</v>
      </c>
      <c r="H4459">
        <f t="shared" si="208"/>
        <v>4</v>
      </c>
      <c r="I4459" t="str">
        <f t="shared" si="209"/>
        <v>High Risk</v>
      </c>
    </row>
    <row r="4460" spans="1:9" x14ac:dyDescent="0.3">
      <c r="A4460" t="s">
        <v>4495</v>
      </c>
      <c r="B4460" t="s">
        <v>27</v>
      </c>
      <c r="C4460">
        <v>38</v>
      </c>
      <c r="D4460" t="str">
        <f t="shared" si="207"/>
        <v>25-48 Months</v>
      </c>
      <c r="E4460" t="s">
        <v>37</v>
      </c>
      <c r="F4460" t="s">
        <v>28</v>
      </c>
      <c r="G4460" t="s">
        <v>23</v>
      </c>
      <c r="H4460">
        <f t="shared" si="208"/>
        <v>5</v>
      </c>
      <c r="I4460" t="str">
        <f t="shared" si="209"/>
        <v>High Risk</v>
      </c>
    </row>
    <row r="4461" spans="1:9" x14ac:dyDescent="0.3">
      <c r="A4461" t="s">
        <v>4496</v>
      </c>
      <c r="B4461" t="s">
        <v>27</v>
      </c>
      <c r="C4461">
        <v>1</v>
      </c>
      <c r="D4461" t="str">
        <f t="shared" si="207"/>
        <v>0-12 Months</v>
      </c>
      <c r="E4461" t="s">
        <v>37</v>
      </c>
      <c r="F4461" t="s">
        <v>40</v>
      </c>
      <c r="G4461" t="s">
        <v>23</v>
      </c>
      <c r="H4461">
        <f t="shared" si="208"/>
        <v>5</v>
      </c>
      <c r="I4461" t="str">
        <f t="shared" si="209"/>
        <v>High Risk</v>
      </c>
    </row>
    <row r="4462" spans="1:9" x14ac:dyDescent="0.3">
      <c r="A4462" t="s">
        <v>4497</v>
      </c>
      <c r="B4462" t="s">
        <v>27</v>
      </c>
      <c r="C4462">
        <v>18</v>
      </c>
      <c r="D4462" t="str">
        <f t="shared" si="207"/>
        <v>13-24 Months</v>
      </c>
      <c r="E4462" t="s">
        <v>37</v>
      </c>
      <c r="F4462" t="s">
        <v>28</v>
      </c>
      <c r="G4462" t="s">
        <v>24</v>
      </c>
      <c r="H4462">
        <f t="shared" si="208"/>
        <v>5</v>
      </c>
      <c r="I4462" t="str">
        <f t="shared" si="209"/>
        <v>High Risk</v>
      </c>
    </row>
    <row r="4463" spans="1:9" x14ac:dyDescent="0.3">
      <c r="A4463" t="s">
        <v>4498</v>
      </c>
      <c r="B4463" t="s">
        <v>27</v>
      </c>
      <c r="C4463">
        <v>29</v>
      </c>
      <c r="D4463" t="str">
        <f t="shared" si="207"/>
        <v>25-48 Months</v>
      </c>
      <c r="E4463" t="s">
        <v>37</v>
      </c>
      <c r="F4463" t="s">
        <v>28</v>
      </c>
      <c r="G4463" t="s">
        <v>24</v>
      </c>
      <c r="H4463">
        <f t="shared" si="208"/>
        <v>5</v>
      </c>
      <c r="I4463" t="str">
        <f t="shared" si="209"/>
        <v>High Risk</v>
      </c>
    </row>
    <row r="4464" spans="1:9" x14ac:dyDescent="0.3">
      <c r="A4464" t="s">
        <v>4499</v>
      </c>
      <c r="B4464" t="s">
        <v>27</v>
      </c>
      <c r="C4464">
        <v>16</v>
      </c>
      <c r="D4464" t="str">
        <f t="shared" si="207"/>
        <v>13-24 Months</v>
      </c>
      <c r="E4464" t="s">
        <v>37</v>
      </c>
      <c r="F4464" t="s">
        <v>28</v>
      </c>
      <c r="G4464" t="s">
        <v>23</v>
      </c>
      <c r="H4464">
        <f t="shared" si="208"/>
        <v>5</v>
      </c>
      <c r="I4464" t="str">
        <f t="shared" si="209"/>
        <v>High Risk</v>
      </c>
    </row>
    <row r="4465" spans="1:9" x14ac:dyDescent="0.3">
      <c r="A4465" t="s">
        <v>4500</v>
      </c>
      <c r="B4465" t="s">
        <v>27</v>
      </c>
      <c r="C4465">
        <v>1</v>
      </c>
      <c r="D4465" t="str">
        <f t="shared" si="207"/>
        <v>0-12 Months</v>
      </c>
      <c r="E4465" t="s">
        <v>37</v>
      </c>
      <c r="F4465" t="s">
        <v>28</v>
      </c>
      <c r="G4465" t="s">
        <v>23</v>
      </c>
      <c r="H4465">
        <f t="shared" si="208"/>
        <v>6</v>
      </c>
      <c r="I4465" t="str">
        <f t="shared" si="209"/>
        <v>High Risk</v>
      </c>
    </row>
    <row r="4466" spans="1:9" x14ac:dyDescent="0.3">
      <c r="A4466" t="s">
        <v>4501</v>
      </c>
      <c r="B4466" t="s">
        <v>27</v>
      </c>
      <c r="C4466">
        <v>12</v>
      </c>
      <c r="D4466" t="str">
        <f t="shared" si="207"/>
        <v>0-12 Months</v>
      </c>
      <c r="E4466" t="s">
        <v>37</v>
      </c>
      <c r="F4466" t="s">
        <v>35</v>
      </c>
      <c r="G4466" t="s">
        <v>23</v>
      </c>
      <c r="H4466">
        <f t="shared" si="208"/>
        <v>5</v>
      </c>
      <c r="I4466" t="str">
        <f t="shared" si="209"/>
        <v>High Risk</v>
      </c>
    </row>
    <row r="4467" spans="1:9" x14ac:dyDescent="0.3">
      <c r="A4467" t="s">
        <v>4502</v>
      </c>
      <c r="B4467" t="s">
        <v>31</v>
      </c>
      <c r="C4467">
        <v>31</v>
      </c>
      <c r="D4467" t="str">
        <f t="shared" si="207"/>
        <v>25-48 Months</v>
      </c>
      <c r="E4467" t="s">
        <v>26</v>
      </c>
      <c r="F4467" t="s">
        <v>28</v>
      </c>
      <c r="G4467" t="s">
        <v>24</v>
      </c>
      <c r="H4467">
        <f t="shared" si="208"/>
        <v>1</v>
      </c>
      <c r="I4467" t="str">
        <f t="shared" si="209"/>
        <v>Low Risk</v>
      </c>
    </row>
    <row r="4468" spans="1:9" x14ac:dyDescent="0.3">
      <c r="A4468" t="s">
        <v>4503</v>
      </c>
      <c r="B4468" t="s">
        <v>27</v>
      </c>
      <c r="C4468">
        <v>4</v>
      </c>
      <c r="D4468" t="str">
        <f t="shared" si="207"/>
        <v>0-12 Months</v>
      </c>
      <c r="E4468" t="s">
        <v>37</v>
      </c>
      <c r="F4468" t="s">
        <v>28</v>
      </c>
      <c r="G4468" t="s">
        <v>23</v>
      </c>
      <c r="H4468">
        <f t="shared" si="208"/>
        <v>6</v>
      </c>
      <c r="I4468" t="str">
        <f t="shared" si="209"/>
        <v>High Risk</v>
      </c>
    </row>
    <row r="4469" spans="1:9" x14ac:dyDescent="0.3">
      <c r="A4469" t="s">
        <v>4504</v>
      </c>
      <c r="B4469" t="s">
        <v>31</v>
      </c>
      <c r="C4469">
        <v>48</v>
      </c>
      <c r="D4469" t="str">
        <f t="shared" si="207"/>
        <v>25-48 Months</v>
      </c>
      <c r="E4469" t="s">
        <v>26</v>
      </c>
      <c r="F4469" t="s">
        <v>32</v>
      </c>
      <c r="G4469" t="s">
        <v>24</v>
      </c>
      <c r="H4469">
        <f t="shared" si="208"/>
        <v>0</v>
      </c>
      <c r="I4469" t="str">
        <f t="shared" si="209"/>
        <v>Low Risk</v>
      </c>
    </row>
    <row r="4470" spans="1:9" x14ac:dyDescent="0.3">
      <c r="A4470" t="s">
        <v>4505</v>
      </c>
      <c r="B4470" t="s">
        <v>27</v>
      </c>
      <c r="C4470">
        <v>15</v>
      </c>
      <c r="D4470" t="str">
        <f t="shared" si="207"/>
        <v>13-24 Months</v>
      </c>
      <c r="E4470" t="s">
        <v>24</v>
      </c>
      <c r="F4470" t="s">
        <v>40</v>
      </c>
      <c r="G4470" t="s">
        <v>23</v>
      </c>
      <c r="H4470">
        <f t="shared" si="208"/>
        <v>2</v>
      </c>
      <c r="I4470" t="str">
        <f t="shared" si="209"/>
        <v>Medium Risk</v>
      </c>
    </row>
    <row r="4471" spans="1:9" x14ac:dyDescent="0.3">
      <c r="A4471" t="s">
        <v>4506</v>
      </c>
      <c r="B4471" t="s">
        <v>31</v>
      </c>
      <c r="C4471">
        <v>50</v>
      </c>
      <c r="D4471" t="str">
        <f t="shared" si="207"/>
        <v>49-72 Months</v>
      </c>
      <c r="E4471" t="s">
        <v>37</v>
      </c>
      <c r="F4471" t="s">
        <v>40</v>
      </c>
      <c r="G4471" t="s">
        <v>24</v>
      </c>
      <c r="H4471">
        <f t="shared" si="208"/>
        <v>2</v>
      </c>
      <c r="I4471" t="str">
        <f t="shared" si="209"/>
        <v>Medium Risk</v>
      </c>
    </row>
    <row r="4472" spans="1:9" x14ac:dyDescent="0.3">
      <c r="A4472" t="s">
        <v>4507</v>
      </c>
      <c r="B4472" t="s">
        <v>27</v>
      </c>
      <c r="C4472">
        <v>7</v>
      </c>
      <c r="D4472" t="str">
        <f t="shared" si="207"/>
        <v>0-12 Months</v>
      </c>
      <c r="E4472" t="s">
        <v>26</v>
      </c>
      <c r="F4472" t="s">
        <v>35</v>
      </c>
      <c r="G4472" t="s">
        <v>24</v>
      </c>
      <c r="H4472">
        <f t="shared" si="208"/>
        <v>3</v>
      </c>
      <c r="I4472" t="str">
        <f t="shared" si="209"/>
        <v>Medium Risk</v>
      </c>
    </row>
    <row r="4473" spans="1:9" x14ac:dyDescent="0.3">
      <c r="A4473" t="s">
        <v>4508</v>
      </c>
      <c r="B4473" t="s">
        <v>27</v>
      </c>
      <c r="C4473">
        <v>41</v>
      </c>
      <c r="D4473" t="str">
        <f t="shared" si="207"/>
        <v>25-48 Months</v>
      </c>
      <c r="E4473" t="s">
        <v>37</v>
      </c>
      <c r="F4473" t="s">
        <v>35</v>
      </c>
      <c r="G4473" t="s">
        <v>23</v>
      </c>
      <c r="H4473">
        <f t="shared" si="208"/>
        <v>4</v>
      </c>
      <c r="I4473" t="str">
        <f t="shared" si="209"/>
        <v>High Risk</v>
      </c>
    </row>
    <row r="4474" spans="1:9" x14ac:dyDescent="0.3">
      <c r="A4474" t="s">
        <v>4509</v>
      </c>
      <c r="B4474" t="s">
        <v>47</v>
      </c>
      <c r="C4474">
        <v>68</v>
      </c>
      <c r="D4474" t="str">
        <f t="shared" si="207"/>
        <v>49-72 Months</v>
      </c>
      <c r="E4474" t="s">
        <v>37</v>
      </c>
      <c r="F4474" t="s">
        <v>40</v>
      </c>
      <c r="G4474" t="s">
        <v>24</v>
      </c>
      <c r="H4474">
        <f t="shared" si="208"/>
        <v>2</v>
      </c>
      <c r="I4474" t="str">
        <f t="shared" si="209"/>
        <v>Medium Risk</v>
      </c>
    </row>
    <row r="4475" spans="1:9" x14ac:dyDescent="0.3">
      <c r="A4475" t="s">
        <v>4510</v>
      </c>
      <c r="B4475" t="s">
        <v>27</v>
      </c>
      <c r="C4475">
        <v>26</v>
      </c>
      <c r="D4475" t="str">
        <f t="shared" si="207"/>
        <v>25-48 Months</v>
      </c>
      <c r="E4475" t="s">
        <v>37</v>
      </c>
      <c r="F4475" t="s">
        <v>35</v>
      </c>
      <c r="G4475" t="s">
        <v>24</v>
      </c>
      <c r="H4475">
        <f t="shared" si="208"/>
        <v>4</v>
      </c>
      <c r="I4475" t="str">
        <f t="shared" si="209"/>
        <v>High Risk</v>
      </c>
    </row>
    <row r="4476" spans="1:9" x14ac:dyDescent="0.3">
      <c r="A4476" t="s">
        <v>4511</v>
      </c>
      <c r="B4476" t="s">
        <v>47</v>
      </c>
      <c r="C4476">
        <v>57</v>
      </c>
      <c r="D4476" t="str">
        <f t="shared" si="207"/>
        <v>49-72 Months</v>
      </c>
      <c r="E4476" t="s">
        <v>26</v>
      </c>
      <c r="F4476" t="s">
        <v>40</v>
      </c>
      <c r="G4476" t="s">
        <v>24</v>
      </c>
      <c r="H4476">
        <f t="shared" si="208"/>
        <v>0</v>
      </c>
      <c r="I4476" t="str">
        <f t="shared" si="209"/>
        <v>Low Risk</v>
      </c>
    </row>
    <row r="4477" spans="1:9" x14ac:dyDescent="0.3">
      <c r="A4477" t="s">
        <v>4512</v>
      </c>
      <c r="B4477" t="s">
        <v>27</v>
      </c>
      <c r="C4477">
        <v>3</v>
      </c>
      <c r="D4477" t="str">
        <f t="shared" si="207"/>
        <v>0-12 Months</v>
      </c>
      <c r="E4477" t="s">
        <v>24</v>
      </c>
      <c r="F4477" t="s">
        <v>28</v>
      </c>
      <c r="G4477" t="s">
        <v>24</v>
      </c>
      <c r="H4477">
        <f t="shared" si="208"/>
        <v>4</v>
      </c>
      <c r="I4477" t="str">
        <f t="shared" si="209"/>
        <v>High Risk</v>
      </c>
    </row>
    <row r="4478" spans="1:9" x14ac:dyDescent="0.3">
      <c r="A4478" t="s">
        <v>4513</v>
      </c>
      <c r="B4478" t="s">
        <v>27</v>
      </c>
      <c r="C4478">
        <v>1</v>
      </c>
      <c r="D4478" t="str">
        <f t="shared" si="207"/>
        <v>0-12 Months</v>
      </c>
      <c r="E4478" t="s">
        <v>24</v>
      </c>
      <c r="F4478" t="s">
        <v>32</v>
      </c>
      <c r="G4478" t="s">
        <v>23</v>
      </c>
      <c r="H4478">
        <f t="shared" si="208"/>
        <v>3</v>
      </c>
      <c r="I4478" t="str">
        <f t="shared" si="209"/>
        <v>Medium Risk</v>
      </c>
    </row>
    <row r="4479" spans="1:9" x14ac:dyDescent="0.3">
      <c r="A4479" t="s">
        <v>4514</v>
      </c>
      <c r="B4479" t="s">
        <v>31</v>
      </c>
      <c r="C4479">
        <v>19</v>
      </c>
      <c r="D4479" t="str">
        <f t="shared" si="207"/>
        <v>13-24 Months</v>
      </c>
      <c r="E4479" t="s">
        <v>26</v>
      </c>
      <c r="F4479" t="s">
        <v>35</v>
      </c>
      <c r="G4479" t="s">
        <v>24</v>
      </c>
      <c r="H4479">
        <f t="shared" si="208"/>
        <v>0</v>
      </c>
      <c r="I4479" t="str">
        <f t="shared" si="209"/>
        <v>Low Risk</v>
      </c>
    </row>
    <row r="4480" spans="1:9" x14ac:dyDescent="0.3">
      <c r="A4480" t="s">
        <v>4515</v>
      </c>
      <c r="B4480" t="s">
        <v>27</v>
      </c>
      <c r="C4480">
        <v>3</v>
      </c>
      <c r="D4480" t="str">
        <f t="shared" si="207"/>
        <v>0-12 Months</v>
      </c>
      <c r="E4480" t="s">
        <v>26</v>
      </c>
      <c r="F4480" t="s">
        <v>28</v>
      </c>
      <c r="G4480" t="s">
        <v>24</v>
      </c>
      <c r="H4480">
        <f t="shared" si="208"/>
        <v>4</v>
      </c>
      <c r="I4480" t="str">
        <f t="shared" si="209"/>
        <v>High Risk</v>
      </c>
    </row>
    <row r="4481" spans="1:9" x14ac:dyDescent="0.3">
      <c r="A4481" t="s">
        <v>4516</v>
      </c>
      <c r="B4481" t="s">
        <v>47</v>
      </c>
      <c r="C4481">
        <v>59</v>
      </c>
      <c r="D4481" t="str">
        <f t="shared" si="207"/>
        <v>49-72 Months</v>
      </c>
      <c r="E4481" t="s">
        <v>24</v>
      </c>
      <c r="F4481" t="s">
        <v>28</v>
      </c>
      <c r="G4481" t="s">
        <v>24</v>
      </c>
      <c r="H4481">
        <f t="shared" si="208"/>
        <v>1</v>
      </c>
      <c r="I4481" t="str">
        <f t="shared" si="209"/>
        <v>Low Risk</v>
      </c>
    </row>
    <row r="4482" spans="1:9" x14ac:dyDescent="0.3">
      <c r="A4482" t="s">
        <v>4517</v>
      </c>
      <c r="B4482" t="s">
        <v>27</v>
      </c>
      <c r="C4482">
        <v>1</v>
      </c>
      <c r="D4482" t="str">
        <f t="shared" si="207"/>
        <v>0-12 Months</v>
      </c>
      <c r="E4482" t="s">
        <v>37</v>
      </c>
      <c r="F4482" t="s">
        <v>32</v>
      </c>
      <c r="G4482" t="s">
        <v>23</v>
      </c>
      <c r="H4482">
        <f t="shared" si="208"/>
        <v>5</v>
      </c>
      <c r="I4482" t="str">
        <f t="shared" si="209"/>
        <v>High Risk</v>
      </c>
    </row>
    <row r="4483" spans="1:9" x14ac:dyDescent="0.3">
      <c r="A4483" t="s">
        <v>4518</v>
      </c>
      <c r="B4483" t="s">
        <v>27</v>
      </c>
      <c r="C4483">
        <v>42</v>
      </c>
      <c r="D4483" t="str">
        <f t="shared" ref="D4483:D4546" si="210">IF(C4483&lt;=12,"0-12 Months",IF(C4483&lt;=24,"13-24 Months",IF(C4483&lt;=48,"25-48 Months","49-72 Months")))</f>
        <v>25-48 Months</v>
      </c>
      <c r="E4483" t="s">
        <v>26</v>
      </c>
      <c r="F4483" t="s">
        <v>35</v>
      </c>
      <c r="G4483" t="s">
        <v>24</v>
      </c>
      <c r="H4483">
        <f t="shared" ref="H4483:H4546" si="211">IF(B4483="Month-to-month",2,0)+IF(E4483="Fiber optic",2,0)+IF(F4483="Electronic check",1,0)+IF(D4483="0-12 Months",1,0)</f>
        <v>2</v>
      </c>
      <c r="I4483" t="str">
        <f t="shared" ref="I4483:I4546" si="212">IF(H4483&gt;=4,"High Risk",IF(H4483&gt;=2,"Medium Risk","Low Risk"))</f>
        <v>Medium Risk</v>
      </c>
    </row>
    <row r="4484" spans="1:9" x14ac:dyDescent="0.3">
      <c r="A4484" t="s">
        <v>4519</v>
      </c>
      <c r="B4484" t="s">
        <v>27</v>
      </c>
      <c r="C4484">
        <v>7</v>
      </c>
      <c r="D4484" t="str">
        <f t="shared" si="210"/>
        <v>0-12 Months</v>
      </c>
      <c r="E4484" t="s">
        <v>37</v>
      </c>
      <c r="F4484" t="s">
        <v>28</v>
      </c>
      <c r="G4484" t="s">
        <v>23</v>
      </c>
      <c r="H4484">
        <f t="shared" si="211"/>
        <v>6</v>
      </c>
      <c r="I4484" t="str">
        <f t="shared" si="212"/>
        <v>High Risk</v>
      </c>
    </row>
    <row r="4485" spans="1:9" x14ac:dyDescent="0.3">
      <c r="A4485" t="s">
        <v>4520</v>
      </c>
      <c r="B4485" t="s">
        <v>47</v>
      </c>
      <c r="C4485">
        <v>67</v>
      </c>
      <c r="D4485" t="str">
        <f t="shared" si="210"/>
        <v>49-72 Months</v>
      </c>
      <c r="E4485" t="s">
        <v>24</v>
      </c>
      <c r="F4485" t="s">
        <v>40</v>
      </c>
      <c r="G4485" t="s">
        <v>24</v>
      </c>
      <c r="H4485">
        <f t="shared" si="211"/>
        <v>0</v>
      </c>
      <c r="I4485" t="str">
        <f t="shared" si="212"/>
        <v>Low Risk</v>
      </c>
    </row>
    <row r="4486" spans="1:9" x14ac:dyDescent="0.3">
      <c r="A4486" t="s">
        <v>4521</v>
      </c>
      <c r="B4486" t="s">
        <v>27</v>
      </c>
      <c r="C4486">
        <v>1</v>
      </c>
      <c r="D4486" t="str">
        <f t="shared" si="210"/>
        <v>0-12 Months</v>
      </c>
      <c r="E4486" t="s">
        <v>37</v>
      </c>
      <c r="F4486" t="s">
        <v>28</v>
      </c>
      <c r="G4486" t="s">
        <v>24</v>
      </c>
      <c r="H4486">
        <f t="shared" si="211"/>
        <v>6</v>
      </c>
      <c r="I4486" t="str">
        <f t="shared" si="212"/>
        <v>High Risk</v>
      </c>
    </row>
    <row r="4487" spans="1:9" x14ac:dyDescent="0.3">
      <c r="A4487" t="s">
        <v>4522</v>
      </c>
      <c r="B4487" t="s">
        <v>47</v>
      </c>
      <c r="C4487">
        <v>66</v>
      </c>
      <c r="D4487" t="str">
        <f t="shared" si="210"/>
        <v>49-72 Months</v>
      </c>
      <c r="E4487" t="s">
        <v>26</v>
      </c>
      <c r="F4487" t="s">
        <v>35</v>
      </c>
      <c r="G4487" t="s">
        <v>24</v>
      </c>
      <c r="H4487">
        <f t="shared" si="211"/>
        <v>0</v>
      </c>
      <c r="I4487" t="str">
        <f t="shared" si="212"/>
        <v>Low Risk</v>
      </c>
    </row>
    <row r="4488" spans="1:9" x14ac:dyDescent="0.3">
      <c r="A4488" t="s">
        <v>4523</v>
      </c>
      <c r="B4488" t="s">
        <v>27</v>
      </c>
      <c r="C4488">
        <v>61</v>
      </c>
      <c r="D4488" t="str">
        <f t="shared" si="210"/>
        <v>49-72 Months</v>
      </c>
      <c r="E4488" t="s">
        <v>37</v>
      </c>
      <c r="F4488" t="s">
        <v>32</v>
      </c>
      <c r="G4488" t="s">
        <v>24</v>
      </c>
      <c r="H4488">
        <f t="shared" si="211"/>
        <v>4</v>
      </c>
      <c r="I4488" t="str">
        <f t="shared" si="212"/>
        <v>High Risk</v>
      </c>
    </row>
    <row r="4489" spans="1:9" x14ac:dyDescent="0.3">
      <c r="A4489" t="s">
        <v>4524</v>
      </c>
      <c r="B4489" t="s">
        <v>31</v>
      </c>
      <c r="C4489">
        <v>4</v>
      </c>
      <c r="D4489" t="str">
        <f t="shared" si="210"/>
        <v>0-12 Months</v>
      </c>
      <c r="E4489" t="s">
        <v>24</v>
      </c>
      <c r="F4489" t="s">
        <v>40</v>
      </c>
      <c r="G4489" t="s">
        <v>24</v>
      </c>
      <c r="H4489">
        <f t="shared" si="211"/>
        <v>1</v>
      </c>
      <c r="I4489" t="str">
        <f t="shared" si="212"/>
        <v>Low Risk</v>
      </c>
    </row>
    <row r="4490" spans="1:9" x14ac:dyDescent="0.3">
      <c r="A4490" t="s">
        <v>4525</v>
      </c>
      <c r="B4490" t="s">
        <v>27</v>
      </c>
      <c r="C4490">
        <v>42</v>
      </c>
      <c r="D4490" t="str">
        <f t="shared" si="210"/>
        <v>25-48 Months</v>
      </c>
      <c r="E4490" t="s">
        <v>37</v>
      </c>
      <c r="F4490" t="s">
        <v>40</v>
      </c>
      <c r="G4490" t="s">
        <v>23</v>
      </c>
      <c r="H4490">
        <f t="shared" si="211"/>
        <v>4</v>
      </c>
      <c r="I4490" t="str">
        <f t="shared" si="212"/>
        <v>High Risk</v>
      </c>
    </row>
    <row r="4491" spans="1:9" x14ac:dyDescent="0.3">
      <c r="A4491" t="s">
        <v>4526</v>
      </c>
      <c r="B4491" t="s">
        <v>31</v>
      </c>
      <c r="C4491">
        <v>64</v>
      </c>
      <c r="D4491" t="str">
        <f t="shared" si="210"/>
        <v>49-72 Months</v>
      </c>
      <c r="E4491" t="s">
        <v>26</v>
      </c>
      <c r="F4491" t="s">
        <v>35</v>
      </c>
      <c r="G4491" t="s">
        <v>24</v>
      </c>
      <c r="H4491">
        <f t="shared" si="211"/>
        <v>0</v>
      </c>
      <c r="I4491" t="str">
        <f t="shared" si="212"/>
        <v>Low Risk</v>
      </c>
    </row>
    <row r="4492" spans="1:9" x14ac:dyDescent="0.3">
      <c r="A4492" t="s">
        <v>4527</v>
      </c>
      <c r="B4492" t="s">
        <v>31</v>
      </c>
      <c r="C4492">
        <v>54</v>
      </c>
      <c r="D4492" t="str">
        <f t="shared" si="210"/>
        <v>49-72 Months</v>
      </c>
      <c r="E4492" t="s">
        <v>37</v>
      </c>
      <c r="F4492" t="s">
        <v>35</v>
      </c>
      <c r="G4492" t="s">
        <v>24</v>
      </c>
      <c r="H4492">
        <f t="shared" si="211"/>
        <v>2</v>
      </c>
      <c r="I4492" t="str">
        <f t="shared" si="212"/>
        <v>Medium Risk</v>
      </c>
    </row>
    <row r="4493" spans="1:9" x14ac:dyDescent="0.3">
      <c r="A4493" t="s">
        <v>4528</v>
      </c>
      <c r="B4493" t="s">
        <v>27</v>
      </c>
      <c r="C4493">
        <v>1</v>
      </c>
      <c r="D4493" t="str">
        <f t="shared" si="210"/>
        <v>0-12 Months</v>
      </c>
      <c r="E4493" t="s">
        <v>24</v>
      </c>
      <c r="F4493" t="s">
        <v>40</v>
      </c>
      <c r="G4493" t="s">
        <v>24</v>
      </c>
      <c r="H4493">
        <f t="shared" si="211"/>
        <v>3</v>
      </c>
      <c r="I4493" t="str">
        <f t="shared" si="212"/>
        <v>Medium Risk</v>
      </c>
    </row>
    <row r="4494" spans="1:9" x14ac:dyDescent="0.3">
      <c r="A4494" t="s">
        <v>4529</v>
      </c>
      <c r="B4494" t="s">
        <v>47</v>
      </c>
      <c r="C4494">
        <v>54</v>
      </c>
      <c r="D4494" t="str">
        <f t="shared" si="210"/>
        <v>49-72 Months</v>
      </c>
      <c r="E4494" t="s">
        <v>24</v>
      </c>
      <c r="F4494" t="s">
        <v>35</v>
      </c>
      <c r="G4494" t="s">
        <v>24</v>
      </c>
      <c r="H4494">
        <f t="shared" si="211"/>
        <v>0</v>
      </c>
      <c r="I4494" t="str">
        <f t="shared" si="212"/>
        <v>Low Risk</v>
      </c>
    </row>
    <row r="4495" spans="1:9" x14ac:dyDescent="0.3">
      <c r="A4495" t="s">
        <v>4530</v>
      </c>
      <c r="B4495" t="s">
        <v>47</v>
      </c>
      <c r="C4495">
        <v>18</v>
      </c>
      <c r="D4495" t="str">
        <f t="shared" si="210"/>
        <v>13-24 Months</v>
      </c>
      <c r="E4495" t="s">
        <v>24</v>
      </c>
      <c r="F4495" t="s">
        <v>40</v>
      </c>
      <c r="G4495" t="s">
        <v>24</v>
      </c>
      <c r="H4495">
        <f t="shared" si="211"/>
        <v>0</v>
      </c>
      <c r="I4495" t="str">
        <f t="shared" si="212"/>
        <v>Low Risk</v>
      </c>
    </row>
    <row r="4496" spans="1:9" x14ac:dyDescent="0.3">
      <c r="A4496" t="s">
        <v>4531</v>
      </c>
      <c r="B4496" t="s">
        <v>27</v>
      </c>
      <c r="C4496">
        <v>3</v>
      </c>
      <c r="D4496" t="str">
        <f t="shared" si="210"/>
        <v>0-12 Months</v>
      </c>
      <c r="E4496" t="s">
        <v>37</v>
      </c>
      <c r="F4496" t="s">
        <v>28</v>
      </c>
      <c r="G4496" t="s">
        <v>24</v>
      </c>
      <c r="H4496">
        <f t="shared" si="211"/>
        <v>6</v>
      </c>
      <c r="I4496" t="str">
        <f t="shared" si="212"/>
        <v>High Risk</v>
      </c>
    </row>
    <row r="4497" spans="1:9" x14ac:dyDescent="0.3">
      <c r="A4497" t="s">
        <v>4532</v>
      </c>
      <c r="B4497" t="s">
        <v>27</v>
      </c>
      <c r="C4497">
        <v>1</v>
      </c>
      <c r="D4497" t="str">
        <f t="shared" si="210"/>
        <v>0-12 Months</v>
      </c>
      <c r="E4497" t="s">
        <v>37</v>
      </c>
      <c r="F4497" t="s">
        <v>28</v>
      </c>
      <c r="G4497" t="s">
        <v>23</v>
      </c>
      <c r="H4497">
        <f t="shared" si="211"/>
        <v>6</v>
      </c>
      <c r="I4497" t="str">
        <f t="shared" si="212"/>
        <v>High Risk</v>
      </c>
    </row>
    <row r="4498" spans="1:9" x14ac:dyDescent="0.3">
      <c r="A4498" t="s">
        <v>4533</v>
      </c>
      <c r="B4498" t="s">
        <v>47</v>
      </c>
      <c r="C4498">
        <v>72</v>
      </c>
      <c r="D4498" t="str">
        <f t="shared" si="210"/>
        <v>49-72 Months</v>
      </c>
      <c r="E4498" t="s">
        <v>26</v>
      </c>
      <c r="F4498" t="s">
        <v>40</v>
      </c>
      <c r="G4498" t="s">
        <v>24</v>
      </c>
      <c r="H4498">
        <f t="shared" si="211"/>
        <v>0</v>
      </c>
      <c r="I4498" t="str">
        <f t="shared" si="212"/>
        <v>Low Risk</v>
      </c>
    </row>
    <row r="4499" spans="1:9" x14ac:dyDescent="0.3">
      <c r="A4499" t="s">
        <v>4534</v>
      </c>
      <c r="B4499" t="s">
        <v>31</v>
      </c>
      <c r="C4499">
        <v>60</v>
      </c>
      <c r="D4499" t="str">
        <f t="shared" si="210"/>
        <v>49-72 Months</v>
      </c>
      <c r="E4499" t="s">
        <v>37</v>
      </c>
      <c r="F4499" t="s">
        <v>28</v>
      </c>
      <c r="G4499" t="s">
        <v>24</v>
      </c>
      <c r="H4499">
        <f t="shared" si="211"/>
        <v>3</v>
      </c>
      <c r="I4499" t="str">
        <f t="shared" si="212"/>
        <v>Medium Risk</v>
      </c>
    </row>
    <row r="4500" spans="1:9" x14ac:dyDescent="0.3">
      <c r="A4500" t="s">
        <v>4535</v>
      </c>
      <c r="B4500" t="s">
        <v>31</v>
      </c>
      <c r="C4500">
        <v>11</v>
      </c>
      <c r="D4500" t="str">
        <f t="shared" si="210"/>
        <v>0-12 Months</v>
      </c>
      <c r="E4500" t="s">
        <v>24</v>
      </c>
      <c r="F4500" t="s">
        <v>32</v>
      </c>
      <c r="G4500" t="s">
        <v>24</v>
      </c>
      <c r="H4500">
        <f t="shared" si="211"/>
        <v>1</v>
      </c>
      <c r="I4500" t="str">
        <f t="shared" si="212"/>
        <v>Low Risk</v>
      </c>
    </row>
    <row r="4501" spans="1:9" x14ac:dyDescent="0.3">
      <c r="A4501" t="s">
        <v>4536</v>
      </c>
      <c r="B4501" t="s">
        <v>27</v>
      </c>
      <c r="C4501">
        <v>12</v>
      </c>
      <c r="D4501" t="str">
        <f t="shared" si="210"/>
        <v>0-12 Months</v>
      </c>
      <c r="E4501" t="s">
        <v>37</v>
      </c>
      <c r="F4501" t="s">
        <v>28</v>
      </c>
      <c r="G4501" t="s">
        <v>23</v>
      </c>
      <c r="H4501">
        <f t="shared" si="211"/>
        <v>6</v>
      </c>
      <c r="I4501" t="str">
        <f t="shared" si="212"/>
        <v>High Risk</v>
      </c>
    </row>
    <row r="4502" spans="1:9" x14ac:dyDescent="0.3">
      <c r="A4502" t="s">
        <v>4537</v>
      </c>
      <c r="B4502" t="s">
        <v>31</v>
      </c>
      <c r="C4502">
        <v>61</v>
      </c>
      <c r="D4502" t="str">
        <f t="shared" si="210"/>
        <v>49-72 Months</v>
      </c>
      <c r="E4502" t="s">
        <v>37</v>
      </c>
      <c r="F4502" t="s">
        <v>40</v>
      </c>
      <c r="G4502" t="s">
        <v>24</v>
      </c>
      <c r="H4502">
        <f t="shared" si="211"/>
        <v>2</v>
      </c>
      <c r="I4502" t="str">
        <f t="shared" si="212"/>
        <v>Medium Risk</v>
      </c>
    </row>
    <row r="4503" spans="1:9" x14ac:dyDescent="0.3">
      <c r="A4503" t="s">
        <v>4538</v>
      </c>
      <c r="B4503" t="s">
        <v>47</v>
      </c>
      <c r="C4503">
        <v>39</v>
      </c>
      <c r="D4503" t="str">
        <f t="shared" si="210"/>
        <v>25-48 Months</v>
      </c>
      <c r="E4503" t="s">
        <v>24</v>
      </c>
      <c r="F4503" t="s">
        <v>40</v>
      </c>
      <c r="G4503" t="s">
        <v>24</v>
      </c>
      <c r="H4503">
        <f t="shared" si="211"/>
        <v>0</v>
      </c>
      <c r="I4503" t="str">
        <f t="shared" si="212"/>
        <v>Low Risk</v>
      </c>
    </row>
    <row r="4504" spans="1:9" x14ac:dyDescent="0.3">
      <c r="A4504" t="s">
        <v>4539</v>
      </c>
      <c r="B4504" t="s">
        <v>27</v>
      </c>
      <c r="C4504">
        <v>55</v>
      </c>
      <c r="D4504" t="str">
        <f t="shared" si="210"/>
        <v>49-72 Months</v>
      </c>
      <c r="E4504" t="s">
        <v>37</v>
      </c>
      <c r="F4504" t="s">
        <v>28</v>
      </c>
      <c r="G4504" t="s">
        <v>23</v>
      </c>
      <c r="H4504">
        <f t="shared" si="211"/>
        <v>5</v>
      </c>
      <c r="I4504" t="str">
        <f t="shared" si="212"/>
        <v>High Risk</v>
      </c>
    </row>
    <row r="4505" spans="1:9" x14ac:dyDescent="0.3">
      <c r="A4505" t="s">
        <v>4540</v>
      </c>
      <c r="B4505" t="s">
        <v>27</v>
      </c>
      <c r="C4505">
        <v>17</v>
      </c>
      <c r="D4505" t="str">
        <f t="shared" si="210"/>
        <v>13-24 Months</v>
      </c>
      <c r="E4505" t="s">
        <v>37</v>
      </c>
      <c r="F4505" t="s">
        <v>28</v>
      </c>
      <c r="G4505" t="s">
        <v>23</v>
      </c>
      <c r="H4505">
        <f t="shared" si="211"/>
        <v>5</v>
      </c>
      <c r="I4505" t="str">
        <f t="shared" si="212"/>
        <v>High Risk</v>
      </c>
    </row>
    <row r="4506" spans="1:9" x14ac:dyDescent="0.3">
      <c r="A4506" t="s">
        <v>4541</v>
      </c>
      <c r="B4506" t="s">
        <v>31</v>
      </c>
      <c r="C4506">
        <v>37</v>
      </c>
      <c r="D4506" t="str">
        <f t="shared" si="210"/>
        <v>25-48 Months</v>
      </c>
      <c r="E4506" t="s">
        <v>24</v>
      </c>
      <c r="F4506" t="s">
        <v>40</v>
      </c>
      <c r="G4506" t="s">
        <v>24</v>
      </c>
      <c r="H4506">
        <f t="shared" si="211"/>
        <v>0</v>
      </c>
      <c r="I4506" t="str">
        <f t="shared" si="212"/>
        <v>Low Risk</v>
      </c>
    </row>
    <row r="4507" spans="1:9" x14ac:dyDescent="0.3">
      <c r="A4507" t="s">
        <v>4542</v>
      </c>
      <c r="B4507" t="s">
        <v>47</v>
      </c>
      <c r="C4507">
        <v>72</v>
      </c>
      <c r="D4507" t="str">
        <f t="shared" si="210"/>
        <v>49-72 Months</v>
      </c>
      <c r="E4507" t="s">
        <v>24</v>
      </c>
      <c r="F4507" t="s">
        <v>32</v>
      </c>
      <c r="G4507" t="s">
        <v>24</v>
      </c>
      <c r="H4507">
        <f t="shared" si="211"/>
        <v>0</v>
      </c>
      <c r="I4507" t="str">
        <f t="shared" si="212"/>
        <v>Low Risk</v>
      </c>
    </row>
    <row r="4508" spans="1:9" x14ac:dyDescent="0.3">
      <c r="A4508" t="s">
        <v>4543</v>
      </c>
      <c r="B4508" t="s">
        <v>47</v>
      </c>
      <c r="C4508">
        <v>72</v>
      </c>
      <c r="D4508" t="str">
        <f t="shared" si="210"/>
        <v>49-72 Months</v>
      </c>
      <c r="E4508" t="s">
        <v>26</v>
      </c>
      <c r="F4508" t="s">
        <v>40</v>
      </c>
      <c r="G4508" t="s">
        <v>24</v>
      </c>
      <c r="H4508">
        <f t="shared" si="211"/>
        <v>0</v>
      </c>
      <c r="I4508" t="str">
        <f t="shared" si="212"/>
        <v>Low Risk</v>
      </c>
    </row>
    <row r="4509" spans="1:9" x14ac:dyDescent="0.3">
      <c r="A4509" t="s">
        <v>4544</v>
      </c>
      <c r="B4509" t="s">
        <v>27</v>
      </c>
      <c r="C4509">
        <v>8</v>
      </c>
      <c r="D4509" t="str">
        <f t="shared" si="210"/>
        <v>0-12 Months</v>
      </c>
      <c r="E4509" t="s">
        <v>26</v>
      </c>
      <c r="F4509" t="s">
        <v>35</v>
      </c>
      <c r="G4509" t="s">
        <v>24</v>
      </c>
      <c r="H4509">
        <f t="shared" si="211"/>
        <v>3</v>
      </c>
      <c r="I4509" t="str">
        <f t="shared" si="212"/>
        <v>Medium Risk</v>
      </c>
    </row>
    <row r="4510" spans="1:9" x14ac:dyDescent="0.3">
      <c r="A4510" t="s">
        <v>4545</v>
      </c>
      <c r="B4510" t="s">
        <v>27</v>
      </c>
      <c r="C4510">
        <v>22</v>
      </c>
      <c r="D4510" t="str">
        <f t="shared" si="210"/>
        <v>13-24 Months</v>
      </c>
      <c r="E4510" t="s">
        <v>24</v>
      </c>
      <c r="F4510" t="s">
        <v>32</v>
      </c>
      <c r="G4510" t="s">
        <v>24</v>
      </c>
      <c r="H4510">
        <f t="shared" si="211"/>
        <v>2</v>
      </c>
      <c r="I4510" t="str">
        <f t="shared" si="212"/>
        <v>Medium Risk</v>
      </c>
    </row>
    <row r="4511" spans="1:9" x14ac:dyDescent="0.3">
      <c r="A4511" t="s">
        <v>4546</v>
      </c>
      <c r="B4511" t="s">
        <v>27</v>
      </c>
      <c r="C4511">
        <v>1</v>
      </c>
      <c r="D4511" t="str">
        <f t="shared" si="210"/>
        <v>0-12 Months</v>
      </c>
      <c r="E4511" t="s">
        <v>37</v>
      </c>
      <c r="F4511" t="s">
        <v>28</v>
      </c>
      <c r="G4511" t="s">
        <v>23</v>
      </c>
      <c r="H4511">
        <f t="shared" si="211"/>
        <v>6</v>
      </c>
      <c r="I4511" t="str">
        <f t="shared" si="212"/>
        <v>High Risk</v>
      </c>
    </row>
    <row r="4512" spans="1:9" x14ac:dyDescent="0.3">
      <c r="A4512" t="s">
        <v>4547</v>
      </c>
      <c r="B4512" t="s">
        <v>27</v>
      </c>
      <c r="C4512">
        <v>38</v>
      </c>
      <c r="D4512" t="str">
        <f t="shared" si="210"/>
        <v>25-48 Months</v>
      </c>
      <c r="E4512" t="s">
        <v>26</v>
      </c>
      <c r="F4512" t="s">
        <v>40</v>
      </c>
      <c r="G4512" t="s">
        <v>24</v>
      </c>
      <c r="H4512">
        <f t="shared" si="211"/>
        <v>2</v>
      </c>
      <c r="I4512" t="str">
        <f t="shared" si="212"/>
        <v>Medium Risk</v>
      </c>
    </row>
    <row r="4513" spans="1:9" x14ac:dyDescent="0.3">
      <c r="A4513" t="s">
        <v>4548</v>
      </c>
      <c r="B4513" t="s">
        <v>31</v>
      </c>
      <c r="C4513">
        <v>17</v>
      </c>
      <c r="D4513" t="str">
        <f t="shared" si="210"/>
        <v>13-24 Months</v>
      </c>
      <c r="E4513" t="s">
        <v>26</v>
      </c>
      <c r="F4513" t="s">
        <v>28</v>
      </c>
      <c r="G4513" t="s">
        <v>24</v>
      </c>
      <c r="H4513">
        <f t="shared" si="211"/>
        <v>1</v>
      </c>
      <c r="I4513" t="str">
        <f t="shared" si="212"/>
        <v>Low Risk</v>
      </c>
    </row>
    <row r="4514" spans="1:9" x14ac:dyDescent="0.3">
      <c r="A4514" t="s">
        <v>4549</v>
      </c>
      <c r="B4514" t="s">
        <v>47</v>
      </c>
      <c r="C4514">
        <v>70</v>
      </c>
      <c r="D4514" t="str">
        <f t="shared" si="210"/>
        <v>49-72 Months</v>
      </c>
      <c r="E4514" t="s">
        <v>26</v>
      </c>
      <c r="F4514" t="s">
        <v>35</v>
      </c>
      <c r="G4514" t="s">
        <v>24</v>
      </c>
      <c r="H4514">
        <f t="shared" si="211"/>
        <v>0</v>
      </c>
      <c r="I4514" t="str">
        <f t="shared" si="212"/>
        <v>Low Risk</v>
      </c>
    </row>
    <row r="4515" spans="1:9" x14ac:dyDescent="0.3">
      <c r="A4515" t="s">
        <v>4550</v>
      </c>
      <c r="B4515" t="s">
        <v>47</v>
      </c>
      <c r="C4515">
        <v>72</v>
      </c>
      <c r="D4515" t="str">
        <f t="shared" si="210"/>
        <v>49-72 Months</v>
      </c>
      <c r="E4515" t="s">
        <v>26</v>
      </c>
      <c r="F4515" t="s">
        <v>40</v>
      </c>
      <c r="G4515" t="s">
        <v>23</v>
      </c>
      <c r="H4515">
        <f t="shared" si="211"/>
        <v>0</v>
      </c>
      <c r="I4515" t="str">
        <f t="shared" si="212"/>
        <v>Low Risk</v>
      </c>
    </row>
    <row r="4516" spans="1:9" x14ac:dyDescent="0.3">
      <c r="A4516" t="s">
        <v>4551</v>
      </c>
      <c r="B4516" t="s">
        <v>27</v>
      </c>
      <c r="C4516">
        <v>28</v>
      </c>
      <c r="D4516" t="str">
        <f t="shared" si="210"/>
        <v>25-48 Months</v>
      </c>
      <c r="E4516" t="s">
        <v>37</v>
      </c>
      <c r="F4516" t="s">
        <v>28</v>
      </c>
      <c r="G4516" t="s">
        <v>24</v>
      </c>
      <c r="H4516">
        <f t="shared" si="211"/>
        <v>5</v>
      </c>
      <c r="I4516" t="str">
        <f t="shared" si="212"/>
        <v>High Risk</v>
      </c>
    </row>
    <row r="4517" spans="1:9" x14ac:dyDescent="0.3">
      <c r="A4517" t="s">
        <v>4552</v>
      </c>
      <c r="B4517" t="s">
        <v>27</v>
      </c>
      <c r="C4517">
        <v>15</v>
      </c>
      <c r="D4517" t="str">
        <f t="shared" si="210"/>
        <v>13-24 Months</v>
      </c>
      <c r="E4517" t="s">
        <v>37</v>
      </c>
      <c r="F4517" t="s">
        <v>35</v>
      </c>
      <c r="G4517" t="s">
        <v>24</v>
      </c>
      <c r="H4517">
        <f t="shared" si="211"/>
        <v>4</v>
      </c>
      <c r="I4517" t="str">
        <f t="shared" si="212"/>
        <v>High Risk</v>
      </c>
    </row>
    <row r="4518" spans="1:9" x14ac:dyDescent="0.3">
      <c r="A4518" t="s">
        <v>4553</v>
      </c>
      <c r="B4518" t="s">
        <v>47</v>
      </c>
      <c r="C4518">
        <v>72</v>
      </c>
      <c r="D4518" t="str">
        <f t="shared" si="210"/>
        <v>49-72 Months</v>
      </c>
      <c r="E4518" t="s">
        <v>26</v>
      </c>
      <c r="F4518" t="s">
        <v>35</v>
      </c>
      <c r="G4518" t="s">
        <v>24</v>
      </c>
      <c r="H4518">
        <f t="shared" si="211"/>
        <v>0</v>
      </c>
      <c r="I4518" t="str">
        <f t="shared" si="212"/>
        <v>Low Risk</v>
      </c>
    </row>
    <row r="4519" spans="1:9" x14ac:dyDescent="0.3">
      <c r="A4519" t="s">
        <v>4554</v>
      </c>
      <c r="B4519" t="s">
        <v>27</v>
      </c>
      <c r="C4519">
        <v>11</v>
      </c>
      <c r="D4519" t="str">
        <f t="shared" si="210"/>
        <v>0-12 Months</v>
      </c>
      <c r="E4519" t="s">
        <v>37</v>
      </c>
      <c r="F4519" t="s">
        <v>28</v>
      </c>
      <c r="G4519" t="s">
        <v>23</v>
      </c>
      <c r="H4519">
        <f t="shared" si="211"/>
        <v>6</v>
      </c>
      <c r="I4519" t="str">
        <f t="shared" si="212"/>
        <v>High Risk</v>
      </c>
    </row>
    <row r="4520" spans="1:9" x14ac:dyDescent="0.3">
      <c r="A4520" t="s">
        <v>4555</v>
      </c>
      <c r="B4520" t="s">
        <v>27</v>
      </c>
      <c r="C4520">
        <v>8</v>
      </c>
      <c r="D4520" t="str">
        <f t="shared" si="210"/>
        <v>0-12 Months</v>
      </c>
      <c r="E4520" t="s">
        <v>37</v>
      </c>
      <c r="F4520" t="s">
        <v>28</v>
      </c>
      <c r="G4520" t="s">
        <v>23</v>
      </c>
      <c r="H4520">
        <f t="shared" si="211"/>
        <v>6</v>
      </c>
      <c r="I4520" t="str">
        <f t="shared" si="212"/>
        <v>High Risk</v>
      </c>
    </row>
    <row r="4521" spans="1:9" x14ac:dyDescent="0.3">
      <c r="A4521" t="s">
        <v>4556</v>
      </c>
      <c r="B4521" t="s">
        <v>31</v>
      </c>
      <c r="C4521">
        <v>57</v>
      </c>
      <c r="D4521" t="str">
        <f t="shared" si="210"/>
        <v>49-72 Months</v>
      </c>
      <c r="E4521" t="s">
        <v>37</v>
      </c>
      <c r="F4521" t="s">
        <v>35</v>
      </c>
      <c r="G4521" t="s">
        <v>24</v>
      </c>
      <c r="H4521">
        <f t="shared" si="211"/>
        <v>2</v>
      </c>
      <c r="I4521" t="str">
        <f t="shared" si="212"/>
        <v>Medium Risk</v>
      </c>
    </row>
    <row r="4522" spans="1:9" x14ac:dyDescent="0.3">
      <c r="A4522" t="s">
        <v>4557</v>
      </c>
      <c r="B4522" t="s">
        <v>27</v>
      </c>
      <c r="C4522">
        <v>1</v>
      </c>
      <c r="D4522" t="str">
        <f t="shared" si="210"/>
        <v>0-12 Months</v>
      </c>
      <c r="E4522" t="s">
        <v>24</v>
      </c>
      <c r="F4522" t="s">
        <v>35</v>
      </c>
      <c r="G4522" t="s">
        <v>23</v>
      </c>
      <c r="H4522">
        <f t="shared" si="211"/>
        <v>3</v>
      </c>
      <c r="I4522" t="str">
        <f t="shared" si="212"/>
        <v>Medium Risk</v>
      </c>
    </row>
    <row r="4523" spans="1:9" x14ac:dyDescent="0.3">
      <c r="A4523" t="s">
        <v>4558</v>
      </c>
      <c r="B4523" t="s">
        <v>27</v>
      </c>
      <c r="C4523">
        <v>46</v>
      </c>
      <c r="D4523" t="str">
        <f t="shared" si="210"/>
        <v>25-48 Months</v>
      </c>
      <c r="E4523" t="s">
        <v>26</v>
      </c>
      <c r="F4523" t="s">
        <v>28</v>
      </c>
      <c r="G4523" t="s">
        <v>24</v>
      </c>
      <c r="H4523">
        <f t="shared" si="211"/>
        <v>3</v>
      </c>
      <c r="I4523" t="str">
        <f t="shared" si="212"/>
        <v>Medium Risk</v>
      </c>
    </row>
    <row r="4524" spans="1:9" x14ac:dyDescent="0.3">
      <c r="A4524" t="s">
        <v>4559</v>
      </c>
      <c r="B4524" t="s">
        <v>31</v>
      </c>
      <c r="C4524">
        <v>30</v>
      </c>
      <c r="D4524" t="str">
        <f t="shared" si="210"/>
        <v>25-48 Months</v>
      </c>
      <c r="E4524" t="s">
        <v>24</v>
      </c>
      <c r="F4524" t="s">
        <v>40</v>
      </c>
      <c r="G4524" t="s">
        <v>24</v>
      </c>
      <c r="H4524">
        <f t="shared" si="211"/>
        <v>0</v>
      </c>
      <c r="I4524" t="str">
        <f t="shared" si="212"/>
        <v>Low Risk</v>
      </c>
    </row>
    <row r="4525" spans="1:9" x14ac:dyDescent="0.3">
      <c r="A4525" t="s">
        <v>4560</v>
      </c>
      <c r="B4525" t="s">
        <v>27</v>
      </c>
      <c r="C4525">
        <v>10</v>
      </c>
      <c r="D4525" t="str">
        <f t="shared" si="210"/>
        <v>0-12 Months</v>
      </c>
      <c r="E4525" t="s">
        <v>37</v>
      </c>
      <c r="F4525" t="s">
        <v>28</v>
      </c>
      <c r="G4525" t="s">
        <v>24</v>
      </c>
      <c r="H4525">
        <f t="shared" si="211"/>
        <v>6</v>
      </c>
      <c r="I4525" t="str">
        <f t="shared" si="212"/>
        <v>High Risk</v>
      </c>
    </row>
    <row r="4526" spans="1:9" x14ac:dyDescent="0.3">
      <c r="A4526" t="s">
        <v>4561</v>
      </c>
      <c r="B4526" t="s">
        <v>27</v>
      </c>
      <c r="C4526">
        <v>23</v>
      </c>
      <c r="D4526" t="str">
        <f t="shared" si="210"/>
        <v>13-24 Months</v>
      </c>
      <c r="E4526" t="s">
        <v>37</v>
      </c>
      <c r="F4526" t="s">
        <v>28</v>
      </c>
      <c r="G4526" t="s">
        <v>23</v>
      </c>
      <c r="H4526">
        <f t="shared" si="211"/>
        <v>5</v>
      </c>
      <c r="I4526" t="str">
        <f t="shared" si="212"/>
        <v>High Risk</v>
      </c>
    </row>
    <row r="4527" spans="1:9" x14ac:dyDescent="0.3">
      <c r="A4527" t="s">
        <v>4562</v>
      </c>
      <c r="B4527" t="s">
        <v>27</v>
      </c>
      <c r="C4527">
        <v>32</v>
      </c>
      <c r="D4527" t="str">
        <f t="shared" si="210"/>
        <v>25-48 Months</v>
      </c>
      <c r="E4527" t="s">
        <v>37</v>
      </c>
      <c r="F4527" t="s">
        <v>40</v>
      </c>
      <c r="G4527" t="s">
        <v>24</v>
      </c>
      <c r="H4527">
        <f t="shared" si="211"/>
        <v>4</v>
      </c>
      <c r="I4527" t="str">
        <f t="shared" si="212"/>
        <v>High Risk</v>
      </c>
    </row>
    <row r="4528" spans="1:9" x14ac:dyDescent="0.3">
      <c r="A4528" t="s">
        <v>4563</v>
      </c>
      <c r="B4528" t="s">
        <v>27</v>
      </c>
      <c r="C4528">
        <v>13</v>
      </c>
      <c r="D4528" t="str">
        <f t="shared" si="210"/>
        <v>13-24 Months</v>
      </c>
      <c r="E4528" t="s">
        <v>37</v>
      </c>
      <c r="F4528" t="s">
        <v>40</v>
      </c>
      <c r="G4528" t="s">
        <v>24</v>
      </c>
      <c r="H4528">
        <f t="shared" si="211"/>
        <v>4</v>
      </c>
      <c r="I4528" t="str">
        <f t="shared" si="212"/>
        <v>High Risk</v>
      </c>
    </row>
    <row r="4529" spans="1:9" x14ac:dyDescent="0.3">
      <c r="A4529" t="s">
        <v>4564</v>
      </c>
      <c r="B4529" t="s">
        <v>47</v>
      </c>
      <c r="C4529">
        <v>39</v>
      </c>
      <c r="D4529" t="str">
        <f t="shared" si="210"/>
        <v>25-48 Months</v>
      </c>
      <c r="E4529" t="s">
        <v>37</v>
      </c>
      <c r="F4529" t="s">
        <v>28</v>
      </c>
      <c r="G4529" t="s">
        <v>23</v>
      </c>
      <c r="H4529">
        <f t="shared" si="211"/>
        <v>3</v>
      </c>
      <c r="I4529" t="str">
        <f t="shared" si="212"/>
        <v>Medium Risk</v>
      </c>
    </row>
    <row r="4530" spans="1:9" x14ac:dyDescent="0.3">
      <c r="A4530" t="s">
        <v>4565</v>
      </c>
      <c r="B4530" t="s">
        <v>27</v>
      </c>
      <c r="C4530">
        <v>44</v>
      </c>
      <c r="D4530" t="str">
        <f t="shared" si="210"/>
        <v>25-48 Months</v>
      </c>
      <c r="E4530" t="s">
        <v>37</v>
      </c>
      <c r="F4530" t="s">
        <v>40</v>
      </c>
      <c r="G4530" t="s">
        <v>24</v>
      </c>
      <c r="H4530">
        <f t="shared" si="211"/>
        <v>4</v>
      </c>
      <c r="I4530" t="str">
        <f t="shared" si="212"/>
        <v>High Risk</v>
      </c>
    </row>
    <row r="4531" spans="1:9" x14ac:dyDescent="0.3">
      <c r="A4531" t="s">
        <v>4566</v>
      </c>
      <c r="B4531" t="s">
        <v>27</v>
      </c>
      <c r="C4531">
        <v>9</v>
      </c>
      <c r="D4531" t="str">
        <f t="shared" si="210"/>
        <v>0-12 Months</v>
      </c>
      <c r="E4531" t="s">
        <v>26</v>
      </c>
      <c r="F4531" t="s">
        <v>32</v>
      </c>
      <c r="G4531" t="s">
        <v>24</v>
      </c>
      <c r="H4531">
        <f t="shared" si="211"/>
        <v>3</v>
      </c>
      <c r="I4531" t="str">
        <f t="shared" si="212"/>
        <v>Medium Risk</v>
      </c>
    </row>
    <row r="4532" spans="1:9" x14ac:dyDescent="0.3">
      <c r="A4532" t="s">
        <v>4567</v>
      </c>
      <c r="B4532" t="s">
        <v>47</v>
      </c>
      <c r="C4532">
        <v>67</v>
      </c>
      <c r="D4532" t="str">
        <f t="shared" si="210"/>
        <v>49-72 Months</v>
      </c>
      <c r="E4532" t="s">
        <v>24</v>
      </c>
      <c r="F4532" t="s">
        <v>32</v>
      </c>
      <c r="G4532" t="s">
        <v>24</v>
      </c>
      <c r="H4532">
        <f t="shared" si="211"/>
        <v>0</v>
      </c>
      <c r="I4532" t="str">
        <f t="shared" si="212"/>
        <v>Low Risk</v>
      </c>
    </row>
    <row r="4533" spans="1:9" x14ac:dyDescent="0.3">
      <c r="A4533" t="s">
        <v>4568</v>
      </c>
      <c r="B4533" t="s">
        <v>27</v>
      </c>
      <c r="C4533">
        <v>9</v>
      </c>
      <c r="D4533" t="str">
        <f t="shared" si="210"/>
        <v>0-12 Months</v>
      </c>
      <c r="E4533" t="s">
        <v>37</v>
      </c>
      <c r="F4533" t="s">
        <v>35</v>
      </c>
      <c r="G4533" t="s">
        <v>23</v>
      </c>
      <c r="H4533">
        <f t="shared" si="211"/>
        <v>5</v>
      </c>
      <c r="I4533" t="str">
        <f t="shared" si="212"/>
        <v>High Risk</v>
      </c>
    </row>
    <row r="4534" spans="1:9" x14ac:dyDescent="0.3">
      <c r="A4534" t="s">
        <v>4569</v>
      </c>
      <c r="B4534" t="s">
        <v>27</v>
      </c>
      <c r="C4534">
        <v>15</v>
      </c>
      <c r="D4534" t="str">
        <f t="shared" si="210"/>
        <v>13-24 Months</v>
      </c>
      <c r="E4534" t="s">
        <v>37</v>
      </c>
      <c r="F4534" t="s">
        <v>28</v>
      </c>
      <c r="G4534" t="s">
        <v>23</v>
      </c>
      <c r="H4534">
        <f t="shared" si="211"/>
        <v>5</v>
      </c>
      <c r="I4534" t="str">
        <f t="shared" si="212"/>
        <v>High Risk</v>
      </c>
    </row>
    <row r="4535" spans="1:9" x14ac:dyDescent="0.3">
      <c r="A4535" t="s">
        <v>4570</v>
      </c>
      <c r="B4535" t="s">
        <v>47</v>
      </c>
      <c r="C4535">
        <v>71</v>
      </c>
      <c r="D4535" t="str">
        <f t="shared" si="210"/>
        <v>49-72 Months</v>
      </c>
      <c r="E4535" t="s">
        <v>37</v>
      </c>
      <c r="F4535" t="s">
        <v>35</v>
      </c>
      <c r="G4535" t="s">
        <v>24</v>
      </c>
      <c r="H4535">
        <f t="shared" si="211"/>
        <v>2</v>
      </c>
      <c r="I4535" t="str">
        <f t="shared" si="212"/>
        <v>Medium Risk</v>
      </c>
    </row>
    <row r="4536" spans="1:9" x14ac:dyDescent="0.3">
      <c r="A4536" t="s">
        <v>4571</v>
      </c>
      <c r="B4536" t="s">
        <v>27</v>
      </c>
      <c r="C4536">
        <v>1</v>
      </c>
      <c r="D4536" t="str">
        <f t="shared" si="210"/>
        <v>0-12 Months</v>
      </c>
      <c r="E4536" t="s">
        <v>26</v>
      </c>
      <c r="F4536" t="s">
        <v>40</v>
      </c>
      <c r="G4536" t="s">
        <v>24</v>
      </c>
      <c r="H4536">
        <f t="shared" si="211"/>
        <v>3</v>
      </c>
      <c r="I4536" t="str">
        <f t="shared" si="212"/>
        <v>Medium Risk</v>
      </c>
    </row>
    <row r="4537" spans="1:9" x14ac:dyDescent="0.3">
      <c r="A4537" t="s">
        <v>4572</v>
      </c>
      <c r="B4537" t="s">
        <v>27</v>
      </c>
      <c r="C4537">
        <v>30</v>
      </c>
      <c r="D4537" t="str">
        <f t="shared" si="210"/>
        <v>25-48 Months</v>
      </c>
      <c r="E4537" t="s">
        <v>37</v>
      </c>
      <c r="F4537" t="s">
        <v>28</v>
      </c>
      <c r="G4537" t="s">
        <v>23</v>
      </c>
      <c r="H4537">
        <f t="shared" si="211"/>
        <v>5</v>
      </c>
      <c r="I4537" t="str">
        <f t="shared" si="212"/>
        <v>High Risk</v>
      </c>
    </row>
    <row r="4538" spans="1:9" x14ac:dyDescent="0.3">
      <c r="A4538" t="s">
        <v>4573</v>
      </c>
      <c r="B4538" t="s">
        <v>27</v>
      </c>
      <c r="C4538">
        <v>1</v>
      </c>
      <c r="D4538" t="str">
        <f t="shared" si="210"/>
        <v>0-12 Months</v>
      </c>
      <c r="E4538" t="s">
        <v>37</v>
      </c>
      <c r="F4538" t="s">
        <v>28</v>
      </c>
      <c r="G4538" t="s">
        <v>23</v>
      </c>
      <c r="H4538">
        <f t="shared" si="211"/>
        <v>6</v>
      </c>
      <c r="I4538" t="str">
        <f t="shared" si="212"/>
        <v>High Risk</v>
      </c>
    </row>
    <row r="4539" spans="1:9" x14ac:dyDescent="0.3">
      <c r="A4539" t="s">
        <v>4574</v>
      </c>
      <c r="B4539" t="s">
        <v>27</v>
      </c>
      <c r="C4539">
        <v>17</v>
      </c>
      <c r="D4539" t="str">
        <f t="shared" si="210"/>
        <v>13-24 Months</v>
      </c>
      <c r="E4539" t="s">
        <v>26</v>
      </c>
      <c r="F4539" t="s">
        <v>32</v>
      </c>
      <c r="G4539" t="s">
        <v>24</v>
      </c>
      <c r="H4539">
        <f t="shared" si="211"/>
        <v>2</v>
      </c>
      <c r="I4539" t="str">
        <f t="shared" si="212"/>
        <v>Medium Risk</v>
      </c>
    </row>
    <row r="4540" spans="1:9" x14ac:dyDescent="0.3">
      <c r="A4540" t="s">
        <v>4575</v>
      </c>
      <c r="B4540" t="s">
        <v>27</v>
      </c>
      <c r="C4540">
        <v>3</v>
      </c>
      <c r="D4540" t="str">
        <f t="shared" si="210"/>
        <v>0-12 Months</v>
      </c>
      <c r="E4540" t="s">
        <v>37</v>
      </c>
      <c r="F4540" t="s">
        <v>28</v>
      </c>
      <c r="G4540" t="s">
        <v>23</v>
      </c>
      <c r="H4540">
        <f t="shared" si="211"/>
        <v>6</v>
      </c>
      <c r="I4540" t="str">
        <f t="shared" si="212"/>
        <v>High Risk</v>
      </c>
    </row>
    <row r="4541" spans="1:9" x14ac:dyDescent="0.3">
      <c r="A4541" t="s">
        <v>4576</v>
      </c>
      <c r="B4541" t="s">
        <v>47</v>
      </c>
      <c r="C4541">
        <v>67</v>
      </c>
      <c r="D4541" t="str">
        <f t="shared" si="210"/>
        <v>49-72 Months</v>
      </c>
      <c r="E4541" t="s">
        <v>26</v>
      </c>
      <c r="F4541" t="s">
        <v>28</v>
      </c>
      <c r="G4541" t="s">
        <v>23</v>
      </c>
      <c r="H4541">
        <f t="shared" si="211"/>
        <v>1</v>
      </c>
      <c r="I4541" t="str">
        <f t="shared" si="212"/>
        <v>Low Risk</v>
      </c>
    </row>
    <row r="4542" spans="1:9" x14ac:dyDescent="0.3">
      <c r="A4542" t="s">
        <v>4577</v>
      </c>
      <c r="B4542" t="s">
        <v>27</v>
      </c>
      <c r="C4542">
        <v>1</v>
      </c>
      <c r="D4542" t="str">
        <f t="shared" si="210"/>
        <v>0-12 Months</v>
      </c>
      <c r="E4542" t="s">
        <v>24</v>
      </c>
      <c r="F4542" t="s">
        <v>35</v>
      </c>
      <c r="G4542" t="s">
        <v>24</v>
      </c>
      <c r="H4542">
        <f t="shared" si="211"/>
        <v>3</v>
      </c>
      <c r="I4542" t="str">
        <f t="shared" si="212"/>
        <v>Medium Risk</v>
      </c>
    </row>
    <row r="4543" spans="1:9" x14ac:dyDescent="0.3">
      <c r="A4543" t="s">
        <v>4578</v>
      </c>
      <c r="B4543" t="s">
        <v>27</v>
      </c>
      <c r="C4543">
        <v>1</v>
      </c>
      <c r="D4543" t="str">
        <f t="shared" si="210"/>
        <v>0-12 Months</v>
      </c>
      <c r="E4543" t="s">
        <v>26</v>
      </c>
      <c r="F4543" t="s">
        <v>32</v>
      </c>
      <c r="G4543" t="s">
        <v>23</v>
      </c>
      <c r="H4543">
        <f t="shared" si="211"/>
        <v>3</v>
      </c>
      <c r="I4543" t="str">
        <f t="shared" si="212"/>
        <v>Medium Risk</v>
      </c>
    </row>
    <row r="4544" spans="1:9" x14ac:dyDescent="0.3">
      <c r="A4544" t="s">
        <v>4579</v>
      </c>
      <c r="B4544" t="s">
        <v>27</v>
      </c>
      <c r="C4544">
        <v>32</v>
      </c>
      <c r="D4544" t="str">
        <f t="shared" si="210"/>
        <v>25-48 Months</v>
      </c>
      <c r="E4544" t="s">
        <v>37</v>
      </c>
      <c r="F4544" t="s">
        <v>32</v>
      </c>
      <c r="G4544" t="s">
        <v>24</v>
      </c>
      <c r="H4544">
        <f t="shared" si="211"/>
        <v>4</v>
      </c>
      <c r="I4544" t="str">
        <f t="shared" si="212"/>
        <v>High Risk</v>
      </c>
    </row>
    <row r="4545" spans="1:9" x14ac:dyDescent="0.3">
      <c r="A4545" t="s">
        <v>4580</v>
      </c>
      <c r="B4545" t="s">
        <v>31</v>
      </c>
      <c r="C4545">
        <v>41</v>
      </c>
      <c r="D4545" t="str">
        <f t="shared" si="210"/>
        <v>25-48 Months</v>
      </c>
      <c r="E4545" t="s">
        <v>24</v>
      </c>
      <c r="F4545" t="s">
        <v>35</v>
      </c>
      <c r="G4545" t="s">
        <v>24</v>
      </c>
      <c r="H4545">
        <f t="shared" si="211"/>
        <v>0</v>
      </c>
      <c r="I4545" t="str">
        <f t="shared" si="212"/>
        <v>Low Risk</v>
      </c>
    </row>
    <row r="4546" spans="1:9" x14ac:dyDescent="0.3">
      <c r="A4546" t="s">
        <v>4581</v>
      </c>
      <c r="B4546" t="s">
        <v>27</v>
      </c>
      <c r="C4546">
        <v>1</v>
      </c>
      <c r="D4546" t="str">
        <f t="shared" si="210"/>
        <v>0-12 Months</v>
      </c>
      <c r="E4546" t="s">
        <v>37</v>
      </c>
      <c r="F4546" t="s">
        <v>28</v>
      </c>
      <c r="G4546" t="s">
        <v>23</v>
      </c>
      <c r="H4546">
        <f t="shared" si="211"/>
        <v>6</v>
      </c>
      <c r="I4546" t="str">
        <f t="shared" si="212"/>
        <v>High Risk</v>
      </c>
    </row>
    <row r="4547" spans="1:9" x14ac:dyDescent="0.3">
      <c r="A4547" t="s">
        <v>4582</v>
      </c>
      <c r="B4547" t="s">
        <v>27</v>
      </c>
      <c r="C4547">
        <v>1</v>
      </c>
      <c r="D4547" t="str">
        <f t="shared" ref="D4547:D4610" si="213">IF(C4547&lt;=12,"0-12 Months",IF(C4547&lt;=24,"13-24 Months",IF(C4547&lt;=48,"25-48 Months","49-72 Months")))</f>
        <v>0-12 Months</v>
      </c>
      <c r="E4547" t="s">
        <v>26</v>
      </c>
      <c r="F4547" t="s">
        <v>35</v>
      </c>
      <c r="G4547" t="s">
        <v>24</v>
      </c>
      <c r="H4547">
        <f t="shared" ref="H4547:H4610" si="214">IF(B4547="Month-to-month",2,0)+IF(E4547="Fiber optic",2,0)+IF(F4547="Electronic check",1,0)+IF(D4547="0-12 Months",1,0)</f>
        <v>3</v>
      </c>
      <c r="I4547" t="str">
        <f t="shared" ref="I4547:I4610" si="215">IF(H4547&gt;=4,"High Risk",IF(H4547&gt;=2,"Medium Risk","Low Risk"))</f>
        <v>Medium Risk</v>
      </c>
    </row>
    <row r="4548" spans="1:9" x14ac:dyDescent="0.3">
      <c r="A4548" t="s">
        <v>4583</v>
      </c>
      <c r="B4548" t="s">
        <v>27</v>
      </c>
      <c r="C4548">
        <v>12</v>
      </c>
      <c r="D4548" t="str">
        <f t="shared" si="213"/>
        <v>0-12 Months</v>
      </c>
      <c r="E4548" t="s">
        <v>37</v>
      </c>
      <c r="F4548" t="s">
        <v>28</v>
      </c>
      <c r="G4548" t="s">
        <v>23</v>
      </c>
      <c r="H4548">
        <f t="shared" si="214"/>
        <v>6</v>
      </c>
      <c r="I4548" t="str">
        <f t="shared" si="215"/>
        <v>High Risk</v>
      </c>
    </row>
    <row r="4549" spans="1:9" x14ac:dyDescent="0.3">
      <c r="A4549" t="s">
        <v>4584</v>
      </c>
      <c r="B4549" t="s">
        <v>27</v>
      </c>
      <c r="C4549">
        <v>62</v>
      </c>
      <c r="D4549" t="str">
        <f t="shared" si="213"/>
        <v>49-72 Months</v>
      </c>
      <c r="E4549" t="s">
        <v>37</v>
      </c>
      <c r="F4549" t="s">
        <v>28</v>
      </c>
      <c r="G4549" t="s">
        <v>24</v>
      </c>
      <c r="H4549">
        <f t="shared" si="214"/>
        <v>5</v>
      </c>
      <c r="I4549" t="str">
        <f t="shared" si="215"/>
        <v>High Risk</v>
      </c>
    </row>
    <row r="4550" spans="1:9" x14ac:dyDescent="0.3">
      <c r="A4550" t="s">
        <v>4585</v>
      </c>
      <c r="B4550" t="s">
        <v>27</v>
      </c>
      <c r="C4550">
        <v>22</v>
      </c>
      <c r="D4550" t="str">
        <f t="shared" si="213"/>
        <v>13-24 Months</v>
      </c>
      <c r="E4550" t="s">
        <v>37</v>
      </c>
      <c r="F4550" t="s">
        <v>32</v>
      </c>
      <c r="G4550" t="s">
        <v>23</v>
      </c>
      <c r="H4550">
        <f t="shared" si="214"/>
        <v>4</v>
      </c>
      <c r="I4550" t="str">
        <f t="shared" si="215"/>
        <v>High Risk</v>
      </c>
    </row>
    <row r="4551" spans="1:9" x14ac:dyDescent="0.3">
      <c r="A4551" t="s">
        <v>4586</v>
      </c>
      <c r="B4551" t="s">
        <v>27</v>
      </c>
      <c r="C4551">
        <v>17</v>
      </c>
      <c r="D4551" t="str">
        <f t="shared" si="213"/>
        <v>13-24 Months</v>
      </c>
      <c r="E4551" t="s">
        <v>37</v>
      </c>
      <c r="F4551" t="s">
        <v>40</v>
      </c>
      <c r="G4551" t="s">
        <v>24</v>
      </c>
      <c r="H4551">
        <f t="shared" si="214"/>
        <v>4</v>
      </c>
      <c r="I4551" t="str">
        <f t="shared" si="215"/>
        <v>High Risk</v>
      </c>
    </row>
    <row r="4552" spans="1:9" x14ac:dyDescent="0.3">
      <c r="A4552" t="s">
        <v>4587</v>
      </c>
      <c r="B4552" t="s">
        <v>47</v>
      </c>
      <c r="C4552">
        <v>72</v>
      </c>
      <c r="D4552" t="str">
        <f t="shared" si="213"/>
        <v>49-72 Months</v>
      </c>
      <c r="E4552" t="s">
        <v>24</v>
      </c>
      <c r="F4552" t="s">
        <v>35</v>
      </c>
      <c r="G4552" t="s">
        <v>24</v>
      </c>
      <c r="H4552">
        <f t="shared" si="214"/>
        <v>0</v>
      </c>
      <c r="I4552" t="str">
        <f t="shared" si="215"/>
        <v>Low Risk</v>
      </c>
    </row>
    <row r="4553" spans="1:9" x14ac:dyDescent="0.3">
      <c r="A4553" t="s">
        <v>4588</v>
      </c>
      <c r="B4553" t="s">
        <v>27</v>
      </c>
      <c r="C4553">
        <v>56</v>
      </c>
      <c r="D4553" t="str">
        <f t="shared" si="213"/>
        <v>49-72 Months</v>
      </c>
      <c r="E4553" t="s">
        <v>37</v>
      </c>
      <c r="F4553" t="s">
        <v>40</v>
      </c>
      <c r="G4553" t="s">
        <v>24</v>
      </c>
      <c r="H4553">
        <f t="shared" si="214"/>
        <v>4</v>
      </c>
      <c r="I4553" t="str">
        <f t="shared" si="215"/>
        <v>High Risk</v>
      </c>
    </row>
    <row r="4554" spans="1:9" x14ac:dyDescent="0.3">
      <c r="A4554" t="s">
        <v>4589</v>
      </c>
      <c r="B4554" t="s">
        <v>27</v>
      </c>
      <c r="C4554">
        <v>9</v>
      </c>
      <c r="D4554" t="str">
        <f t="shared" si="213"/>
        <v>0-12 Months</v>
      </c>
      <c r="E4554" t="s">
        <v>24</v>
      </c>
      <c r="F4554" t="s">
        <v>40</v>
      </c>
      <c r="G4554" t="s">
        <v>24</v>
      </c>
      <c r="H4554">
        <f t="shared" si="214"/>
        <v>3</v>
      </c>
      <c r="I4554" t="str">
        <f t="shared" si="215"/>
        <v>Medium Risk</v>
      </c>
    </row>
    <row r="4555" spans="1:9" x14ac:dyDescent="0.3">
      <c r="A4555" t="s">
        <v>4590</v>
      </c>
      <c r="B4555" t="s">
        <v>47</v>
      </c>
      <c r="C4555">
        <v>72</v>
      </c>
      <c r="D4555" t="str">
        <f t="shared" si="213"/>
        <v>49-72 Months</v>
      </c>
      <c r="E4555" t="s">
        <v>37</v>
      </c>
      <c r="F4555" t="s">
        <v>35</v>
      </c>
      <c r="G4555" t="s">
        <v>24</v>
      </c>
      <c r="H4555">
        <f t="shared" si="214"/>
        <v>2</v>
      </c>
      <c r="I4555" t="str">
        <f t="shared" si="215"/>
        <v>Medium Risk</v>
      </c>
    </row>
    <row r="4556" spans="1:9" x14ac:dyDescent="0.3">
      <c r="A4556" t="s">
        <v>4591</v>
      </c>
      <c r="B4556" t="s">
        <v>27</v>
      </c>
      <c r="C4556">
        <v>20</v>
      </c>
      <c r="D4556" t="str">
        <f t="shared" si="213"/>
        <v>13-24 Months</v>
      </c>
      <c r="E4556" t="s">
        <v>37</v>
      </c>
      <c r="F4556" t="s">
        <v>35</v>
      </c>
      <c r="G4556" t="s">
        <v>24</v>
      </c>
      <c r="H4556">
        <f t="shared" si="214"/>
        <v>4</v>
      </c>
      <c r="I4556" t="str">
        <f t="shared" si="215"/>
        <v>High Risk</v>
      </c>
    </row>
    <row r="4557" spans="1:9" x14ac:dyDescent="0.3">
      <c r="A4557" t="s">
        <v>4592</v>
      </c>
      <c r="B4557" t="s">
        <v>47</v>
      </c>
      <c r="C4557">
        <v>19</v>
      </c>
      <c r="D4557" t="str">
        <f t="shared" si="213"/>
        <v>13-24 Months</v>
      </c>
      <c r="E4557" t="s">
        <v>24</v>
      </c>
      <c r="F4557" t="s">
        <v>32</v>
      </c>
      <c r="G4557" t="s">
        <v>24</v>
      </c>
      <c r="H4557">
        <f t="shared" si="214"/>
        <v>0</v>
      </c>
      <c r="I4557" t="str">
        <f t="shared" si="215"/>
        <v>Low Risk</v>
      </c>
    </row>
    <row r="4558" spans="1:9" x14ac:dyDescent="0.3">
      <c r="A4558" t="s">
        <v>4593</v>
      </c>
      <c r="B4558" t="s">
        <v>27</v>
      </c>
      <c r="C4558">
        <v>2</v>
      </c>
      <c r="D4558" t="str">
        <f t="shared" si="213"/>
        <v>0-12 Months</v>
      </c>
      <c r="E4558" t="s">
        <v>37</v>
      </c>
      <c r="F4558" t="s">
        <v>28</v>
      </c>
      <c r="G4558" t="s">
        <v>23</v>
      </c>
      <c r="H4558">
        <f t="shared" si="214"/>
        <v>6</v>
      </c>
      <c r="I4558" t="str">
        <f t="shared" si="215"/>
        <v>High Risk</v>
      </c>
    </row>
    <row r="4559" spans="1:9" x14ac:dyDescent="0.3">
      <c r="A4559" t="s">
        <v>4594</v>
      </c>
      <c r="B4559" t="s">
        <v>31</v>
      </c>
      <c r="C4559">
        <v>53</v>
      </c>
      <c r="D4559" t="str">
        <f t="shared" si="213"/>
        <v>49-72 Months</v>
      </c>
      <c r="E4559" t="s">
        <v>26</v>
      </c>
      <c r="F4559" t="s">
        <v>40</v>
      </c>
      <c r="G4559" t="s">
        <v>24</v>
      </c>
      <c r="H4559">
        <f t="shared" si="214"/>
        <v>0</v>
      </c>
      <c r="I4559" t="str">
        <f t="shared" si="215"/>
        <v>Low Risk</v>
      </c>
    </row>
    <row r="4560" spans="1:9" x14ac:dyDescent="0.3">
      <c r="A4560" t="s">
        <v>4595</v>
      </c>
      <c r="B4560" t="s">
        <v>27</v>
      </c>
      <c r="C4560">
        <v>27</v>
      </c>
      <c r="D4560" t="str">
        <f t="shared" si="213"/>
        <v>25-48 Months</v>
      </c>
      <c r="E4560" t="s">
        <v>37</v>
      </c>
      <c r="F4560" t="s">
        <v>28</v>
      </c>
      <c r="G4560" t="s">
        <v>23</v>
      </c>
      <c r="H4560">
        <f t="shared" si="214"/>
        <v>5</v>
      </c>
      <c r="I4560" t="str">
        <f t="shared" si="215"/>
        <v>High Risk</v>
      </c>
    </row>
    <row r="4561" spans="1:9" x14ac:dyDescent="0.3">
      <c r="A4561" t="s">
        <v>4596</v>
      </c>
      <c r="B4561" t="s">
        <v>27</v>
      </c>
      <c r="C4561">
        <v>6</v>
      </c>
      <c r="D4561" t="str">
        <f t="shared" si="213"/>
        <v>0-12 Months</v>
      </c>
      <c r="E4561" t="s">
        <v>24</v>
      </c>
      <c r="F4561" t="s">
        <v>35</v>
      </c>
      <c r="G4561" t="s">
        <v>24</v>
      </c>
      <c r="H4561">
        <f t="shared" si="214"/>
        <v>3</v>
      </c>
      <c r="I4561" t="str">
        <f t="shared" si="215"/>
        <v>Medium Risk</v>
      </c>
    </row>
    <row r="4562" spans="1:9" x14ac:dyDescent="0.3">
      <c r="A4562" t="s">
        <v>4597</v>
      </c>
      <c r="B4562" t="s">
        <v>31</v>
      </c>
      <c r="C4562">
        <v>9</v>
      </c>
      <c r="D4562" t="str">
        <f t="shared" si="213"/>
        <v>0-12 Months</v>
      </c>
      <c r="E4562" t="s">
        <v>37</v>
      </c>
      <c r="F4562" t="s">
        <v>28</v>
      </c>
      <c r="G4562" t="s">
        <v>24</v>
      </c>
      <c r="H4562">
        <f t="shared" si="214"/>
        <v>4</v>
      </c>
      <c r="I4562" t="str">
        <f t="shared" si="215"/>
        <v>High Risk</v>
      </c>
    </row>
    <row r="4563" spans="1:9" x14ac:dyDescent="0.3">
      <c r="A4563" t="s">
        <v>4598</v>
      </c>
      <c r="B4563" t="s">
        <v>27</v>
      </c>
      <c r="C4563">
        <v>8</v>
      </c>
      <c r="D4563" t="str">
        <f t="shared" si="213"/>
        <v>0-12 Months</v>
      </c>
      <c r="E4563" t="s">
        <v>26</v>
      </c>
      <c r="F4563" t="s">
        <v>28</v>
      </c>
      <c r="G4563" t="s">
        <v>24</v>
      </c>
      <c r="H4563">
        <f t="shared" si="214"/>
        <v>4</v>
      </c>
      <c r="I4563" t="str">
        <f t="shared" si="215"/>
        <v>High Risk</v>
      </c>
    </row>
    <row r="4564" spans="1:9" x14ac:dyDescent="0.3">
      <c r="A4564" t="s">
        <v>4599</v>
      </c>
      <c r="B4564" t="s">
        <v>47</v>
      </c>
      <c r="C4564">
        <v>71</v>
      </c>
      <c r="D4564" t="str">
        <f t="shared" si="213"/>
        <v>49-72 Months</v>
      </c>
      <c r="E4564" t="s">
        <v>37</v>
      </c>
      <c r="F4564" t="s">
        <v>35</v>
      </c>
      <c r="G4564" t="s">
        <v>24</v>
      </c>
      <c r="H4564">
        <f t="shared" si="214"/>
        <v>2</v>
      </c>
      <c r="I4564" t="str">
        <f t="shared" si="215"/>
        <v>Medium Risk</v>
      </c>
    </row>
    <row r="4565" spans="1:9" x14ac:dyDescent="0.3">
      <c r="A4565" t="s">
        <v>4600</v>
      </c>
      <c r="B4565" t="s">
        <v>27</v>
      </c>
      <c r="C4565">
        <v>10</v>
      </c>
      <c r="D4565" t="str">
        <f t="shared" si="213"/>
        <v>0-12 Months</v>
      </c>
      <c r="E4565" t="s">
        <v>37</v>
      </c>
      <c r="F4565" t="s">
        <v>35</v>
      </c>
      <c r="G4565" t="s">
        <v>23</v>
      </c>
      <c r="H4565">
        <f t="shared" si="214"/>
        <v>5</v>
      </c>
      <c r="I4565" t="str">
        <f t="shared" si="215"/>
        <v>High Risk</v>
      </c>
    </row>
    <row r="4566" spans="1:9" x14ac:dyDescent="0.3">
      <c r="A4566" t="s">
        <v>4601</v>
      </c>
      <c r="B4566" t="s">
        <v>27</v>
      </c>
      <c r="C4566">
        <v>1</v>
      </c>
      <c r="D4566" t="str">
        <f t="shared" si="213"/>
        <v>0-12 Months</v>
      </c>
      <c r="E4566" t="s">
        <v>24</v>
      </c>
      <c r="F4566" t="s">
        <v>32</v>
      </c>
      <c r="G4566" t="s">
        <v>23</v>
      </c>
      <c r="H4566">
        <f t="shared" si="214"/>
        <v>3</v>
      </c>
      <c r="I4566" t="str">
        <f t="shared" si="215"/>
        <v>Medium Risk</v>
      </c>
    </row>
    <row r="4567" spans="1:9" x14ac:dyDescent="0.3">
      <c r="A4567" t="s">
        <v>4602</v>
      </c>
      <c r="B4567" t="s">
        <v>31</v>
      </c>
      <c r="C4567">
        <v>71</v>
      </c>
      <c r="D4567" t="str">
        <f t="shared" si="213"/>
        <v>49-72 Months</v>
      </c>
      <c r="E4567" t="s">
        <v>26</v>
      </c>
      <c r="F4567" t="s">
        <v>35</v>
      </c>
      <c r="G4567" t="s">
        <v>24</v>
      </c>
      <c r="H4567">
        <f t="shared" si="214"/>
        <v>0</v>
      </c>
      <c r="I4567" t="str">
        <f t="shared" si="215"/>
        <v>Low Risk</v>
      </c>
    </row>
    <row r="4568" spans="1:9" x14ac:dyDescent="0.3">
      <c r="A4568" t="s">
        <v>4603</v>
      </c>
      <c r="B4568" t="s">
        <v>31</v>
      </c>
      <c r="C4568">
        <v>68</v>
      </c>
      <c r="D4568" t="str">
        <f t="shared" si="213"/>
        <v>49-72 Months</v>
      </c>
      <c r="E4568" t="s">
        <v>37</v>
      </c>
      <c r="F4568" t="s">
        <v>28</v>
      </c>
      <c r="G4568" t="s">
        <v>24</v>
      </c>
      <c r="H4568">
        <f t="shared" si="214"/>
        <v>3</v>
      </c>
      <c r="I4568" t="str">
        <f t="shared" si="215"/>
        <v>Medium Risk</v>
      </c>
    </row>
    <row r="4569" spans="1:9" x14ac:dyDescent="0.3">
      <c r="A4569" t="s">
        <v>4604</v>
      </c>
      <c r="B4569" t="s">
        <v>27</v>
      </c>
      <c r="C4569">
        <v>34</v>
      </c>
      <c r="D4569" t="str">
        <f t="shared" si="213"/>
        <v>25-48 Months</v>
      </c>
      <c r="E4569" t="s">
        <v>37</v>
      </c>
      <c r="F4569" t="s">
        <v>28</v>
      </c>
      <c r="G4569" t="s">
        <v>24</v>
      </c>
      <c r="H4569">
        <f t="shared" si="214"/>
        <v>5</v>
      </c>
      <c r="I4569" t="str">
        <f t="shared" si="215"/>
        <v>High Risk</v>
      </c>
    </row>
    <row r="4570" spans="1:9" x14ac:dyDescent="0.3">
      <c r="A4570" t="s">
        <v>4605</v>
      </c>
      <c r="B4570" t="s">
        <v>31</v>
      </c>
      <c r="C4570">
        <v>26</v>
      </c>
      <c r="D4570" t="str">
        <f t="shared" si="213"/>
        <v>25-48 Months</v>
      </c>
      <c r="E4570" t="s">
        <v>37</v>
      </c>
      <c r="F4570" t="s">
        <v>28</v>
      </c>
      <c r="G4570" t="s">
        <v>24</v>
      </c>
      <c r="H4570">
        <f t="shared" si="214"/>
        <v>3</v>
      </c>
      <c r="I4570" t="str">
        <f t="shared" si="215"/>
        <v>Medium Risk</v>
      </c>
    </row>
    <row r="4571" spans="1:9" x14ac:dyDescent="0.3">
      <c r="A4571" t="s">
        <v>4606</v>
      </c>
      <c r="B4571" t="s">
        <v>27</v>
      </c>
      <c r="C4571">
        <v>22</v>
      </c>
      <c r="D4571" t="str">
        <f t="shared" si="213"/>
        <v>13-24 Months</v>
      </c>
      <c r="E4571" t="s">
        <v>26</v>
      </c>
      <c r="F4571" t="s">
        <v>40</v>
      </c>
      <c r="G4571" t="s">
        <v>23</v>
      </c>
      <c r="H4571">
        <f t="shared" si="214"/>
        <v>2</v>
      </c>
      <c r="I4571" t="str">
        <f t="shared" si="215"/>
        <v>Medium Risk</v>
      </c>
    </row>
    <row r="4572" spans="1:9" x14ac:dyDescent="0.3">
      <c r="A4572" t="s">
        <v>4607</v>
      </c>
      <c r="B4572" t="s">
        <v>27</v>
      </c>
      <c r="C4572">
        <v>7</v>
      </c>
      <c r="D4572" t="str">
        <f t="shared" si="213"/>
        <v>0-12 Months</v>
      </c>
      <c r="E4572" t="s">
        <v>24</v>
      </c>
      <c r="F4572" t="s">
        <v>32</v>
      </c>
      <c r="G4572" t="s">
        <v>24</v>
      </c>
      <c r="H4572">
        <f t="shared" si="214"/>
        <v>3</v>
      </c>
      <c r="I4572" t="str">
        <f t="shared" si="215"/>
        <v>Medium Risk</v>
      </c>
    </row>
    <row r="4573" spans="1:9" x14ac:dyDescent="0.3">
      <c r="A4573" t="s">
        <v>4608</v>
      </c>
      <c r="B4573" t="s">
        <v>27</v>
      </c>
      <c r="C4573">
        <v>20</v>
      </c>
      <c r="D4573" t="str">
        <f t="shared" si="213"/>
        <v>13-24 Months</v>
      </c>
      <c r="E4573" t="s">
        <v>37</v>
      </c>
      <c r="F4573" t="s">
        <v>35</v>
      </c>
      <c r="G4573" t="s">
        <v>24</v>
      </c>
      <c r="H4573">
        <f t="shared" si="214"/>
        <v>4</v>
      </c>
      <c r="I4573" t="str">
        <f t="shared" si="215"/>
        <v>High Risk</v>
      </c>
    </row>
    <row r="4574" spans="1:9" x14ac:dyDescent="0.3">
      <c r="A4574" t="s">
        <v>4609</v>
      </c>
      <c r="B4574" t="s">
        <v>27</v>
      </c>
      <c r="C4574">
        <v>60</v>
      </c>
      <c r="D4574" t="str">
        <f t="shared" si="213"/>
        <v>49-72 Months</v>
      </c>
      <c r="E4574" t="s">
        <v>37</v>
      </c>
      <c r="F4574" t="s">
        <v>28</v>
      </c>
      <c r="G4574" t="s">
        <v>24</v>
      </c>
      <c r="H4574">
        <f t="shared" si="214"/>
        <v>5</v>
      </c>
      <c r="I4574" t="str">
        <f t="shared" si="215"/>
        <v>High Risk</v>
      </c>
    </row>
    <row r="4575" spans="1:9" x14ac:dyDescent="0.3">
      <c r="A4575" t="s">
        <v>4610</v>
      </c>
      <c r="B4575" t="s">
        <v>47</v>
      </c>
      <c r="C4575">
        <v>72</v>
      </c>
      <c r="D4575" t="str">
        <f t="shared" si="213"/>
        <v>49-72 Months</v>
      </c>
      <c r="E4575" t="s">
        <v>24</v>
      </c>
      <c r="F4575" t="s">
        <v>28</v>
      </c>
      <c r="G4575" t="s">
        <v>24</v>
      </c>
      <c r="H4575">
        <f t="shared" si="214"/>
        <v>1</v>
      </c>
      <c r="I4575" t="str">
        <f t="shared" si="215"/>
        <v>Low Risk</v>
      </c>
    </row>
    <row r="4576" spans="1:9" x14ac:dyDescent="0.3">
      <c r="A4576" t="s">
        <v>4611</v>
      </c>
      <c r="B4576" t="s">
        <v>31</v>
      </c>
      <c r="C4576">
        <v>72</v>
      </c>
      <c r="D4576" t="str">
        <f t="shared" si="213"/>
        <v>49-72 Months</v>
      </c>
      <c r="E4576" t="s">
        <v>37</v>
      </c>
      <c r="F4576" t="s">
        <v>40</v>
      </c>
      <c r="G4576" t="s">
        <v>24</v>
      </c>
      <c r="H4576">
        <f t="shared" si="214"/>
        <v>2</v>
      </c>
      <c r="I4576" t="str">
        <f t="shared" si="215"/>
        <v>Medium Risk</v>
      </c>
    </row>
    <row r="4577" spans="1:9" x14ac:dyDescent="0.3">
      <c r="A4577" t="s">
        <v>4612</v>
      </c>
      <c r="B4577" t="s">
        <v>27</v>
      </c>
      <c r="C4577">
        <v>4</v>
      </c>
      <c r="D4577" t="str">
        <f t="shared" si="213"/>
        <v>0-12 Months</v>
      </c>
      <c r="E4577" t="s">
        <v>24</v>
      </c>
      <c r="F4577" t="s">
        <v>32</v>
      </c>
      <c r="G4577" t="s">
        <v>24</v>
      </c>
      <c r="H4577">
        <f t="shared" si="214"/>
        <v>3</v>
      </c>
      <c r="I4577" t="str">
        <f t="shared" si="215"/>
        <v>Medium Risk</v>
      </c>
    </row>
    <row r="4578" spans="1:9" x14ac:dyDescent="0.3">
      <c r="A4578" t="s">
        <v>4613</v>
      </c>
      <c r="B4578" t="s">
        <v>27</v>
      </c>
      <c r="C4578">
        <v>16</v>
      </c>
      <c r="D4578" t="str">
        <f t="shared" si="213"/>
        <v>13-24 Months</v>
      </c>
      <c r="E4578" t="s">
        <v>24</v>
      </c>
      <c r="F4578" t="s">
        <v>28</v>
      </c>
      <c r="G4578" t="s">
        <v>24</v>
      </c>
      <c r="H4578">
        <f t="shared" si="214"/>
        <v>3</v>
      </c>
      <c r="I4578" t="str">
        <f t="shared" si="215"/>
        <v>Medium Risk</v>
      </c>
    </row>
    <row r="4579" spans="1:9" x14ac:dyDescent="0.3">
      <c r="A4579" t="s">
        <v>4614</v>
      </c>
      <c r="B4579" t="s">
        <v>31</v>
      </c>
      <c r="C4579">
        <v>62</v>
      </c>
      <c r="D4579" t="str">
        <f t="shared" si="213"/>
        <v>49-72 Months</v>
      </c>
      <c r="E4579" t="s">
        <v>37</v>
      </c>
      <c r="F4579" t="s">
        <v>28</v>
      </c>
      <c r="G4579" t="s">
        <v>24</v>
      </c>
      <c r="H4579">
        <f t="shared" si="214"/>
        <v>3</v>
      </c>
      <c r="I4579" t="str">
        <f t="shared" si="215"/>
        <v>Medium Risk</v>
      </c>
    </row>
    <row r="4580" spans="1:9" x14ac:dyDescent="0.3">
      <c r="A4580" t="s">
        <v>4615</v>
      </c>
      <c r="B4580" t="s">
        <v>27</v>
      </c>
      <c r="C4580">
        <v>10</v>
      </c>
      <c r="D4580" t="str">
        <f t="shared" si="213"/>
        <v>0-12 Months</v>
      </c>
      <c r="E4580" t="s">
        <v>26</v>
      </c>
      <c r="F4580" t="s">
        <v>32</v>
      </c>
      <c r="G4580" t="s">
        <v>24</v>
      </c>
      <c r="H4580">
        <f t="shared" si="214"/>
        <v>3</v>
      </c>
      <c r="I4580" t="str">
        <f t="shared" si="215"/>
        <v>Medium Risk</v>
      </c>
    </row>
    <row r="4581" spans="1:9" x14ac:dyDescent="0.3">
      <c r="A4581" t="s">
        <v>4616</v>
      </c>
      <c r="B4581" t="s">
        <v>27</v>
      </c>
      <c r="C4581">
        <v>31</v>
      </c>
      <c r="D4581" t="str">
        <f t="shared" si="213"/>
        <v>25-48 Months</v>
      </c>
      <c r="E4581" t="s">
        <v>37</v>
      </c>
      <c r="F4581" t="s">
        <v>28</v>
      </c>
      <c r="G4581" t="s">
        <v>24</v>
      </c>
      <c r="H4581">
        <f t="shared" si="214"/>
        <v>5</v>
      </c>
      <c r="I4581" t="str">
        <f t="shared" si="215"/>
        <v>High Risk</v>
      </c>
    </row>
    <row r="4582" spans="1:9" x14ac:dyDescent="0.3">
      <c r="A4582" t="s">
        <v>4617</v>
      </c>
      <c r="B4582" t="s">
        <v>47</v>
      </c>
      <c r="C4582">
        <v>71</v>
      </c>
      <c r="D4582" t="str">
        <f t="shared" si="213"/>
        <v>49-72 Months</v>
      </c>
      <c r="E4582" t="s">
        <v>24</v>
      </c>
      <c r="F4582" t="s">
        <v>40</v>
      </c>
      <c r="G4582" t="s">
        <v>24</v>
      </c>
      <c r="H4582">
        <f t="shared" si="214"/>
        <v>0</v>
      </c>
      <c r="I4582" t="str">
        <f t="shared" si="215"/>
        <v>Low Risk</v>
      </c>
    </row>
    <row r="4583" spans="1:9" x14ac:dyDescent="0.3">
      <c r="A4583" t="s">
        <v>4618</v>
      </c>
      <c r="B4583" t="s">
        <v>47</v>
      </c>
      <c r="C4583">
        <v>58</v>
      </c>
      <c r="D4583" t="str">
        <f t="shared" si="213"/>
        <v>49-72 Months</v>
      </c>
      <c r="E4583" t="s">
        <v>24</v>
      </c>
      <c r="F4583" t="s">
        <v>32</v>
      </c>
      <c r="G4583" t="s">
        <v>24</v>
      </c>
      <c r="H4583">
        <f t="shared" si="214"/>
        <v>0</v>
      </c>
      <c r="I4583" t="str">
        <f t="shared" si="215"/>
        <v>Low Risk</v>
      </c>
    </row>
    <row r="4584" spans="1:9" x14ac:dyDescent="0.3">
      <c r="A4584" t="s">
        <v>4619</v>
      </c>
      <c r="B4584" t="s">
        <v>47</v>
      </c>
      <c r="C4584">
        <v>70</v>
      </c>
      <c r="D4584" t="str">
        <f t="shared" si="213"/>
        <v>49-72 Months</v>
      </c>
      <c r="E4584" t="s">
        <v>26</v>
      </c>
      <c r="F4584" t="s">
        <v>40</v>
      </c>
      <c r="G4584" t="s">
        <v>24</v>
      </c>
      <c r="H4584">
        <f t="shared" si="214"/>
        <v>0</v>
      </c>
      <c r="I4584" t="str">
        <f t="shared" si="215"/>
        <v>Low Risk</v>
      </c>
    </row>
    <row r="4585" spans="1:9" x14ac:dyDescent="0.3">
      <c r="A4585" t="s">
        <v>4620</v>
      </c>
      <c r="B4585" t="s">
        <v>47</v>
      </c>
      <c r="C4585">
        <v>71</v>
      </c>
      <c r="D4585" t="str">
        <f t="shared" si="213"/>
        <v>49-72 Months</v>
      </c>
      <c r="E4585" t="s">
        <v>26</v>
      </c>
      <c r="F4585" t="s">
        <v>28</v>
      </c>
      <c r="G4585" t="s">
        <v>24</v>
      </c>
      <c r="H4585">
        <f t="shared" si="214"/>
        <v>1</v>
      </c>
      <c r="I4585" t="str">
        <f t="shared" si="215"/>
        <v>Low Risk</v>
      </c>
    </row>
    <row r="4586" spans="1:9" x14ac:dyDescent="0.3">
      <c r="A4586" t="s">
        <v>4621</v>
      </c>
      <c r="B4586" t="s">
        <v>47</v>
      </c>
      <c r="C4586">
        <v>69</v>
      </c>
      <c r="D4586" t="str">
        <f t="shared" si="213"/>
        <v>49-72 Months</v>
      </c>
      <c r="E4586" t="s">
        <v>26</v>
      </c>
      <c r="F4586" t="s">
        <v>40</v>
      </c>
      <c r="G4586" t="s">
        <v>24</v>
      </c>
      <c r="H4586">
        <f t="shared" si="214"/>
        <v>0</v>
      </c>
      <c r="I4586" t="str">
        <f t="shared" si="215"/>
        <v>Low Risk</v>
      </c>
    </row>
    <row r="4587" spans="1:9" x14ac:dyDescent="0.3">
      <c r="A4587" t="s">
        <v>4622</v>
      </c>
      <c r="B4587" t="s">
        <v>27</v>
      </c>
      <c r="C4587">
        <v>1</v>
      </c>
      <c r="D4587" t="str">
        <f t="shared" si="213"/>
        <v>0-12 Months</v>
      </c>
      <c r="E4587" t="s">
        <v>37</v>
      </c>
      <c r="F4587" t="s">
        <v>28</v>
      </c>
      <c r="G4587" t="s">
        <v>23</v>
      </c>
      <c r="H4587">
        <f t="shared" si="214"/>
        <v>6</v>
      </c>
      <c r="I4587" t="str">
        <f t="shared" si="215"/>
        <v>High Risk</v>
      </c>
    </row>
    <row r="4588" spans="1:9" x14ac:dyDescent="0.3">
      <c r="A4588" t="s">
        <v>4623</v>
      </c>
      <c r="B4588" t="s">
        <v>47</v>
      </c>
      <c r="C4588">
        <v>72</v>
      </c>
      <c r="D4588" t="str">
        <f t="shared" si="213"/>
        <v>49-72 Months</v>
      </c>
      <c r="E4588" t="s">
        <v>37</v>
      </c>
      <c r="F4588" t="s">
        <v>35</v>
      </c>
      <c r="G4588" t="s">
        <v>24</v>
      </c>
      <c r="H4588">
        <f t="shared" si="214"/>
        <v>2</v>
      </c>
      <c r="I4588" t="str">
        <f t="shared" si="215"/>
        <v>Medium Risk</v>
      </c>
    </row>
    <row r="4589" spans="1:9" x14ac:dyDescent="0.3">
      <c r="A4589" t="s">
        <v>4624</v>
      </c>
      <c r="B4589" t="s">
        <v>27</v>
      </c>
      <c r="C4589">
        <v>26</v>
      </c>
      <c r="D4589" t="str">
        <f t="shared" si="213"/>
        <v>25-48 Months</v>
      </c>
      <c r="E4589" t="s">
        <v>37</v>
      </c>
      <c r="F4589" t="s">
        <v>40</v>
      </c>
      <c r="G4589" t="s">
        <v>24</v>
      </c>
      <c r="H4589">
        <f t="shared" si="214"/>
        <v>4</v>
      </c>
      <c r="I4589" t="str">
        <f t="shared" si="215"/>
        <v>High Risk</v>
      </c>
    </row>
    <row r="4590" spans="1:9" x14ac:dyDescent="0.3">
      <c r="A4590" t="s">
        <v>4625</v>
      </c>
      <c r="B4590" t="s">
        <v>27</v>
      </c>
      <c r="C4590">
        <v>33</v>
      </c>
      <c r="D4590" t="str">
        <f t="shared" si="213"/>
        <v>25-48 Months</v>
      </c>
      <c r="E4590" t="s">
        <v>37</v>
      </c>
      <c r="F4590" t="s">
        <v>40</v>
      </c>
      <c r="G4590" t="s">
        <v>24</v>
      </c>
      <c r="H4590">
        <f t="shared" si="214"/>
        <v>4</v>
      </c>
      <c r="I4590" t="str">
        <f t="shared" si="215"/>
        <v>High Risk</v>
      </c>
    </row>
    <row r="4591" spans="1:9" x14ac:dyDescent="0.3">
      <c r="A4591" t="s">
        <v>4626</v>
      </c>
      <c r="B4591" t="s">
        <v>47</v>
      </c>
      <c r="C4591">
        <v>10</v>
      </c>
      <c r="D4591" t="str">
        <f t="shared" si="213"/>
        <v>0-12 Months</v>
      </c>
      <c r="E4591" t="s">
        <v>24</v>
      </c>
      <c r="F4591" t="s">
        <v>32</v>
      </c>
      <c r="G4591" t="s">
        <v>24</v>
      </c>
      <c r="H4591">
        <f t="shared" si="214"/>
        <v>1</v>
      </c>
      <c r="I4591" t="str">
        <f t="shared" si="215"/>
        <v>Low Risk</v>
      </c>
    </row>
    <row r="4592" spans="1:9" x14ac:dyDescent="0.3">
      <c r="A4592" t="s">
        <v>4627</v>
      </c>
      <c r="B4592" t="s">
        <v>47</v>
      </c>
      <c r="C4592">
        <v>57</v>
      </c>
      <c r="D4592" t="str">
        <f t="shared" si="213"/>
        <v>49-72 Months</v>
      </c>
      <c r="E4592" t="s">
        <v>37</v>
      </c>
      <c r="F4592" t="s">
        <v>40</v>
      </c>
      <c r="G4592" t="s">
        <v>24</v>
      </c>
      <c r="H4592">
        <f t="shared" si="214"/>
        <v>2</v>
      </c>
      <c r="I4592" t="str">
        <f t="shared" si="215"/>
        <v>Medium Risk</v>
      </c>
    </row>
    <row r="4593" spans="1:9" x14ac:dyDescent="0.3">
      <c r="A4593" t="s">
        <v>4628</v>
      </c>
      <c r="B4593" t="s">
        <v>27</v>
      </c>
      <c r="C4593">
        <v>10</v>
      </c>
      <c r="D4593" t="str">
        <f t="shared" si="213"/>
        <v>0-12 Months</v>
      </c>
      <c r="E4593" t="s">
        <v>24</v>
      </c>
      <c r="F4593" t="s">
        <v>28</v>
      </c>
      <c r="G4593" t="s">
        <v>24</v>
      </c>
      <c r="H4593">
        <f t="shared" si="214"/>
        <v>4</v>
      </c>
      <c r="I4593" t="str">
        <f t="shared" si="215"/>
        <v>High Risk</v>
      </c>
    </row>
    <row r="4594" spans="1:9" x14ac:dyDescent="0.3">
      <c r="A4594" t="s">
        <v>4629</v>
      </c>
      <c r="B4594" t="s">
        <v>31</v>
      </c>
      <c r="C4594">
        <v>39</v>
      </c>
      <c r="D4594" t="str">
        <f t="shared" si="213"/>
        <v>25-48 Months</v>
      </c>
      <c r="E4594" t="s">
        <v>24</v>
      </c>
      <c r="F4594" t="s">
        <v>32</v>
      </c>
      <c r="G4594" t="s">
        <v>24</v>
      </c>
      <c r="H4594">
        <f t="shared" si="214"/>
        <v>0</v>
      </c>
      <c r="I4594" t="str">
        <f t="shared" si="215"/>
        <v>Low Risk</v>
      </c>
    </row>
    <row r="4595" spans="1:9" x14ac:dyDescent="0.3">
      <c r="A4595" t="s">
        <v>4630</v>
      </c>
      <c r="B4595" t="s">
        <v>27</v>
      </c>
      <c r="C4595">
        <v>11</v>
      </c>
      <c r="D4595" t="str">
        <f t="shared" si="213"/>
        <v>0-12 Months</v>
      </c>
      <c r="E4595" t="s">
        <v>24</v>
      </c>
      <c r="F4595" t="s">
        <v>35</v>
      </c>
      <c r="G4595" t="s">
        <v>24</v>
      </c>
      <c r="H4595">
        <f t="shared" si="214"/>
        <v>3</v>
      </c>
      <c r="I4595" t="str">
        <f t="shared" si="215"/>
        <v>Medium Risk</v>
      </c>
    </row>
    <row r="4596" spans="1:9" x14ac:dyDescent="0.3">
      <c r="A4596" t="s">
        <v>4631</v>
      </c>
      <c r="B4596" t="s">
        <v>27</v>
      </c>
      <c r="C4596">
        <v>21</v>
      </c>
      <c r="D4596" t="str">
        <f t="shared" si="213"/>
        <v>13-24 Months</v>
      </c>
      <c r="E4596" t="s">
        <v>37</v>
      </c>
      <c r="F4596" t="s">
        <v>28</v>
      </c>
      <c r="G4596" t="s">
        <v>23</v>
      </c>
      <c r="H4596">
        <f t="shared" si="214"/>
        <v>5</v>
      </c>
      <c r="I4596" t="str">
        <f t="shared" si="215"/>
        <v>High Risk</v>
      </c>
    </row>
    <row r="4597" spans="1:9" x14ac:dyDescent="0.3">
      <c r="A4597" t="s">
        <v>4632</v>
      </c>
      <c r="B4597" t="s">
        <v>47</v>
      </c>
      <c r="C4597">
        <v>68</v>
      </c>
      <c r="D4597" t="str">
        <f t="shared" si="213"/>
        <v>49-72 Months</v>
      </c>
      <c r="E4597" t="s">
        <v>26</v>
      </c>
      <c r="F4597" t="s">
        <v>35</v>
      </c>
      <c r="G4597" t="s">
        <v>24</v>
      </c>
      <c r="H4597">
        <f t="shared" si="214"/>
        <v>0</v>
      </c>
      <c r="I4597" t="str">
        <f t="shared" si="215"/>
        <v>Low Risk</v>
      </c>
    </row>
    <row r="4598" spans="1:9" x14ac:dyDescent="0.3">
      <c r="A4598" t="s">
        <v>4633</v>
      </c>
      <c r="B4598" t="s">
        <v>31</v>
      </c>
      <c r="C4598">
        <v>18</v>
      </c>
      <c r="D4598" t="str">
        <f t="shared" si="213"/>
        <v>13-24 Months</v>
      </c>
      <c r="E4598" t="s">
        <v>37</v>
      </c>
      <c r="F4598" t="s">
        <v>40</v>
      </c>
      <c r="G4598" t="s">
        <v>24</v>
      </c>
      <c r="H4598">
        <f t="shared" si="214"/>
        <v>2</v>
      </c>
      <c r="I4598" t="str">
        <f t="shared" si="215"/>
        <v>Medium Risk</v>
      </c>
    </row>
    <row r="4599" spans="1:9" x14ac:dyDescent="0.3">
      <c r="A4599" t="s">
        <v>4634</v>
      </c>
      <c r="B4599" t="s">
        <v>27</v>
      </c>
      <c r="C4599">
        <v>6</v>
      </c>
      <c r="D4599" t="str">
        <f t="shared" si="213"/>
        <v>0-12 Months</v>
      </c>
      <c r="E4599" t="s">
        <v>37</v>
      </c>
      <c r="F4599" t="s">
        <v>32</v>
      </c>
      <c r="G4599" t="s">
        <v>23</v>
      </c>
      <c r="H4599">
        <f t="shared" si="214"/>
        <v>5</v>
      </c>
      <c r="I4599" t="str">
        <f t="shared" si="215"/>
        <v>High Risk</v>
      </c>
    </row>
    <row r="4600" spans="1:9" x14ac:dyDescent="0.3">
      <c r="A4600" t="s">
        <v>4635</v>
      </c>
      <c r="B4600" t="s">
        <v>27</v>
      </c>
      <c r="C4600">
        <v>18</v>
      </c>
      <c r="D4600" t="str">
        <f t="shared" si="213"/>
        <v>13-24 Months</v>
      </c>
      <c r="E4600" t="s">
        <v>26</v>
      </c>
      <c r="F4600" t="s">
        <v>32</v>
      </c>
      <c r="G4600" t="s">
        <v>24</v>
      </c>
      <c r="H4600">
        <f t="shared" si="214"/>
        <v>2</v>
      </c>
      <c r="I4600" t="str">
        <f t="shared" si="215"/>
        <v>Medium Risk</v>
      </c>
    </row>
    <row r="4601" spans="1:9" x14ac:dyDescent="0.3">
      <c r="A4601" t="s">
        <v>4636</v>
      </c>
      <c r="B4601" t="s">
        <v>31</v>
      </c>
      <c r="C4601">
        <v>52</v>
      </c>
      <c r="D4601" t="str">
        <f t="shared" si="213"/>
        <v>49-72 Months</v>
      </c>
      <c r="E4601" t="s">
        <v>26</v>
      </c>
      <c r="F4601" t="s">
        <v>35</v>
      </c>
      <c r="G4601" t="s">
        <v>24</v>
      </c>
      <c r="H4601">
        <f t="shared" si="214"/>
        <v>0</v>
      </c>
      <c r="I4601" t="str">
        <f t="shared" si="215"/>
        <v>Low Risk</v>
      </c>
    </row>
    <row r="4602" spans="1:9" x14ac:dyDescent="0.3">
      <c r="A4602" t="s">
        <v>4637</v>
      </c>
      <c r="B4602" t="s">
        <v>47</v>
      </c>
      <c r="C4602">
        <v>56</v>
      </c>
      <c r="D4602" t="str">
        <f t="shared" si="213"/>
        <v>49-72 Months</v>
      </c>
      <c r="E4602" t="s">
        <v>37</v>
      </c>
      <c r="F4602" t="s">
        <v>32</v>
      </c>
      <c r="G4602" t="s">
        <v>24</v>
      </c>
      <c r="H4602">
        <f t="shared" si="214"/>
        <v>2</v>
      </c>
      <c r="I4602" t="str">
        <f t="shared" si="215"/>
        <v>Medium Risk</v>
      </c>
    </row>
    <row r="4603" spans="1:9" x14ac:dyDescent="0.3">
      <c r="A4603" t="s">
        <v>4638</v>
      </c>
      <c r="B4603" t="s">
        <v>27</v>
      </c>
      <c r="C4603">
        <v>45</v>
      </c>
      <c r="D4603" t="str">
        <f t="shared" si="213"/>
        <v>25-48 Months</v>
      </c>
      <c r="E4603" t="s">
        <v>37</v>
      </c>
      <c r="F4603" t="s">
        <v>35</v>
      </c>
      <c r="G4603" t="s">
        <v>24</v>
      </c>
      <c r="H4603">
        <f t="shared" si="214"/>
        <v>4</v>
      </c>
      <c r="I4603" t="str">
        <f t="shared" si="215"/>
        <v>High Risk</v>
      </c>
    </row>
    <row r="4604" spans="1:9" x14ac:dyDescent="0.3">
      <c r="A4604" t="s">
        <v>4639</v>
      </c>
      <c r="B4604" t="s">
        <v>47</v>
      </c>
      <c r="C4604">
        <v>67</v>
      </c>
      <c r="D4604" t="str">
        <f t="shared" si="213"/>
        <v>49-72 Months</v>
      </c>
      <c r="E4604" t="s">
        <v>24</v>
      </c>
      <c r="F4604" t="s">
        <v>32</v>
      </c>
      <c r="G4604" t="s">
        <v>24</v>
      </c>
      <c r="H4604">
        <f t="shared" si="214"/>
        <v>0</v>
      </c>
      <c r="I4604" t="str">
        <f t="shared" si="215"/>
        <v>Low Risk</v>
      </c>
    </row>
    <row r="4605" spans="1:9" x14ac:dyDescent="0.3">
      <c r="A4605" t="s">
        <v>4640</v>
      </c>
      <c r="B4605" t="s">
        <v>27</v>
      </c>
      <c r="C4605">
        <v>3</v>
      </c>
      <c r="D4605" t="str">
        <f t="shared" si="213"/>
        <v>0-12 Months</v>
      </c>
      <c r="E4605" t="s">
        <v>26</v>
      </c>
      <c r="F4605" t="s">
        <v>32</v>
      </c>
      <c r="G4605" t="s">
        <v>24</v>
      </c>
      <c r="H4605">
        <f t="shared" si="214"/>
        <v>3</v>
      </c>
      <c r="I4605" t="str">
        <f t="shared" si="215"/>
        <v>Medium Risk</v>
      </c>
    </row>
    <row r="4606" spans="1:9" x14ac:dyDescent="0.3">
      <c r="A4606" t="s">
        <v>4641</v>
      </c>
      <c r="B4606" t="s">
        <v>27</v>
      </c>
      <c r="C4606">
        <v>65</v>
      </c>
      <c r="D4606" t="str">
        <f t="shared" si="213"/>
        <v>49-72 Months</v>
      </c>
      <c r="E4606" t="s">
        <v>37</v>
      </c>
      <c r="F4606" t="s">
        <v>35</v>
      </c>
      <c r="G4606" t="s">
        <v>24</v>
      </c>
      <c r="H4606">
        <f t="shared" si="214"/>
        <v>4</v>
      </c>
      <c r="I4606" t="str">
        <f t="shared" si="215"/>
        <v>High Risk</v>
      </c>
    </row>
    <row r="4607" spans="1:9" x14ac:dyDescent="0.3">
      <c r="A4607" t="s">
        <v>4642</v>
      </c>
      <c r="B4607" t="s">
        <v>47</v>
      </c>
      <c r="C4607">
        <v>63</v>
      </c>
      <c r="D4607" t="str">
        <f t="shared" si="213"/>
        <v>49-72 Months</v>
      </c>
      <c r="E4607" t="s">
        <v>26</v>
      </c>
      <c r="F4607" t="s">
        <v>32</v>
      </c>
      <c r="G4607" t="s">
        <v>24</v>
      </c>
      <c r="H4607">
        <f t="shared" si="214"/>
        <v>0</v>
      </c>
      <c r="I4607" t="str">
        <f t="shared" si="215"/>
        <v>Low Risk</v>
      </c>
    </row>
    <row r="4608" spans="1:9" x14ac:dyDescent="0.3">
      <c r="A4608" t="s">
        <v>4643</v>
      </c>
      <c r="B4608" t="s">
        <v>47</v>
      </c>
      <c r="C4608">
        <v>11</v>
      </c>
      <c r="D4608" t="str">
        <f t="shared" si="213"/>
        <v>0-12 Months</v>
      </c>
      <c r="E4608" t="s">
        <v>24</v>
      </c>
      <c r="F4608" t="s">
        <v>32</v>
      </c>
      <c r="G4608" t="s">
        <v>24</v>
      </c>
      <c r="H4608">
        <f t="shared" si="214"/>
        <v>1</v>
      </c>
      <c r="I4608" t="str">
        <f t="shared" si="215"/>
        <v>Low Risk</v>
      </c>
    </row>
    <row r="4609" spans="1:9" x14ac:dyDescent="0.3">
      <c r="A4609" t="s">
        <v>4644</v>
      </c>
      <c r="B4609" t="s">
        <v>27</v>
      </c>
      <c r="C4609">
        <v>1</v>
      </c>
      <c r="D4609" t="str">
        <f t="shared" si="213"/>
        <v>0-12 Months</v>
      </c>
      <c r="E4609" t="s">
        <v>26</v>
      </c>
      <c r="F4609" t="s">
        <v>32</v>
      </c>
      <c r="G4609" t="s">
        <v>24</v>
      </c>
      <c r="H4609">
        <f t="shared" si="214"/>
        <v>3</v>
      </c>
      <c r="I4609" t="str">
        <f t="shared" si="215"/>
        <v>Medium Risk</v>
      </c>
    </row>
    <row r="4610" spans="1:9" x14ac:dyDescent="0.3">
      <c r="A4610" t="s">
        <v>4645</v>
      </c>
      <c r="B4610" t="s">
        <v>47</v>
      </c>
      <c r="C4610">
        <v>55</v>
      </c>
      <c r="D4610" t="str">
        <f t="shared" si="213"/>
        <v>49-72 Months</v>
      </c>
      <c r="E4610" t="s">
        <v>26</v>
      </c>
      <c r="F4610" t="s">
        <v>35</v>
      </c>
      <c r="G4610" t="s">
        <v>24</v>
      </c>
      <c r="H4610">
        <f t="shared" si="214"/>
        <v>0</v>
      </c>
      <c r="I4610" t="str">
        <f t="shared" si="215"/>
        <v>Low Risk</v>
      </c>
    </row>
    <row r="4611" spans="1:9" x14ac:dyDescent="0.3">
      <c r="A4611" t="s">
        <v>4646</v>
      </c>
      <c r="B4611" t="s">
        <v>31</v>
      </c>
      <c r="C4611">
        <v>25</v>
      </c>
      <c r="D4611" t="str">
        <f t="shared" ref="D4611:D4674" si="216">IF(C4611&lt;=12,"0-12 Months",IF(C4611&lt;=24,"13-24 Months",IF(C4611&lt;=48,"25-48 Months","49-72 Months")))</f>
        <v>25-48 Months</v>
      </c>
      <c r="E4611" t="s">
        <v>26</v>
      </c>
      <c r="F4611" t="s">
        <v>32</v>
      </c>
      <c r="G4611" t="s">
        <v>24</v>
      </c>
      <c r="H4611">
        <f t="shared" ref="H4611:H4674" si="217">IF(B4611="Month-to-month",2,0)+IF(E4611="Fiber optic",2,0)+IF(F4611="Electronic check",1,0)+IF(D4611="0-12 Months",1,0)</f>
        <v>0</v>
      </c>
      <c r="I4611" t="str">
        <f t="shared" ref="I4611:I4674" si="218">IF(H4611&gt;=4,"High Risk",IF(H4611&gt;=2,"Medium Risk","Low Risk"))</f>
        <v>Low Risk</v>
      </c>
    </row>
    <row r="4612" spans="1:9" x14ac:dyDescent="0.3">
      <c r="A4612" t="s">
        <v>4647</v>
      </c>
      <c r="B4612" t="s">
        <v>31</v>
      </c>
      <c r="C4612">
        <v>72</v>
      </c>
      <c r="D4612" t="str">
        <f t="shared" si="216"/>
        <v>49-72 Months</v>
      </c>
      <c r="E4612" t="s">
        <v>37</v>
      </c>
      <c r="F4612" t="s">
        <v>35</v>
      </c>
      <c r="G4612" t="s">
        <v>23</v>
      </c>
      <c r="H4612">
        <f t="shared" si="217"/>
        <v>2</v>
      </c>
      <c r="I4612" t="str">
        <f t="shared" si="218"/>
        <v>Medium Risk</v>
      </c>
    </row>
    <row r="4613" spans="1:9" x14ac:dyDescent="0.3">
      <c r="A4613" t="s">
        <v>4648</v>
      </c>
      <c r="B4613" t="s">
        <v>47</v>
      </c>
      <c r="C4613">
        <v>72</v>
      </c>
      <c r="D4613" t="str">
        <f t="shared" si="216"/>
        <v>49-72 Months</v>
      </c>
      <c r="E4613" t="s">
        <v>24</v>
      </c>
      <c r="F4613" t="s">
        <v>40</v>
      </c>
      <c r="G4613" t="s">
        <v>24</v>
      </c>
      <c r="H4613">
        <f t="shared" si="217"/>
        <v>0</v>
      </c>
      <c r="I4613" t="str">
        <f t="shared" si="218"/>
        <v>Low Risk</v>
      </c>
    </row>
    <row r="4614" spans="1:9" x14ac:dyDescent="0.3">
      <c r="A4614" t="s">
        <v>4649</v>
      </c>
      <c r="B4614" t="s">
        <v>47</v>
      </c>
      <c r="C4614">
        <v>65</v>
      </c>
      <c r="D4614" t="str">
        <f t="shared" si="216"/>
        <v>49-72 Months</v>
      </c>
      <c r="E4614" t="s">
        <v>26</v>
      </c>
      <c r="F4614" t="s">
        <v>32</v>
      </c>
      <c r="G4614" t="s">
        <v>24</v>
      </c>
      <c r="H4614">
        <f t="shared" si="217"/>
        <v>0</v>
      </c>
      <c r="I4614" t="str">
        <f t="shared" si="218"/>
        <v>Low Risk</v>
      </c>
    </row>
    <row r="4615" spans="1:9" x14ac:dyDescent="0.3">
      <c r="A4615" t="s">
        <v>4650</v>
      </c>
      <c r="B4615" t="s">
        <v>27</v>
      </c>
      <c r="C4615">
        <v>54</v>
      </c>
      <c r="D4615" t="str">
        <f t="shared" si="216"/>
        <v>49-72 Months</v>
      </c>
      <c r="E4615" t="s">
        <v>37</v>
      </c>
      <c r="F4615" t="s">
        <v>28</v>
      </c>
      <c r="G4615" t="s">
        <v>23</v>
      </c>
      <c r="H4615">
        <f t="shared" si="217"/>
        <v>5</v>
      </c>
      <c r="I4615" t="str">
        <f t="shared" si="218"/>
        <v>High Risk</v>
      </c>
    </row>
    <row r="4616" spans="1:9" x14ac:dyDescent="0.3">
      <c r="A4616" t="s">
        <v>4651</v>
      </c>
      <c r="B4616" t="s">
        <v>27</v>
      </c>
      <c r="C4616">
        <v>7</v>
      </c>
      <c r="D4616" t="str">
        <f t="shared" si="216"/>
        <v>0-12 Months</v>
      </c>
      <c r="E4616" t="s">
        <v>24</v>
      </c>
      <c r="F4616" t="s">
        <v>32</v>
      </c>
      <c r="G4616" t="s">
        <v>24</v>
      </c>
      <c r="H4616">
        <f t="shared" si="217"/>
        <v>3</v>
      </c>
      <c r="I4616" t="str">
        <f t="shared" si="218"/>
        <v>Medium Risk</v>
      </c>
    </row>
    <row r="4617" spans="1:9" x14ac:dyDescent="0.3">
      <c r="A4617" t="s">
        <v>4652</v>
      </c>
      <c r="B4617" t="s">
        <v>47</v>
      </c>
      <c r="C4617">
        <v>72</v>
      </c>
      <c r="D4617" t="str">
        <f t="shared" si="216"/>
        <v>49-72 Months</v>
      </c>
      <c r="E4617" t="s">
        <v>26</v>
      </c>
      <c r="F4617" t="s">
        <v>35</v>
      </c>
      <c r="G4617" t="s">
        <v>24</v>
      </c>
      <c r="H4617">
        <f t="shared" si="217"/>
        <v>0</v>
      </c>
      <c r="I4617" t="str">
        <f t="shared" si="218"/>
        <v>Low Risk</v>
      </c>
    </row>
    <row r="4618" spans="1:9" x14ac:dyDescent="0.3">
      <c r="A4618" t="s">
        <v>4653</v>
      </c>
      <c r="B4618" t="s">
        <v>27</v>
      </c>
      <c r="C4618">
        <v>21</v>
      </c>
      <c r="D4618" t="str">
        <f t="shared" si="216"/>
        <v>13-24 Months</v>
      </c>
      <c r="E4618" t="s">
        <v>26</v>
      </c>
      <c r="F4618" t="s">
        <v>35</v>
      </c>
      <c r="G4618" t="s">
        <v>24</v>
      </c>
      <c r="H4618">
        <f t="shared" si="217"/>
        <v>2</v>
      </c>
      <c r="I4618" t="str">
        <f t="shared" si="218"/>
        <v>Medium Risk</v>
      </c>
    </row>
    <row r="4619" spans="1:9" x14ac:dyDescent="0.3">
      <c r="A4619" t="s">
        <v>4654</v>
      </c>
      <c r="B4619" t="s">
        <v>27</v>
      </c>
      <c r="C4619">
        <v>2</v>
      </c>
      <c r="D4619" t="str">
        <f t="shared" si="216"/>
        <v>0-12 Months</v>
      </c>
      <c r="E4619" t="s">
        <v>24</v>
      </c>
      <c r="F4619" t="s">
        <v>35</v>
      </c>
      <c r="G4619" t="s">
        <v>24</v>
      </c>
      <c r="H4619">
        <f t="shared" si="217"/>
        <v>3</v>
      </c>
      <c r="I4619" t="str">
        <f t="shared" si="218"/>
        <v>Medium Risk</v>
      </c>
    </row>
    <row r="4620" spans="1:9" x14ac:dyDescent="0.3">
      <c r="A4620" t="s">
        <v>4655</v>
      </c>
      <c r="B4620" t="s">
        <v>27</v>
      </c>
      <c r="C4620">
        <v>4</v>
      </c>
      <c r="D4620" t="str">
        <f t="shared" si="216"/>
        <v>0-12 Months</v>
      </c>
      <c r="E4620" t="s">
        <v>37</v>
      </c>
      <c r="F4620" t="s">
        <v>28</v>
      </c>
      <c r="G4620" t="s">
        <v>24</v>
      </c>
      <c r="H4620">
        <f t="shared" si="217"/>
        <v>6</v>
      </c>
      <c r="I4620" t="str">
        <f t="shared" si="218"/>
        <v>High Risk</v>
      </c>
    </row>
    <row r="4621" spans="1:9" x14ac:dyDescent="0.3">
      <c r="A4621" t="s">
        <v>4656</v>
      </c>
      <c r="B4621" t="s">
        <v>27</v>
      </c>
      <c r="C4621">
        <v>3</v>
      </c>
      <c r="D4621" t="str">
        <f t="shared" si="216"/>
        <v>0-12 Months</v>
      </c>
      <c r="E4621" t="s">
        <v>37</v>
      </c>
      <c r="F4621" t="s">
        <v>35</v>
      </c>
      <c r="G4621" t="s">
        <v>23</v>
      </c>
      <c r="H4621">
        <f t="shared" si="217"/>
        <v>5</v>
      </c>
      <c r="I4621" t="str">
        <f t="shared" si="218"/>
        <v>High Risk</v>
      </c>
    </row>
    <row r="4622" spans="1:9" x14ac:dyDescent="0.3">
      <c r="A4622" t="s">
        <v>4657</v>
      </c>
      <c r="B4622" t="s">
        <v>47</v>
      </c>
      <c r="C4622">
        <v>72</v>
      </c>
      <c r="D4622" t="str">
        <f t="shared" si="216"/>
        <v>49-72 Months</v>
      </c>
      <c r="E4622" t="s">
        <v>37</v>
      </c>
      <c r="F4622" t="s">
        <v>40</v>
      </c>
      <c r="G4622" t="s">
        <v>24</v>
      </c>
      <c r="H4622">
        <f t="shared" si="217"/>
        <v>2</v>
      </c>
      <c r="I4622" t="str">
        <f t="shared" si="218"/>
        <v>Medium Risk</v>
      </c>
    </row>
    <row r="4623" spans="1:9" x14ac:dyDescent="0.3">
      <c r="A4623" t="s">
        <v>4658</v>
      </c>
      <c r="B4623" t="s">
        <v>27</v>
      </c>
      <c r="C4623">
        <v>6</v>
      </c>
      <c r="D4623" t="str">
        <f t="shared" si="216"/>
        <v>0-12 Months</v>
      </c>
      <c r="E4623" t="s">
        <v>26</v>
      </c>
      <c r="F4623" t="s">
        <v>28</v>
      </c>
      <c r="G4623" t="s">
        <v>24</v>
      </c>
      <c r="H4623">
        <f t="shared" si="217"/>
        <v>4</v>
      </c>
      <c r="I4623" t="str">
        <f t="shared" si="218"/>
        <v>High Risk</v>
      </c>
    </row>
    <row r="4624" spans="1:9" x14ac:dyDescent="0.3">
      <c r="A4624" t="s">
        <v>4659</v>
      </c>
      <c r="B4624" t="s">
        <v>27</v>
      </c>
      <c r="C4624">
        <v>52</v>
      </c>
      <c r="D4624" t="str">
        <f t="shared" si="216"/>
        <v>49-72 Months</v>
      </c>
      <c r="E4624" t="s">
        <v>37</v>
      </c>
      <c r="F4624" t="s">
        <v>40</v>
      </c>
      <c r="G4624" t="s">
        <v>24</v>
      </c>
      <c r="H4624">
        <f t="shared" si="217"/>
        <v>4</v>
      </c>
      <c r="I4624" t="str">
        <f t="shared" si="218"/>
        <v>High Risk</v>
      </c>
    </row>
    <row r="4625" spans="1:9" x14ac:dyDescent="0.3">
      <c r="A4625" t="s">
        <v>4660</v>
      </c>
      <c r="B4625" t="s">
        <v>27</v>
      </c>
      <c r="C4625">
        <v>69</v>
      </c>
      <c r="D4625" t="str">
        <f t="shared" si="216"/>
        <v>49-72 Months</v>
      </c>
      <c r="E4625" t="s">
        <v>37</v>
      </c>
      <c r="F4625" t="s">
        <v>35</v>
      </c>
      <c r="G4625" t="s">
        <v>24</v>
      </c>
      <c r="H4625">
        <f t="shared" si="217"/>
        <v>4</v>
      </c>
      <c r="I4625" t="str">
        <f t="shared" si="218"/>
        <v>High Risk</v>
      </c>
    </row>
    <row r="4626" spans="1:9" x14ac:dyDescent="0.3">
      <c r="A4626" t="s">
        <v>4661</v>
      </c>
      <c r="B4626" t="s">
        <v>27</v>
      </c>
      <c r="C4626">
        <v>8</v>
      </c>
      <c r="D4626" t="str">
        <f t="shared" si="216"/>
        <v>0-12 Months</v>
      </c>
      <c r="E4626" t="s">
        <v>37</v>
      </c>
      <c r="F4626" t="s">
        <v>28</v>
      </c>
      <c r="G4626" t="s">
        <v>23</v>
      </c>
      <c r="H4626">
        <f t="shared" si="217"/>
        <v>6</v>
      </c>
      <c r="I4626" t="str">
        <f t="shared" si="218"/>
        <v>High Risk</v>
      </c>
    </row>
    <row r="4627" spans="1:9" x14ac:dyDescent="0.3">
      <c r="A4627" t="s">
        <v>4662</v>
      </c>
      <c r="B4627" t="s">
        <v>27</v>
      </c>
      <c r="C4627">
        <v>8</v>
      </c>
      <c r="D4627" t="str">
        <f t="shared" si="216"/>
        <v>0-12 Months</v>
      </c>
      <c r="E4627" t="s">
        <v>37</v>
      </c>
      <c r="F4627" t="s">
        <v>35</v>
      </c>
      <c r="G4627" t="s">
        <v>24</v>
      </c>
      <c r="H4627">
        <f t="shared" si="217"/>
        <v>5</v>
      </c>
      <c r="I4627" t="str">
        <f t="shared" si="218"/>
        <v>High Risk</v>
      </c>
    </row>
    <row r="4628" spans="1:9" x14ac:dyDescent="0.3">
      <c r="A4628" t="s">
        <v>4663</v>
      </c>
      <c r="B4628" t="s">
        <v>27</v>
      </c>
      <c r="C4628">
        <v>63</v>
      </c>
      <c r="D4628" t="str">
        <f t="shared" si="216"/>
        <v>49-72 Months</v>
      </c>
      <c r="E4628" t="s">
        <v>37</v>
      </c>
      <c r="F4628" t="s">
        <v>35</v>
      </c>
      <c r="G4628" t="s">
        <v>24</v>
      </c>
      <c r="H4628">
        <f t="shared" si="217"/>
        <v>4</v>
      </c>
      <c r="I4628" t="str">
        <f t="shared" si="218"/>
        <v>High Risk</v>
      </c>
    </row>
    <row r="4629" spans="1:9" x14ac:dyDescent="0.3">
      <c r="A4629" t="s">
        <v>4664</v>
      </c>
      <c r="B4629" t="s">
        <v>31</v>
      </c>
      <c r="C4629">
        <v>60</v>
      </c>
      <c r="D4629" t="str">
        <f t="shared" si="216"/>
        <v>49-72 Months</v>
      </c>
      <c r="E4629" t="s">
        <v>37</v>
      </c>
      <c r="F4629" t="s">
        <v>40</v>
      </c>
      <c r="G4629" t="s">
        <v>24</v>
      </c>
      <c r="H4629">
        <f t="shared" si="217"/>
        <v>2</v>
      </c>
      <c r="I4629" t="str">
        <f t="shared" si="218"/>
        <v>Medium Risk</v>
      </c>
    </row>
    <row r="4630" spans="1:9" x14ac:dyDescent="0.3">
      <c r="A4630" t="s">
        <v>4665</v>
      </c>
      <c r="B4630" t="s">
        <v>27</v>
      </c>
      <c r="C4630">
        <v>12</v>
      </c>
      <c r="D4630" t="str">
        <f t="shared" si="216"/>
        <v>0-12 Months</v>
      </c>
      <c r="E4630" t="s">
        <v>26</v>
      </c>
      <c r="F4630" t="s">
        <v>35</v>
      </c>
      <c r="G4630" t="s">
        <v>24</v>
      </c>
      <c r="H4630">
        <f t="shared" si="217"/>
        <v>3</v>
      </c>
      <c r="I4630" t="str">
        <f t="shared" si="218"/>
        <v>Medium Risk</v>
      </c>
    </row>
    <row r="4631" spans="1:9" x14ac:dyDescent="0.3">
      <c r="A4631" t="s">
        <v>4666</v>
      </c>
      <c r="B4631" t="s">
        <v>27</v>
      </c>
      <c r="C4631">
        <v>13</v>
      </c>
      <c r="D4631" t="str">
        <f t="shared" si="216"/>
        <v>13-24 Months</v>
      </c>
      <c r="E4631" t="s">
        <v>24</v>
      </c>
      <c r="F4631" t="s">
        <v>32</v>
      </c>
      <c r="G4631" t="s">
        <v>24</v>
      </c>
      <c r="H4631">
        <f t="shared" si="217"/>
        <v>2</v>
      </c>
      <c r="I4631" t="str">
        <f t="shared" si="218"/>
        <v>Medium Risk</v>
      </c>
    </row>
    <row r="4632" spans="1:9" x14ac:dyDescent="0.3">
      <c r="A4632" t="s">
        <v>4667</v>
      </c>
      <c r="B4632" t="s">
        <v>27</v>
      </c>
      <c r="C4632">
        <v>22</v>
      </c>
      <c r="D4632" t="str">
        <f t="shared" si="216"/>
        <v>13-24 Months</v>
      </c>
      <c r="E4632" t="s">
        <v>26</v>
      </c>
      <c r="F4632" t="s">
        <v>32</v>
      </c>
      <c r="G4632" t="s">
        <v>24</v>
      </c>
      <c r="H4632">
        <f t="shared" si="217"/>
        <v>2</v>
      </c>
      <c r="I4632" t="str">
        <f t="shared" si="218"/>
        <v>Medium Risk</v>
      </c>
    </row>
    <row r="4633" spans="1:9" x14ac:dyDescent="0.3">
      <c r="A4633" t="s">
        <v>4668</v>
      </c>
      <c r="B4633" t="s">
        <v>27</v>
      </c>
      <c r="C4633">
        <v>5</v>
      </c>
      <c r="D4633" t="str">
        <f t="shared" si="216"/>
        <v>0-12 Months</v>
      </c>
      <c r="E4633" t="s">
        <v>37</v>
      </c>
      <c r="F4633" t="s">
        <v>28</v>
      </c>
      <c r="G4633" t="s">
        <v>23</v>
      </c>
      <c r="H4633">
        <f t="shared" si="217"/>
        <v>6</v>
      </c>
      <c r="I4633" t="str">
        <f t="shared" si="218"/>
        <v>High Risk</v>
      </c>
    </row>
    <row r="4634" spans="1:9" x14ac:dyDescent="0.3">
      <c r="A4634" t="s">
        <v>4669</v>
      </c>
      <c r="B4634" t="s">
        <v>27</v>
      </c>
      <c r="C4634">
        <v>1</v>
      </c>
      <c r="D4634" t="str">
        <f t="shared" si="216"/>
        <v>0-12 Months</v>
      </c>
      <c r="E4634" t="s">
        <v>24</v>
      </c>
      <c r="F4634" t="s">
        <v>32</v>
      </c>
      <c r="G4634" t="s">
        <v>23</v>
      </c>
      <c r="H4634">
        <f t="shared" si="217"/>
        <v>3</v>
      </c>
      <c r="I4634" t="str">
        <f t="shared" si="218"/>
        <v>Medium Risk</v>
      </c>
    </row>
    <row r="4635" spans="1:9" x14ac:dyDescent="0.3">
      <c r="A4635" t="s">
        <v>4670</v>
      </c>
      <c r="B4635" t="s">
        <v>47</v>
      </c>
      <c r="C4635">
        <v>72</v>
      </c>
      <c r="D4635" t="str">
        <f t="shared" si="216"/>
        <v>49-72 Months</v>
      </c>
      <c r="E4635" t="s">
        <v>24</v>
      </c>
      <c r="F4635" t="s">
        <v>35</v>
      </c>
      <c r="G4635" t="s">
        <v>24</v>
      </c>
      <c r="H4635">
        <f t="shared" si="217"/>
        <v>0</v>
      </c>
      <c r="I4635" t="str">
        <f t="shared" si="218"/>
        <v>Low Risk</v>
      </c>
    </row>
    <row r="4636" spans="1:9" x14ac:dyDescent="0.3">
      <c r="A4636" t="s">
        <v>4671</v>
      </c>
      <c r="B4636" t="s">
        <v>27</v>
      </c>
      <c r="C4636">
        <v>2</v>
      </c>
      <c r="D4636" t="str">
        <f t="shared" si="216"/>
        <v>0-12 Months</v>
      </c>
      <c r="E4636" t="s">
        <v>24</v>
      </c>
      <c r="F4636" t="s">
        <v>35</v>
      </c>
      <c r="G4636" t="s">
        <v>24</v>
      </c>
      <c r="H4636">
        <f t="shared" si="217"/>
        <v>3</v>
      </c>
      <c r="I4636" t="str">
        <f t="shared" si="218"/>
        <v>Medium Risk</v>
      </c>
    </row>
    <row r="4637" spans="1:9" x14ac:dyDescent="0.3">
      <c r="A4637" t="s">
        <v>4672</v>
      </c>
      <c r="B4637" t="s">
        <v>47</v>
      </c>
      <c r="C4637">
        <v>40</v>
      </c>
      <c r="D4637" t="str">
        <f t="shared" si="216"/>
        <v>25-48 Months</v>
      </c>
      <c r="E4637" t="s">
        <v>24</v>
      </c>
      <c r="F4637" t="s">
        <v>35</v>
      </c>
      <c r="G4637" t="s">
        <v>24</v>
      </c>
      <c r="H4637">
        <f t="shared" si="217"/>
        <v>0</v>
      </c>
      <c r="I4637" t="str">
        <f t="shared" si="218"/>
        <v>Low Risk</v>
      </c>
    </row>
    <row r="4638" spans="1:9" x14ac:dyDescent="0.3">
      <c r="A4638" t="s">
        <v>4673</v>
      </c>
      <c r="B4638" t="s">
        <v>31</v>
      </c>
      <c r="C4638">
        <v>44</v>
      </c>
      <c r="D4638" t="str">
        <f t="shared" si="216"/>
        <v>25-48 Months</v>
      </c>
      <c r="E4638" t="s">
        <v>24</v>
      </c>
      <c r="F4638" t="s">
        <v>35</v>
      </c>
      <c r="G4638" t="s">
        <v>24</v>
      </c>
      <c r="H4638">
        <f t="shared" si="217"/>
        <v>0</v>
      </c>
      <c r="I4638" t="str">
        <f t="shared" si="218"/>
        <v>Low Risk</v>
      </c>
    </row>
    <row r="4639" spans="1:9" x14ac:dyDescent="0.3">
      <c r="A4639" t="s">
        <v>4674</v>
      </c>
      <c r="B4639" t="s">
        <v>31</v>
      </c>
      <c r="C4639">
        <v>71</v>
      </c>
      <c r="D4639" t="str">
        <f t="shared" si="216"/>
        <v>49-72 Months</v>
      </c>
      <c r="E4639" t="s">
        <v>26</v>
      </c>
      <c r="F4639" t="s">
        <v>35</v>
      </c>
      <c r="G4639" t="s">
        <v>24</v>
      </c>
      <c r="H4639">
        <f t="shared" si="217"/>
        <v>0</v>
      </c>
      <c r="I4639" t="str">
        <f t="shared" si="218"/>
        <v>Low Risk</v>
      </c>
    </row>
    <row r="4640" spans="1:9" x14ac:dyDescent="0.3">
      <c r="A4640" t="s">
        <v>4675</v>
      </c>
      <c r="B4640" t="s">
        <v>27</v>
      </c>
      <c r="C4640">
        <v>2</v>
      </c>
      <c r="D4640" t="str">
        <f t="shared" si="216"/>
        <v>0-12 Months</v>
      </c>
      <c r="E4640" t="s">
        <v>37</v>
      </c>
      <c r="F4640" t="s">
        <v>28</v>
      </c>
      <c r="G4640" t="s">
        <v>23</v>
      </c>
      <c r="H4640">
        <f t="shared" si="217"/>
        <v>6</v>
      </c>
      <c r="I4640" t="str">
        <f t="shared" si="218"/>
        <v>High Risk</v>
      </c>
    </row>
    <row r="4641" spans="1:9" x14ac:dyDescent="0.3">
      <c r="A4641" t="s">
        <v>4676</v>
      </c>
      <c r="B4641" t="s">
        <v>27</v>
      </c>
      <c r="C4641">
        <v>26</v>
      </c>
      <c r="D4641" t="str">
        <f t="shared" si="216"/>
        <v>25-48 Months</v>
      </c>
      <c r="E4641" t="s">
        <v>37</v>
      </c>
      <c r="F4641" t="s">
        <v>28</v>
      </c>
      <c r="G4641" t="s">
        <v>24</v>
      </c>
      <c r="H4641">
        <f t="shared" si="217"/>
        <v>5</v>
      </c>
      <c r="I4641" t="str">
        <f t="shared" si="218"/>
        <v>High Risk</v>
      </c>
    </row>
    <row r="4642" spans="1:9" x14ac:dyDescent="0.3">
      <c r="A4642" t="s">
        <v>4677</v>
      </c>
      <c r="B4642" t="s">
        <v>27</v>
      </c>
      <c r="C4642">
        <v>1</v>
      </c>
      <c r="D4642" t="str">
        <f t="shared" si="216"/>
        <v>0-12 Months</v>
      </c>
      <c r="E4642" t="s">
        <v>37</v>
      </c>
      <c r="F4642" t="s">
        <v>28</v>
      </c>
      <c r="G4642" t="s">
        <v>23</v>
      </c>
      <c r="H4642">
        <f t="shared" si="217"/>
        <v>6</v>
      </c>
      <c r="I4642" t="str">
        <f t="shared" si="218"/>
        <v>High Risk</v>
      </c>
    </row>
    <row r="4643" spans="1:9" x14ac:dyDescent="0.3">
      <c r="A4643" t="s">
        <v>4678</v>
      </c>
      <c r="B4643" t="s">
        <v>27</v>
      </c>
      <c r="C4643">
        <v>1</v>
      </c>
      <c r="D4643" t="str">
        <f t="shared" si="216"/>
        <v>0-12 Months</v>
      </c>
      <c r="E4643" t="s">
        <v>26</v>
      </c>
      <c r="F4643" t="s">
        <v>32</v>
      </c>
      <c r="G4643" t="s">
        <v>24</v>
      </c>
      <c r="H4643">
        <f t="shared" si="217"/>
        <v>3</v>
      </c>
      <c r="I4643" t="str">
        <f t="shared" si="218"/>
        <v>Medium Risk</v>
      </c>
    </row>
    <row r="4644" spans="1:9" x14ac:dyDescent="0.3">
      <c r="A4644" t="s">
        <v>4679</v>
      </c>
      <c r="B4644" t="s">
        <v>47</v>
      </c>
      <c r="C4644">
        <v>65</v>
      </c>
      <c r="D4644" t="str">
        <f t="shared" si="216"/>
        <v>49-72 Months</v>
      </c>
      <c r="E4644" t="s">
        <v>26</v>
      </c>
      <c r="F4644" t="s">
        <v>35</v>
      </c>
      <c r="G4644" t="s">
        <v>23</v>
      </c>
      <c r="H4644">
        <f t="shared" si="217"/>
        <v>0</v>
      </c>
      <c r="I4644" t="str">
        <f t="shared" si="218"/>
        <v>Low Risk</v>
      </c>
    </row>
    <row r="4645" spans="1:9" x14ac:dyDescent="0.3">
      <c r="A4645" t="s">
        <v>4680</v>
      </c>
      <c r="B4645" t="s">
        <v>27</v>
      </c>
      <c r="C4645">
        <v>3</v>
      </c>
      <c r="D4645" t="str">
        <f t="shared" si="216"/>
        <v>0-12 Months</v>
      </c>
      <c r="E4645" t="s">
        <v>26</v>
      </c>
      <c r="F4645" t="s">
        <v>32</v>
      </c>
      <c r="G4645" t="s">
        <v>24</v>
      </c>
      <c r="H4645">
        <f t="shared" si="217"/>
        <v>3</v>
      </c>
      <c r="I4645" t="str">
        <f t="shared" si="218"/>
        <v>Medium Risk</v>
      </c>
    </row>
    <row r="4646" spans="1:9" x14ac:dyDescent="0.3">
      <c r="A4646" t="s">
        <v>4681</v>
      </c>
      <c r="B4646" t="s">
        <v>27</v>
      </c>
      <c r="C4646">
        <v>13</v>
      </c>
      <c r="D4646" t="str">
        <f t="shared" si="216"/>
        <v>13-24 Months</v>
      </c>
      <c r="E4646" t="s">
        <v>26</v>
      </c>
      <c r="F4646" t="s">
        <v>32</v>
      </c>
      <c r="G4646" t="s">
        <v>24</v>
      </c>
      <c r="H4646">
        <f t="shared" si="217"/>
        <v>2</v>
      </c>
      <c r="I4646" t="str">
        <f t="shared" si="218"/>
        <v>Medium Risk</v>
      </c>
    </row>
    <row r="4647" spans="1:9" x14ac:dyDescent="0.3">
      <c r="A4647" t="s">
        <v>4682</v>
      </c>
      <c r="B4647" t="s">
        <v>27</v>
      </c>
      <c r="C4647">
        <v>33</v>
      </c>
      <c r="D4647" t="str">
        <f t="shared" si="216"/>
        <v>25-48 Months</v>
      </c>
      <c r="E4647" t="s">
        <v>37</v>
      </c>
      <c r="F4647" t="s">
        <v>28</v>
      </c>
      <c r="G4647" t="s">
        <v>23</v>
      </c>
      <c r="H4647">
        <f t="shared" si="217"/>
        <v>5</v>
      </c>
      <c r="I4647" t="str">
        <f t="shared" si="218"/>
        <v>High Risk</v>
      </c>
    </row>
    <row r="4648" spans="1:9" x14ac:dyDescent="0.3">
      <c r="A4648" t="s">
        <v>4683</v>
      </c>
      <c r="B4648" t="s">
        <v>27</v>
      </c>
      <c r="C4648">
        <v>1</v>
      </c>
      <c r="D4648" t="str">
        <f t="shared" si="216"/>
        <v>0-12 Months</v>
      </c>
      <c r="E4648" t="s">
        <v>37</v>
      </c>
      <c r="F4648" t="s">
        <v>32</v>
      </c>
      <c r="G4648" t="s">
        <v>24</v>
      </c>
      <c r="H4648">
        <f t="shared" si="217"/>
        <v>5</v>
      </c>
      <c r="I4648" t="str">
        <f t="shared" si="218"/>
        <v>High Risk</v>
      </c>
    </row>
    <row r="4649" spans="1:9" x14ac:dyDescent="0.3">
      <c r="A4649" t="s">
        <v>4684</v>
      </c>
      <c r="B4649" t="s">
        <v>27</v>
      </c>
      <c r="C4649">
        <v>4</v>
      </c>
      <c r="D4649" t="str">
        <f t="shared" si="216"/>
        <v>0-12 Months</v>
      </c>
      <c r="E4649" t="s">
        <v>26</v>
      </c>
      <c r="F4649" t="s">
        <v>32</v>
      </c>
      <c r="G4649" t="s">
        <v>24</v>
      </c>
      <c r="H4649">
        <f t="shared" si="217"/>
        <v>3</v>
      </c>
      <c r="I4649" t="str">
        <f t="shared" si="218"/>
        <v>Medium Risk</v>
      </c>
    </row>
    <row r="4650" spans="1:9" x14ac:dyDescent="0.3">
      <c r="A4650" t="s">
        <v>4685</v>
      </c>
      <c r="B4650" t="s">
        <v>27</v>
      </c>
      <c r="C4650">
        <v>2</v>
      </c>
      <c r="D4650" t="str">
        <f t="shared" si="216"/>
        <v>0-12 Months</v>
      </c>
      <c r="E4650" t="s">
        <v>37</v>
      </c>
      <c r="F4650" t="s">
        <v>28</v>
      </c>
      <c r="G4650" t="s">
        <v>24</v>
      </c>
      <c r="H4650">
        <f t="shared" si="217"/>
        <v>6</v>
      </c>
      <c r="I4650" t="str">
        <f t="shared" si="218"/>
        <v>High Risk</v>
      </c>
    </row>
    <row r="4651" spans="1:9" x14ac:dyDescent="0.3">
      <c r="A4651" t="s">
        <v>4686</v>
      </c>
      <c r="B4651" t="s">
        <v>47</v>
      </c>
      <c r="C4651">
        <v>72</v>
      </c>
      <c r="D4651" t="str">
        <f t="shared" si="216"/>
        <v>49-72 Months</v>
      </c>
      <c r="E4651" t="s">
        <v>37</v>
      </c>
      <c r="F4651" t="s">
        <v>40</v>
      </c>
      <c r="G4651" t="s">
        <v>24</v>
      </c>
      <c r="H4651">
        <f t="shared" si="217"/>
        <v>2</v>
      </c>
      <c r="I4651" t="str">
        <f t="shared" si="218"/>
        <v>Medium Risk</v>
      </c>
    </row>
    <row r="4652" spans="1:9" x14ac:dyDescent="0.3">
      <c r="A4652" t="s">
        <v>4687</v>
      </c>
      <c r="B4652" t="s">
        <v>27</v>
      </c>
      <c r="C4652">
        <v>37</v>
      </c>
      <c r="D4652" t="str">
        <f t="shared" si="216"/>
        <v>25-48 Months</v>
      </c>
      <c r="E4652" t="s">
        <v>24</v>
      </c>
      <c r="F4652" t="s">
        <v>32</v>
      </c>
      <c r="G4652" t="s">
        <v>24</v>
      </c>
      <c r="H4652">
        <f t="shared" si="217"/>
        <v>2</v>
      </c>
      <c r="I4652" t="str">
        <f t="shared" si="218"/>
        <v>Medium Risk</v>
      </c>
    </row>
    <row r="4653" spans="1:9" x14ac:dyDescent="0.3">
      <c r="A4653" t="s">
        <v>4688</v>
      </c>
      <c r="B4653" t="s">
        <v>27</v>
      </c>
      <c r="C4653">
        <v>15</v>
      </c>
      <c r="D4653" t="str">
        <f t="shared" si="216"/>
        <v>13-24 Months</v>
      </c>
      <c r="E4653" t="s">
        <v>37</v>
      </c>
      <c r="F4653" t="s">
        <v>28</v>
      </c>
      <c r="G4653" t="s">
        <v>23</v>
      </c>
      <c r="H4653">
        <f t="shared" si="217"/>
        <v>5</v>
      </c>
      <c r="I4653" t="str">
        <f t="shared" si="218"/>
        <v>High Risk</v>
      </c>
    </row>
    <row r="4654" spans="1:9" x14ac:dyDescent="0.3">
      <c r="A4654" t="s">
        <v>4689</v>
      </c>
      <c r="B4654" t="s">
        <v>31</v>
      </c>
      <c r="C4654">
        <v>23</v>
      </c>
      <c r="D4654" t="str">
        <f t="shared" si="216"/>
        <v>13-24 Months</v>
      </c>
      <c r="E4654" t="s">
        <v>24</v>
      </c>
      <c r="F4654" t="s">
        <v>40</v>
      </c>
      <c r="G4654" t="s">
        <v>24</v>
      </c>
      <c r="H4654">
        <f t="shared" si="217"/>
        <v>0</v>
      </c>
      <c r="I4654" t="str">
        <f t="shared" si="218"/>
        <v>Low Risk</v>
      </c>
    </row>
    <row r="4655" spans="1:9" x14ac:dyDescent="0.3">
      <c r="A4655" t="s">
        <v>4690</v>
      </c>
      <c r="B4655" t="s">
        <v>27</v>
      </c>
      <c r="C4655">
        <v>30</v>
      </c>
      <c r="D4655" t="str">
        <f t="shared" si="216"/>
        <v>25-48 Months</v>
      </c>
      <c r="E4655" t="s">
        <v>26</v>
      </c>
      <c r="F4655" t="s">
        <v>40</v>
      </c>
      <c r="G4655" t="s">
        <v>23</v>
      </c>
      <c r="H4655">
        <f t="shared" si="217"/>
        <v>2</v>
      </c>
      <c r="I4655" t="str">
        <f t="shared" si="218"/>
        <v>Medium Risk</v>
      </c>
    </row>
    <row r="4656" spans="1:9" x14ac:dyDescent="0.3">
      <c r="A4656" t="s">
        <v>4691</v>
      </c>
      <c r="B4656" t="s">
        <v>31</v>
      </c>
      <c r="C4656">
        <v>42</v>
      </c>
      <c r="D4656" t="str">
        <f t="shared" si="216"/>
        <v>25-48 Months</v>
      </c>
      <c r="E4656" t="s">
        <v>24</v>
      </c>
      <c r="F4656" t="s">
        <v>28</v>
      </c>
      <c r="G4656" t="s">
        <v>24</v>
      </c>
      <c r="H4656">
        <f t="shared" si="217"/>
        <v>1</v>
      </c>
      <c r="I4656" t="str">
        <f t="shared" si="218"/>
        <v>Low Risk</v>
      </c>
    </row>
    <row r="4657" spans="1:9" x14ac:dyDescent="0.3">
      <c r="A4657" t="s">
        <v>4692</v>
      </c>
      <c r="B4657" t="s">
        <v>31</v>
      </c>
      <c r="C4657">
        <v>32</v>
      </c>
      <c r="D4657" t="str">
        <f t="shared" si="216"/>
        <v>25-48 Months</v>
      </c>
      <c r="E4657" t="s">
        <v>26</v>
      </c>
      <c r="F4657" t="s">
        <v>32</v>
      </c>
      <c r="G4657" t="s">
        <v>24</v>
      </c>
      <c r="H4657">
        <f t="shared" si="217"/>
        <v>0</v>
      </c>
      <c r="I4657" t="str">
        <f t="shared" si="218"/>
        <v>Low Risk</v>
      </c>
    </row>
    <row r="4658" spans="1:9" x14ac:dyDescent="0.3">
      <c r="A4658" t="s">
        <v>4693</v>
      </c>
      <c r="B4658" t="s">
        <v>27</v>
      </c>
      <c r="C4658">
        <v>22</v>
      </c>
      <c r="D4658" t="str">
        <f t="shared" si="216"/>
        <v>13-24 Months</v>
      </c>
      <c r="E4658" t="s">
        <v>37</v>
      </c>
      <c r="F4658" t="s">
        <v>35</v>
      </c>
      <c r="G4658" t="s">
        <v>24</v>
      </c>
      <c r="H4658">
        <f t="shared" si="217"/>
        <v>4</v>
      </c>
      <c r="I4658" t="str">
        <f t="shared" si="218"/>
        <v>High Risk</v>
      </c>
    </row>
    <row r="4659" spans="1:9" x14ac:dyDescent="0.3">
      <c r="A4659" t="s">
        <v>4694</v>
      </c>
      <c r="B4659" t="s">
        <v>27</v>
      </c>
      <c r="C4659">
        <v>42</v>
      </c>
      <c r="D4659" t="str">
        <f t="shared" si="216"/>
        <v>25-48 Months</v>
      </c>
      <c r="E4659" t="s">
        <v>26</v>
      </c>
      <c r="F4659" t="s">
        <v>40</v>
      </c>
      <c r="G4659" t="s">
        <v>24</v>
      </c>
      <c r="H4659">
        <f t="shared" si="217"/>
        <v>2</v>
      </c>
      <c r="I4659" t="str">
        <f t="shared" si="218"/>
        <v>Medium Risk</v>
      </c>
    </row>
    <row r="4660" spans="1:9" x14ac:dyDescent="0.3">
      <c r="A4660" t="s">
        <v>4695</v>
      </c>
      <c r="B4660" t="s">
        <v>27</v>
      </c>
      <c r="C4660">
        <v>8</v>
      </c>
      <c r="D4660" t="str">
        <f t="shared" si="216"/>
        <v>0-12 Months</v>
      </c>
      <c r="E4660" t="s">
        <v>26</v>
      </c>
      <c r="F4660" t="s">
        <v>32</v>
      </c>
      <c r="G4660" t="s">
        <v>24</v>
      </c>
      <c r="H4660">
        <f t="shared" si="217"/>
        <v>3</v>
      </c>
      <c r="I4660" t="str">
        <f t="shared" si="218"/>
        <v>Medium Risk</v>
      </c>
    </row>
    <row r="4661" spans="1:9" x14ac:dyDescent="0.3">
      <c r="A4661" t="s">
        <v>4696</v>
      </c>
      <c r="B4661" t="s">
        <v>47</v>
      </c>
      <c r="C4661">
        <v>65</v>
      </c>
      <c r="D4661" t="str">
        <f t="shared" si="216"/>
        <v>49-72 Months</v>
      </c>
      <c r="E4661" t="s">
        <v>37</v>
      </c>
      <c r="F4661" t="s">
        <v>40</v>
      </c>
      <c r="G4661" t="s">
        <v>24</v>
      </c>
      <c r="H4661">
        <f t="shared" si="217"/>
        <v>2</v>
      </c>
      <c r="I4661" t="str">
        <f t="shared" si="218"/>
        <v>Medium Risk</v>
      </c>
    </row>
    <row r="4662" spans="1:9" x14ac:dyDescent="0.3">
      <c r="A4662" t="s">
        <v>4697</v>
      </c>
      <c r="B4662" t="s">
        <v>27</v>
      </c>
      <c r="C4662">
        <v>2</v>
      </c>
      <c r="D4662" t="str">
        <f t="shared" si="216"/>
        <v>0-12 Months</v>
      </c>
      <c r="E4662" t="s">
        <v>24</v>
      </c>
      <c r="F4662" t="s">
        <v>32</v>
      </c>
      <c r="G4662" t="s">
        <v>23</v>
      </c>
      <c r="H4662">
        <f t="shared" si="217"/>
        <v>3</v>
      </c>
      <c r="I4662" t="str">
        <f t="shared" si="218"/>
        <v>Medium Risk</v>
      </c>
    </row>
    <row r="4663" spans="1:9" x14ac:dyDescent="0.3">
      <c r="A4663" t="s">
        <v>4698</v>
      </c>
      <c r="B4663" t="s">
        <v>47</v>
      </c>
      <c r="C4663">
        <v>70</v>
      </c>
      <c r="D4663" t="str">
        <f t="shared" si="216"/>
        <v>49-72 Months</v>
      </c>
      <c r="E4663" t="s">
        <v>26</v>
      </c>
      <c r="F4663" t="s">
        <v>35</v>
      </c>
      <c r="G4663" t="s">
        <v>24</v>
      </c>
      <c r="H4663">
        <f t="shared" si="217"/>
        <v>0</v>
      </c>
      <c r="I4663" t="str">
        <f t="shared" si="218"/>
        <v>Low Risk</v>
      </c>
    </row>
    <row r="4664" spans="1:9" x14ac:dyDescent="0.3">
      <c r="A4664" t="s">
        <v>4699</v>
      </c>
      <c r="B4664" t="s">
        <v>27</v>
      </c>
      <c r="C4664">
        <v>22</v>
      </c>
      <c r="D4664" t="str">
        <f t="shared" si="216"/>
        <v>13-24 Months</v>
      </c>
      <c r="E4664" t="s">
        <v>24</v>
      </c>
      <c r="F4664" t="s">
        <v>40</v>
      </c>
      <c r="G4664" t="s">
        <v>24</v>
      </c>
      <c r="H4664">
        <f t="shared" si="217"/>
        <v>2</v>
      </c>
      <c r="I4664" t="str">
        <f t="shared" si="218"/>
        <v>Medium Risk</v>
      </c>
    </row>
    <row r="4665" spans="1:9" x14ac:dyDescent="0.3">
      <c r="A4665" t="s">
        <v>4700</v>
      </c>
      <c r="B4665" t="s">
        <v>27</v>
      </c>
      <c r="C4665">
        <v>4</v>
      </c>
      <c r="D4665" t="str">
        <f t="shared" si="216"/>
        <v>0-12 Months</v>
      </c>
      <c r="E4665" t="s">
        <v>37</v>
      </c>
      <c r="F4665" t="s">
        <v>28</v>
      </c>
      <c r="G4665" t="s">
        <v>23</v>
      </c>
      <c r="H4665">
        <f t="shared" si="217"/>
        <v>6</v>
      </c>
      <c r="I4665" t="str">
        <f t="shared" si="218"/>
        <v>High Risk</v>
      </c>
    </row>
    <row r="4666" spans="1:9" x14ac:dyDescent="0.3">
      <c r="A4666" t="s">
        <v>4701</v>
      </c>
      <c r="B4666" t="s">
        <v>27</v>
      </c>
      <c r="C4666">
        <v>2</v>
      </c>
      <c r="D4666" t="str">
        <f t="shared" si="216"/>
        <v>0-12 Months</v>
      </c>
      <c r="E4666" t="s">
        <v>37</v>
      </c>
      <c r="F4666" t="s">
        <v>40</v>
      </c>
      <c r="G4666" t="s">
        <v>23</v>
      </c>
      <c r="H4666">
        <f t="shared" si="217"/>
        <v>5</v>
      </c>
      <c r="I4666" t="str">
        <f t="shared" si="218"/>
        <v>High Risk</v>
      </c>
    </row>
    <row r="4667" spans="1:9" x14ac:dyDescent="0.3">
      <c r="A4667" t="s">
        <v>4702</v>
      </c>
      <c r="B4667" t="s">
        <v>47</v>
      </c>
      <c r="C4667">
        <v>67</v>
      </c>
      <c r="D4667" t="str">
        <f t="shared" si="216"/>
        <v>49-72 Months</v>
      </c>
      <c r="E4667" t="s">
        <v>26</v>
      </c>
      <c r="F4667" t="s">
        <v>35</v>
      </c>
      <c r="G4667" t="s">
        <v>24</v>
      </c>
      <c r="H4667">
        <f t="shared" si="217"/>
        <v>0</v>
      </c>
      <c r="I4667" t="str">
        <f t="shared" si="218"/>
        <v>Low Risk</v>
      </c>
    </row>
    <row r="4668" spans="1:9" x14ac:dyDescent="0.3">
      <c r="A4668" t="s">
        <v>4703</v>
      </c>
      <c r="B4668" t="s">
        <v>27</v>
      </c>
      <c r="C4668">
        <v>25</v>
      </c>
      <c r="D4668" t="str">
        <f t="shared" si="216"/>
        <v>25-48 Months</v>
      </c>
      <c r="E4668" t="s">
        <v>24</v>
      </c>
      <c r="F4668" t="s">
        <v>40</v>
      </c>
      <c r="G4668" t="s">
        <v>24</v>
      </c>
      <c r="H4668">
        <f t="shared" si="217"/>
        <v>2</v>
      </c>
      <c r="I4668" t="str">
        <f t="shared" si="218"/>
        <v>Medium Risk</v>
      </c>
    </row>
    <row r="4669" spans="1:9" x14ac:dyDescent="0.3">
      <c r="A4669" t="s">
        <v>4704</v>
      </c>
      <c r="B4669" t="s">
        <v>27</v>
      </c>
      <c r="C4669">
        <v>20</v>
      </c>
      <c r="D4669" t="str">
        <f t="shared" si="216"/>
        <v>13-24 Months</v>
      </c>
      <c r="E4669" t="s">
        <v>24</v>
      </c>
      <c r="F4669" t="s">
        <v>35</v>
      </c>
      <c r="G4669" t="s">
        <v>24</v>
      </c>
      <c r="H4669">
        <f t="shared" si="217"/>
        <v>2</v>
      </c>
      <c r="I4669" t="str">
        <f t="shared" si="218"/>
        <v>Medium Risk</v>
      </c>
    </row>
    <row r="4670" spans="1:9" x14ac:dyDescent="0.3">
      <c r="A4670" t="s">
        <v>4705</v>
      </c>
      <c r="B4670" t="s">
        <v>27</v>
      </c>
      <c r="C4670">
        <v>2</v>
      </c>
      <c r="D4670" t="str">
        <f t="shared" si="216"/>
        <v>0-12 Months</v>
      </c>
      <c r="E4670" t="s">
        <v>26</v>
      </c>
      <c r="F4670" t="s">
        <v>40</v>
      </c>
      <c r="G4670" t="s">
        <v>24</v>
      </c>
      <c r="H4670">
        <f t="shared" si="217"/>
        <v>3</v>
      </c>
      <c r="I4670" t="str">
        <f t="shared" si="218"/>
        <v>Medium Risk</v>
      </c>
    </row>
    <row r="4671" spans="1:9" x14ac:dyDescent="0.3">
      <c r="A4671" t="s">
        <v>4706</v>
      </c>
      <c r="B4671" t="s">
        <v>47</v>
      </c>
      <c r="C4671">
        <v>51</v>
      </c>
      <c r="D4671" t="str">
        <f t="shared" si="216"/>
        <v>49-72 Months</v>
      </c>
      <c r="E4671" t="s">
        <v>24</v>
      </c>
      <c r="F4671" t="s">
        <v>32</v>
      </c>
      <c r="G4671" t="s">
        <v>24</v>
      </c>
      <c r="H4671">
        <f t="shared" si="217"/>
        <v>0</v>
      </c>
      <c r="I4671" t="str">
        <f t="shared" si="218"/>
        <v>Low Risk</v>
      </c>
    </row>
    <row r="4672" spans="1:9" x14ac:dyDescent="0.3">
      <c r="A4672" t="s">
        <v>4707</v>
      </c>
      <c r="B4672" t="s">
        <v>27</v>
      </c>
      <c r="C4672">
        <v>46</v>
      </c>
      <c r="D4672" t="str">
        <f t="shared" si="216"/>
        <v>25-48 Months</v>
      </c>
      <c r="E4672" t="s">
        <v>26</v>
      </c>
      <c r="F4672" t="s">
        <v>35</v>
      </c>
      <c r="G4672" t="s">
        <v>24</v>
      </c>
      <c r="H4672">
        <f t="shared" si="217"/>
        <v>2</v>
      </c>
      <c r="I4672" t="str">
        <f t="shared" si="218"/>
        <v>Medium Risk</v>
      </c>
    </row>
    <row r="4673" spans="1:9" x14ac:dyDescent="0.3">
      <c r="A4673" t="s">
        <v>4708</v>
      </c>
      <c r="B4673" t="s">
        <v>27</v>
      </c>
      <c r="C4673">
        <v>25</v>
      </c>
      <c r="D4673" t="str">
        <f t="shared" si="216"/>
        <v>25-48 Months</v>
      </c>
      <c r="E4673" t="s">
        <v>37</v>
      </c>
      <c r="F4673" t="s">
        <v>28</v>
      </c>
      <c r="G4673" t="s">
        <v>23</v>
      </c>
      <c r="H4673">
        <f t="shared" si="217"/>
        <v>5</v>
      </c>
      <c r="I4673" t="str">
        <f t="shared" si="218"/>
        <v>High Risk</v>
      </c>
    </row>
    <row r="4674" spans="1:9" x14ac:dyDescent="0.3">
      <c r="A4674" t="s">
        <v>4709</v>
      </c>
      <c r="B4674" t="s">
        <v>27</v>
      </c>
      <c r="C4674">
        <v>13</v>
      </c>
      <c r="D4674" t="str">
        <f t="shared" si="216"/>
        <v>13-24 Months</v>
      </c>
      <c r="E4674" t="s">
        <v>26</v>
      </c>
      <c r="F4674" t="s">
        <v>32</v>
      </c>
      <c r="G4674" t="s">
        <v>24</v>
      </c>
      <c r="H4674">
        <f t="shared" si="217"/>
        <v>2</v>
      </c>
      <c r="I4674" t="str">
        <f t="shared" si="218"/>
        <v>Medium Risk</v>
      </c>
    </row>
    <row r="4675" spans="1:9" x14ac:dyDescent="0.3">
      <c r="A4675" t="s">
        <v>4710</v>
      </c>
      <c r="B4675" t="s">
        <v>27</v>
      </c>
      <c r="C4675">
        <v>25</v>
      </c>
      <c r="D4675" t="str">
        <f t="shared" ref="D4675:D4738" si="219">IF(C4675&lt;=12,"0-12 Months",IF(C4675&lt;=24,"13-24 Months",IF(C4675&lt;=48,"25-48 Months","49-72 Months")))</f>
        <v>25-48 Months</v>
      </c>
      <c r="E4675" t="s">
        <v>37</v>
      </c>
      <c r="F4675" t="s">
        <v>32</v>
      </c>
      <c r="G4675" t="s">
        <v>23</v>
      </c>
      <c r="H4675">
        <f t="shared" ref="H4675:H4738" si="220">IF(B4675="Month-to-month",2,0)+IF(E4675="Fiber optic",2,0)+IF(F4675="Electronic check",1,0)+IF(D4675="0-12 Months",1,0)</f>
        <v>4</v>
      </c>
      <c r="I4675" t="str">
        <f t="shared" ref="I4675:I4738" si="221">IF(H4675&gt;=4,"High Risk",IF(H4675&gt;=2,"Medium Risk","Low Risk"))</f>
        <v>High Risk</v>
      </c>
    </row>
    <row r="4676" spans="1:9" x14ac:dyDescent="0.3">
      <c r="A4676" t="s">
        <v>4711</v>
      </c>
      <c r="B4676" t="s">
        <v>31</v>
      </c>
      <c r="C4676">
        <v>26</v>
      </c>
      <c r="D4676" t="str">
        <f t="shared" si="219"/>
        <v>25-48 Months</v>
      </c>
      <c r="E4676" t="s">
        <v>26</v>
      </c>
      <c r="F4676" t="s">
        <v>32</v>
      </c>
      <c r="G4676" t="s">
        <v>24</v>
      </c>
      <c r="H4676">
        <f t="shared" si="220"/>
        <v>0</v>
      </c>
      <c r="I4676" t="str">
        <f t="shared" si="221"/>
        <v>Low Risk</v>
      </c>
    </row>
    <row r="4677" spans="1:9" x14ac:dyDescent="0.3">
      <c r="A4677" t="s">
        <v>4712</v>
      </c>
      <c r="B4677" t="s">
        <v>31</v>
      </c>
      <c r="C4677">
        <v>43</v>
      </c>
      <c r="D4677" t="str">
        <f t="shared" si="219"/>
        <v>25-48 Months</v>
      </c>
      <c r="E4677" t="s">
        <v>37</v>
      </c>
      <c r="F4677" t="s">
        <v>28</v>
      </c>
      <c r="G4677" t="s">
        <v>23</v>
      </c>
      <c r="H4677">
        <f t="shared" si="220"/>
        <v>3</v>
      </c>
      <c r="I4677" t="str">
        <f t="shared" si="221"/>
        <v>Medium Risk</v>
      </c>
    </row>
    <row r="4678" spans="1:9" x14ac:dyDescent="0.3">
      <c r="A4678" t="s">
        <v>4713</v>
      </c>
      <c r="B4678" t="s">
        <v>27</v>
      </c>
      <c r="C4678">
        <v>19</v>
      </c>
      <c r="D4678" t="str">
        <f t="shared" si="219"/>
        <v>13-24 Months</v>
      </c>
      <c r="E4678" t="s">
        <v>24</v>
      </c>
      <c r="F4678" t="s">
        <v>28</v>
      </c>
      <c r="G4678" t="s">
        <v>24</v>
      </c>
      <c r="H4678">
        <f t="shared" si="220"/>
        <v>3</v>
      </c>
      <c r="I4678" t="str">
        <f t="shared" si="221"/>
        <v>Medium Risk</v>
      </c>
    </row>
    <row r="4679" spans="1:9" x14ac:dyDescent="0.3">
      <c r="A4679" t="s">
        <v>4714</v>
      </c>
      <c r="B4679" t="s">
        <v>27</v>
      </c>
      <c r="C4679">
        <v>10</v>
      </c>
      <c r="D4679" t="str">
        <f t="shared" si="219"/>
        <v>0-12 Months</v>
      </c>
      <c r="E4679" t="s">
        <v>37</v>
      </c>
      <c r="F4679" t="s">
        <v>28</v>
      </c>
      <c r="G4679" t="s">
        <v>23</v>
      </c>
      <c r="H4679">
        <f t="shared" si="220"/>
        <v>6</v>
      </c>
      <c r="I4679" t="str">
        <f t="shared" si="221"/>
        <v>High Risk</v>
      </c>
    </row>
    <row r="4680" spans="1:9" x14ac:dyDescent="0.3">
      <c r="A4680" t="s">
        <v>4715</v>
      </c>
      <c r="B4680" t="s">
        <v>27</v>
      </c>
      <c r="C4680">
        <v>2</v>
      </c>
      <c r="D4680" t="str">
        <f t="shared" si="219"/>
        <v>0-12 Months</v>
      </c>
      <c r="E4680" t="s">
        <v>37</v>
      </c>
      <c r="F4680" t="s">
        <v>35</v>
      </c>
      <c r="G4680" t="s">
        <v>23</v>
      </c>
      <c r="H4680">
        <f t="shared" si="220"/>
        <v>5</v>
      </c>
      <c r="I4680" t="str">
        <f t="shared" si="221"/>
        <v>High Risk</v>
      </c>
    </row>
    <row r="4681" spans="1:9" x14ac:dyDescent="0.3">
      <c r="A4681" t="s">
        <v>4716</v>
      </c>
      <c r="B4681" t="s">
        <v>47</v>
      </c>
      <c r="C4681">
        <v>72</v>
      </c>
      <c r="D4681" t="str">
        <f t="shared" si="219"/>
        <v>49-72 Months</v>
      </c>
      <c r="E4681" t="s">
        <v>26</v>
      </c>
      <c r="F4681" t="s">
        <v>35</v>
      </c>
      <c r="G4681" t="s">
        <v>24</v>
      </c>
      <c r="H4681">
        <f t="shared" si="220"/>
        <v>0</v>
      </c>
      <c r="I4681" t="str">
        <f t="shared" si="221"/>
        <v>Low Risk</v>
      </c>
    </row>
    <row r="4682" spans="1:9" x14ac:dyDescent="0.3">
      <c r="A4682" t="s">
        <v>4717</v>
      </c>
      <c r="B4682" t="s">
        <v>27</v>
      </c>
      <c r="C4682">
        <v>18</v>
      </c>
      <c r="D4682" t="str">
        <f t="shared" si="219"/>
        <v>13-24 Months</v>
      </c>
      <c r="E4682" t="s">
        <v>26</v>
      </c>
      <c r="F4682" t="s">
        <v>40</v>
      </c>
      <c r="G4682" t="s">
        <v>24</v>
      </c>
      <c r="H4682">
        <f t="shared" si="220"/>
        <v>2</v>
      </c>
      <c r="I4682" t="str">
        <f t="shared" si="221"/>
        <v>Medium Risk</v>
      </c>
    </row>
    <row r="4683" spans="1:9" x14ac:dyDescent="0.3">
      <c r="A4683" t="s">
        <v>4718</v>
      </c>
      <c r="B4683" t="s">
        <v>27</v>
      </c>
      <c r="C4683">
        <v>9</v>
      </c>
      <c r="D4683" t="str">
        <f t="shared" si="219"/>
        <v>0-12 Months</v>
      </c>
      <c r="E4683" t="s">
        <v>37</v>
      </c>
      <c r="F4683" t="s">
        <v>28</v>
      </c>
      <c r="G4683" t="s">
        <v>23</v>
      </c>
      <c r="H4683">
        <f t="shared" si="220"/>
        <v>6</v>
      </c>
      <c r="I4683" t="str">
        <f t="shared" si="221"/>
        <v>High Risk</v>
      </c>
    </row>
    <row r="4684" spans="1:9" x14ac:dyDescent="0.3">
      <c r="A4684" t="s">
        <v>4719</v>
      </c>
      <c r="B4684" t="s">
        <v>27</v>
      </c>
      <c r="C4684">
        <v>27</v>
      </c>
      <c r="D4684" t="str">
        <f t="shared" si="219"/>
        <v>25-48 Months</v>
      </c>
      <c r="E4684" t="s">
        <v>37</v>
      </c>
      <c r="F4684" t="s">
        <v>40</v>
      </c>
      <c r="G4684" t="s">
        <v>23</v>
      </c>
      <c r="H4684">
        <f t="shared" si="220"/>
        <v>4</v>
      </c>
      <c r="I4684" t="str">
        <f t="shared" si="221"/>
        <v>High Risk</v>
      </c>
    </row>
    <row r="4685" spans="1:9" x14ac:dyDescent="0.3">
      <c r="A4685" t="s">
        <v>4720</v>
      </c>
      <c r="B4685" t="s">
        <v>27</v>
      </c>
      <c r="C4685">
        <v>24</v>
      </c>
      <c r="D4685" t="str">
        <f t="shared" si="219"/>
        <v>13-24 Months</v>
      </c>
      <c r="E4685" t="s">
        <v>37</v>
      </c>
      <c r="F4685" t="s">
        <v>28</v>
      </c>
      <c r="G4685" t="s">
        <v>24</v>
      </c>
      <c r="H4685">
        <f t="shared" si="220"/>
        <v>5</v>
      </c>
      <c r="I4685" t="str">
        <f t="shared" si="221"/>
        <v>High Risk</v>
      </c>
    </row>
    <row r="4686" spans="1:9" x14ac:dyDescent="0.3">
      <c r="A4686" t="s">
        <v>4721</v>
      </c>
      <c r="B4686" t="s">
        <v>31</v>
      </c>
      <c r="C4686">
        <v>69</v>
      </c>
      <c r="D4686" t="str">
        <f t="shared" si="219"/>
        <v>49-72 Months</v>
      </c>
      <c r="E4686" t="s">
        <v>37</v>
      </c>
      <c r="F4686" t="s">
        <v>35</v>
      </c>
      <c r="G4686" t="s">
        <v>23</v>
      </c>
      <c r="H4686">
        <f t="shared" si="220"/>
        <v>2</v>
      </c>
      <c r="I4686" t="str">
        <f t="shared" si="221"/>
        <v>Medium Risk</v>
      </c>
    </row>
    <row r="4687" spans="1:9" x14ac:dyDescent="0.3">
      <c r="A4687" t="s">
        <v>4722</v>
      </c>
      <c r="B4687" t="s">
        <v>47</v>
      </c>
      <c r="C4687">
        <v>46</v>
      </c>
      <c r="D4687" t="str">
        <f t="shared" si="219"/>
        <v>25-48 Months</v>
      </c>
      <c r="E4687" t="s">
        <v>37</v>
      </c>
      <c r="F4687" t="s">
        <v>40</v>
      </c>
      <c r="G4687" t="s">
        <v>24</v>
      </c>
      <c r="H4687">
        <f t="shared" si="220"/>
        <v>2</v>
      </c>
      <c r="I4687" t="str">
        <f t="shared" si="221"/>
        <v>Medium Risk</v>
      </c>
    </row>
    <row r="4688" spans="1:9" x14ac:dyDescent="0.3">
      <c r="A4688" t="s">
        <v>4723</v>
      </c>
      <c r="B4688" t="s">
        <v>47</v>
      </c>
      <c r="C4688">
        <v>72</v>
      </c>
      <c r="D4688" t="str">
        <f t="shared" si="219"/>
        <v>49-72 Months</v>
      </c>
      <c r="E4688" t="s">
        <v>37</v>
      </c>
      <c r="F4688" t="s">
        <v>35</v>
      </c>
      <c r="G4688" t="s">
        <v>24</v>
      </c>
      <c r="H4688">
        <f t="shared" si="220"/>
        <v>2</v>
      </c>
      <c r="I4688" t="str">
        <f t="shared" si="221"/>
        <v>Medium Risk</v>
      </c>
    </row>
    <row r="4689" spans="1:9" x14ac:dyDescent="0.3">
      <c r="A4689" t="s">
        <v>4724</v>
      </c>
      <c r="B4689" t="s">
        <v>27</v>
      </c>
      <c r="C4689">
        <v>22</v>
      </c>
      <c r="D4689" t="str">
        <f t="shared" si="219"/>
        <v>13-24 Months</v>
      </c>
      <c r="E4689" t="s">
        <v>37</v>
      </c>
      <c r="F4689" t="s">
        <v>40</v>
      </c>
      <c r="G4689" t="s">
        <v>23</v>
      </c>
      <c r="H4689">
        <f t="shared" si="220"/>
        <v>4</v>
      </c>
      <c r="I4689" t="str">
        <f t="shared" si="221"/>
        <v>High Risk</v>
      </c>
    </row>
    <row r="4690" spans="1:9" x14ac:dyDescent="0.3">
      <c r="A4690" t="s">
        <v>4725</v>
      </c>
      <c r="B4690" t="s">
        <v>27</v>
      </c>
      <c r="C4690">
        <v>70</v>
      </c>
      <c r="D4690" t="str">
        <f t="shared" si="219"/>
        <v>49-72 Months</v>
      </c>
      <c r="E4690" t="s">
        <v>37</v>
      </c>
      <c r="F4690" t="s">
        <v>28</v>
      </c>
      <c r="G4690" t="s">
        <v>24</v>
      </c>
      <c r="H4690">
        <f t="shared" si="220"/>
        <v>5</v>
      </c>
      <c r="I4690" t="str">
        <f t="shared" si="221"/>
        <v>High Risk</v>
      </c>
    </row>
    <row r="4691" spans="1:9" x14ac:dyDescent="0.3">
      <c r="A4691" t="s">
        <v>4726</v>
      </c>
      <c r="B4691" t="s">
        <v>27</v>
      </c>
      <c r="C4691">
        <v>2</v>
      </c>
      <c r="D4691" t="str">
        <f t="shared" si="219"/>
        <v>0-12 Months</v>
      </c>
      <c r="E4691" t="s">
        <v>24</v>
      </c>
      <c r="F4691" t="s">
        <v>28</v>
      </c>
      <c r="G4691" t="s">
        <v>24</v>
      </c>
      <c r="H4691">
        <f t="shared" si="220"/>
        <v>4</v>
      </c>
      <c r="I4691" t="str">
        <f t="shared" si="221"/>
        <v>High Risk</v>
      </c>
    </row>
    <row r="4692" spans="1:9" x14ac:dyDescent="0.3">
      <c r="A4692" t="s">
        <v>4727</v>
      </c>
      <c r="B4692" t="s">
        <v>27</v>
      </c>
      <c r="C4692">
        <v>31</v>
      </c>
      <c r="D4692" t="str">
        <f t="shared" si="219"/>
        <v>25-48 Months</v>
      </c>
      <c r="E4692" t="s">
        <v>26</v>
      </c>
      <c r="F4692" t="s">
        <v>40</v>
      </c>
      <c r="G4692" t="s">
        <v>24</v>
      </c>
      <c r="H4692">
        <f t="shared" si="220"/>
        <v>2</v>
      </c>
      <c r="I4692" t="str">
        <f t="shared" si="221"/>
        <v>Medium Risk</v>
      </c>
    </row>
    <row r="4693" spans="1:9" x14ac:dyDescent="0.3">
      <c r="A4693" t="s">
        <v>4728</v>
      </c>
      <c r="B4693" t="s">
        <v>27</v>
      </c>
      <c r="C4693">
        <v>56</v>
      </c>
      <c r="D4693" t="str">
        <f t="shared" si="219"/>
        <v>49-72 Months</v>
      </c>
      <c r="E4693" t="s">
        <v>37</v>
      </c>
      <c r="F4693" t="s">
        <v>35</v>
      </c>
      <c r="G4693" t="s">
        <v>23</v>
      </c>
      <c r="H4693">
        <f t="shared" si="220"/>
        <v>4</v>
      </c>
      <c r="I4693" t="str">
        <f t="shared" si="221"/>
        <v>High Risk</v>
      </c>
    </row>
    <row r="4694" spans="1:9" x14ac:dyDescent="0.3">
      <c r="A4694" t="s">
        <v>4729</v>
      </c>
      <c r="B4694" t="s">
        <v>27</v>
      </c>
      <c r="C4694">
        <v>16</v>
      </c>
      <c r="D4694" t="str">
        <f t="shared" si="219"/>
        <v>13-24 Months</v>
      </c>
      <c r="E4694" t="s">
        <v>37</v>
      </c>
      <c r="F4694" t="s">
        <v>35</v>
      </c>
      <c r="G4694" t="s">
        <v>24</v>
      </c>
      <c r="H4694">
        <f t="shared" si="220"/>
        <v>4</v>
      </c>
      <c r="I4694" t="str">
        <f t="shared" si="221"/>
        <v>High Risk</v>
      </c>
    </row>
    <row r="4695" spans="1:9" x14ac:dyDescent="0.3">
      <c r="A4695" t="s">
        <v>4730</v>
      </c>
      <c r="B4695" t="s">
        <v>47</v>
      </c>
      <c r="C4695">
        <v>52</v>
      </c>
      <c r="D4695" t="str">
        <f t="shared" si="219"/>
        <v>49-72 Months</v>
      </c>
      <c r="E4695" t="s">
        <v>24</v>
      </c>
      <c r="F4695" t="s">
        <v>40</v>
      </c>
      <c r="G4695" t="s">
        <v>24</v>
      </c>
      <c r="H4695">
        <f t="shared" si="220"/>
        <v>0</v>
      </c>
      <c r="I4695" t="str">
        <f t="shared" si="221"/>
        <v>Low Risk</v>
      </c>
    </row>
    <row r="4696" spans="1:9" x14ac:dyDescent="0.3">
      <c r="A4696" t="s">
        <v>4731</v>
      </c>
      <c r="B4696" t="s">
        <v>27</v>
      </c>
      <c r="C4696">
        <v>13</v>
      </c>
      <c r="D4696" t="str">
        <f t="shared" si="219"/>
        <v>13-24 Months</v>
      </c>
      <c r="E4696" t="s">
        <v>24</v>
      </c>
      <c r="F4696" t="s">
        <v>32</v>
      </c>
      <c r="G4696" t="s">
        <v>24</v>
      </c>
      <c r="H4696">
        <f t="shared" si="220"/>
        <v>2</v>
      </c>
      <c r="I4696" t="str">
        <f t="shared" si="221"/>
        <v>Medium Risk</v>
      </c>
    </row>
    <row r="4697" spans="1:9" x14ac:dyDescent="0.3">
      <c r="A4697" t="s">
        <v>4732</v>
      </c>
      <c r="B4697" t="s">
        <v>31</v>
      </c>
      <c r="C4697">
        <v>35</v>
      </c>
      <c r="D4697" t="str">
        <f t="shared" si="219"/>
        <v>25-48 Months</v>
      </c>
      <c r="E4697" t="s">
        <v>24</v>
      </c>
      <c r="F4697" t="s">
        <v>32</v>
      </c>
      <c r="G4697" t="s">
        <v>24</v>
      </c>
      <c r="H4697">
        <f t="shared" si="220"/>
        <v>0</v>
      </c>
      <c r="I4697" t="str">
        <f t="shared" si="221"/>
        <v>Low Risk</v>
      </c>
    </row>
    <row r="4698" spans="1:9" x14ac:dyDescent="0.3">
      <c r="A4698" t="s">
        <v>4733</v>
      </c>
      <c r="B4698" t="s">
        <v>47</v>
      </c>
      <c r="C4698">
        <v>59</v>
      </c>
      <c r="D4698" t="str">
        <f t="shared" si="219"/>
        <v>49-72 Months</v>
      </c>
      <c r="E4698" t="s">
        <v>37</v>
      </c>
      <c r="F4698" t="s">
        <v>28</v>
      </c>
      <c r="G4698" t="s">
        <v>24</v>
      </c>
      <c r="H4698">
        <f t="shared" si="220"/>
        <v>3</v>
      </c>
      <c r="I4698" t="str">
        <f t="shared" si="221"/>
        <v>Medium Risk</v>
      </c>
    </row>
    <row r="4699" spans="1:9" x14ac:dyDescent="0.3">
      <c r="A4699" t="s">
        <v>4734</v>
      </c>
      <c r="B4699" t="s">
        <v>27</v>
      </c>
      <c r="C4699">
        <v>72</v>
      </c>
      <c r="D4699" t="str">
        <f t="shared" si="219"/>
        <v>49-72 Months</v>
      </c>
      <c r="E4699" t="s">
        <v>37</v>
      </c>
      <c r="F4699" t="s">
        <v>28</v>
      </c>
      <c r="G4699" t="s">
        <v>24</v>
      </c>
      <c r="H4699">
        <f t="shared" si="220"/>
        <v>5</v>
      </c>
      <c r="I4699" t="str">
        <f t="shared" si="221"/>
        <v>High Risk</v>
      </c>
    </row>
    <row r="4700" spans="1:9" x14ac:dyDescent="0.3">
      <c r="A4700" t="s">
        <v>4735</v>
      </c>
      <c r="B4700" t="s">
        <v>47</v>
      </c>
      <c r="C4700">
        <v>66</v>
      </c>
      <c r="D4700" t="str">
        <f t="shared" si="219"/>
        <v>49-72 Months</v>
      </c>
      <c r="E4700" t="s">
        <v>26</v>
      </c>
      <c r="F4700" t="s">
        <v>35</v>
      </c>
      <c r="G4700" t="s">
        <v>23</v>
      </c>
      <c r="H4700">
        <f t="shared" si="220"/>
        <v>0</v>
      </c>
      <c r="I4700" t="str">
        <f t="shared" si="221"/>
        <v>Low Risk</v>
      </c>
    </row>
    <row r="4701" spans="1:9" x14ac:dyDescent="0.3">
      <c r="A4701" t="s">
        <v>4736</v>
      </c>
      <c r="B4701" t="s">
        <v>47</v>
      </c>
      <c r="C4701">
        <v>49</v>
      </c>
      <c r="D4701" t="str">
        <f t="shared" si="219"/>
        <v>49-72 Months</v>
      </c>
      <c r="E4701" t="s">
        <v>37</v>
      </c>
      <c r="F4701" t="s">
        <v>40</v>
      </c>
      <c r="G4701" t="s">
        <v>24</v>
      </c>
      <c r="H4701">
        <f t="shared" si="220"/>
        <v>2</v>
      </c>
      <c r="I4701" t="str">
        <f t="shared" si="221"/>
        <v>Medium Risk</v>
      </c>
    </row>
    <row r="4702" spans="1:9" x14ac:dyDescent="0.3">
      <c r="A4702" t="s">
        <v>4737</v>
      </c>
      <c r="B4702" t="s">
        <v>27</v>
      </c>
      <c r="C4702">
        <v>2</v>
      </c>
      <c r="D4702" t="str">
        <f t="shared" si="219"/>
        <v>0-12 Months</v>
      </c>
      <c r="E4702" t="s">
        <v>26</v>
      </c>
      <c r="F4702" t="s">
        <v>32</v>
      </c>
      <c r="G4702" t="s">
        <v>24</v>
      </c>
      <c r="H4702">
        <f t="shared" si="220"/>
        <v>3</v>
      </c>
      <c r="I4702" t="str">
        <f t="shared" si="221"/>
        <v>Medium Risk</v>
      </c>
    </row>
    <row r="4703" spans="1:9" x14ac:dyDescent="0.3">
      <c r="A4703" t="s">
        <v>4738</v>
      </c>
      <c r="B4703" t="s">
        <v>27</v>
      </c>
      <c r="C4703">
        <v>21</v>
      </c>
      <c r="D4703" t="str">
        <f t="shared" si="219"/>
        <v>13-24 Months</v>
      </c>
      <c r="E4703" t="s">
        <v>37</v>
      </c>
      <c r="F4703" t="s">
        <v>28</v>
      </c>
      <c r="G4703" t="s">
        <v>24</v>
      </c>
      <c r="H4703">
        <f t="shared" si="220"/>
        <v>5</v>
      </c>
      <c r="I4703" t="str">
        <f t="shared" si="221"/>
        <v>High Risk</v>
      </c>
    </row>
    <row r="4704" spans="1:9" x14ac:dyDescent="0.3">
      <c r="A4704" t="s">
        <v>4739</v>
      </c>
      <c r="B4704" t="s">
        <v>31</v>
      </c>
      <c r="C4704">
        <v>54</v>
      </c>
      <c r="D4704" t="str">
        <f t="shared" si="219"/>
        <v>49-72 Months</v>
      </c>
      <c r="E4704" t="s">
        <v>26</v>
      </c>
      <c r="F4704" t="s">
        <v>28</v>
      </c>
      <c r="G4704" t="s">
        <v>24</v>
      </c>
      <c r="H4704">
        <f t="shared" si="220"/>
        <v>1</v>
      </c>
      <c r="I4704" t="str">
        <f t="shared" si="221"/>
        <v>Low Risk</v>
      </c>
    </row>
    <row r="4705" spans="1:9" x14ac:dyDescent="0.3">
      <c r="A4705" t="s">
        <v>4740</v>
      </c>
      <c r="B4705" t="s">
        <v>27</v>
      </c>
      <c r="C4705">
        <v>24</v>
      </c>
      <c r="D4705" t="str">
        <f t="shared" si="219"/>
        <v>13-24 Months</v>
      </c>
      <c r="E4705" t="s">
        <v>37</v>
      </c>
      <c r="F4705" t="s">
        <v>28</v>
      </c>
      <c r="G4705" t="s">
        <v>23</v>
      </c>
      <c r="H4705">
        <f t="shared" si="220"/>
        <v>5</v>
      </c>
      <c r="I4705" t="str">
        <f t="shared" si="221"/>
        <v>High Risk</v>
      </c>
    </row>
    <row r="4706" spans="1:9" x14ac:dyDescent="0.3">
      <c r="A4706" t="s">
        <v>4741</v>
      </c>
      <c r="B4706" t="s">
        <v>27</v>
      </c>
      <c r="C4706">
        <v>1</v>
      </c>
      <c r="D4706" t="str">
        <f t="shared" si="219"/>
        <v>0-12 Months</v>
      </c>
      <c r="E4706" t="s">
        <v>26</v>
      </c>
      <c r="F4706" t="s">
        <v>28</v>
      </c>
      <c r="G4706" t="s">
        <v>24</v>
      </c>
      <c r="H4706">
        <f t="shared" si="220"/>
        <v>4</v>
      </c>
      <c r="I4706" t="str">
        <f t="shared" si="221"/>
        <v>High Risk</v>
      </c>
    </row>
    <row r="4707" spans="1:9" x14ac:dyDescent="0.3">
      <c r="A4707" t="s">
        <v>4742</v>
      </c>
      <c r="B4707" t="s">
        <v>27</v>
      </c>
      <c r="C4707">
        <v>6</v>
      </c>
      <c r="D4707" t="str">
        <f t="shared" si="219"/>
        <v>0-12 Months</v>
      </c>
      <c r="E4707" t="s">
        <v>37</v>
      </c>
      <c r="F4707" t="s">
        <v>28</v>
      </c>
      <c r="G4707" t="s">
        <v>24</v>
      </c>
      <c r="H4707">
        <f t="shared" si="220"/>
        <v>6</v>
      </c>
      <c r="I4707" t="str">
        <f t="shared" si="221"/>
        <v>High Risk</v>
      </c>
    </row>
    <row r="4708" spans="1:9" x14ac:dyDescent="0.3">
      <c r="A4708" t="s">
        <v>4743</v>
      </c>
      <c r="B4708" t="s">
        <v>27</v>
      </c>
      <c r="C4708">
        <v>1</v>
      </c>
      <c r="D4708" t="str">
        <f t="shared" si="219"/>
        <v>0-12 Months</v>
      </c>
      <c r="E4708" t="s">
        <v>26</v>
      </c>
      <c r="F4708" t="s">
        <v>32</v>
      </c>
      <c r="G4708" t="s">
        <v>23</v>
      </c>
      <c r="H4708">
        <f t="shared" si="220"/>
        <v>3</v>
      </c>
      <c r="I4708" t="str">
        <f t="shared" si="221"/>
        <v>Medium Risk</v>
      </c>
    </row>
    <row r="4709" spans="1:9" x14ac:dyDescent="0.3">
      <c r="A4709" t="s">
        <v>4744</v>
      </c>
      <c r="B4709" t="s">
        <v>31</v>
      </c>
      <c r="C4709">
        <v>49</v>
      </c>
      <c r="D4709" t="str">
        <f t="shared" si="219"/>
        <v>49-72 Months</v>
      </c>
      <c r="E4709" t="s">
        <v>37</v>
      </c>
      <c r="F4709" t="s">
        <v>40</v>
      </c>
      <c r="G4709" t="s">
        <v>24</v>
      </c>
      <c r="H4709">
        <f t="shared" si="220"/>
        <v>2</v>
      </c>
      <c r="I4709" t="str">
        <f t="shared" si="221"/>
        <v>Medium Risk</v>
      </c>
    </row>
    <row r="4710" spans="1:9" x14ac:dyDescent="0.3">
      <c r="A4710" t="s">
        <v>4745</v>
      </c>
      <c r="B4710" t="s">
        <v>47</v>
      </c>
      <c r="C4710">
        <v>56</v>
      </c>
      <c r="D4710" t="str">
        <f t="shared" si="219"/>
        <v>49-72 Months</v>
      </c>
      <c r="E4710" t="s">
        <v>26</v>
      </c>
      <c r="F4710" t="s">
        <v>40</v>
      </c>
      <c r="G4710" t="s">
        <v>24</v>
      </c>
      <c r="H4710">
        <f t="shared" si="220"/>
        <v>0</v>
      </c>
      <c r="I4710" t="str">
        <f t="shared" si="221"/>
        <v>Low Risk</v>
      </c>
    </row>
    <row r="4711" spans="1:9" x14ac:dyDescent="0.3">
      <c r="A4711" t="s">
        <v>4746</v>
      </c>
      <c r="B4711" t="s">
        <v>27</v>
      </c>
      <c r="C4711">
        <v>56</v>
      </c>
      <c r="D4711" t="str">
        <f t="shared" si="219"/>
        <v>49-72 Months</v>
      </c>
      <c r="E4711" t="s">
        <v>37</v>
      </c>
      <c r="F4711" t="s">
        <v>28</v>
      </c>
      <c r="G4711" t="s">
        <v>24</v>
      </c>
      <c r="H4711">
        <f t="shared" si="220"/>
        <v>5</v>
      </c>
      <c r="I4711" t="str">
        <f t="shared" si="221"/>
        <v>High Risk</v>
      </c>
    </row>
    <row r="4712" spans="1:9" x14ac:dyDescent="0.3">
      <c r="A4712" t="s">
        <v>4747</v>
      </c>
      <c r="B4712" t="s">
        <v>47</v>
      </c>
      <c r="C4712">
        <v>6</v>
      </c>
      <c r="D4712" t="str">
        <f t="shared" si="219"/>
        <v>0-12 Months</v>
      </c>
      <c r="E4712" t="s">
        <v>26</v>
      </c>
      <c r="F4712" t="s">
        <v>32</v>
      </c>
      <c r="G4712" t="s">
        <v>24</v>
      </c>
      <c r="H4712">
        <f t="shared" si="220"/>
        <v>1</v>
      </c>
      <c r="I4712" t="str">
        <f t="shared" si="221"/>
        <v>Low Risk</v>
      </c>
    </row>
    <row r="4713" spans="1:9" x14ac:dyDescent="0.3">
      <c r="A4713" t="s">
        <v>4748</v>
      </c>
      <c r="B4713" t="s">
        <v>31</v>
      </c>
      <c r="C4713">
        <v>32</v>
      </c>
      <c r="D4713" t="str">
        <f t="shared" si="219"/>
        <v>25-48 Months</v>
      </c>
      <c r="E4713" t="s">
        <v>24</v>
      </c>
      <c r="F4713" t="s">
        <v>32</v>
      </c>
      <c r="G4713" t="s">
        <v>24</v>
      </c>
      <c r="H4713">
        <f t="shared" si="220"/>
        <v>0</v>
      </c>
      <c r="I4713" t="str">
        <f t="shared" si="221"/>
        <v>Low Risk</v>
      </c>
    </row>
    <row r="4714" spans="1:9" x14ac:dyDescent="0.3">
      <c r="A4714" t="s">
        <v>4749</v>
      </c>
      <c r="B4714" t="s">
        <v>31</v>
      </c>
      <c r="C4714">
        <v>50</v>
      </c>
      <c r="D4714" t="str">
        <f t="shared" si="219"/>
        <v>49-72 Months</v>
      </c>
      <c r="E4714" t="s">
        <v>37</v>
      </c>
      <c r="F4714" t="s">
        <v>28</v>
      </c>
      <c r="G4714" t="s">
        <v>24</v>
      </c>
      <c r="H4714">
        <f t="shared" si="220"/>
        <v>3</v>
      </c>
      <c r="I4714" t="str">
        <f t="shared" si="221"/>
        <v>Medium Risk</v>
      </c>
    </row>
    <row r="4715" spans="1:9" x14ac:dyDescent="0.3">
      <c r="A4715" t="s">
        <v>4750</v>
      </c>
      <c r="B4715" t="s">
        <v>31</v>
      </c>
      <c r="C4715">
        <v>58</v>
      </c>
      <c r="D4715" t="str">
        <f t="shared" si="219"/>
        <v>49-72 Months</v>
      </c>
      <c r="E4715" t="s">
        <v>37</v>
      </c>
      <c r="F4715" t="s">
        <v>35</v>
      </c>
      <c r="G4715" t="s">
        <v>24</v>
      </c>
      <c r="H4715">
        <f t="shared" si="220"/>
        <v>2</v>
      </c>
      <c r="I4715" t="str">
        <f t="shared" si="221"/>
        <v>Medium Risk</v>
      </c>
    </row>
    <row r="4716" spans="1:9" x14ac:dyDescent="0.3">
      <c r="A4716" t="s">
        <v>4751</v>
      </c>
      <c r="B4716" t="s">
        <v>47</v>
      </c>
      <c r="C4716">
        <v>65</v>
      </c>
      <c r="D4716" t="str">
        <f t="shared" si="219"/>
        <v>49-72 Months</v>
      </c>
      <c r="E4716" t="s">
        <v>26</v>
      </c>
      <c r="F4716" t="s">
        <v>32</v>
      </c>
      <c r="G4716" t="s">
        <v>24</v>
      </c>
      <c r="H4716">
        <f t="shared" si="220"/>
        <v>0</v>
      </c>
      <c r="I4716" t="str">
        <f t="shared" si="221"/>
        <v>Low Risk</v>
      </c>
    </row>
    <row r="4717" spans="1:9" x14ac:dyDescent="0.3">
      <c r="A4717" t="s">
        <v>4752</v>
      </c>
      <c r="B4717" t="s">
        <v>47</v>
      </c>
      <c r="C4717">
        <v>64</v>
      </c>
      <c r="D4717" t="str">
        <f t="shared" si="219"/>
        <v>49-72 Months</v>
      </c>
      <c r="E4717" t="s">
        <v>26</v>
      </c>
      <c r="F4717" t="s">
        <v>40</v>
      </c>
      <c r="G4717" t="s">
        <v>24</v>
      </c>
      <c r="H4717">
        <f t="shared" si="220"/>
        <v>0</v>
      </c>
      <c r="I4717" t="str">
        <f t="shared" si="221"/>
        <v>Low Risk</v>
      </c>
    </row>
    <row r="4718" spans="1:9" x14ac:dyDescent="0.3">
      <c r="A4718" t="s">
        <v>4753</v>
      </c>
      <c r="B4718" t="s">
        <v>47</v>
      </c>
      <c r="C4718">
        <v>66</v>
      </c>
      <c r="D4718" t="str">
        <f t="shared" si="219"/>
        <v>49-72 Months</v>
      </c>
      <c r="E4718" t="s">
        <v>26</v>
      </c>
      <c r="F4718" t="s">
        <v>35</v>
      </c>
      <c r="G4718" t="s">
        <v>24</v>
      </c>
      <c r="H4718">
        <f t="shared" si="220"/>
        <v>0</v>
      </c>
      <c r="I4718" t="str">
        <f t="shared" si="221"/>
        <v>Low Risk</v>
      </c>
    </row>
    <row r="4719" spans="1:9" x14ac:dyDescent="0.3">
      <c r="A4719" t="s">
        <v>4754</v>
      </c>
      <c r="B4719" t="s">
        <v>31</v>
      </c>
      <c r="C4719">
        <v>38</v>
      </c>
      <c r="D4719" t="str">
        <f t="shared" si="219"/>
        <v>25-48 Months</v>
      </c>
      <c r="E4719" t="s">
        <v>37</v>
      </c>
      <c r="F4719" t="s">
        <v>28</v>
      </c>
      <c r="G4719" t="s">
        <v>24</v>
      </c>
      <c r="H4719">
        <f t="shared" si="220"/>
        <v>3</v>
      </c>
      <c r="I4719" t="str">
        <f t="shared" si="221"/>
        <v>Medium Risk</v>
      </c>
    </row>
    <row r="4720" spans="1:9" x14ac:dyDescent="0.3">
      <c r="A4720" t="s">
        <v>4755</v>
      </c>
      <c r="B4720" t="s">
        <v>31</v>
      </c>
      <c r="C4720">
        <v>20</v>
      </c>
      <c r="D4720" t="str">
        <f t="shared" si="219"/>
        <v>13-24 Months</v>
      </c>
      <c r="E4720" t="s">
        <v>24</v>
      </c>
      <c r="F4720" t="s">
        <v>32</v>
      </c>
      <c r="G4720" t="s">
        <v>24</v>
      </c>
      <c r="H4720">
        <f t="shared" si="220"/>
        <v>0</v>
      </c>
      <c r="I4720" t="str">
        <f t="shared" si="221"/>
        <v>Low Risk</v>
      </c>
    </row>
    <row r="4721" spans="1:9" x14ac:dyDescent="0.3">
      <c r="A4721" t="s">
        <v>4756</v>
      </c>
      <c r="B4721" t="s">
        <v>27</v>
      </c>
      <c r="C4721">
        <v>36</v>
      </c>
      <c r="D4721" t="str">
        <f t="shared" si="219"/>
        <v>25-48 Months</v>
      </c>
      <c r="E4721" t="s">
        <v>37</v>
      </c>
      <c r="F4721" t="s">
        <v>28</v>
      </c>
      <c r="G4721" t="s">
        <v>23</v>
      </c>
      <c r="H4721">
        <f t="shared" si="220"/>
        <v>5</v>
      </c>
      <c r="I4721" t="str">
        <f t="shared" si="221"/>
        <v>High Risk</v>
      </c>
    </row>
    <row r="4722" spans="1:9" x14ac:dyDescent="0.3">
      <c r="A4722" t="s">
        <v>4757</v>
      </c>
      <c r="B4722" t="s">
        <v>31</v>
      </c>
      <c r="C4722">
        <v>64</v>
      </c>
      <c r="D4722" t="str">
        <f t="shared" si="219"/>
        <v>49-72 Months</v>
      </c>
      <c r="E4722" t="s">
        <v>37</v>
      </c>
      <c r="F4722" t="s">
        <v>28</v>
      </c>
      <c r="G4722" t="s">
        <v>24</v>
      </c>
      <c r="H4722">
        <f t="shared" si="220"/>
        <v>3</v>
      </c>
      <c r="I4722" t="str">
        <f t="shared" si="221"/>
        <v>Medium Risk</v>
      </c>
    </row>
    <row r="4723" spans="1:9" x14ac:dyDescent="0.3">
      <c r="A4723" t="s">
        <v>4758</v>
      </c>
      <c r="B4723" t="s">
        <v>27</v>
      </c>
      <c r="C4723">
        <v>1</v>
      </c>
      <c r="D4723" t="str">
        <f t="shared" si="219"/>
        <v>0-12 Months</v>
      </c>
      <c r="E4723" t="s">
        <v>24</v>
      </c>
      <c r="F4723" t="s">
        <v>32</v>
      </c>
      <c r="G4723" t="s">
        <v>23</v>
      </c>
      <c r="H4723">
        <f t="shared" si="220"/>
        <v>3</v>
      </c>
      <c r="I4723" t="str">
        <f t="shared" si="221"/>
        <v>Medium Risk</v>
      </c>
    </row>
    <row r="4724" spans="1:9" x14ac:dyDescent="0.3">
      <c r="A4724" t="s">
        <v>4759</v>
      </c>
      <c r="B4724" t="s">
        <v>31</v>
      </c>
      <c r="C4724">
        <v>60</v>
      </c>
      <c r="D4724" t="str">
        <f t="shared" si="219"/>
        <v>49-72 Months</v>
      </c>
      <c r="E4724" t="s">
        <v>26</v>
      </c>
      <c r="F4724" t="s">
        <v>40</v>
      </c>
      <c r="G4724" t="s">
        <v>24</v>
      </c>
      <c r="H4724">
        <f t="shared" si="220"/>
        <v>0</v>
      </c>
      <c r="I4724" t="str">
        <f t="shared" si="221"/>
        <v>Low Risk</v>
      </c>
    </row>
    <row r="4725" spans="1:9" x14ac:dyDescent="0.3">
      <c r="A4725" t="s">
        <v>4760</v>
      </c>
      <c r="B4725" t="s">
        <v>27</v>
      </c>
      <c r="C4725">
        <v>1</v>
      </c>
      <c r="D4725" t="str">
        <f t="shared" si="219"/>
        <v>0-12 Months</v>
      </c>
      <c r="E4725" t="s">
        <v>37</v>
      </c>
      <c r="F4725" t="s">
        <v>28</v>
      </c>
      <c r="G4725" t="s">
        <v>23</v>
      </c>
      <c r="H4725">
        <f t="shared" si="220"/>
        <v>6</v>
      </c>
      <c r="I4725" t="str">
        <f t="shared" si="221"/>
        <v>High Risk</v>
      </c>
    </row>
    <row r="4726" spans="1:9" x14ac:dyDescent="0.3">
      <c r="A4726" t="s">
        <v>4761</v>
      </c>
      <c r="B4726" t="s">
        <v>31</v>
      </c>
      <c r="C4726">
        <v>50</v>
      </c>
      <c r="D4726" t="str">
        <f t="shared" si="219"/>
        <v>49-72 Months</v>
      </c>
      <c r="E4726" t="s">
        <v>26</v>
      </c>
      <c r="F4726" t="s">
        <v>35</v>
      </c>
      <c r="G4726" t="s">
        <v>24</v>
      </c>
      <c r="H4726">
        <f t="shared" si="220"/>
        <v>0</v>
      </c>
      <c r="I4726" t="str">
        <f t="shared" si="221"/>
        <v>Low Risk</v>
      </c>
    </row>
    <row r="4727" spans="1:9" x14ac:dyDescent="0.3">
      <c r="A4727" t="s">
        <v>4762</v>
      </c>
      <c r="B4727" t="s">
        <v>27</v>
      </c>
      <c r="C4727">
        <v>1</v>
      </c>
      <c r="D4727" t="str">
        <f t="shared" si="219"/>
        <v>0-12 Months</v>
      </c>
      <c r="E4727" t="s">
        <v>26</v>
      </c>
      <c r="F4727" t="s">
        <v>32</v>
      </c>
      <c r="G4727" t="s">
        <v>23</v>
      </c>
      <c r="H4727">
        <f t="shared" si="220"/>
        <v>3</v>
      </c>
      <c r="I4727" t="str">
        <f t="shared" si="221"/>
        <v>Medium Risk</v>
      </c>
    </row>
    <row r="4728" spans="1:9" x14ac:dyDescent="0.3">
      <c r="A4728" t="s">
        <v>4763</v>
      </c>
      <c r="B4728" t="s">
        <v>47</v>
      </c>
      <c r="C4728">
        <v>72</v>
      </c>
      <c r="D4728" t="str">
        <f t="shared" si="219"/>
        <v>49-72 Months</v>
      </c>
      <c r="E4728" t="s">
        <v>26</v>
      </c>
      <c r="F4728" t="s">
        <v>28</v>
      </c>
      <c r="G4728" t="s">
        <v>24</v>
      </c>
      <c r="H4728">
        <f t="shared" si="220"/>
        <v>1</v>
      </c>
      <c r="I4728" t="str">
        <f t="shared" si="221"/>
        <v>Low Risk</v>
      </c>
    </row>
    <row r="4729" spans="1:9" x14ac:dyDescent="0.3">
      <c r="A4729" t="s">
        <v>4764</v>
      </c>
      <c r="B4729" t="s">
        <v>47</v>
      </c>
      <c r="C4729">
        <v>60</v>
      </c>
      <c r="D4729" t="str">
        <f t="shared" si="219"/>
        <v>49-72 Months</v>
      </c>
      <c r="E4729" t="s">
        <v>24</v>
      </c>
      <c r="F4729" t="s">
        <v>35</v>
      </c>
      <c r="G4729" t="s">
        <v>24</v>
      </c>
      <c r="H4729">
        <f t="shared" si="220"/>
        <v>0</v>
      </c>
      <c r="I4729" t="str">
        <f t="shared" si="221"/>
        <v>Low Risk</v>
      </c>
    </row>
    <row r="4730" spans="1:9" x14ac:dyDescent="0.3">
      <c r="A4730" t="s">
        <v>4765</v>
      </c>
      <c r="B4730" t="s">
        <v>47</v>
      </c>
      <c r="C4730">
        <v>46</v>
      </c>
      <c r="D4730" t="str">
        <f t="shared" si="219"/>
        <v>25-48 Months</v>
      </c>
      <c r="E4730" t="s">
        <v>26</v>
      </c>
      <c r="F4730" t="s">
        <v>32</v>
      </c>
      <c r="G4730" t="s">
        <v>24</v>
      </c>
      <c r="H4730">
        <f t="shared" si="220"/>
        <v>0</v>
      </c>
      <c r="I4730" t="str">
        <f t="shared" si="221"/>
        <v>Low Risk</v>
      </c>
    </row>
    <row r="4731" spans="1:9" x14ac:dyDescent="0.3">
      <c r="A4731" t="s">
        <v>4766</v>
      </c>
      <c r="B4731" t="s">
        <v>47</v>
      </c>
      <c r="C4731">
        <v>69</v>
      </c>
      <c r="D4731" t="str">
        <f t="shared" si="219"/>
        <v>49-72 Months</v>
      </c>
      <c r="E4731" t="s">
        <v>26</v>
      </c>
      <c r="F4731" t="s">
        <v>40</v>
      </c>
      <c r="G4731" t="s">
        <v>24</v>
      </c>
      <c r="H4731">
        <f t="shared" si="220"/>
        <v>0</v>
      </c>
      <c r="I4731" t="str">
        <f t="shared" si="221"/>
        <v>Low Risk</v>
      </c>
    </row>
    <row r="4732" spans="1:9" x14ac:dyDescent="0.3">
      <c r="A4732" t="s">
        <v>4767</v>
      </c>
      <c r="B4732" t="s">
        <v>27</v>
      </c>
      <c r="C4732">
        <v>31</v>
      </c>
      <c r="D4732" t="str">
        <f t="shared" si="219"/>
        <v>25-48 Months</v>
      </c>
      <c r="E4732" t="s">
        <v>37</v>
      </c>
      <c r="F4732" t="s">
        <v>35</v>
      </c>
      <c r="G4732" t="s">
        <v>24</v>
      </c>
      <c r="H4732">
        <f t="shared" si="220"/>
        <v>4</v>
      </c>
      <c r="I4732" t="str">
        <f t="shared" si="221"/>
        <v>High Risk</v>
      </c>
    </row>
    <row r="4733" spans="1:9" x14ac:dyDescent="0.3">
      <c r="A4733" t="s">
        <v>4768</v>
      </c>
      <c r="B4733" t="s">
        <v>31</v>
      </c>
      <c r="C4733">
        <v>19</v>
      </c>
      <c r="D4733" t="str">
        <f t="shared" si="219"/>
        <v>13-24 Months</v>
      </c>
      <c r="E4733" t="s">
        <v>24</v>
      </c>
      <c r="F4733" t="s">
        <v>32</v>
      </c>
      <c r="G4733" t="s">
        <v>24</v>
      </c>
      <c r="H4733">
        <f t="shared" si="220"/>
        <v>0</v>
      </c>
      <c r="I4733" t="str">
        <f t="shared" si="221"/>
        <v>Low Risk</v>
      </c>
    </row>
    <row r="4734" spans="1:9" x14ac:dyDescent="0.3">
      <c r="A4734" t="s">
        <v>4769</v>
      </c>
      <c r="B4734" t="s">
        <v>47</v>
      </c>
      <c r="C4734">
        <v>71</v>
      </c>
      <c r="D4734" t="str">
        <f t="shared" si="219"/>
        <v>49-72 Months</v>
      </c>
      <c r="E4734" t="s">
        <v>24</v>
      </c>
      <c r="F4734" t="s">
        <v>40</v>
      </c>
      <c r="G4734" t="s">
        <v>24</v>
      </c>
      <c r="H4734">
        <f t="shared" si="220"/>
        <v>0</v>
      </c>
      <c r="I4734" t="str">
        <f t="shared" si="221"/>
        <v>Low Risk</v>
      </c>
    </row>
    <row r="4735" spans="1:9" x14ac:dyDescent="0.3">
      <c r="A4735" t="s">
        <v>4770</v>
      </c>
      <c r="B4735" t="s">
        <v>27</v>
      </c>
      <c r="C4735">
        <v>12</v>
      </c>
      <c r="D4735" t="str">
        <f t="shared" si="219"/>
        <v>0-12 Months</v>
      </c>
      <c r="E4735" t="s">
        <v>37</v>
      </c>
      <c r="F4735" t="s">
        <v>28</v>
      </c>
      <c r="G4735" t="s">
        <v>24</v>
      </c>
      <c r="H4735">
        <f t="shared" si="220"/>
        <v>6</v>
      </c>
      <c r="I4735" t="str">
        <f t="shared" si="221"/>
        <v>High Risk</v>
      </c>
    </row>
    <row r="4736" spans="1:9" x14ac:dyDescent="0.3">
      <c r="A4736" t="s">
        <v>4771</v>
      </c>
      <c r="B4736" t="s">
        <v>31</v>
      </c>
      <c r="C4736">
        <v>39</v>
      </c>
      <c r="D4736" t="str">
        <f t="shared" si="219"/>
        <v>25-48 Months</v>
      </c>
      <c r="E4736" t="s">
        <v>26</v>
      </c>
      <c r="F4736" t="s">
        <v>40</v>
      </c>
      <c r="G4736" t="s">
        <v>23</v>
      </c>
      <c r="H4736">
        <f t="shared" si="220"/>
        <v>0</v>
      </c>
      <c r="I4736" t="str">
        <f t="shared" si="221"/>
        <v>Low Risk</v>
      </c>
    </row>
    <row r="4737" spans="1:9" x14ac:dyDescent="0.3">
      <c r="A4737" t="s">
        <v>4772</v>
      </c>
      <c r="B4737" t="s">
        <v>31</v>
      </c>
      <c r="C4737">
        <v>44</v>
      </c>
      <c r="D4737" t="str">
        <f t="shared" si="219"/>
        <v>25-48 Months</v>
      </c>
      <c r="E4737" t="s">
        <v>26</v>
      </c>
      <c r="F4737" t="s">
        <v>35</v>
      </c>
      <c r="G4737" t="s">
        <v>24</v>
      </c>
      <c r="H4737">
        <f t="shared" si="220"/>
        <v>0</v>
      </c>
      <c r="I4737" t="str">
        <f t="shared" si="221"/>
        <v>Low Risk</v>
      </c>
    </row>
    <row r="4738" spans="1:9" x14ac:dyDescent="0.3">
      <c r="A4738" t="s">
        <v>4773</v>
      </c>
      <c r="B4738" t="s">
        <v>47</v>
      </c>
      <c r="C4738">
        <v>56</v>
      </c>
      <c r="D4738" t="str">
        <f t="shared" si="219"/>
        <v>49-72 Months</v>
      </c>
      <c r="E4738" t="s">
        <v>26</v>
      </c>
      <c r="F4738" t="s">
        <v>40</v>
      </c>
      <c r="G4738" t="s">
        <v>24</v>
      </c>
      <c r="H4738">
        <f t="shared" si="220"/>
        <v>0</v>
      </c>
      <c r="I4738" t="str">
        <f t="shared" si="221"/>
        <v>Low Risk</v>
      </c>
    </row>
    <row r="4739" spans="1:9" x14ac:dyDescent="0.3">
      <c r="A4739" t="s">
        <v>4774</v>
      </c>
      <c r="B4739" t="s">
        <v>47</v>
      </c>
      <c r="C4739">
        <v>72</v>
      </c>
      <c r="D4739" t="str">
        <f t="shared" ref="D4739:D4802" si="222">IF(C4739&lt;=12,"0-12 Months",IF(C4739&lt;=24,"13-24 Months",IF(C4739&lt;=48,"25-48 Months","49-72 Months")))</f>
        <v>49-72 Months</v>
      </c>
      <c r="E4739" t="s">
        <v>37</v>
      </c>
      <c r="F4739" t="s">
        <v>35</v>
      </c>
      <c r="G4739" t="s">
        <v>24</v>
      </c>
      <c r="H4739">
        <f t="shared" ref="H4739:H4802" si="223">IF(B4739="Month-to-month",2,0)+IF(E4739="Fiber optic",2,0)+IF(F4739="Electronic check",1,0)+IF(D4739="0-12 Months",1,0)</f>
        <v>2</v>
      </c>
      <c r="I4739" t="str">
        <f t="shared" ref="I4739:I4802" si="224">IF(H4739&gt;=4,"High Risk",IF(H4739&gt;=2,"Medium Risk","Low Risk"))</f>
        <v>Medium Risk</v>
      </c>
    </row>
    <row r="4740" spans="1:9" x14ac:dyDescent="0.3">
      <c r="A4740" t="s">
        <v>4775</v>
      </c>
      <c r="B4740" t="s">
        <v>27</v>
      </c>
      <c r="C4740">
        <v>5</v>
      </c>
      <c r="D4740" t="str">
        <f t="shared" si="222"/>
        <v>0-12 Months</v>
      </c>
      <c r="E4740" t="s">
        <v>37</v>
      </c>
      <c r="F4740" t="s">
        <v>32</v>
      </c>
      <c r="G4740" t="s">
        <v>23</v>
      </c>
      <c r="H4740">
        <f t="shared" si="223"/>
        <v>5</v>
      </c>
      <c r="I4740" t="str">
        <f t="shared" si="224"/>
        <v>High Risk</v>
      </c>
    </row>
    <row r="4741" spans="1:9" x14ac:dyDescent="0.3">
      <c r="A4741" t="s">
        <v>4776</v>
      </c>
      <c r="B4741" t="s">
        <v>27</v>
      </c>
      <c r="C4741">
        <v>11</v>
      </c>
      <c r="D4741" t="str">
        <f t="shared" si="222"/>
        <v>0-12 Months</v>
      </c>
      <c r="E4741" t="s">
        <v>37</v>
      </c>
      <c r="F4741" t="s">
        <v>35</v>
      </c>
      <c r="G4741" t="s">
        <v>24</v>
      </c>
      <c r="H4741">
        <f t="shared" si="223"/>
        <v>5</v>
      </c>
      <c r="I4741" t="str">
        <f t="shared" si="224"/>
        <v>High Risk</v>
      </c>
    </row>
    <row r="4742" spans="1:9" x14ac:dyDescent="0.3">
      <c r="A4742" t="s">
        <v>4777</v>
      </c>
      <c r="B4742" t="s">
        <v>27</v>
      </c>
      <c r="C4742">
        <v>24</v>
      </c>
      <c r="D4742" t="str">
        <f t="shared" si="222"/>
        <v>13-24 Months</v>
      </c>
      <c r="E4742" t="s">
        <v>26</v>
      </c>
      <c r="F4742" t="s">
        <v>35</v>
      </c>
      <c r="G4742" t="s">
        <v>23</v>
      </c>
      <c r="H4742">
        <f t="shared" si="223"/>
        <v>2</v>
      </c>
      <c r="I4742" t="str">
        <f t="shared" si="224"/>
        <v>Medium Risk</v>
      </c>
    </row>
    <row r="4743" spans="1:9" x14ac:dyDescent="0.3">
      <c r="A4743" t="s">
        <v>4778</v>
      </c>
      <c r="B4743" t="s">
        <v>27</v>
      </c>
      <c r="C4743">
        <v>15</v>
      </c>
      <c r="D4743" t="str">
        <f t="shared" si="222"/>
        <v>13-24 Months</v>
      </c>
      <c r="E4743" t="s">
        <v>37</v>
      </c>
      <c r="F4743" t="s">
        <v>28</v>
      </c>
      <c r="G4743" t="s">
        <v>24</v>
      </c>
      <c r="H4743">
        <f t="shared" si="223"/>
        <v>5</v>
      </c>
      <c r="I4743" t="str">
        <f t="shared" si="224"/>
        <v>High Risk</v>
      </c>
    </row>
    <row r="4744" spans="1:9" x14ac:dyDescent="0.3">
      <c r="A4744" t="s">
        <v>4779</v>
      </c>
      <c r="B4744" t="s">
        <v>47</v>
      </c>
      <c r="C4744">
        <v>72</v>
      </c>
      <c r="D4744" t="str">
        <f t="shared" si="222"/>
        <v>49-72 Months</v>
      </c>
      <c r="E4744" t="s">
        <v>24</v>
      </c>
      <c r="F4744" t="s">
        <v>32</v>
      </c>
      <c r="G4744" t="s">
        <v>24</v>
      </c>
      <c r="H4744">
        <f t="shared" si="223"/>
        <v>0</v>
      </c>
      <c r="I4744" t="str">
        <f t="shared" si="224"/>
        <v>Low Risk</v>
      </c>
    </row>
    <row r="4745" spans="1:9" x14ac:dyDescent="0.3">
      <c r="A4745" t="s">
        <v>4780</v>
      </c>
      <c r="B4745" t="s">
        <v>47</v>
      </c>
      <c r="C4745">
        <v>56</v>
      </c>
      <c r="D4745" t="str">
        <f t="shared" si="222"/>
        <v>49-72 Months</v>
      </c>
      <c r="E4745" t="s">
        <v>26</v>
      </c>
      <c r="F4745" t="s">
        <v>40</v>
      </c>
      <c r="G4745" t="s">
        <v>24</v>
      </c>
      <c r="H4745">
        <f t="shared" si="223"/>
        <v>0</v>
      </c>
      <c r="I4745" t="str">
        <f t="shared" si="224"/>
        <v>Low Risk</v>
      </c>
    </row>
    <row r="4746" spans="1:9" x14ac:dyDescent="0.3">
      <c r="A4746" t="s">
        <v>4781</v>
      </c>
      <c r="B4746" t="s">
        <v>47</v>
      </c>
      <c r="C4746">
        <v>64</v>
      </c>
      <c r="D4746" t="str">
        <f t="shared" si="222"/>
        <v>49-72 Months</v>
      </c>
      <c r="E4746" t="s">
        <v>24</v>
      </c>
      <c r="F4746" t="s">
        <v>35</v>
      </c>
      <c r="G4746" t="s">
        <v>24</v>
      </c>
      <c r="H4746">
        <f t="shared" si="223"/>
        <v>0</v>
      </c>
      <c r="I4746" t="str">
        <f t="shared" si="224"/>
        <v>Low Risk</v>
      </c>
    </row>
    <row r="4747" spans="1:9" x14ac:dyDescent="0.3">
      <c r="A4747" t="s">
        <v>4782</v>
      </c>
      <c r="B4747" t="s">
        <v>27</v>
      </c>
      <c r="C4747">
        <v>34</v>
      </c>
      <c r="D4747" t="str">
        <f t="shared" si="222"/>
        <v>25-48 Months</v>
      </c>
      <c r="E4747" t="s">
        <v>37</v>
      </c>
      <c r="F4747" t="s">
        <v>28</v>
      </c>
      <c r="G4747" t="s">
        <v>24</v>
      </c>
      <c r="H4747">
        <f t="shared" si="223"/>
        <v>5</v>
      </c>
      <c r="I4747" t="str">
        <f t="shared" si="224"/>
        <v>High Risk</v>
      </c>
    </row>
    <row r="4748" spans="1:9" x14ac:dyDescent="0.3">
      <c r="A4748" t="s">
        <v>4783</v>
      </c>
      <c r="B4748" t="s">
        <v>27</v>
      </c>
      <c r="C4748">
        <v>2</v>
      </c>
      <c r="D4748" t="str">
        <f t="shared" si="222"/>
        <v>0-12 Months</v>
      </c>
      <c r="E4748" t="s">
        <v>37</v>
      </c>
      <c r="F4748" t="s">
        <v>28</v>
      </c>
      <c r="G4748" t="s">
        <v>23</v>
      </c>
      <c r="H4748">
        <f t="shared" si="223"/>
        <v>6</v>
      </c>
      <c r="I4748" t="str">
        <f t="shared" si="224"/>
        <v>High Risk</v>
      </c>
    </row>
    <row r="4749" spans="1:9" x14ac:dyDescent="0.3">
      <c r="A4749" t="s">
        <v>4784</v>
      </c>
      <c r="B4749" t="s">
        <v>31</v>
      </c>
      <c r="C4749">
        <v>35</v>
      </c>
      <c r="D4749" t="str">
        <f t="shared" si="222"/>
        <v>25-48 Months</v>
      </c>
      <c r="E4749" t="s">
        <v>24</v>
      </c>
      <c r="F4749" t="s">
        <v>35</v>
      </c>
      <c r="G4749" t="s">
        <v>24</v>
      </c>
      <c r="H4749">
        <f t="shared" si="223"/>
        <v>0</v>
      </c>
      <c r="I4749" t="str">
        <f t="shared" si="224"/>
        <v>Low Risk</v>
      </c>
    </row>
    <row r="4750" spans="1:9" x14ac:dyDescent="0.3">
      <c r="A4750" t="s">
        <v>4785</v>
      </c>
      <c r="B4750" t="s">
        <v>31</v>
      </c>
      <c r="C4750">
        <v>22</v>
      </c>
      <c r="D4750" t="str">
        <f t="shared" si="222"/>
        <v>13-24 Months</v>
      </c>
      <c r="E4750" t="s">
        <v>24</v>
      </c>
      <c r="F4750" t="s">
        <v>40</v>
      </c>
      <c r="G4750" t="s">
        <v>24</v>
      </c>
      <c r="H4750">
        <f t="shared" si="223"/>
        <v>0</v>
      </c>
      <c r="I4750" t="str">
        <f t="shared" si="224"/>
        <v>Low Risk</v>
      </c>
    </row>
    <row r="4751" spans="1:9" x14ac:dyDescent="0.3">
      <c r="A4751" t="s">
        <v>4786</v>
      </c>
      <c r="B4751" t="s">
        <v>27</v>
      </c>
      <c r="C4751">
        <v>5</v>
      </c>
      <c r="D4751" t="str">
        <f t="shared" si="222"/>
        <v>0-12 Months</v>
      </c>
      <c r="E4751" t="s">
        <v>26</v>
      </c>
      <c r="F4751" t="s">
        <v>28</v>
      </c>
      <c r="G4751" t="s">
        <v>23</v>
      </c>
      <c r="H4751">
        <f t="shared" si="223"/>
        <v>4</v>
      </c>
      <c r="I4751" t="str">
        <f t="shared" si="224"/>
        <v>High Risk</v>
      </c>
    </row>
    <row r="4752" spans="1:9" x14ac:dyDescent="0.3">
      <c r="A4752" t="s">
        <v>4787</v>
      </c>
      <c r="B4752" t="s">
        <v>31</v>
      </c>
      <c r="C4752">
        <v>9</v>
      </c>
      <c r="D4752" t="str">
        <f t="shared" si="222"/>
        <v>0-12 Months</v>
      </c>
      <c r="E4752" t="s">
        <v>26</v>
      </c>
      <c r="F4752" t="s">
        <v>32</v>
      </c>
      <c r="G4752" t="s">
        <v>24</v>
      </c>
      <c r="H4752">
        <f t="shared" si="223"/>
        <v>1</v>
      </c>
      <c r="I4752" t="str">
        <f t="shared" si="224"/>
        <v>Low Risk</v>
      </c>
    </row>
    <row r="4753" spans="1:9" x14ac:dyDescent="0.3">
      <c r="A4753" t="s">
        <v>4788</v>
      </c>
      <c r="B4753" t="s">
        <v>27</v>
      </c>
      <c r="C4753">
        <v>11</v>
      </c>
      <c r="D4753" t="str">
        <f t="shared" si="222"/>
        <v>0-12 Months</v>
      </c>
      <c r="E4753" t="s">
        <v>24</v>
      </c>
      <c r="F4753" t="s">
        <v>40</v>
      </c>
      <c r="G4753" t="s">
        <v>23</v>
      </c>
      <c r="H4753">
        <f t="shared" si="223"/>
        <v>3</v>
      </c>
      <c r="I4753" t="str">
        <f t="shared" si="224"/>
        <v>Medium Risk</v>
      </c>
    </row>
    <row r="4754" spans="1:9" x14ac:dyDescent="0.3">
      <c r="A4754" t="s">
        <v>4789</v>
      </c>
      <c r="B4754" t="s">
        <v>31</v>
      </c>
      <c r="C4754">
        <v>23</v>
      </c>
      <c r="D4754" t="str">
        <f t="shared" si="222"/>
        <v>13-24 Months</v>
      </c>
      <c r="E4754" t="s">
        <v>24</v>
      </c>
      <c r="F4754" t="s">
        <v>32</v>
      </c>
      <c r="G4754" t="s">
        <v>24</v>
      </c>
      <c r="H4754">
        <f t="shared" si="223"/>
        <v>0</v>
      </c>
      <c r="I4754" t="str">
        <f t="shared" si="224"/>
        <v>Low Risk</v>
      </c>
    </row>
    <row r="4755" spans="1:9" x14ac:dyDescent="0.3">
      <c r="A4755" t="s">
        <v>4790</v>
      </c>
      <c r="B4755" t="s">
        <v>27</v>
      </c>
      <c r="C4755">
        <v>4</v>
      </c>
      <c r="D4755" t="str">
        <f t="shared" si="222"/>
        <v>0-12 Months</v>
      </c>
      <c r="E4755" t="s">
        <v>37</v>
      </c>
      <c r="F4755" t="s">
        <v>28</v>
      </c>
      <c r="G4755" t="s">
        <v>23</v>
      </c>
      <c r="H4755">
        <f t="shared" si="223"/>
        <v>6</v>
      </c>
      <c r="I4755" t="str">
        <f t="shared" si="224"/>
        <v>High Risk</v>
      </c>
    </row>
    <row r="4756" spans="1:9" x14ac:dyDescent="0.3">
      <c r="A4756" t="s">
        <v>4791</v>
      </c>
      <c r="B4756" t="s">
        <v>47</v>
      </c>
      <c r="C4756">
        <v>68</v>
      </c>
      <c r="D4756" t="str">
        <f t="shared" si="222"/>
        <v>49-72 Months</v>
      </c>
      <c r="E4756" t="s">
        <v>24</v>
      </c>
      <c r="F4756" t="s">
        <v>35</v>
      </c>
      <c r="G4756" t="s">
        <v>24</v>
      </c>
      <c r="H4756">
        <f t="shared" si="223"/>
        <v>0</v>
      </c>
      <c r="I4756" t="str">
        <f t="shared" si="224"/>
        <v>Low Risk</v>
      </c>
    </row>
    <row r="4757" spans="1:9" x14ac:dyDescent="0.3">
      <c r="A4757" t="s">
        <v>4792</v>
      </c>
      <c r="B4757" t="s">
        <v>27</v>
      </c>
      <c r="C4757">
        <v>33</v>
      </c>
      <c r="D4757" t="str">
        <f t="shared" si="222"/>
        <v>25-48 Months</v>
      </c>
      <c r="E4757" t="s">
        <v>37</v>
      </c>
      <c r="F4757" t="s">
        <v>28</v>
      </c>
      <c r="G4757" t="s">
        <v>24</v>
      </c>
      <c r="H4757">
        <f t="shared" si="223"/>
        <v>5</v>
      </c>
      <c r="I4757" t="str">
        <f t="shared" si="224"/>
        <v>High Risk</v>
      </c>
    </row>
    <row r="4758" spans="1:9" x14ac:dyDescent="0.3">
      <c r="A4758" t="s">
        <v>4793</v>
      </c>
      <c r="B4758" t="s">
        <v>27</v>
      </c>
      <c r="C4758">
        <v>31</v>
      </c>
      <c r="D4758" t="str">
        <f t="shared" si="222"/>
        <v>25-48 Months</v>
      </c>
      <c r="E4758" t="s">
        <v>26</v>
      </c>
      <c r="F4758" t="s">
        <v>35</v>
      </c>
      <c r="G4758" t="s">
        <v>24</v>
      </c>
      <c r="H4758">
        <f t="shared" si="223"/>
        <v>2</v>
      </c>
      <c r="I4758" t="str">
        <f t="shared" si="224"/>
        <v>Medium Risk</v>
      </c>
    </row>
    <row r="4759" spans="1:9" x14ac:dyDescent="0.3">
      <c r="A4759" t="s">
        <v>4794</v>
      </c>
      <c r="B4759" t="s">
        <v>27</v>
      </c>
      <c r="C4759">
        <v>1</v>
      </c>
      <c r="D4759" t="str">
        <f t="shared" si="222"/>
        <v>0-12 Months</v>
      </c>
      <c r="E4759" t="s">
        <v>26</v>
      </c>
      <c r="F4759" t="s">
        <v>32</v>
      </c>
      <c r="G4759" t="s">
        <v>23</v>
      </c>
      <c r="H4759">
        <f t="shared" si="223"/>
        <v>3</v>
      </c>
      <c r="I4759" t="str">
        <f t="shared" si="224"/>
        <v>Medium Risk</v>
      </c>
    </row>
    <row r="4760" spans="1:9" x14ac:dyDescent="0.3">
      <c r="A4760" t="s">
        <v>4795</v>
      </c>
      <c r="B4760" t="s">
        <v>47</v>
      </c>
      <c r="C4760">
        <v>56</v>
      </c>
      <c r="D4760" t="str">
        <f t="shared" si="222"/>
        <v>49-72 Months</v>
      </c>
      <c r="E4760" t="s">
        <v>24</v>
      </c>
      <c r="F4760" t="s">
        <v>35</v>
      </c>
      <c r="G4760" t="s">
        <v>24</v>
      </c>
      <c r="H4760">
        <f t="shared" si="223"/>
        <v>0</v>
      </c>
      <c r="I4760" t="str">
        <f t="shared" si="224"/>
        <v>Low Risk</v>
      </c>
    </row>
    <row r="4761" spans="1:9" x14ac:dyDescent="0.3">
      <c r="A4761" t="s">
        <v>4796</v>
      </c>
      <c r="B4761" t="s">
        <v>27</v>
      </c>
      <c r="C4761">
        <v>1</v>
      </c>
      <c r="D4761" t="str">
        <f t="shared" si="222"/>
        <v>0-12 Months</v>
      </c>
      <c r="E4761" t="s">
        <v>37</v>
      </c>
      <c r="F4761" t="s">
        <v>28</v>
      </c>
      <c r="G4761" t="s">
        <v>23</v>
      </c>
      <c r="H4761">
        <f t="shared" si="223"/>
        <v>6</v>
      </c>
      <c r="I4761" t="str">
        <f t="shared" si="224"/>
        <v>High Risk</v>
      </c>
    </row>
    <row r="4762" spans="1:9" x14ac:dyDescent="0.3">
      <c r="A4762" t="s">
        <v>4797</v>
      </c>
      <c r="B4762" t="s">
        <v>31</v>
      </c>
      <c r="C4762">
        <v>66</v>
      </c>
      <c r="D4762" t="str">
        <f t="shared" si="222"/>
        <v>49-72 Months</v>
      </c>
      <c r="E4762" t="s">
        <v>26</v>
      </c>
      <c r="F4762" t="s">
        <v>28</v>
      </c>
      <c r="G4762" t="s">
        <v>24</v>
      </c>
      <c r="H4762">
        <f t="shared" si="223"/>
        <v>1</v>
      </c>
      <c r="I4762" t="str">
        <f t="shared" si="224"/>
        <v>Low Risk</v>
      </c>
    </row>
    <row r="4763" spans="1:9" x14ac:dyDescent="0.3">
      <c r="A4763" t="s">
        <v>4798</v>
      </c>
      <c r="B4763" t="s">
        <v>47</v>
      </c>
      <c r="C4763">
        <v>72</v>
      </c>
      <c r="D4763" t="str">
        <f t="shared" si="222"/>
        <v>49-72 Months</v>
      </c>
      <c r="E4763" t="s">
        <v>24</v>
      </c>
      <c r="F4763" t="s">
        <v>35</v>
      </c>
      <c r="G4763" t="s">
        <v>24</v>
      </c>
      <c r="H4763">
        <f t="shared" si="223"/>
        <v>0</v>
      </c>
      <c r="I4763" t="str">
        <f t="shared" si="224"/>
        <v>Low Risk</v>
      </c>
    </row>
    <row r="4764" spans="1:9" x14ac:dyDescent="0.3">
      <c r="A4764" t="s">
        <v>4799</v>
      </c>
      <c r="B4764" t="s">
        <v>27</v>
      </c>
      <c r="C4764">
        <v>34</v>
      </c>
      <c r="D4764" t="str">
        <f t="shared" si="222"/>
        <v>25-48 Months</v>
      </c>
      <c r="E4764" t="s">
        <v>37</v>
      </c>
      <c r="F4764" t="s">
        <v>40</v>
      </c>
      <c r="G4764" t="s">
        <v>24</v>
      </c>
      <c r="H4764">
        <f t="shared" si="223"/>
        <v>4</v>
      </c>
      <c r="I4764" t="str">
        <f t="shared" si="224"/>
        <v>High Risk</v>
      </c>
    </row>
    <row r="4765" spans="1:9" x14ac:dyDescent="0.3">
      <c r="A4765" t="s">
        <v>4800</v>
      </c>
      <c r="B4765" t="s">
        <v>27</v>
      </c>
      <c r="C4765">
        <v>58</v>
      </c>
      <c r="D4765" t="str">
        <f t="shared" si="222"/>
        <v>49-72 Months</v>
      </c>
      <c r="E4765" t="s">
        <v>37</v>
      </c>
      <c r="F4765" t="s">
        <v>28</v>
      </c>
      <c r="G4765" t="s">
        <v>24</v>
      </c>
      <c r="H4765">
        <f t="shared" si="223"/>
        <v>5</v>
      </c>
      <c r="I4765" t="str">
        <f t="shared" si="224"/>
        <v>High Risk</v>
      </c>
    </row>
    <row r="4766" spans="1:9" x14ac:dyDescent="0.3">
      <c r="A4766" t="s">
        <v>4801</v>
      </c>
      <c r="B4766" t="s">
        <v>27</v>
      </c>
      <c r="C4766">
        <v>2</v>
      </c>
      <c r="D4766" t="str">
        <f t="shared" si="222"/>
        <v>0-12 Months</v>
      </c>
      <c r="E4766" t="s">
        <v>26</v>
      </c>
      <c r="F4766" t="s">
        <v>28</v>
      </c>
      <c r="G4766" t="s">
        <v>23</v>
      </c>
      <c r="H4766">
        <f t="shared" si="223"/>
        <v>4</v>
      </c>
      <c r="I4766" t="str">
        <f t="shared" si="224"/>
        <v>High Risk</v>
      </c>
    </row>
    <row r="4767" spans="1:9" x14ac:dyDescent="0.3">
      <c r="A4767" t="s">
        <v>4802</v>
      </c>
      <c r="B4767" t="s">
        <v>47</v>
      </c>
      <c r="C4767">
        <v>37</v>
      </c>
      <c r="D4767" t="str">
        <f t="shared" si="222"/>
        <v>25-48 Months</v>
      </c>
      <c r="E4767" t="s">
        <v>26</v>
      </c>
      <c r="F4767" t="s">
        <v>40</v>
      </c>
      <c r="G4767" t="s">
        <v>24</v>
      </c>
      <c r="H4767">
        <f t="shared" si="223"/>
        <v>0</v>
      </c>
      <c r="I4767" t="str">
        <f t="shared" si="224"/>
        <v>Low Risk</v>
      </c>
    </row>
    <row r="4768" spans="1:9" x14ac:dyDescent="0.3">
      <c r="A4768" t="s">
        <v>4803</v>
      </c>
      <c r="B4768" t="s">
        <v>47</v>
      </c>
      <c r="C4768">
        <v>71</v>
      </c>
      <c r="D4768" t="str">
        <f t="shared" si="222"/>
        <v>49-72 Months</v>
      </c>
      <c r="E4768" t="s">
        <v>37</v>
      </c>
      <c r="F4768" t="s">
        <v>40</v>
      </c>
      <c r="G4768" t="s">
        <v>24</v>
      </c>
      <c r="H4768">
        <f t="shared" si="223"/>
        <v>2</v>
      </c>
      <c r="I4768" t="str">
        <f t="shared" si="224"/>
        <v>Medium Risk</v>
      </c>
    </row>
    <row r="4769" spans="1:9" x14ac:dyDescent="0.3">
      <c r="A4769" t="s">
        <v>4804</v>
      </c>
      <c r="B4769" t="s">
        <v>31</v>
      </c>
      <c r="C4769">
        <v>1</v>
      </c>
      <c r="D4769" t="str">
        <f t="shared" si="222"/>
        <v>0-12 Months</v>
      </c>
      <c r="E4769" t="s">
        <v>24</v>
      </c>
      <c r="F4769" t="s">
        <v>40</v>
      </c>
      <c r="G4769" t="s">
        <v>24</v>
      </c>
      <c r="H4769">
        <f t="shared" si="223"/>
        <v>1</v>
      </c>
      <c r="I4769" t="str">
        <f t="shared" si="224"/>
        <v>Low Risk</v>
      </c>
    </row>
    <row r="4770" spans="1:9" x14ac:dyDescent="0.3">
      <c r="A4770" t="s">
        <v>4805</v>
      </c>
      <c r="B4770" t="s">
        <v>47</v>
      </c>
      <c r="C4770">
        <v>71</v>
      </c>
      <c r="D4770" t="str">
        <f t="shared" si="222"/>
        <v>49-72 Months</v>
      </c>
      <c r="E4770" t="s">
        <v>24</v>
      </c>
      <c r="F4770" t="s">
        <v>40</v>
      </c>
      <c r="G4770" t="s">
        <v>24</v>
      </c>
      <c r="H4770">
        <f t="shared" si="223"/>
        <v>0</v>
      </c>
      <c r="I4770" t="str">
        <f t="shared" si="224"/>
        <v>Low Risk</v>
      </c>
    </row>
    <row r="4771" spans="1:9" x14ac:dyDescent="0.3">
      <c r="A4771" t="s">
        <v>4806</v>
      </c>
      <c r="B4771" t="s">
        <v>31</v>
      </c>
      <c r="C4771">
        <v>35</v>
      </c>
      <c r="D4771" t="str">
        <f t="shared" si="222"/>
        <v>25-48 Months</v>
      </c>
      <c r="E4771" t="s">
        <v>24</v>
      </c>
      <c r="F4771" t="s">
        <v>28</v>
      </c>
      <c r="G4771" t="s">
        <v>24</v>
      </c>
      <c r="H4771">
        <f t="shared" si="223"/>
        <v>1</v>
      </c>
      <c r="I4771" t="str">
        <f t="shared" si="224"/>
        <v>Low Risk</v>
      </c>
    </row>
    <row r="4772" spans="1:9" x14ac:dyDescent="0.3">
      <c r="A4772" t="s">
        <v>4807</v>
      </c>
      <c r="B4772" t="s">
        <v>31</v>
      </c>
      <c r="C4772">
        <v>6</v>
      </c>
      <c r="D4772" t="str">
        <f t="shared" si="222"/>
        <v>0-12 Months</v>
      </c>
      <c r="E4772" t="s">
        <v>24</v>
      </c>
      <c r="F4772" t="s">
        <v>32</v>
      </c>
      <c r="G4772" t="s">
        <v>24</v>
      </c>
      <c r="H4772">
        <f t="shared" si="223"/>
        <v>1</v>
      </c>
      <c r="I4772" t="str">
        <f t="shared" si="224"/>
        <v>Low Risk</v>
      </c>
    </row>
    <row r="4773" spans="1:9" x14ac:dyDescent="0.3">
      <c r="A4773" t="s">
        <v>4808</v>
      </c>
      <c r="B4773" t="s">
        <v>27</v>
      </c>
      <c r="C4773">
        <v>3</v>
      </c>
      <c r="D4773" t="str">
        <f t="shared" si="222"/>
        <v>0-12 Months</v>
      </c>
      <c r="E4773" t="s">
        <v>37</v>
      </c>
      <c r="F4773" t="s">
        <v>28</v>
      </c>
      <c r="G4773" t="s">
        <v>23</v>
      </c>
      <c r="H4773">
        <f t="shared" si="223"/>
        <v>6</v>
      </c>
      <c r="I4773" t="str">
        <f t="shared" si="224"/>
        <v>High Risk</v>
      </c>
    </row>
    <row r="4774" spans="1:9" x14ac:dyDescent="0.3">
      <c r="A4774" t="s">
        <v>4809</v>
      </c>
      <c r="B4774" t="s">
        <v>31</v>
      </c>
      <c r="C4774">
        <v>69</v>
      </c>
      <c r="D4774" t="str">
        <f t="shared" si="222"/>
        <v>49-72 Months</v>
      </c>
      <c r="E4774" t="s">
        <v>26</v>
      </c>
      <c r="F4774" t="s">
        <v>35</v>
      </c>
      <c r="G4774" t="s">
        <v>24</v>
      </c>
      <c r="H4774">
        <f t="shared" si="223"/>
        <v>0</v>
      </c>
      <c r="I4774" t="str">
        <f t="shared" si="224"/>
        <v>Low Risk</v>
      </c>
    </row>
    <row r="4775" spans="1:9" x14ac:dyDescent="0.3">
      <c r="A4775" t="s">
        <v>4810</v>
      </c>
      <c r="B4775" t="s">
        <v>31</v>
      </c>
      <c r="C4775">
        <v>44</v>
      </c>
      <c r="D4775" t="str">
        <f t="shared" si="222"/>
        <v>25-48 Months</v>
      </c>
      <c r="E4775" t="s">
        <v>26</v>
      </c>
      <c r="F4775" t="s">
        <v>32</v>
      </c>
      <c r="G4775" t="s">
        <v>23</v>
      </c>
      <c r="H4775">
        <f t="shared" si="223"/>
        <v>0</v>
      </c>
      <c r="I4775" t="str">
        <f t="shared" si="224"/>
        <v>Low Risk</v>
      </c>
    </row>
    <row r="4776" spans="1:9" x14ac:dyDescent="0.3">
      <c r="A4776" t="s">
        <v>4811</v>
      </c>
      <c r="B4776" t="s">
        <v>31</v>
      </c>
      <c r="C4776">
        <v>53</v>
      </c>
      <c r="D4776" t="str">
        <f t="shared" si="222"/>
        <v>49-72 Months</v>
      </c>
      <c r="E4776" t="s">
        <v>37</v>
      </c>
      <c r="F4776" t="s">
        <v>28</v>
      </c>
      <c r="G4776" t="s">
        <v>24</v>
      </c>
      <c r="H4776">
        <f t="shared" si="223"/>
        <v>3</v>
      </c>
      <c r="I4776" t="str">
        <f t="shared" si="224"/>
        <v>Medium Risk</v>
      </c>
    </row>
    <row r="4777" spans="1:9" x14ac:dyDescent="0.3">
      <c r="A4777" t="s">
        <v>4812</v>
      </c>
      <c r="B4777" t="s">
        <v>27</v>
      </c>
      <c r="C4777">
        <v>24</v>
      </c>
      <c r="D4777" t="str">
        <f t="shared" si="222"/>
        <v>13-24 Months</v>
      </c>
      <c r="E4777" t="s">
        <v>37</v>
      </c>
      <c r="F4777" t="s">
        <v>40</v>
      </c>
      <c r="G4777" t="s">
        <v>23</v>
      </c>
      <c r="H4777">
        <f t="shared" si="223"/>
        <v>4</v>
      </c>
      <c r="I4777" t="str">
        <f t="shared" si="224"/>
        <v>High Risk</v>
      </c>
    </row>
    <row r="4778" spans="1:9" x14ac:dyDescent="0.3">
      <c r="A4778" t="s">
        <v>4813</v>
      </c>
      <c r="B4778" t="s">
        <v>27</v>
      </c>
      <c r="C4778">
        <v>5</v>
      </c>
      <c r="D4778" t="str">
        <f t="shared" si="222"/>
        <v>0-12 Months</v>
      </c>
      <c r="E4778" t="s">
        <v>37</v>
      </c>
      <c r="F4778" t="s">
        <v>28</v>
      </c>
      <c r="G4778" t="s">
        <v>24</v>
      </c>
      <c r="H4778">
        <f t="shared" si="223"/>
        <v>6</v>
      </c>
      <c r="I4778" t="str">
        <f t="shared" si="224"/>
        <v>High Risk</v>
      </c>
    </row>
    <row r="4779" spans="1:9" x14ac:dyDescent="0.3">
      <c r="A4779" t="s">
        <v>4814</v>
      </c>
      <c r="B4779" t="s">
        <v>27</v>
      </c>
      <c r="C4779">
        <v>2</v>
      </c>
      <c r="D4779" t="str">
        <f t="shared" si="222"/>
        <v>0-12 Months</v>
      </c>
      <c r="E4779" t="s">
        <v>26</v>
      </c>
      <c r="F4779" t="s">
        <v>32</v>
      </c>
      <c r="G4779" t="s">
        <v>24</v>
      </c>
      <c r="H4779">
        <f t="shared" si="223"/>
        <v>3</v>
      </c>
      <c r="I4779" t="str">
        <f t="shared" si="224"/>
        <v>Medium Risk</v>
      </c>
    </row>
    <row r="4780" spans="1:9" x14ac:dyDescent="0.3">
      <c r="A4780" t="s">
        <v>4815</v>
      </c>
      <c r="B4780" t="s">
        <v>47</v>
      </c>
      <c r="C4780">
        <v>62</v>
      </c>
      <c r="D4780" t="str">
        <f t="shared" si="222"/>
        <v>49-72 Months</v>
      </c>
      <c r="E4780" t="s">
        <v>24</v>
      </c>
      <c r="F4780" t="s">
        <v>32</v>
      </c>
      <c r="G4780" t="s">
        <v>24</v>
      </c>
      <c r="H4780">
        <f t="shared" si="223"/>
        <v>0</v>
      </c>
      <c r="I4780" t="str">
        <f t="shared" si="224"/>
        <v>Low Risk</v>
      </c>
    </row>
    <row r="4781" spans="1:9" x14ac:dyDescent="0.3">
      <c r="A4781" t="s">
        <v>4816</v>
      </c>
      <c r="B4781" t="s">
        <v>27</v>
      </c>
      <c r="C4781">
        <v>19</v>
      </c>
      <c r="D4781" t="str">
        <f t="shared" si="222"/>
        <v>13-24 Months</v>
      </c>
      <c r="E4781" t="s">
        <v>37</v>
      </c>
      <c r="F4781" t="s">
        <v>28</v>
      </c>
      <c r="G4781" t="s">
        <v>24</v>
      </c>
      <c r="H4781">
        <f t="shared" si="223"/>
        <v>5</v>
      </c>
      <c r="I4781" t="str">
        <f t="shared" si="224"/>
        <v>High Risk</v>
      </c>
    </row>
    <row r="4782" spans="1:9" x14ac:dyDescent="0.3">
      <c r="A4782" t="s">
        <v>4817</v>
      </c>
      <c r="B4782" t="s">
        <v>27</v>
      </c>
      <c r="C4782">
        <v>9</v>
      </c>
      <c r="D4782" t="str">
        <f t="shared" si="222"/>
        <v>0-12 Months</v>
      </c>
      <c r="E4782" t="s">
        <v>37</v>
      </c>
      <c r="F4782" t="s">
        <v>32</v>
      </c>
      <c r="G4782" t="s">
        <v>24</v>
      </c>
      <c r="H4782">
        <f t="shared" si="223"/>
        <v>5</v>
      </c>
      <c r="I4782" t="str">
        <f t="shared" si="224"/>
        <v>High Risk</v>
      </c>
    </row>
    <row r="4783" spans="1:9" x14ac:dyDescent="0.3">
      <c r="A4783" t="s">
        <v>4818</v>
      </c>
      <c r="B4783" t="s">
        <v>47</v>
      </c>
      <c r="C4783">
        <v>53</v>
      </c>
      <c r="D4783" t="str">
        <f t="shared" si="222"/>
        <v>49-72 Months</v>
      </c>
      <c r="E4783" t="s">
        <v>24</v>
      </c>
      <c r="F4783" t="s">
        <v>40</v>
      </c>
      <c r="G4783" t="s">
        <v>24</v>
      </c>
      <c r="H4783">
        <f t="shared" si="223"/>
        <v>0</v>
      </c>
      <c r="I4783" t="str">
        <f t="shared" si="224"/>
        <v>Low Risk</v>
      </c>
    </row>
    <row r="4784" spans="1:9" x14ac:dyDescent="0.3">
      <c r="A4784" t="s">
        <v>4819</v>
      </c>
      <c r="B4784" t="s">
        <v>27</v>
      </c>
      <c r="C4784">
        <v>5</v>
      </c>
      <c r="D4784" t="str">
        <f t="shared" si="222"/>
        <v>0-12 Months</v>
      </c>
      <c r="E4784" t="s">
        <v>37</v>
      </c>
      <c r="F4784" t="s">
        <v>32</v>
      </c>
      <c r="G4784" t="s">
        <v>24</v>
      </c>
      <c r="H4784">
        <f t="shared" si="223"/>
        <v>5</v>
      </c>
      <c r="I4784" t="str">
        <f t="shared" si="224"/>
        <v>High Risk</v>
      </c>
    </row>
    <row r="4785" spans="1:9" x14ac:dyDescent="0.3">
      <c r="A4785" t="s">
        <v>4820</v>
      </c>
      <c r="B4785" t="s">
        <v>31</v>
      </c>
      <c r="C4785">
        <v>71</v>
      </c>
      <c r="D4785" t="str">
        <f t="shared" si="222"/>
        <v>49-72 Months</v>
      </c>
      <c r="E4785" t="s">
        <v>26</v>
      </c>
      <c r="F4785" t="s">
        <v>28</v>
      </c>
      <c r="G4785" t="s">
        <v>24</v>
      </c>
      <c r="H4785">
        <f t="shared" si="223"/>
        <v>1</v>
      </c>
      <c r="I4785" t="str">
        <f t="shared" si="224"/>
        <v>Low Risk</v>
      </c>
    </row>
    <row r="4786" spans="1:9" x14ac:dyDescent="0.3">
      <c r="A4786" t="s">
        <v>4821</v>
      </c>
      <c r="B4786" t="s">
        <v>27</v>
      </c>
      <c r="C4786">
        <v>1</v>
      </c>
      <c r="D4786" t="str">
        <f t="shared" si="222"/>
        <v>0-12 Months</v>
      </c>
      <c r="E4786" t="s">
        <v>24</v>
      </c>
      <c r="F4786" t="s">
        <v>32</v>
      </c>
      <c r="G4786" t="s">
        <v>24</v>
      </c>
      <c r="H4786">
        <f t="shared" si="223"/>
        <v>3</v>
      </c>
      <c r="I4786" t="str">
        <f t="shared" si="224"/>
        <v>Medium Risk</v>
      </c>
    </row>
    <row r="4787" spans="1:9" x14ac:dyDescent="0.3">
      <c r="A4787" t="s">
        <v>4822</v>
      </c>
      <c r="B4787" t="s">
        <v>27</v>
      </c>
      <c r="C4787">
        <v>18</v>
      </c>
      <c r="D4787" t="str">
        <f t="shared" si="222"/>
        <v>13-24 Months</v>
      </c>
      <c r="E4787" t="s">
        <v>37</v>
      </c>
      <c r="F4787" t="s">
        <v>28</v>
      </c>
      <c r="G4787" t="s">
        <v>23</v>
      </c>
      <c r="H4787">
        <f t="shared" si="223"/>
        <v>5</v>
      </c>
      <c r="I4787" t="str">
        <f t="shared" si="224"/>
        <v>High Risk</v>
      </c>
    </row>
    <row r="4788" spans="1:9" x14ac:dyDescent="0.3">
      <c r="A4788" t="s">
        <v>4823</v>
      </c>
      <c r="B4788" t="s">
        <v>47</v>
      </c>
      <c r="C4788">
        <v>72</v>
      </c>
      <c r="D4788" t="str">
        <f t="shared" si="222"/>
        <v>49-72 Months</v>
      </c>
      <c r="E4788" t="s">
        <v>37</v>
      </c>
      <c r="F4788" t="s">
        <v>28</v>
      </c>
      <c r="G4788" t="s">
        <v>24</v>
      </c>
      <c r="H4788">
        <f t="shared" si="223"/>
        <v>3</v>
      </c>
      <c r="I4788" t="str">
        <f t="shared" si="224"/>
        <v>Medium Risk</v>
      </c>
    </row>
    <row r="4789" spans="1:9" x14ac:dyDescent="0.3">
      <c r="A4789" t="s">
        <v>4824</v>
      </c>
      <c r="B4789" t="s">
        <v>27</v>
      </c>
      <c r="C4789">
        <v>4</v>
      </c>
      <c r="D4789" t="str">
        <f t="shared" si="222"/>
        <v>0-12 Months</v>
      </c>
      <c r="E4789" t="s">
        <v>26</v>
      </c>
      <c r="F4789" t="s">
        <v>32</v>
      </c>
      <c r="G4789" t="s">
        <v>24</v>
      </c>
      <c r="H4789">
        <f t="shared" si="223"/>
        <v>3</v>
      </c>
      <c r="I4789" t="str">
        <f t="shared" si="224"/>
        <v>Medium Risk</v>
      </c>
    </row>
    <row r="4790" spans="1:9" x14ac:dyDescent="0.3">
      <c r="A4790" t="s">
        <v>4825</v>
      </c>
      <c r="B4790" t="s">
        <v>47</v>
      </c>
      <c r="C4790">
        <v>59</v>
      </c>
      <c r="D4790" t="str">
        <f t="shared" si="222"/>
        <v>49-72 Months</v>
      </c>
      <c r="E4790" t="s">
        <v>26</v>
      </c>
      <c r="F4790" t="s">
        <v>40</v>
      </c>
      <c r="G4790" t="s">
        <v>24</v>
      </c>
      <c r="H4790">
        <f t="shared" si="223"/>
        <v>0</v>
      </c>
      <c r="I4790" t="str">
        <f t="shared" si="224"/>
        <v>Low Risk</v>
      </c>
    </row>
    <row r="4791" spans="1:9" x14ac:dyDescent="0.3">
      <c r="A4791" t="s">
        <v>4826</v>
      </c>
      <c r="B4791" t="s">
        <v>27</v>
      </c>
      <c r="C4791">
        <v>1</v>
      </c>
      <c r="D4791" t="str">
        <f t="shared" si="222"/>
        <v>0-12 Months</v>
      </c>
      <c r="E4791" t="s">
        <v>37</v>
      </c>
      <c r="F4791" t="s">
        <v>32</v>
      </c>
      <c r="G4791" t="s">
        <v>23</v>
      </c>
      <c r="H4791">
        <f t="shared" si="223"/>
        <v>5</v>
      </c>
      <c r="I4791" t="str">
        <f t="shared" si="224"/>
        <v>High Risk</v>
      </c>
    </row>
    <row r="4792" spans="1:9" x14ac:dyDescent="0.3">
      <c r="A4792" t="s">
        <v>4827</v>
      </c>
      <c r="B4792" t="s">
        <v>27</v>
      </c>
      <c r="C4792">
        <v>31</v>
      </c>
      <c r="D4792" t="str">
        <f t="shared" si="222"/>
        <v>25-48 Months</v>
      </c>
      <c r="E4792" t="s">
        <v>37</v>
      </c>
      <c r="F4792" t="s">
        <v>28</v>
      </c>
      <c r="G4792" t="s">
        <v>24</v>
      </c>
      <c r="H4792">
        <f t="shared" si="223"/>
        <v>5</v>
      </c>
      <c r="I4792" t="str">
        <f t="shared" si="224"/>
        <v>High Risk</v>
      </c>
    </row>
    <row r="4793" spans="1:9" x14ac:dyDescent="0.3">
      <c r="A4793" t="s">
        <v>4828</v>
      </c>
      <c r="B4793" t="s">
        <v>27</v>
      </c>
      <c r="C4793">
        <v>3</v>
      </c>
      <c r="D4793" t="str">
        <f t="shared" si="222"/>
        <v>0-12 Months</v>
      </c>
      <c r="E4793" t="s">
        <v>24</v>
      </c>
      <c r="F4793" t="s">
        <v>35</v>
      </c>
      <c r="G4793" t="s">
        <v>24</v>
      </c>
      <c r="H4793">
        <f t="shared" si="223"/>
        <v>3</v>
      </c>
      <c r="I4793" t="str">
        <f t="shared" si="224"/>
        <v>Medium Risk</v>
      </c>
    </row>
    <row r="4794" spans="1:9" x14ac:dyDescent="0.3">
      <c r="A4794" t="s">
        <v>4829</v>
      </c>
      <c r="B4794" t="s">
        <v>31</v>
      </c>
      <c r="C4794">
        <v>65</v>
      </c>
      <c r="D4794" t="str">
        <f t="shared" si="222"/>
        <v>49-72 Months</v>
      </c>
      <c r="E4794" t="s">
        <v>37</v>
      </c>
      <c r="F4794" t="s">
        <v>28</v>
      </c>
      <c r="G4794" t="s">
        <v>23</v>
      </c>
      <c r="H4794">
        <f t="shared" si="223"/>
        <v>3</v>
      </c>
      <c r="I4794" t="str">
        <f t="shared" si="224"/>
        <v>Medium Risk</v>
      </c>
    </row>
    <row r="4795" spans="1:9" x14ac:dyDescent="0.3">
      <c r="A4795" t="s">
        <v>4830</v>
      </c>
      <c r="B4795" t="s">
        <v>31</v>
      </c>
      <c r="C4795">
        <v>49</v>
      </c>
      <c r="D4795" t="str">
        <f t="shared" si="222"/>
        <v>49-72 Months</v>
      </c>
      <c r="E4795" t="s">
        <v>37</v>
      </c>
      <c r="F4795" t="s">
        <v>40</v>
      </c>
      <c r="G4795" t="s">
        <v>24</v>
      </c>
      <c r="H4795">
        <f t="shared" si="223"/>
        <v>2</v>
      </c>
      <c r="I4795" t="str">
        <f t="shared" si="224"/>
        <v>Medium Risk</v>
      </c>
    </row>
    <row r="4796" spans="1:9" x14ac:dyDescent="0.3">
      <c r="A4796" t="s">
        <v>4831</v>
      </c>
      <c r="B4796" t="s">
        <v>27</v>
      </c>
      <c r="C4796">
        <v>2</v>
      </c>
      <c r="D4796" t="str">
        <f t="shared" si="222"/>
        <v>0-12 Months</v>
      </c>
      <c r="E4796" t="s">
        <v>24</v>
      </c>
      <c r="F4796" t="s">
        <v>32</v>
      </c>
      <c r="G4796" t="s">
        <v>24</v>
      </c>
      <c r="H4796">
        <f t="shared" si="223"/>
        <v>3</v>
      </c>
      <c r="I4796" t="str">
        <f t="shared" si="224"/>
        <v>Medium Risk</v>
      </c>
    </row>
    <row r="4797" spans="1:9" x14ac:dyDescent="0.3">
      <c r="A4797" t="s">
        <v>4832</v>
      </c>
      <c r="B4797" t="s">
        <v>31</v>
      </c>
      <c r="C4797">
        <v>53</v>
      </c>
      <c r="D4797" t="str">
        <f t="shared" si="222"/>
        <v>49-72 Months</v>
      </c>
      <c r="E4797" t="s">
        <v>24</v>
      </c>
      <c r="F4797" t="s">
        <v>35</v>
      </c>
      <c r="G4797" t="s">
        <v>23</v>
      </c>
      <c r="H4797">
        <f t="shared" si="223"/>
        <v>0</v>
      </c>
      <c r="I4797" t="str">
        <f t="shared" si="224"/>
        <v>Low Risk</v>
      </c>
    </row>
    <row r="4798" spans="1:9" x14ac:dyDescent="0.3">
      <c r="A4798" t="s">
        <v>4833</v>
      </c>
      <c r="B4798" t="s">
        <v>31</v>
      </c>
      <c r="C4798">
        <v>55</v>
      </c>
      <c r="D4798" t="str">
        <f t="shared" si="222"/>
        <v>49-72 Months</v>
      </c>
      <c r="E4798" t="s">
        <v>37</v>
      </c>
      <c r="F4798" t="s">
        <v>28</v>
      </c>
      <c r="G4798" t="s">
        <v>24</v>
      </c>
      <c r="H4798">
        <f t="shared" si="223"/>
        <v>3</v>
      </c>
      <c r="I4798" t="str">
        <f t="shared" si="224"/>
        <v>Medium Risk</v>
      </c>
    </row>
    <row r="4799" spans="1:9" x14ac:dyDescent="0.3">
      <c r="A4799" t="s">
        <v>4834</v>
      </c>
      <c r="B4799" t="s">
        <v>47</v>
      </c>
      <c r="C4799">
        <v>72</v>
      </c>
      <c r="D4799" t="str">
        <f t="shared" si="222"/>
        <v>49-72 Months</v>
      </c>
      <c r="E4799" t="s">
        <v>37</v>
      </c>
      <c r="F4799" t="s">
        <v>40</v>
      </c>
      <c r="G4799" t="s">
        <v>24</v>
      </c>
      <c r="H4799">
        <f t="shared" si="223"/>
        <v>2</v>
      </c>
      <c r="I4799" t="str">
        <f t="shared" si="224"/>
        <v>Medium Risk</v>
      </c>
    </row>
    <row r="4800" spans="1:9" x14ac:dyDescent="0.3">
      <c r="A4800" t="s">
        <v>4835</v>
      </c>
      <c r="B4800" t="s">
        <v>27</v>
      </c>
      <c r="C4800">
        <v>36</v>
      </c>
      <c r="D4800" t="str">
        <f t="shared" si="222"/>
        <v>25-48 Months</v>
      </c>
      <c r="E4800" t="s">
        <v>37</v>
      </c>
      <c r="F4800" t="s">
        <v>35</v>
      </c>
      <c r="G4800" t="s">
        <v>24</v>
      </c>
      <c r="H4800">
        <f t="shared" si="223"/>
        <v>4</v>
      </c>
      <c r="I4800" t="str">
        <f t="shared" si="224"/>
        <v>High Risk</v>
      </c>
    </row>
    <row r="4801" spans="1:9" x14ac:dyDescent="0.3">
      <c r="A4801" t="s">
        <v>4836</v>
      </c>
      <c r="B4801" t="s">
        <v>27</v>
      </c>
      <c r="C4801">
        <v>10</v>
      </c>
      <c r="D4801" t="str">
        <f t="shared" si="222"/>
        <v>0-12 Months</v>
      </c>
      <c r="E4801" t="s">
        <v>24</v>
      </c>
      <c r="F4801" t="s">
        <v>35</v>
      </c>
      <c r="G4801" t="s">
        <v>24</v>
      </c>
      <c r="H4801">
        <f t="shared" si="223"/>
        <v>3</v>
      </c>
      <c r="I4801" t="str">
        <f t="shared" si="224"/>
        <v>Medium Risk</v>
      </c>
    </row>
    <row r="4802" spans="1:9" x14ac:dyDescent="0.3">
      <c r="A4802" t="s">
        <v>4837</v>
      </c>
      <c r="B4802" t="s">
        <v>27</v>
      </c>
      <c r="C4802">
        <v>1</v>
      </c>
      <c r="D4802" t="str">
        <f t="shared" si="222"/>
        <v>0-12 Months</v>
      </c>
      <c r="E4802" t="s">
        <v>37</v>
      </c>
      <c r="F4802" t="s">
        <v>28</v>
      </c>
      <c r="G4802" t="s">
        <v>23</v>
      </c>
      <c r="H4802">
        <f t="shared" si="223"/>
        <v>6</v>
      </c>
      <c r="I4802" t="str">
        <f t="shared" si="224"/>
        <v>High Risk</v>
      </c>
    </row>
    <row r="4803" spans="1:9" x14ac:dyDescent="0.3">
      <c r="A4803" t="s">
        <v>4838</v>
      </c>
      <c r="B4803" t="s">
        <v>47</v>
      </c>
      <c r="C4803">
        <v>72</v>
      </c>
      <c r="D4803" t="str">
        <f t="shared" ref="D4803:D4866" si="225">IF(C4803&lt;=12,"0-12 Months",IF(C4803&lt;=24,"13-24 Months",IF(C4803&lt;=48,"25-48 Months","49-72 Months")))</f>
        <v>49-72 Months</v>
      </c>
      <c r="E4803" t="s">
        <v>26</v>
      </c>
      <c r="F4803" t="s">
        <v>35</v>
      </c>
      <c r="G4803" t="s">
        <v>24</v>
      </c>
      <c r="H4803">
        <f t="shared" ref="H4803:H4866" si="226">IF(B4803="Month-to-month",2,0)+IF(E4803="Fiber optic",2,0)+IF(F4803="Electronic check",1,0)+IF(D4803="0-12 Months",1,0)</f>
        <v>0</v>
      </c>
      <c r="I4803" t="str">
        <f t="shared" ref="I4803:I4866" si="227">IF(H4803&gt;=4,"High Risk",IF(H4803&gt;=2,"Medium Risk","Low Risk"))</f>
        <v>Low Risk</v>
      </c>
    </row>
    <row r="4804" spans="1:9" x14ac:dyDescent="0.3">
      <c r="A4804" t="s">
        <v>4839</v>
      </c>
      <c r="B4804" t="s">
        <v>27</v>
      </c>
      <c r="C4804">
        <v>28</v>
      </c>
      <c r="D4804" t="str">
        <f t="shared" si="225"/>
        <v>25-48 Months</v>
      </c>
      <c r="E4804" t="s">
        <v>26</v>
      </c>
      <c r="F4804" t="s">
        <v>35</v>
      </c>
      <c r="G4804" t="s">
        <v>24</v>
      </c>
      <c r="H4804">
        <f t="shared" si="226"/>
        <v>2</v>
      </c>
      <c r="I4804" t="str">
        <f t="shared" si="227"/>
        <v>Medium Risk</v>
      </c>
    </row>
    <row r="4805" spans="1:9" x14ac:dyDescent="0.3">
      <c r="A4805" t="s">
        <v>4840</v>
      </c>
      <c r="B4805" t="s">
        <v>27</v>
      </c>
      <c r="C4805">
        <v>38</v>
      </c>
      <c r="D4805" t="str">
        <f t="shared" si="225"/>
        <v>25-48 Months</v>
      </c>
      <c r="E4805" t="s">
        <v>37</v>
      </c>
      <c r="F4805" t="s">
        <v>35</v>
      </c>
      <c r="G4805" t="s">
        <v>24</v>
      </c>
      <c r="H4805">
        <f t="shared" si="226"/>
        <v>4</v>
      </c>
      <c r="I4805" t="str">
        <f t="shared" si="227"/>
        <v>High Risk</v>
      </c>
    </row>
    <row r="4806" spans="1:9" x14ac:dyDescent="0.3">
      <c r="A4806" t="s">
        <v>4841</v>
      </c>
      <c r="B4806" t="s">
        <v>31</v>
      </c>
      <c r="C4806">
        <v>61</v>
      </c>
      <c r="D4806" t="str">
        <f t="shared" si="225"/>
        <v>49-72 Months</v>
      </c>
      <c r="E4806" t="s">
        <v>37</v>
      </c>
      <c r="F4806" t="s">
        <v>28</v>
      </c>
      <c r="G4806" t="s">
        <v>24</v>
      </c>
      <c r="H4806">
        <f t="shared" si="226"/>
        <v>3</v>
      </c>
      <c r="I4806" t="str">
        <f t="shared" si="227"/>
        <v>Medium Risk</v>
      </c>
    </row>
    <row r="4807" spans="1:9" x14ac:dyDescent="0.3">
      <c r="A4807" t="s">
        <v>4842</v>
      </c>
      <c r="B4807" t="s">
        <v>47</v>
      </c>
      <c r="C4807">
        <v>52</v>
      </c>
      <c r="D4807" t="str">
        <f t="shared" si="225"/>
        <v>49-72 Months</v>
      </c>
      <c r="E4807" t="s">
        <v>24</v>
      </c>
      <c r="F4807" t="s">
        <v>32</v>
      </c>
      <c r="G4807" t="s">
        <v>24</v>
      </c>
      <c r="H4807">
        <f t="shared" si="226"/>
        <v>0</v>
      </c>
      <c r="I4807" t="str">
        <f t="shared" si="227"/>
        <v>Low Risk</v>
      </c>
    </row>
    <row r="4808" spans="1:9" x14ac:dyDescent="0.3">
      <c r="A4808" t="s">
        <v>4843</v>
      </c>
      <c r="B4808" t="s">
        <v>31</v>
      </c>
      <c r="C4808">
        <v>67</v>
      </c>
      <c r="D4808" t="str">
        <f t="shared" si="225"/>
        <v>49-72 Months</v>
      </c>
      <c r="E4808" t="s">
        <v>24</v>
      </c>
      <c r="F4808" t="s">
        <v>32</v>
      </c>
      <c r="G4808" t="s">
        <v>24</v>
      </c>
      <c r="H4808">
        <f t="shared" si="226"/>
        <v>0</v>
      </c>
      <c r="I4808" t="str">
        <f t="shared" si="227"/>
        <v>Low Risk</v>
      </c>
    </row>
    <row r="4809" spans="1:9" x14ac:dyDescent="0.3">
      <c r="A4809" t="s">
        <v>4844</v>
      </c>
      <c r="B4809" t="s">
        <v>47</v>
      </c>
      <c r="C4809">
        <v>34</v>
      </c>
      <c r="D4809" t="str">
        <f t="shared" si="225"/>
        <v>25-48 Months</v>
      </c>
      <c r="E4809" t="s">
        <v>37</v>
      </c>
      <c r="F4809" t="s">
        <v>40</v>
      </c>
      <c r="G4809" t="s">
        <v>24</v>
      </c>
      <c r="H4809">
        <f t="shared" si="226"/>
        <v>2</v>
      </c>
      <c r="I4809" t="str">
        <f t="shared" si="227"/>
        <v>Medium Risk</v>
      </c>
    </row>
    <row r="4810" spans="1:9" x14ac:dyDescent="0.3">
      <c r="A4810" t="s">
        <v>4845</v>
      </c>
      <c r="B4810" t="s">
        <v>47</v>
      </c>
      <c r="C4810">
        <v>54</v>
      </c>
      <c r="D4810" t="str">
        <f t="shared" si="225"/>
        <v>49-72 Months</v>
      </c>
      <c r="E4810" t="s">
        <v>26</v>
      </c>
      <c r="F4810" t="s">
        <v>28</v>
      </c>
      <c r="G4810" t="s">
        <v>24</v>
      </c>
      <c r="H4810">
        <f t="shared" si="226"/>
        <v>1</v>
      </c>
      <c r="I4810" t="str">
        <f t="shared" si="227"/>
        <v>Low Risk</v>
      </c>
    </row>
    <row r="4811" spans="1:9" x14ac:dyDescent="0.3">
      <c r="A4811" t="s">
        <v>4846</v>
      </c>
      <c r="B4811" t="s">
        <v>27</v>
      </c>
      <c r="C4811">
        <v>1</v>
      </c>
      <c r="D4811" t="str">
        <f t="shared" si="225"/>
        <v>0-12 Months</v>
      </c>
      <c r="E4811" t="s">
        <v>24</v>
      </c>
      <c r="F4811" t="s">
        <v>35</v>
      </c>
      <c r="G4811" t="s">
        <v>24</v>
      </c>
      <c r="H4811">
        <f t="shared" si="226"/>
        <v>3</v>
      </c>
      <c r="I4811" t="str">
        <f t="shared" si="227"/>
        <v>Medium Risk</v>
      </c>
    </row>
    <row r="4812" spans="1:9" x14ac:dyDescent="0.3">
      <c r="A4812" t="s">
        <v>4847</v>
      </c>
      <c r="B4812" t="s">
        <v>27</v>
      </c>
      <c r="C4812">
        <v>15</v>
      </c>
      <c r="D4812" t="str">
        <f t="shared" si="225"/>
        <v>13-24 Months</v>
      </c>
      <c r="E4812" t="s">
        <v>37</v>
      </c>
      <c r="F4812" t="s">
        <v>28</v>
      </c>
      <c r="G4812" t="s">
        <v>23</v>
      </c>
      <c r="H4812">
        <f t="shared" si="226"/>
        <v>5</v>
      </c>
      <c r="I4812" t="str">
        <f t="shared" si="227"/>
        <v>High Risk</v>
      </c>
    </row>
    <row r="4813" spans="1:9" x14ac:dyDescent="0.3">
      <c r="A4813" t="s">
        <v>4848</v>
      </c>
      <c r="B4813" t="s">
        <v>27</v>
      </c>
      <c r="C4813">
        <v>4</v>
      </c>
      <c r="D4813" t="str">
        <f t="shared" si="225"/>
        <v>0-12 Months</v>
      </c>
      <c r="E4813" t="s">
        <v>26</v>
      </c>
      <c r="F4813" t="s">
        <v>32</v>
      </c>
      <c r="G4813" t="s">
        <v>23</v>
      </c>
      <c r="H4813">
        <f t="shared" si="226"/>
        <v>3</v>
      </c>
      <c r="I4813" t="str">
        <f t="shared" si="227"/>
        <v>Medium Risk</v>
      </c>
    </row>
    <row r="4814" spans="1:9" x14ac:dyDescent="0.3">
      <c r="A4814" t="s">
        <v>4849</v>
      </c>
      <c r="B4814" t="s">
        <v>27</v>
      </c>
      <c r="C4814">
        <v>9</v>
      </c>
      <c r="D4814" t="str">
        <f t="shared" si="225"/>
        <v>0-12 Months</v>
      </c>
      <c r="E4814" t="s">
        <v>26</v>
      </c>
      <c r="F4814" t="s">
        <v>32</v>
      </c>
      <c r="G4814" t="s">
        <v>23</v>
      </c>
      <c r="H4814">
        <f t="shared" si="226"/>
        <v>3</v>
      </c>
      <c r="I4814" t="str">
        <f t="shared" si="227"/>
        <v>Medium Risk</v>
      </c>
    </row>
    <row r="4815" spans="1:9" x14ac:dyDescent="0.3">
      <c r="A4815" t="s">
        <v>4850</v>
      </c>
      <c r="B4815" t="s">
        <v>27</v>
      </c>
      <c r="C4815">
        <v>46</v>
      </c>
      <c r="D4815" t="str">
        <f t="shared" si="225"/>
        <v>25-48 Months</v>
      </c>
      <c r="E4815" t="s">
        <v>37</v>
      </c>
      <c r="F4815" t="s">
        <v>28</v>
      </c>
      <c r="G4815" t="s">
        <v>24</v>
      </c>
      <c r="H4815">
        <f t="shared" si="226"/>
        <v>5</v>
      </c>
      <c r="I4815" t="str">
        <f t="shared" si="227"/>
        <v>High Risk</v>
      </c>
    </row>
    <row r="4816" spans="1:9" x14ac:dyDescent="0.3">
      <c r="A4816" t="s">
        <v>4851</v>
      </c>
      <c r="B4816" t="s">
        <v>27</v>
      </c>
      <c r="C4816">
        <v>22</v>
      </c>
      <c r="D4816" t="str">
        <f t="shared" si="225"/>
        <v>13-24 Months</v>
      </c>
      <c r="E4816" t="s">
        <v>37</v>
      </c>
      <c r="F4816" t="s">
        <v>28</v>
      </c>
      <c r="G4816" t="s">
        <v>23</v>
      </c>
      <c r="H4816">
        <f t="shared" si="226"/>
        <v>5</v>
      </c>
      <c r="I4816" t="str">
        <f t="shared" si="227"/>
        <v>High Risk</v>
      </c>
    </row>
    <row r="4817" spans="1:9" x14ac:dyDescent="0.3">
      <c r="A4817" t="s">
        <v>4852</v>
      </c>
      <c r="B4817" t="s">
        <v>31</v>
      </c>
      <c r="C4817">
        <v>38</v>
      </c>
      <c r="D4817" t="str">
        <f t="shared" si="225"/>
        <v>25-48 Months</v>
      </c>
      <c r="E4817" t="s">
        <v>37</v>
      </c>
      <c r="F4817" t="s">
        <v>35</v>
      </c>
      <c r="G4817" t="s">
        <v>23</v>
      </c>
      <c r="H4817">
        <f t="shared" si="226"/>
        <v>2</v>
      </c>
      <c r="I4817" t="str">
        <f t="shared" si="227"/>
        <v>Medium Risk</v>
      </c>
    </row>
    <row r="4818" spans="1:9" x14ac:dyDescent="0.3">
      <c r="A4818" t="s">
        <v>4853</v>
      </c>
      <c r="B4818" t="s">
        <v>31</v>
      </c>
      <c r="C4818">
        <v>55</v>
      </c>
      <c r="D4818" t="str">
        <f t="shared" si="225"/>
        <v>49-72 Months</v>
      </c>
      <c r="E4818" t="s">
        <v>26</v>
      </c>
      <c r="F4818" t="s">
        <v>40</v>
      </c>
      <c r="G4818" t="s">
        <v>24</v>
      </c>
      <c r="H4818">
        <f t="shared" si="226"/>
        <v>0</v>
      </c>
      <c r="I4818" t="str">
        <f t="shared" si="227"/>
        <v>Low Risk</v>
      </c>
    </row>
    <row r="4819" spans="1:9" x14ac:dyDescent="0.3">
      <c r="A4819" t="s">
        <v>4854</v>
      </c>
      <c r="B4819" t="s">
        <v>27</v>
      </c>
      <c r="C4819">
        <v>1</v>
      </c>
      <c r="D4819" t="str">
        <f t="shared" si="225"/>
        <v>0-12 Months</v>
      </c>
      <c r="E4819" t="s">
        <v>24</v>
      </c>
      <c r="F4819" t="s">
        <v>32</v>
      </c>
      <c r="G4819" t="s">
        <v>24</v>
      </c>
      <c r="H4819">
        <f t="shared" si="226"/>
        <v>3</v>
      </c>
      <c r="I4819" t="str">
        <f t="shared" si="227"/>
        <v>Medium Risk</v>
      </c>
    </row>
    <row r="4820" spans="1:9" x14ac:dyDescent="0.3">
      <c r="A4820" t="s">
        <v>4855</v>
      </c>
      <c r="B4820" t="s">
        <v>31</v>
      </c>
      <c r="C4820">
        <v>64</v>
      </c>
      <c r="D4820" t="str">
        <f t="shared" si="225"/>
        <v>49-72 Months</v>
      </c>
      <c r="E4820" t="s">
        <v>37</v>
      </c>
      <c r="F4820" t="s">
        <v>40</v>
      </c>
      <c r="G4820" t="s">
        <v>24</v>
      </c>
      <c r="H4820">
        <f t="shared" si="226"/>
        <v>2</v>
      </c>
      <c r="I4820" t="str">
        <f t="shared" si="227"/>
        <v>Medium Risk</v>
      </c>
    </row>
    <row r="4821" spans="1:9" x14ac:dyDescent="0.3">
      <c r="A4821" t="s">
        <v>4856</v>
      </c>
      <c r="B4821" t="s">
        <v>47</v>
      </c>
      <c r="C4821">
        <v>53</v>
      </c>
      <c r="D4821" t="str">
        <f t="shared" si="225"/>
        <v>49-72 Months</v>
      </c>
      <c r="E4821" t="s">
        <v>24</v>
      </c>
      <c r="F4821" t="s">
        <v>35</v>
      </c>
      <c r="G4821" t="s">
        <v>23</v>
      </c>
      <c r="H4821">
        <f t="shared" si="226"/>
        <v>0</v>
      </c>
      <c r="I4821" t="str">
        <f t="shared" si="227"/>
        <v>Low Risk</v>
      </c>
    </row>
    <row r="4822" spans="1:9" x14ac:dyDescent="0.3">
      <c r="A4822" t="s">
        <v>4857</v>
      </c>
      <c r="B4822" t="s">
        <v>47</v>
      </c>
      <c r="C4822">
        <v>58</v>
      </c>
      <c r="D4822" t="str">
        <f t="shared" si="225"/>
        <v>49-72 Months</v>
      </c>
      <c r="E4822" t="s">
        <v>26</v>
      </c>
      <c r="F4822" t="s">
        <v>28</v>
      </c>
      <c r="G4822" t="s">
        <v>24</v>
      </c>
      <c r="H4822">
        <f t="shared" si="226"/>
        <v>1</v>
      </c>
      <c r="I4822" t="str">
        <f t="shared" si="227"/>
        <v>Low Risk</v>
      </c>
    </row>
    <row r="4823" spans="1:9" x14ac:dyDescent="0.3">
      <c r="A4823" t="s">
        <v>4858</v>
      </c>
      <c r="B4823" t="s">
        <v>31</v>
      </c>
      <c r="C4823">
        <v>56</v>
      </c>
      <c r="D4823" t="str">
        <f t="shared" si="225"/>
        <v>49-72 Months</v>
      </c>
      <c r="E4823" t="s">
        <v>26</v>
      </c>
      <c r="F4823" t="s">
        <v>35</v>
      </c>
      <c r="G4823" t="s">
        <v>24</v>
      </c>
      <c r="H4823">
        <f t="shared" si="226"/>
        <v>0</v>
      </c>
      <c r="I4823" t="str">
        <f t="shared" si="227"/>
        <v>Low Risk</v>
      </c>
    </row>
    <row r="4824" spans="1:9" x14ac:dyDescent="0.3">
      <c r="A4824" t="s">
        <v>4859</v>
      </c>
      <c r="B4824" t="s">
        <v>47</v>
      </c>
      <c r="C4824">
        <v>72</v>
      </c>
      <c r="D4824" t="str">
        <f t="shared" si="225"/>
        <v>49-72 Months</v>
      </c>
      <c r="E4824" t="s">
        <v>37</v>
      </c>
      <c r="F4824" t="s">
        <v>40</v>
      </c>
      <c r="G4824" t="s">
        <v>24</v>
      </c>
      <c r="H4824">
        <f t="shared" si="226"/>
        <v>2</v>
      </c>
      <c r="I4824" t="str">
        <f t="shared" si="227"/>
        <v>Medium Risk</v>
      </c>
    </row>
    <row r="4825" spans="1:9" x14ac:dyDescent="0.3">
      <c r="A4825" t="s">
        <v>4860</v>
      </c>
      <c r="B4825" t="s">
        <v>27</v>
      </c>
      <c r="C4825">
        <v>1</v>
      </c>
      <c r="D4825" t="str">
        <f t="shared" si="225"/>
        <v>0-12 Months</v>
      </c>
      <c r="E4825" t="s">
        <v>26</v>
      </c>
      <c r="F4825" t="s">
        <v>28</v>
      </c>
      <c r="G4825" t="s">
        <v>23</v>
      </c>
      <c r="H4825">
        <f t="shared" si="226"/>
        <v>4</v>
      </c>
      <c r="I4825" t="str">
        <f t="shared" si="227"/>
        <v>High Risk</v>
      </c>
    </row>
    <row r="4826" spans="1:9" x14ac:dyDescent="0.3">
      <c r="A4826" t="s">
        <v>4861</v>
      </c>
      <c r="B4826" t="s">
        <v>31</v>
      </c>
      <c r="C4826">
        <v>72</v>
      </c>
      <c r="D4826" t="str">
        <f t="shared" si="225"/>
        <v>49-72 Months</v>
      </c>
      <c r="E4826" t="s">
        <v>37</v>
      </c>
      <c r="F4826" t="s">
        <v>40</v>
      </c>
      <c r="G4826" t="s">
        <v>24</v>
      </c>
      <c r="H4826">
        <f t="shared" si="226"/>
        <v>2</v>
      </c>
      <c r="I4826" t="str">
        <f t="shared" si="227"/>
        <v>Medium Risk</v>
      </c>
    </row>
    <row r="4827" spans="1:9" x14ac:dyDescent="0.3">
      <c r="A4827" t="s">
        <v>4862</v>
      </c>
      <c r="B4827" t="s">
        <v>27</v>
      </c>
      <c r="C4827">
        <v>22</v>
      </c>
      <c r="D4827" t="str">
        <f t="shared" si="225"/>
        <v>13-24 Months</v>
      </c>
      <c r="E4827" t="s">
        <v>37</v>
      </c>
      <c r="F4827" t="s">
        <v>28</v>
      </c>
      <c r="G4827" t="s">
        <v>24</v>
      </c>
      <c r="H4827">
        <f t="shared" si="226"/>
        <v>5</v>
      </c>
      <c r="I4827" t="str">
        <f t="shared" si="227"/>
        <v>High Risk</v>
      </c>
    </row>
    <row r="4828" spans="1:9" x14ac:dyDescent="0.3">
      <c r="A4828" t="s">
        <v>4863</v>
      </c>
      <c r="B4828" t="s">
        <v>27</v>
      </c>
      <c r="C4828">
        <v>8</v>
      </c>
      <c r="D4828" t="str">
        <f t="shared" si="225"/>
        <v>0-12 Months</v>
      </c>
      <c r="E4828" t="s">
        <v>37</v>
      </c>
      <c r="F4828" t="s">
        <v>28</v>
      </c>
      <c r="G4828" t="s">
        <v>23</v>
      </c>
      <c r="H4828">
        <f t="shared" si="226"/>
        <v>6</v>
      </c>
      <c r="I4828" t="str">
        <f t="shared" si="227"/>
        <v>High Risk</v>
      </c>
    </row>
    <row r="4829" spans="1:9" x14ac:dyDescent="0.3">
      <c r="A4829" t="s">
        <v>4864</v>
      </c>
      <c r="B4829" t="s">
        <v>27</v>
      </c>
      <c r="C4829">
        <v>16</v>
      </c>
      <c r="D4829" t="str">
        <f t="shared" si="225"/>
        <v>13-24 Months</v>
      </c>
      <c r="E4829" t="s">
        <v>37</v>
      </c>
      <c r="F4829" t="s">
        <v>28</v>
      </c>
      <c r="G4829" t="s">
        <v>23</v>
      </c>
      <c r="H4829">
        <f t="shared" si="226"/>
        <v>5</v>
      </c>
      <c r="I4829" t="str">
        <f t="shared" si="227"/>
        <v>High Risk</v>
      </c>
    </row>
    <row r="4830" spans="1:9" x14ac:dyDescent="0.3">
      <c r="A4830" t="s">
        <v>4865</v>
      </c>
      <c r="B4830" t="s">
        <v>27</v>
      </c>
      <c r="C4830">
        <v>39</v>
      </c>
      <c r="D4830" t="str">
        <f t="shared" si="225"/>
        <v>25-48 Months</v>
      </c>
      <c r="E4830" t="s">
        <v>26</v>
      </c>
      <c r="F4830" t="s">
        <v>35</v>
      </c>
      <c r="G4830" t="s">
        <v>24</v>
      </c>
      <c r="H4830">
        <f t="shared" si="226"/>
        <v>2</v>
      </c>
      <c r="I4830" t="str">
        <f t="shared" si="227"/>
        <v>Medium Risk</v>
      </c>
    </row>
    <row r="4831" spans="1:9" x14ac:dyDescent="0.3">
      <c r="A4831" t="s">
        <v>4866</v>
      </c>
      <c r="B4831" t="s">
        <v>27</v>
      </c>
      <c r="C4831">
        <v>12</v>
      </c>
      <c r="D4831" t="str">
        <f t="shared" si="225"/>
        <v>0-12 Months</v>
      </c>
      <c r="E4831" t="s">
        <v>26</v>
      </c>
      <c r="F4831" t="s">
        <v>35</v>
      </c>
      <c r="G4831" t="s">
        <v>24</v>
      </c>
      <c r="H4831">
        <f t="shared" si="226"/>
        <v>3</v>
      </c>
      <c r="I4831" t="str">
        <f t="shared" si="227"/>
        <v>Medium Risk</v>
      </c>
    </row>
    <row r="4832" spans="1:9" x14ac:dyDescent="0.3">
      <c r="A4832" t="s">
        <v>4867</v>
      </c>
      <c r="B4832" t="s">
        <v>47</v>
      </c>
      <c r="C4832">
        <v>54</v>
      </c>
      <c r="D4832" t="str">
        <f t="shared" si="225"/>
        <v>49-72 Months</v>
      </c>
      <c r="E4832" t="s">
        <v>26</v>
      </c>
      <c r="F4832" t="s">
        <v>35</v>
      </c>
      <c r="G4832" t="s">
        <v>24</v>
      </c>
      <c r="H4832">
        <f t="shared" si="226"/>
        <v>0</v>
      </c>
      <c r="I4832" t="str">
        <f t="shared" si="227"/>
        <v>Low Risk</v>
      </c>
    </row>
    <row r="4833" spans="1:9" x14ac:dyDescent="0.3">
      <c r="A4833" t="s">
        <v>4868</v>
      </c>
      <c r="B4833" t="s">
        <v>31</v>
      </c>
      <c r="C4833">
        <v>18</v>
      </c>
      <c r="D4833" t="str">
        <f t="shared" si="225"/>
        <v>13-24 Months</v>
      </c>
      <c r="E4833" t="s">
        <v>26</v>
      </c>
      <c r="F4833" t="s">
        <v>32</v>
      </c>
      <c r="G4833" t="s">
        <v>24</v>
      </c>
      <c r="H4833">
        <f t="shared" si="226"/>
        <v>0</v>
      </c>
      <c r="I4833" t="str">
        <f t="shared" si="227"/>
        <v>Low Risk</v>
      </c>
    </row>
    <row r="4834" spans="1:9" x14ac:dyDescent="0.3">
      <c r="A4834" t="s">
        <v>4869</v>
      </c>
      <c r="B4834" t="s">
        <v>31</v>
      </c>
      <c r="C4834">
        <v>32</v>
      </c>
      <c r="D4834" t="str">
        <f t="shared" si="225"/>
        <v>25-48 Months</v>
      </c>
      <c r="E4834" t="s">
        <v>26</v>
      </c>
      <c r="F4834" t="s">
        <v>32</v>
      </c>
      <c r="G4834" t="s">
        <v>24</v>
      </c>
      <c r="H4834">
        <f t="shared" si="226"/>
        <v>0</v>
      </c>
      <c r="I4834" t="str">
        <f t="shared" si="227"/>
        <v>Low Risk</v>
      </c>
    </row>
    <row r="4835" spans="1:9" x14ac:dyDescent="0.3">
      <c r="A4835" t="s">
        <v>4870</v>
      </c>
      <c r="B4835" t="s">
        <v>31</v>
      </c>
      <c r="C4835">
        <v>41</v>
      </c>
      <c r="D4835" t="str">
        <f t="shared" si="225"/>
        <v>25-48 Months</v>
      </c>
      <c r="E4835" t="s">
        <v>24</v>
      </c>
      <c r="F4835" t="s">
        <v>32</v>
      </c>
      <c r="G4835" t="s">
        <v>24</v>
      </c>
      <c r="H4835">
        <f t="shared" si="226"/>
        <v>0</v>
      </c>
      <c r="I4835" t="str">
        <f t="shared" si="227"/>
        <v>Low Risk</v>
      </c>
    </row>
    <row r="4836" spans="1:9" x14ac:dyDescent="0.3">
      <c r="A4836" t="s">
        <v>4871</v>
      </c>
      <c r="B4836" t="s">
        <v>47</v>
      </c>
      <c r="C4836">
        <v>67</v>
      </c>
      <c r="D4836" t="str">
        <f t="shared" si="225"/>
        <v>49-72 Months</v>
      </c>
      <c r="E4836" t="s">
        <v>24</v>
      </c>
      <c r="F4836" t="s">
        <v>35</v>
      </c>
      <c r="G4836" t="s">
        <v>24</v>
      </c>
      <c r="H4836">
        <f t="shared" si="226"/>
        <v>0</v>
      </c>
      <c r="I4836" t="str">
        <f t="shared" si="227"/>
        <v>Low Risk</v>
      </c>
    </row>
    <row r="4837" spans="1:9" x14ac:dyDescent="0.3">
      <c r="A4837" t="s">
        <v>4872</v>
      </c>
      <c r="B4837" t="s">
        <v>27</v>
      </c>
      <c r="C4837">
        <v>65</v>
      </c>
      <c r="D4837" t="str">
        <f t="shared" si="225"/>
        <v>49-72 Months</v>
      </c>
      <c r="E4837" t="s">
        <v>37</v>
      </c>
      <c r="F4837" t="s">
        <v>28</v>
      </c>
      <c r="G4837" t="s">
        <v>24</v>
      </c>
      <c r="H4837">
        <f t="shared" si="226"/>
        <v>5</v>
      </c>
      <c r="I4837" t="str">
        <f t="shared" si="227"/>
        <v>High Risk</v>
      </c>
    </row>
    <row r="4838" spans="1:9" x14ac:dyDescent="0.3">
      <c r="A4838" t="s">
        <v>4873</v>
      </c>
      <c r="B4838" t="s">
        <v>27</v>
      </c>
      <c r="C4838">
        <v>25</v>
      </c>
      <c r="D4838" t="str">
        <f t="shared" si="225"/>
        <v>25-48 Months</v>
      </c>
      <c r="E4838" t="s">
        <v>26</v>
      </c>
      <c r="F4838" t="s">
        <v>35</v>
      </c>
      <c r="G4838" t="s">
        <v>24</v>
      </c>
      <c r="H4838">
        <f t="shared" si="226"/>
        <v>2</v>
      </c>
      <c r="I4838" t="str">
        <f t="shared" si="227"/>
        <v>Medium Risk</v>
      </c>
    </row>
    <row r="4839" spans="1:9" x14ac:dyDescent="0.3">
      <c r="A4839" t="s">
        <v>4874</v>
      </c>
      <c r="B4839" t="s">
        <v>27</v>
      </c>
      <c r="C4839">
        <v>1</v>
      </c>
      <c r="D4839" t="str">
        <f t="shared" si="225"/>
        <v>0-12 Months</v>
      </c>
      <c r="E4839" t="s">
        <v>37</v>
      </c>
      <c r="F4839" t="s">
        <v>28</v>
      </c>
      <c r="G4839" t="s">
        <v>23</v>
      </c>
      <c r="H4839">
        <f t="shared" si="226"/>
        <v>6</v>
      </c>
      <c r="I4839" t="str">
        <f t="shared" si="227"/>
        <v>High Risk</v>
      </c>
    </row>
    <row r="4840" spans="1:9" x14ac:dyDescent="0.3">
      <c r="A4840" t="s">
        <v>4875</v>
      </c>
      <c r="B4840" t="s">
        <v>31</v>
      </c>
      <c r="C4840">
        <v>67</v>
      </c>
      <c r="D4840" t="str">
        <f t="shared" si="225"/>
        <v>49-72 Months</v>
      </c>
      <c r="E4840" t="s">
        <v>37</v>
      </c>
      <c r="F4840" t="s">
        <v>40</v>
      </c>
      <c r="G4840" t="s">
        <v>24</v>
      </c>
      <c r="H4840">
        <f t="shared" si="226"/>
        <v>2</v>
      </c>
      <c r="I4840" t="str">
        <f t="shared" si="227"/>
        <v>Medium Risk</v>
      </c>
    </row>
    <row r="4841" spans="1:9" x14ac:dyDescent="0.3">
      <c r="A4841" t="s">
        <v>4876</v>
      </c>
      <c r="B4841" t="s">
        <v>27</v>
      </c>
      <c r="C4841">
        <v>7</v>
      </c>
      <c r="D4841" t="str">
        <f t="shared" si="225"/>
        <v>0-12 Months</v>
      </c>
      <c r="E4841" t="s">
        <v>37</v>
      </c>
      <c r="F4841" t="s">
        <v>32</v>
      </c>
      <c r="G4841" t="s">
        <v>23</v>
      </c>
      <c r="H4841">
        <f t="shared" si="226"/>
        <v>5</v>
      </c>
      <c r="I4841" t="str">
        <f t="shared" si="227"/>
        <v>High Risk</v>
      </c>
    </row>
    <row r="4842" spans="1:9" x14ac:dyDescent="0.3">
      <c r="A4842" t="s">
        <v>4877</v>
      </c>
      <c r="B4842" t="s">
        <v>27</v>
      </c>
      <c r="C4842">
        <v>43</v>
      </c>
      <c r="D4842" t="str">
        <f t="shared" si="225"/>
        <v>25-48 Months</v>
      </c>
      <c r="E4842" t="s">
        <v>26</v>
      </c>
      <c r="F4842" t="s">
        <v>40</v>
      </c>
      <c r="G4842" t="s">
        <v>24</v>
      </c>
      <c r="H4842">
        <f t="shared" si="226"/>
        <v>2</v>
      </c>
      <c r="I4842" t="str">
        <f t="shared" si="227"/>
        <v>Medium Risk</v>
      </c>
    </row>
    <row r="4843" spans="1:9" x14ac:dyDescent="0.3">
      <c r="A4843" t="s">
        <v>4878</v>
      </c>
      <c r="B4843" t="s">
        <v>27</v>
      </c>
      <c r="C4843">
        <v>24</v>
      </c>
      <c r="D4843" t="str">
        <f t="shared" si="225"/>
        <v>13-24 Months</v>
      </c>
      <c r="E4843" t="s">
        <v>37</v>
      </c>
      <c r="F4843" t="s">
        <v>28</v>
      </c>
      <c r="G4843" t="s">
        <v>24</v>
      </c>
      <c r="H4843">
        <f t="shared" si="226"/>
        <v>5</v>
      </c>
      <c r="I4843" t="str">
        <f t="shared" si="227"/>
        <v>High Risk</v>
      </c>
    </row>
    <row r="4844" spans="1:9" x14ac:dyDescent="0.3">
      <c r="A4844" t="s">
        <v>4879</v>
      </c>
      <c r="B4844" t="s">
        <v>27</v>
      </c>
      <c r="C4844">
        <v>9</v>
      </c>
      <c r="D4844" t="str">
        <f t="shared" si="225"/>
        <v>0-12 Months</v>
      </c>
      <c r="E4844" t="s">
        <v>26</v>
      </c>
      <c r="F4844" t="s">
        <v>28</v>
      </c>
      <c r="G4844" t="s">
        <v>23</v>
      </c>
      <c r="H4844">
        <f t="shared" si="226"/>
        <v>4</v>
      </c>
      <c r="I4844" t="str">
        <f t="shared" si="227"/>
        <v>High Risk</v>
      </c>
    </row>
    <row r="4845" spans="1:9" x14ac:dyDescent="0.3">
      <c r="A4845" t="s">
        <v>4880</v>
      </c>
      <c r="B4845" t="s">
        <v>47</v>
      </c>
      <c r="C4845">
        <v>69</v>
      </c>
      <c r="D4845" t="str">
        <f t="shared" si="225"/>
        <v>49-72 Months</v>
      </c>
      <c r="E4845" t="s">
        <v>24</v>
      </c>
      <c r="F4845" t="s">
        <v>35</v>
      </c>
      <c r="G4845" t="s">
        <v>24</v>
      </c>
      <c r="H4845">
        <f t="shared" si="226"/>
        <v>0</v>
      </c>
      <c r="I4845" t="str">
        <f t="shared" si="227"/>
        <v>Low Risk</v>
      </c>
    </row>
    <row r="4846" spans="1:9" x14ac:dyDescent="0.3">
      <c r="A4846" t="s">
        <v>4881</v>
      </c>
      <c r="B4846" t="s">
        <v>31</v>
      </c>
      <c r="C4846">
        <v>37</v>
      </c>
      <c r="D4846" t="str">
        <f t="shared" si="225"/>
        <v>25-48 Months</v>
      </c>
      <c r="E4846" t="s">
        <v>24</v>
      </c>
      <c r="F4846" t="s">
        <v>35</v>
      </c>
      <c r="G4846" t="s">
        <v>24</v>
      </c>
      <c r="H4846">
        <f t="shared" si="226"/>
        <v>0</v>
      </c>
      <c r="I4846" t="str">
        <f t="shared" si="227"/>
        <v>Low Risk</v>
      </c>
    </row>
    <row r="4847" spans="1:9" x14ac:dyDescent="0.3">
      <c r="A4847" t="s">
        <v>4882</v>
      </c>
      <c r="B4847" t="s">
        <v>47</v>
      </c>
      <c r="C4847">
        <v>20</v>
      </c>
      <c r="D4847" t="str">
        <f t="shared" si="225"/>
        <v>13-24 Months</v>
      </c>
      <c r="E4847" t="s">
        <v>26</v>
      </c>
      <c r="F4847" t="s">
        <v>40</v>
      </c>
      <c r="G4847" t="s">
        <v>24</v>
      </c>
      <c r="H4847">
        <f t="shared" si="226"/>
        <v>0</v>
      </c>
      <c r="I4847" t="str">
        <f t="shared" si="227"/>
        <v>Low Risk</v>
      </c>
    </row>
    <row r="4848" spans="1:9" x14ac:dyDescent="0.3">
      <c r="A4848" t="s">
        <v>4883</v>
      </c>
      <c r="B4848" t="s">
        <v>27</v>
      </c>
      <c r="C4848">
        <v>7</v>
      </c>
      <c r="D4848" t="str">
        <f t="shared" si="225"/>
        <v>0-12 Months</v>
      </c>
      <c r="E4848" t="s">
        <v>37</v>
      </c>
      <c r="F4848" t="s">
        <v>35</v>
      </c>
      <c r="G4848" t="s">
        <v>24</v>
      </c>
      <c r="H4848">
        <f t="shared" si="226"/>
        <v>5</v>
      </c>
      <c r="I4848" t="str">
        <f t="shared" si="227"/>
        <v>High Risk</v>
      </c>
    </row>
    <row r="4849" spans="1:9" x14ac:dyDescent="0.3">
      <c r="A4849" t="s">
        <v>4884</v>
      </c>
      <c r="B4849" t="s">
        <v>27</v>
      </c>
      <c r="C4849">
        <v>37</v>
      </c>
      <c r="D4849" t="str">
        <f t="shared" si="225"/>
        <v>25-48 Months</v>
      </c>
      <c r="E4849" t="s">
        <v>37</v>
      </c>
      <c r="F4849" t="s">
        <v>28</v>
      </c>
      <c r="G4849" t="s">
        <v>23</v>
      </c>
      <c r="H4849">
        <f t="shared" si="226"/>
        <v>5</v>
      </c>
      <c r="I4849" t="str">
        <f t="shared" si="227"/>
        <v>High Risk</v>
      </c>
    </row>
    <row r="4850" spans="1:9" x14ac:dyDescent="0.3">
      <c r="A4850" t="s">
        <v>4885</v>
      </c>
      <c r="B4850" t="s">
        <v>27</v>
      </c>
      <c r="C4850">
        <v>5</v>
      </c>
      <c r="D4850" t="str">
        <f t="shared" si="225"/>
        <v>0-12 Months</v>
      </c>
      <c r="E4850" t="s">
        <v>37</v>
      </c>
      <c r="F4850" t="s">
        <v>32</v>
      </c>
      <c r="G4850" t="s">
        <v>23</v>
      </c>
      <c r="H4850">
        <f t="shared" si="226"/>
        <v>5</v>
      </c>
      <c r="I4850" t="str">
        <f t="shared" si="227"/>
        <v>High Risk</v>
      </c>
    </row>
    <row r="4851" spans="1:9" x14ac:dyDescent="0.3">
      <c r="A4851" t="s">
        <v>4886</v>
      </c>
      <c r="B4851" t="s">
        <v>31</v>
      </c>
      <c r="C4851">
        <v>41</v>
      </c>
      <c r="D4851" t="str">
        <f t="shared" si="225"/>
        <v>25-48 Months</v>
      </c>
      <c r="E4851" t="s">
        <v>26</v>
      </c>
      <c r="F4851" t="s">
        <v>28</v>
      </c>
      <c r="G4851" t="s">
        <v>24</v>
      </c>
      <c r="H4851">
        <f t="shared" si="226"/>
        <v>1</v>
      </c>
      <c r="I4851" t="str">
        <f t="shared" si="227"/>
        <v>Low Risk</v>
      </c>
    </row>
    <row r="4852" spans="1:9" x14ac:dyDescent="0.3">
      <c r="A4852" t="s">
        <v>4887</v>
      </c>
      <c r="B4852" t="s">
        <v>31</v>
      </c>
      <c r="C4852">
        <v>54</v>
      </c>
      <c r="D4852" t="str">
        <f t="shared" si="225"/>
        <v>49-72 Months</v>
      </c>
      <c r="E4852" t="s">
        <v>37</v>
      </c>
      <c r="F4852" t="s">
        <v>40</v>
      </c>
      <c r="G4852" t="s">
        <v>24</v>
      </c>
      <c r="H4852">
        <f t="shared" si="226"/>
        <v>2</v>
      </c>
      <c r="I4852" t="str">
        <f t="shared" si="227"/>
        <v>Medium Risk</v>
      </c>
    </row>
    <row r="4853" spans="1:9" x14ac:dyDescent="0.3">
      <c r="A4853" t="s">
        <v>4888</v>
      </c>
      <c r="B4853" t="s">
        <v>27</v>
      </c>
      <c r="C4853">
        <v>3</v>
      </c>
      <c r="D4853" t="str">
        <f t="shared" si="225"/>
        <v>0-12 Months</v>
      </c>
      <c r="E4853" t="s">
        <v>37</v>
      </c>
      <c r="F4853" t="s">
        <v>28</v>
      </c>
      <c r="G4853" t="s">
        <v>23</v>
      </c>
      <c r="H4853">
        <f t="shared" si="226"/>
        <v>6</v>
      </c>
      <c r="I4853" t="str">
        <f t="shared" si="227"/>
        <v>High Risk</v>
      </c>
    </row>
    <row r="4854" spans="1:9" x14ac:dyDescent="0.3">
      <c r="A4854" t="s">
        <v>4889</v>
      </c>
      <c r="B4854" t="s">
        <v>47</v>
      </c>
      <c r="C4854">
        <v>69</v>
      </c>
      <c r="D4854" t="str">
        <f t="shared" si="225"/>
        <v>49-72 Months</v>
      </c>
      <c r="E4854" t="s">
        <v>24</v>
      </c>
      <c r="F4854" t="s">
        <v>40</v>
      </c>
      <c r="G4854" t="s">
        <v>24</v>
      </c>
      <c r="H4854">
        <f t="shared" si="226"/>
        <v>0</v>
      </c>
      <c r="I4854" t="str">
        <f t="shared" si="227"/>
        <v>Low Risk</v>
      </c>
    </row>
    <row r="4855" spans="1:9" x14ac:dyDescent="0.3">
      <c r="A4855" t="s">
        <v>4890</v>
      </c>
      <c r="B4855" t="s">
        <v>31</v>
      </c>
      <c r="C4855">
        <v>53</v>
      </c>
      <c r="D4855" t="str">
        <f t="shared" si="225"/>
        <v>49-72 Months</v>
      </c>
      <c r="E4855" t="s">
        <v>37</v>
      </c>
      <c r="F4855" t="s">
        <v>40</v>
      </c>
      <c r="G4855" t="s">
        <v>24</v>
      </c>
      <c r="H4855">
        <f t="shared" si="226"/>
        <v>2</v>
      </c>
      <c r="I4855" t="str">
        <f t="shared" si="227"/>
        <v>Medium Risk</v>
      </c>
    </row>
    <row r="4856" spans="1:9" x14ac:dyDescent="0.3">
      <c r="A4856" t="s">
        <v>4891</v>
      </c>
      <c r="B4856" t="s">
        <v>31</v>
      </c>
      <c r="C4856">
        <v>18</v>
      </c>
      <c r="D4856" t="str">
        <f t="shared" si="225"/>
        <v>13-24 Months</v>
      </c>
      <c r="E4856" t="s">
        <v>26</v>
      </c>
      <c r="F4856" t="s">
        <v>40</v>
      </c>
      <c r="G4856" t="s">
        <v>24</v>
      </c>
      <c r="H4856">
        <f t="shared" si="226"/>
        <v>0</v>
      </c>
      <c r="I4856" t="str">
        <f t="shared" si="227"/>
        <v>Low Risk</v>
      </c>
    </row>
    <row r="4857" spans="1:9" x14ac:dyDescent="0.3">
      <c r="A4857" t="s">
        <v>4892</v>
      </c>
      <c r="B4857" t="s">
        <v>47</v>
      </c>
      <c r="C4857">
        <v>64</v>
      </c>
      <c r="D4857" t="str">
        <f t="shared" si="225"/>
        <v>49-72 Months</v>
      </c>
      <c r="E4857" t="s">
        <v>37</v>
      </c>
      <c r="F4857" t="s">
        <v>40</v>
      </c>
      <c r="G4857" t="s">
        <v>24</v>
      </c>
      <c r="H4857">
        <f t="shared" si="226"/>
        <v>2</v>
      </c>
      <c r="I4857" t="str">
        <f t="shared" si="227"/>
        <v>Medium Risk</v>
      </c>
    </row>
    <row r="4858" spans="1:9" x14ac:dyDescent="0.3">
      <c r="A4858" t="s">
        <v>4893</v>
      </c>
      <c r="B4858" t="s">
        <v>27</v>
      </c>
      <c r="C4858">
        <v>31</v>
      </c>
      <c r="D4858" t="str">
        <f t="shared" si="225"/>
        <v>25-48 Months</v>
      </c>
      <c r="E4858" t="s">
        <v>37</v>
      </c>
      <c r="F4858" t="s">
        <v>28</v>
      </c>
      <c r="G4858" t="s">
        <v>23</v>
      </c>
      <c r="H4858">
        <f t="shared" si="226"/>
        <v>5</v>
      </c>
      <c r="I4858" t="str">
        <f t="shared" si="227"/>
        <v>High Risk</v>
      </c>
    </row>
    <row r="4859" spans="1:9" x14ac:dyDescent="0.3">
      <c r="A4859" t="s">
        <v>4894</v>
      </c>
      <c r="B4859" t="s">
        <v>27</v>
      </c>
      <c r="C4859">
        <v>20</v>
      </c>
      <c r="D4859" t="str">
        <f t="shared" si="225"/>
        <v>13-24 Months</v>
      </c>
      <c r="E4859" t="s">
        <v>26</v>
      </c>
      <c r="F4859" t="s">
        <v>40</v>
      </c>
      <c r="G4859" t="s">
        <v>24</v>
      </c>
      <c r="H4859">
        <f t="shared" si="226"/>
        <v>2</v>
      </c>
      <c r="I4859" t="str">
        <f t="shared" si="227"/>
        <v>Medium Risk</v>
      </c>
    </row>
    <row r="4860" spans="1:9" x14ac:dyDescent="0.3">
      <c r="A4860" t="s">
        <v>4895</v>
      </c>
      <c r="B4860" t="s">
        <v>31</v>
      </c>
      <c r="C4860">
        <v>57</v>
      </c>
      <c r="D4860" t="str">
        <f t="shared" si="225"/>
        <v>49-72 Months</v>
      </c>
      <c r="E4860" t="s">
        <v>26</v>
      </c>
      <c r="F4860" t="s">
        <v>32</v>
      </c>
      <c r="G4860" t="s">
        <v>24</v>
      </c>
      <c r="H4860">
        <f t="shared" si="226"/>
        <v>0</v>
      </c>
      <c r="I4860" t="str">
        <f t="shared" si="227"/>
        <v>Low Risk</v>
      </c>
    </row>
    <row r="4861" spans="1:9" x14ac:dyDescent="0.3">
      <c r="A4861" t="s">
        <v>4896</v>
      </c>
      <c r="B4861" t="s">
        <v>47</v>
      </c>
      <c r="C4861">
        <v>63</v>
      </c>
      <c r="D4861" t="str">
        <f t="shared" si="225"/>
        <v>49-72 Months</v>
      </c>
      <c r="E4861" t="s">
        <v>37</v>
      </c>
      <c r="F4861" t="s">
        <v>40</v>
      </c>
      <c r="G4861" t="s">
        <v>24</v>
      </c>
      <c r="H4861">
        <f t="shared" si="226"/>
        <v>2</v>
      </c>
      <c r="I4861" t="str">
        <f t="shared" si="227"/>
        <v>Medium Risk</v>
      </c>
    </row>
    <row r="4862" spans="1:9" x14ac:dyDescent="0.3">
      <c r="A4862" t="s">
        <v>4897</v>
      </c>
      <c r="B4862" t="s">
        <v>47</v>
      </c>
      <c r="C4862">
        <v>13</v>
      </c>
      <c r="D4862" t="str">
        <f t="shared" si="225"/>
        <v>13-24 Months</v>
      </c>
      <c r="E4862" t="s">
        <v>26</v>
      </c>
      <c r="F4862" t="s">
        <v>32</v>
      </c>
      <c r="G4862" t="s">
        <v>24</v>
      </c>
      <c r="H4862">
        <f t="shared" si="226"/>
        <v>0</v>
      </c>
      <c r="I4862" t="str">
        <f t="shared" si="227"/>
        <v>Low Risk</v>
      </c>
    </row>
    <row r="4863" spans="1:9" x14ac:dyDescent="0.3">
      <c r="A4863" t="s">
        <v>4898</v>
      </c>
      <c r="B4863" t="s">
        <v>31</v>
      </c>
      <c r="C4863">
        <v>48</v>
      </c>
      <c r="D4863" t="str">
        <f t="shared" si="225"/>
        <v>25-48 Months</v>
      </c>
      <c r="E4863" t="s">
        <v>26</v>
      </c>
      <c r="F4863" t="s">
        <v>35</v>
      </c>
      <c r="G4863" t="s">
        <v>24</v>
      </c>
      <c r="H4863">
        <f t="shared" si="226"/>
        <v>0</v>
      </c>
      <c r="I4863" t="str">
        <f t="shared" si="227"/>
        <v>Low Risk</v>
      </c>
    </row>
    <row r="4864" spans="1:9" x14ac:dyDescent="0.3">
      <c r="A4864" t="s">
        <v>4899</v>
      </c>
      <c r="B4864" t="s">
        <v>27</v>
      </c>
      <c r="C4864">
        <v>2</v>
      </c>
      <c r="D4864" t="str">
        <f t="shared" si="225"/>
        <v>0-12 Months</v>
      </c>
      <c r="E4864" t="s">
        <v>37</v>
      </c>
      <c r="F4864" t="s">
        <v>28</v>
      </c>
      <c r="G4864" t="s">
        <v>23</v>
      </c>
      <c r="H4864">
        <f t="shared" si="226"/>
        <v>6</v>
      </c>
      <c r="I4864" t="str">
        <f t="shared" si="227"/>
        <v>High Risk</v>
      </c>
    </row>
    <row r="4865" spans="1:9" x14ac:dyDescent="0.3">
      <c r="A4865" t="s">
        <v>4900</v>
      </c>
      <c r="B4865" t="s">
        <v>47</v>
      </c>
      <c r="C4865">
        <v>57</v>
      </c>
      <c r="D4865" t="str">
        <f t="shared" si="225"/>
        <v>49-72 Months</v>
      </c>
      <c r="E4865" t="s">
        <v>24</v>
      </c>
      <c r="F4865" t="s">
        <v>32</v>
      </c>
      <c r="G4865" t="s">
        <v>24</v>
      </c>
      <c r="H4865">
        <f t="shared" si="226"/>
        <v>0</v>
      </c>
      <c r="I4865" t="str">
        <f t="shared" si="227"/>
        <v>Low Risk</v>
      </c>
    </row>
    <row r="4866" spans="1:9" x14ac:dyDescent="0.3">
      <c r="A4866" t="s">
        <v>4901</v>
      </c>
      <c r="B4866" t="s">
        <v>31</v>
      </c>
      <c r="C4866">
        <v>71</v>
      </c>
      <c r="D4866" t="str">
        <f t="shared" si="225"/>
        <v>49-72 Months</v>
      </c>
      <c r="E4866" t="s">
        <v>37</v>
      </c>
      <c r="F4866" t="s">
        <v>35</v>
      </c>
      <c r="G4866" t="s">
        <v>24</v>
      </c>
      <c r="H4866">
        <f t="shared" si="226"/>
        <v>2</v>
      </c>
      <c r="I4866" t="str">
        <f t="shared" si="227"/>
        <v>Medium Risk</v>
      </c>
    </row>
    <row r="4867" spans="1:9" x14ac:dyDescent="0.3">
      <c r="A4867" t="s">
        <v>4902</v>
      </c>
      <c r="B4867" t="s">
        <v>27</v>
      </c>
      <c r="C4867">
        <v>7</v>
      </c>
      <c r="D4867" t="str">
        <f t="shared" ref="D4867:D4930" si="228">IF(C4867&lt;=12,"0-12 Months",IF(C4867&lt;=24,"13-24 Months",IF(C4867&lt;=48,"25-48 Months","49-72 Months")))</f>
        <v>0-12 Months</v>
      </c>
      <c r="E4867" t="s">
        <v>26</v>
      </c>
      <c r="F4867" t="s">
        <v>28</v>
      </c>
      <c r="G4867" t="s">
        <v>24</v>
      </c>
      <c r="H4867">
        <f t="shared" ref="H4867:H4930" si="229">IF(B4867="Month-to-month",2,0)+IF(E4867="Fiber optic",2,0)+IF(F4867="Electronic check",1,0)+IF(D4867="0-12 Months",1,0)</f>
        <v>4</v>
      </c>
      <c r="I4867" t="str">
        <f t="shared" ref="I4867:I4930" si="230">IF(H4867&gt;=4,"High Risk",IF(H4867&gt;=2,"Medium Risk","Low Risk"))</f>
        <v>High Risk</v>
      </c>
    </row>
    <row r="4868" spans="1:9" x14ac:dyDescent="0.3">
      <c r="A4868" t="s">
        <v>4903</v>
      </c>
      <c r="B4868" t="s">
        <v>27</v>
      </c>
      <c r="C4868">
        <v>16</v>
      </c>
      <c r="D4868" t="str">
        <f t="shared" si="228"/>
        <v>13-24 Months</v>
      </c>
      <c r="E4868" t="s">
        <v>26</v>
      </c>
      <c r="F4868" t="s">
        <v>35</v>
      </c>
      <c r="G4868" t="s">
        <v>24</v>
      </c>
      <c r="H4868">
        <f t="shared" si="229"/>
        <v>2</v>
      </c>
      <c r="I4868" t="str">
        <f t="shared" si="230"/>
        <v>Medium Risk</v>
      </c>
    </row>
    <row r="4869" spans="1:9" x14ac:dyDescent="0.3">
      <c r="A4869" t="s">
        <v>4904</v>
      </c>
      <c r="B4869" t="s">
        <v>27</v>
      </c>
      <c r="C4869">
        <v>34</v>
      </c>
      <c r="D4869" t="str">
        <f t="shared" si="228"/>
        <v>25-48 Months</v>
      </c>
      <c r="E4869" t="s">
        <v>37</v>
      </c>
      <c r="F4869" t="s">
        <v>28</v>
      </c>
      <c r="G4869" t="s">
        <v>24</v>
      </c>
      <c r="H4869">
        <f t="shared" si="229"/>
        <v>5</v>
      </c>
      <c r="I4869" t="str">
        <f t="shared" si="230"/>
        <v>High Risk</v>
      </c>
    </row>
    <row r="4870" spans="1:9" x14ac:dyDescent="0.3">
      <c r="A4870" t="s">
        <v>4905</v>
      </c>
      <c r="B4870" t="s">
        <v>27</v>
      </c>
      <c r="C4870">
        <v>37</v>
      </c>
      <c r="D4870" t="str">
        <f t="shared" si="228"/>
        <v>25-48 Months</v>
      </c>
      <c r="E4870" t="s">
        <v>37</v>
      </c>
      <c r="F4870" t="s">
        <v>28</v>
      </c>
      <c r="G4870" t="s">
        <v>23</v>
      </c>
      <c r="H4870">
        <f t="shared" si="229"/>
        <v>5</v>
      </c>
      <c r="I4870" t="str">
        <f t="shared" si="230"/>
        <v>High Risk</v>
      </c>
    </row>
    <row r="4871" spans="1:9" x14ac:dyDescent="0.3">
      <c r="A4871" t="s">
        <v>4906</v>
      </c>
      <c r="B4871" t="s">
        <v>27</v>
      </c>
      <c r="C4871">
        <v>16</v>
      </c>
      <c r="D4871" t="str">
        <f t="shared" si="228"/>
        <v>13-24 Months</v>
      </c>
      <c r="E4871" t="s">
        <v>37</v>
      </c>
      <c r="F4871" t="s">
        <v>32</v>
      </c>
      <c r="G4871" t="s">
        <v>24</v>
      </c>
      <c r="H4871">
        <f t="shared" si="229"/>
        <v>4</v>
      </c>
      <c r="I4871" t="str">
        <f t="shared" si="230"/>
        <v>High Risk</v>
      </c>
    </row>
    <row r="4872" spans="1:9" x14ac:dyDescent="0.3">
      <c r="A4872" t="s">
        <v>4907</v>
      </c>
      <c r="B4872" t="s">
        <v>31</v>
      </c>
      <c r="C4872">
        <v>48</v>
      </c>
      <c r="D4872" t="str">
        <f t="shared" si="228"/>
        <v>25-48 Months</v>
      </c>
      <c r="E4872" t="s">
        <v>26</v>
      </c>
      <c r="F4872" t="s">
        <v>35</v>
      </c>
      <c r="G4872" t="s">
        <v>24</v>
      </c>
      <c r="H4872">
        <f t="shared" si="229"/>
        <v>0</v>
      </c>
      <c r="I4872" t="str">
        <f t="shared" si="230"/>
        <v>Low Risk</v>
      </c>
    </row>
    <row r="4873" spans="1:9" x14ac:dyDescent="0.3">
      <c r="A4873" t="s">
        <v>4908</v>
      </c>
      <c r="B4873" t="s">
        <v>31</v>
      </c>
      <c r="C4873">
        <v>58</v>
      </c>
      <c r="D4873" t="str">
        <f t="shared" si="228"/>
        <v>49-72 Months</v>
      </c>
      <c r="E4873" t="s">
        <v>26</v>
      </c>
      <c r="F4873" t="s">
        <v>40</v>
      </c>
      <c r="G4873" t="s">
        <v>24</v>
      </c>
      <c r="H4873">
        <f t="shared" si="229"/>
        <v>0</v>
      </c>
      <c r="I4873" t="str">
        <f t="shared" si="230"/>
        <v>Low Risk</v>
      </c>
    </row>
    <row r="4874" spans="1:9" x14ac:dyDescent="0.3">
      <c r="A4874" t="s">
        <v>4909</v>
      </c>
      <c r="B4874" t="s">
        <v>47</v>
      </c>
      <c r="C4874">
        <v>72</v>
      </c>
      <c r="D4874" t="str">
        <f t="shared" si="228"/>
        <v>49-72 Months</v>
      </c>
      <c r="E4874" t="s">
        <v>26</v>
      </c>
      <c r="F4874" t="s">
        <v>35</v>
      </c>
      <c r="G4874" t="s">
        <v>24</v>
      </c>
      <c r="H4874">
        <f t="shared" si="229"/>
        <v>0</v>
      </c>
      <c r="I4874" t="str">
        <f t="shared" si="230"/>
        <v>Low Risk</v>
      </c>
    </row>
    <row r="4875" spans="1:9" x14ac:dyDescent="0.3">
      <c r="A4875" t="s">
        <v>4910</v>
      </c>
      <c r="B4875" t="s">
        <v>27</v>
      </c>
      <c r="C4875">
        <v>7</v>
      </c>
      <c r="D4875" t="str">
        <f t="shared" si="228"/>
        <v>0-12 Months</v>
      </c>
      <c r="E4875" t="s">
        <v>24</v>
      </c>
      <c r="F4875" t="s">
        <v>32</v>
      </c>
      <c r="G4875" t="s">
        <v>24</v>
      </c>
      <c r="H4875">
        <f t="shared" si="229"/>
        <v>3</v>
      </c>
      <c r="I4875" t="str">
        <f t="shared" si="230"/>
        <v>Medium Risk</v>
      </c>
    </row>
    <row r="4876" spans="1:9" x14ac:dyDescent="0.3">
      <c r="A4876" t="s">
        <v>4911</v>
      </c>
      <c r="B4876" t="s">
        <v>27</v>
      </c>
      <c r="C4876">
        <v>38</v>
      </c>
      <c r="D4876" t="str">
        <f t="shared" si="228"/>
        <v>25-48 Months</v>
      </c>
      <c r="E4876" t="s">
        <v>37</v>
      </c>
      <c r="F4876" t="s">
        <v>40</v>
      </c>
      <c r="G4876" t="s">
        <v>23</v>
      </c>
      <c r="H4876">
        <f t="shared" si="229"/>
        <v>4</v>
      </c>
      <c r="I4876" t="str">
        <f t="shared" si="230"/>
        <v>High Risk</v>
      </c>
    </row>
    <row r="4877" spans="1:9" x14ac:dyDescent="0.3">
      <c r="A4877" t="s">
        <v>4912</v>
      </c>
      <c r="B4877" t="s">
        <v>27</v>
      </c>
      <c r="C4877">
        <v>48</v>
      </c>
      <c r="D4877" t="str">
        <f t="shared" si="228"/>
        <v>25-48 Months</v>
      </c>
      <c r="E4877" t="s">
        <v>37</v>
      </c>
      <c r="F4877" t="s">
        <v>28</v>
      </c>
      <c r="G4877" t="s">
        <v>23</v>
      </c>
      <c r="H4877">
        <f t="shared" si="229"/>
        <v>5</v>
      </c>
      <c r="I4877" t="str">
        <f t="shared" si="230"/>
        <v>High Risk</v>
      </c>
    </row>
    <row r="4878" spans="1:9" x14ac:dyDescent="0.3">
      <c r="A4878" t="s">
        <v>4913</v>
      </c>
      <c r="B4878" t="s">
        <v>27</v>
      </c>
      <c r="C4878">
        <v>10</v>
      </c>
      <c r="D4878" t="str">
        <f t="shared" si="228"/>
        <v>0-12 Months</v>
      </c>
      <c r="E4878" t="s">
        <v>37</v>
      </c>
      <c r="F4878" t="s">
        <v>28</v>
      </c>
      <c r="G4878" t="s">
        <v>23</v>
      </c>
      <c r="H4878">
        <f t="shared" si="229"/>
        <v>6</v>
      </c>
      <c r="I4878" t="str">
        <f t="shared" si="230"/>
        <v>High Risk</v>
      </c>
    </row>
    <row r="4879" spans="1:9" x14ac:dyDescent="0.3">
      <c r="A4879" t="s">
        <v>4914</v>
      </c>
      <c r="B4879" t="s">
        <v>31</v>
      </c>
      <c r="C4879">
        <v>30</v>
      </c>
      <c r="D4879" t="str">
        <f t="shared" si="228"/>
        <v>25-48 Months</v>
      </c>
      <c r="E4879" t="s">
        <v>26</v>
      </c>
      <c r="F4879" t="s">
        <v>40</v>
      </c>
      <c r="G4879" t="s">
        <v>24</v>
      </c>
      <c r="H4879">
        <f t="shared" si="229"/>
        <v>0</v>
      </c>
      <c r="I4879" t="str">
        <f t="shared" si="230"/>
        <v>Low Risk</v>
      </c>
    </row>
    <row r="4880" spans="1:9" x14ac:dyDescent="0.3">
      <c r="A4880" t="s">
        <v>4915</v>
      </c>
      <c r="B4880" t="s">
        <v>27</v>
      </c>
      <c r="C4880">
        <v>31</v>
      </c>
      <c r="D4880" t="str">
        <f t="shared" si="228"/>
        <v>25-48 Months</v>
      </c>
      <c r="E4880" t="s">
        <v>26</v>
      </c>
      <c r="F4880" t="s">
        <v>40</v>
      </c>
      <c r="G4880" t="s">
        <v>24</v>
      </c>
      <c r="H4880">
        <f t="shared" si="229"/>
        <v>2</v>
      </c>
      <c r="I4880" t="str">
        <f t="shared" si="230"/>
        <v>Medium Risk</v>
      </c>
    </row>
    <row r="4881" spans="1:9" x14ac:dyDescent="0.3">
      <c r="A4881" t="s">
        <v>4916</v>
      </c>
      <c r="B4881" t="s">
        <v>31</v>
      </c>
      <c r="C4881">
        <v>46</v>
      </c>
      <c r="D4881" t="str">
        <f t="shared" si="228"/>
        <v>25-48 Months</v>
      </c>
      <c r="E4881" t="s">
        <v>26</v>
      </c>
      <c r="F4881" t="s">
        <v>40</v>
      </c>
      <c r="G4881" t="s">
        <v>24</v>
      </c>
      <c r="H4881">
        <f t="shared" si="229"/>
        <v>0</v>
      </c>
      <c r="I4881" t="str">
        <f t="shared" si="230"/>
        <v>Low Risk</v>
      </c>
    </row>
    <row r="4882" spans="1:9" x14ac:dyDescent="0.3">
      <c r="A4882" t="s">
        <v>4917</v>
      </c>
      <c r="B4882" t="s">
        <v>47</v>
      </c>
      <c r="C4882">
        <v>50</v>
      </c>
      <c r="D4882" t="str">
        <f t="shared" si="228"/>
        <v>49-72 Months</v>
      </c>
      <c r="E4882" t="s">
        <v>24</v>
      </c>
      <c r="F4882" t="s">
        <v>32</v>
      </c>
      <c r="G4882" t="s">
        <v>24</v>
      </c>
      <c r="H4882">
        <f t="shared" si="229"/>
        <v>0</v>
      </c>
      <c r="I4882" t="str">
        <f t="shared" si="230"/>
        <v>Low Risk</v>
      </c>
    </row>
    <row r="4883" spans="1:9" x14ac:dyDescent="0.3">
      <c r="A4883" t="s">
        <v>4918</v>
      </c>
      <c r="B4883" t="s">
        <v>27</v>
      </c>
      <c r="C4883">
        <v>28</v>
      </c>
      <c r="D4883" t="str">
        <f t="shared" si="228"/>
        <v>25-48 Months</v>
      </c>
      <c r="E4883" t="s">
        <v>37</v>
      </c>
      <c r="F4883" t="s">
        <v>35</v>
      </c>
      <c r="G4883" t="s">
        <v>24</v>
      </c>
      <c r="H4883">
        <f t="shared" si="229"/>
        <v>4</v>
      </c>
      <c r="I4883" t="str">
        <f t="shared" si="230"/>
        <v>High Risk</v>
      </c>
    </row>
    <row r="4884" spans="1:9" x14ac:dyDescent="0.3">
      <c r="A4884" t="s">
        <v>4919</v>
      </c>
      <c r="B4884" t="s">
        <v>47</v>
      </c>
      <c r="C4884">
        <v>66</v>
      </c>
      <c r="D4884" t="str">
        <f t="shared" si="228"/>
        <v>49-72 Months</v>
      </c>
      <c r="E4884" t="s">
        <v>26</v>
      </c>
      <c r="F4884" t="s">
        <v>35</v>
      </c>
      <c r="G4884" t="s">
        <v>24</v>
      </c>
      <c r="H4884">
        <f t="shared" si="229"/>
        <v>0</v>
      </c>
      <c r="I4884" t="str">
        <f t="shared" si="230"/>
        <v>Low Risk</v>
      </c>
    </row>
    <row r="4885" spans="1:9" x14ac:dyDescent="0.3">
      <c r="A4885" t="s">
        <v>4920</v>
      </c>
      <c r="B4885" t="s">
        <v>27</v>
      </c>
      <c r="C4885">
        <v>8</v>
      </c>
      <c r="D4885" t="str">
        <f t="shared" si="228"/>
        <v>0-12 Months</v>
      </c>
      <c r="E4885" t="s">
        <v>26</v>
      </c>
      <c r="F4885" t="s">
        <v>28</v>
      </c>
      <c r="G4885" t="s">
        <v>23</v>
      </c>
      <c r="H4885">
        <f t="shared" si="229"/>
        <v>4</v>
      </c>
      <c r="I4885" t="str">
        <f t="shared" si="230"/>
        <v>High Risk</v>
      </c>
    </row>
    <row r="4886" spans="1:9" x14ac:dyDescent="0.3">
      <c r="A4886" t="s">
        <v>4921</v>
      </c>
      <c r="B4886" t="s">
        <v>27</v>
      </c>
      <c r="C4886">
        <v>41</v>
      </c>
      <c r="D4886" t="str">
        <f t="shared" si="228"/>
        <v>25-48 Months</v>
      </c>
      <c r="E4886" t="s">
        <v>37</v>
      </c>
      <c r="F4886" t="s">
        <v>35</v>
      </c>
      <c r="G4886" t="s">
        <v>24</v>
      </c>
      <c r="H4886">
        <f t="shared" si="229"/>
        <v>4</v>
      </c>
      <c r="I4886" t="str">
        <f t="shared" si="230"/>
        <v>High Risk</v>
      </c>
    </row>
    <row r="4887" spans="1:9" x14ac:dyDescent="0.3">
      <c r="A4887" t="s">
        <v>4922</v>
      </c>
      <c r="B4887" t="s">
        <v>47</v>
      </c>
      <c r="C4887">
        <v>72</v>
      </c>
      <c r="D4887" t="str">
        <f t="shared" si="228"/>
        <v>49-72 Months</v>
      </c>
      <c r="E4887" t="s">
        <v>37</v>
      </c>
      <c r="F4887" t="s">
        <v>35</v>
      </c>
      <c r="G4887" t="s">
        <v>24</v>
      </c>
      <c r="H4887">
        <f t="shared" si="229"/>
        <v>2</v>
      </c>
      <c r="I4887" t="str">
        <f t="shared" si="230"/>
        <v>Medium Risk</v>
      </c>
    </row>
    <row r="4888" spans="1:9" x14ac:dyDescent="0.3">
      <c r="A4888" t="s">
        <v>4923</v>
      </c>
      <c r="B4888" t="s">
        <v>31</v>
      </c>
      <c r="C4888">
        <v>7</v>
      </c>
      <c r="D4888" t="str">
        <f t="shared" si="228"/>
        <v>0-12 Months</v>
      </c>
      <c r="E4888" t="s">
        <v>24</v>
      </c>
      <c r="F4888" t="s">
        <v>32</v>
      </c>
      <c r="G4888" t="s">
        <v>24</v>
      </c>
      <c r="H4888">
        <f t="shared" si="229"/>
        <v>1</v>
      </c>
      <c r="I4888" t="str">
        <f t="shared" si="230"/>
        <v>Low Risk</v>
      </c>
    </row>
    <row r="4889" spans="1:9" x14ac:dyDescent="0.3">
      <c r="A4889" t="s">
        <v>4924</v>
      </c>
      <c r="B4889" t="s">
        <v>27</v>
      </c>
      <c r="C4889">
        <v>38</v>
      </c>
      <c r="D4889" t="str">
        <f t="shared" si="228"/>
        <v>25-48 Months</v>
      </c>
      <c r="E4889" t="s">
        <v>24</v>
      </c>
      <c r="F4889" t="s">
        <v>32</v>
      </c>
      <c r="G4889" t="s">
        <v>24</v>
      </c>
      <c r="H4889">
        <f t="shared" si="229"/>
        <v>2</v>
      </c>
      <c r="I4889" t="str">
        <f t="shared" si="230"/>
        <v>Medium Risk</v>
      </c>
    </row>
    <row r="4890" spans="1:9" x14ac:dyDescent="0.3">
      <c r="A4890" t="s">
        <v>4925</v>
      </c>
      <c r="B4890" t="s">
        <v>31</v>
      </c>
      <c r="C4890">
        <v>44</v>
      </c>
      <c r="D4890" t="str">
        <f t="shared" si="228"/>
        <v>25-48 Months</v>
      </c>
      <c r="E4890" t="s">
        <v>37</v>
      </c>
      <c r="F4890" t="s">
        <v>28</v>
      </c>
      <c r="G4890" t="s">
        <v>24</v>
      </c>
      <c r="H4890">
        <f t="shared" si="229"/>
        <v>3</v>
      </c>
      <c r="I4890" t="str">
        <f t="shared" si="230"/>
        <v>Medium Risk</v>
      </c>
    </row>
    <row r="4891" spans="1:9" x14ac:dyDescent="0.3">
      <c r="A4891" t="s">
        <v>4926</v>
      </c>
      <c r="B4891" t="s">
        <v>31</v>
      </c>
      <c r="C4891">
        <v>47</v>
      </c>
      <c r="D4891" t="str">
        <f t="shared" si="228"/>
        <v>25-48 Months</v>
      </c>
      <c r="E4891" t="s">
        <v>37</v>
      </c>
      <c r="F4891" t="s">
        <v>35</v>
      </c>
      <c r="G4891" t="s">
        <v>24</v>
      </c>
      <c r="H4891">
        <f t="shared" si="229"/>
        <v>2</v>
      </c>
      <c r="I4891" t="str">
        <f t="shared" si="230"/>
        <v>Medium Risk</v>
      </c>
    </row>
    <row r="4892" spans="1:9" x14ac:dyDescent="0.3">
      <c r="A4892" t="s">
        <v>4927</v>
      </c>
      <c r="B4892" t="s">
        <v>27</v>
      </c>
      <c r="C4892">
        <v>53</v>
      </c>
      <c r="D4892" t="str">
        <f t="shared" si="228"/>
        <v>49-72 Months</v>
      </c>
      <c r="E4892" t="s">
        <v>37</v>
      </c>
      <c r="F4892" t="s">
        <v>28</v>
      </c>
      <c r="G4892" t="s">
        <v>24</v>
      </c>
      <c r="H4892">
        <f t="shared" si="229"/>
        <v>5</v>
      </c>
      <c r="I4892" t="str">
        <f t="shared" si="230"/>
        <v>High Risk</v>
      </c>
    </row>
    <row r="4893" spans="1:9" x14ac:dyDescent="0.3">
      <c r="A4893" t="s">
        <v>4928</v>
      </c>
      <c r="B4893" t="s">
        <v>27</v>
      </c>
      <c r="C4893">
        <v>4</v>
      </c>
      <c r="D4893" t="str">
        <f t="shared" si="228"/>
        <v>0-12 Months</v>
      </c>
      <c r="E4893" t="s">
        <v>26</v>
      </c>
      <c r="F4893" t="s">
        <v>28</v>
      </c>
      <c r="G4893" t="s">
        <v>24</v>
      </c>
      <c r="H4893">
        <f t="shared" si="229"/>
        <v>4</v>
      </c>
      <c r="I4893" t="str">
        <f t="shared" si="230"/>
        <v>High Risk</v>
      </c>
    </row>
    <row r="4894" spans="1:9" x14ac:dyDescent="0.3">
      <c r="A4894" t="s">
        <v>4929</v>
      </c>
      <c r="B4894" t="s">
        <v>27</v>
      </c>
      <c r="C4894">
        <v>20</v>
      </c>
      <c r="D4894" t="str">
        <f t="shared" si="228"/>
        <v>13-24 Months</v>
      </c>
      <c r="E4894" t="s">
        <v>37</v>
      </c>
      <c r="F4894" t="s">
        <v>28</v>
      </c>
      <c r="G4894" t="s">
        <v>24</v>
      </c>
      <c r="H4894">
        <f t="shared" si="229"/>
        <v>5</v>
      </c>
      <c r="I4894" t="str">
        <f t="shared" si="230"/>
        <v>High Risk</v>
      </c>
    </row>
    <row r="4895" spans="1:9" x14ac:dyDescent="0.3">
      <c r="A4895" t="s">
        <v>4930</v>
      </c>
      <c r="B4895" t="s">
        <v>27</v>
      </c>
      <c r="C4895">
        <v>2</v>
      </c>
      <c r="D4895" t="str">
        <f t="shared" si="228"/>
        <v>0-12 Months</v>
      </c>
      <c r="E4895" t="s">
        <v>26</v>
      </c>
      <c r="F4895" t="s">
        <v>32</v>
      </c>
      <c r="G4895" t="s">
        <v>23</v>
      </c>
      <c r="H4895">
        <f t="shared" si="229"/>
        <v>3</v>
      </c>
      <c r="I4895" t="str">
        <f t="shared" si="230"/>
        <v>Medium Risk</v>
      </c>
    </row>
    <row r="4896" spans="1:9" x14ac:dyDescent="0.3">
      <c r="A4896" t="s">
        <v>4931</v>
      </c>
      <c r="B4896" t="s">
        <v>31</v>
      </c>
      <c r="C4896">
        <v>57</v>
      </c>
      <c r="D4896" t="str">
        <f t="shared" si="228"/>
        <v>49-72 Months</v>
      </c>
      <c r="E4896" t="s">
        <v>26</v>
      </c>
      <c r="F4896" t="s">
        <v>40</v>
      </c>
      <c r="G4896" t="s">
        <v>24</v>
      </c>
      <c r="H4896">
        <f t="shared" si="229"/>
        <v>0</v>
      </c>
      <c r="I4896" t="str">
        <f t="shared" si="230"/>
        <v>Low Risk</v>
      </c>
    </row>
    <row r="4897" spans="1:9" x14ac:dyDescent="0.3">
      <c r="A4897" t="s">
        <v>4932</v>
      </c>
      <c r="B4897" t="s">
        <v>27</v>
      </c>
      <c r="C4897">
        <v>44</v>
      </c>
      <c r="D4897" t="str">
        <f t="shared" si="228"/>
        <v>25-48 Months</v>
      </c>
      <c r="E4897" t="s">
        <v>37</v>
      </c>
      <c r="F4897" t="s">
        <v>28</v>
      </c>
      <c r="G4897" t="s">
        <v>24</v>
      </c>
      <c r="H4897">
        <f t="shared" si="229"/>
        <v>5</v>
      </c>
      <c r="I4897" t="str">
        <f t="shared" si="230"/>
        <v>High Risk</v>
      </c>
    </row>
    <row r="4898" spans="1:9" x14ac:dyDescent="0.3">
      <c r="A4898" t="s">
        <v>4933</v>
      </c>
      <c r="B4898" t="s">
        <v>27</v>
      </c>
      <c r="C4898">
        <v>24</v>
      </c>
      <c r="D4898" t="str">
        <f t="shared" si="228"/>
        <v>13-24 Months</v>
      </c>
      <c r="E4898" t="s">
        <v>26</v>
      </c>
      <c r="F4898" t="s">
        <v>32</v>
      </c>
      <c r="G4898" t="s">
        <v>24</v>
      </c>
      <c r="H4898">
        <f t="shared" si="229"/>
        <v>2</v>
      </c>
      <c r="I4898" t="str">
        <f t="shared" si="230"/>
        <v>Medium Risk</v>
      </c>
    </row>
    <row r="4899" spans="1:9" x14ac:dyDescent="0.3">
      <c r="A4899" t="s">
        <v>4934</v>
      </c>
      <c r="B4899" t="s">
        <v>27</v>
      </c>
      <c r="C4899">
        <v>15</v>
      </c>
      <c r="D4899" t="str">
        <f t="shared" si="228"/>
        <v>13-24 Months</v>
      </c>
      <c r="E4899" t="s">
        <v>26</v>
      </c>
      <c r="F4899" t="s">
        <v>35</v>
      </c>
      <c r="G4899" t="s">
        <v>24</v>
      </c>
      <c r="H4899">
        <f t="shared" si="229"/>
        <v>2</v>
      </c>
      <c r="I4899" t="str">
        <f t="shared" si="230"/>
        <v>Medium Risk</v>
      </c>
    </row>
    <row r="4900" spans="1:9" x14ac:dyDescent="0.3">
      <c r="A4900" t="s">
        <v>4935</v>
      </c>
      <c r="B4900" t="s">
        <v>27</v>
      </c>
      <c r="C4900">
        <v>3</v>
      </c>
      <c r="D4900" t="str">
        <f t="shared" si="228"/>
        <v>0-12 Months</v>
      </c>
      <c r="E4900" t="s">
        <v>26</v>
      </c>
      <c r="F4900" t="s">
        <v>28</v>
      </c>
      <c r="G4900" t="s">
        <v>23</v>
      </c>
      <c r="H4900">
        <f t="shared" si="229"/>
        <v>4</v>
      </c>
      <c r="I4900" t="str">
        <f t="shared" si="230"/>
        <v>High Risk</v>
      </c>
    </row>
    <row r="4901" spans="1:9" x14ac:dyDescent="0.3">
      <c r="A4901" t="s">
        <v>4936</v>
      </c>
      <c r="B4901" t="s">
        <v>27</v>
      </c>
      <c r="C4901">
        <v>4</v>
      </c>
      <c r="D4901" t="str">
        <f t="shared" si="228"/>
        <v>0-12 Months</v>
      </c>
      <c r="E4901" t="s">
        <v>37</v>
      </c>
      <c r="F4901" t="s">
        <v>35</v>
      </c>
      <c r="G4901" t="s">
        <v>23</v>
      </c>
      <c r="H4901">
        <f t="shared" si="229"/>
        <v>5</v>
      </c>
      <c r="I4901" t="str">
        <f t="shared" si="230"/>
        <v>High Risk</v>
      </c>
    </row>
    <row r="4902" spans="1:9" x14ac:dyDescent="0.3">
      <c r="A4902" t="s">
        <v>4937</v>
      </c>
      <c r="B4902" t="s">
        <v>27</v>
      </c>
      <c r="C4902">
        <v>37</v>
      </c>
      <c r="D4902" t="str">
        <f t="shared" si="228"/>
        <v>25-48 Months</v>
      </c>
      <c r="E4902" t="s">
        <v>37</v>
      </c>
      <c r="F4902" t="s">
        <v>28</v>
      </c>
      <c r="G4902" t="s">
        <v>23</v>
      </c>
      <c r="H4902">
        <f t="shared" si="229"/>
        <v>5</v>
      </c>
      <c r="I4902" t="str">
        <f t="shared" si="230"/>
        <v>High Risk</v>
      </c>
    </row>
    <row r="4903" spans="1:9" x14ac:dyDescent="0.3">
      <c r="A4903" t="s">
        <v>4938</v>
      </c>
      <c r="B4903" t="s">
        <v>27</v>
      </c>
      <c r="C4903">
        <v>1</v>
      </c>
      <c r="D4903" t="str">
        <f t="shared" si="228"/>
        <v>0-12 Months</v>
      </c>
      <c r="E4903" t="s">
        <v>37</v>
      </c>
      <c r="F4903" t="s">
        <v>28</v>
      </c>
      <c r="G4903" t="s">
        <v>23</v>
      </c>
      <c r="H4903">
        <f t="shared" si="229"/>
        <v>6</v>
      </c>
      <c r="I4903" t="str">
        <f t="shared" si="230"/>
        <v>High Risk</v>
      </c>
    </row>
    <row r="4904" spans="1:9" x14ac:dyDescent="0.3">
      <c r="A4904" t="s">
        <v>4939</v>
      </c>
      <c r="B4904" t="s">
        <v>27</v>
      </c>
      <c r="C4904">
        <v>24</v>
      </c>
      <c r="D4904" t="str">
        <f t="shared" si="228"/>
        <v>13-24 Months</v>
      </c>
      <c r="E4904" t="s">
        <v>26</v>
      </c>
      <c r="F4904" t="s">
        <v>40</v>
      </c>
      <c r="G4904" t="s">
        <v>24</v>
      </c>
      <c r="H4904">
        <f t="shared" si="229"/>
        <v>2</v>
      </c>
      <c r="I4904" t="str">
        <f t="shared" si="230"/>
        <v>Medium Risk</v>
      </c>
    </row>
    <row r="4905" spans="1:9" x14ac:dyDescent="0.3">
      <c r="A4905" t="s">
        <v>4940</v>
      </c>
      <c r="B4905" t="s">
        <v>27</v>
      </c>
      <c r="C4905">
        <v>5</v>
      </c>
      <c r="D4905" t="str">
        <f t="shared" si="228"/>
        <v>0-12 Months</v>
      </c>
      <c r="E4905" t="s">
        <v>37</v>
      </c>
      <c r="F4905" t="s">
        <v>28</v>
      </c>
      <c r="G4905" t="s">
        <v>23</v>
      </c>
      <c r="H4905">
        <f t="shared" si="229"/>
        <v>6</v>
      </c>
      <c r="I4905" t="str">
        <f t="shared" si="230"/>
        <v>High Risk</v>
      </c>
    </row>
    <row r="4906" spans="1:9" x14ac:dyDescent="0.3">
      <c r="A4906" t="s">
        <v>4941</v>
      </c>
      <c r="B4906" t="s">
        <v>27</v>
      </c>
      <c r="C4906">
        <v>33</v>
      </c>
      <c r="D4906" t="str">
        <f t="shared" si="228"/>
        <v>25-48 Months</v>
      </c>
      <c r="E4906" t="s">
        <v>37</v>
      </c>
      <c r="F4906" t="s">
        <v>28</v>
      </c>
      <c r="G4906" t="s">
        <v>24</v>
      </c>
      <c r="H4906">
        <f t="shared" si="229"/>
        <v>5</v>
      </c>
      <c r="I4906" t="str">
        <f t="shared" si="230"/>
        <v>High Risk</v>
      </c>
    </row>
    <row r="4907" spans="1:9" x14ac:dyDescent="0.3">
      <c r="A4907" t="s">
        <v>4942</v>
      </c>
      <c r="B4907" t="s">
        <v>47</v>
      </c>
      <c r="C4907">
        <v>58</v>
      </c>
      <c r="D4907" t="str">
        <f t="shared" si="228"/>
        <v>49-72 Months</v>
      </c>
      <c r="E4907" t="s">
        <v>24</v>
      </c>
      <c r="F4907" t="s">
        <v>32</v>
      </c>
      <c r="G4907" t="s">
        <v>24</v>
      </c>
      <c r="H4907">
        <f t="shared" si="229"/>
        <v>0</v>
      </c>
      <c r="I4907" t="str">
        <f t="shared" si="230"/>
        <v>Low Risk</v>
      </c>
    </row>
    <row r="4908" spans="1:9" x14ac:dyDescent="0.3">
      <c r="A4908" t="s">
        <v>4943</v>
      </c>
      <c r="B4908" t="s">
        <v>47</v>
      </c>
      <c r="C4908">
        <v>72</v>
      </c>
      <c r="D4908" t="str">
        <f t="shared" si="228"/>
        <v>49-72 Months</v>
      </c>
      <c r="E4908" t="s">
        <v>37</v>
      </c>
      <c r="F4908" t="s">
        <v>35</v>
      </c>
      <c r="G4908" t="s">
        <v>24</v>
      </c>
      <c r="H4908">
        <f t="shared" si="229"/>
        <v>2</v>
      </c>
      <c r="I4908" t="str">
        <f t="shared" si="230"/>
        <v>Medium Risk</v>
      </c>
    </row>
    <row r="4909" spans="1:9" x14ac:dyDescent="0.3">
      <c r="A4909" t="s">
        <v>4944</v>
      </c>
      <c r="B4909" t="s">
        <v>47</v>
      </c>
      <c r="C4909">
        <v>71</v>
      </c>
      <c r="D4909" t="str">
        <f t="shared" si="228"/>
        <v>49-72 Months</v>
      </c>
      <c r="E4909" t="s">
        <v>24</v>
      </c>
      <c r="F4909" t="s">
        <v>32</v>
      </c>
      <c r="G4909" t="s">
        <v>24</v>
      </c>
      <c r="H4909">
        <f t="shared" si="229"/>
        <v>0</v>
      </c>
      <c r="I4909" t="str">
        <f t="shared" si="230"/>
        <v>Low Risk</v>
      </c>
    </row>
    <row r="4910" spans="1:9" x14ac:dyDescent="0.3">
      <c r="A4910" t="s">
        <v>4945</v>
      </c>
      <c r="B4910" t="s">
        <v>27</v>
      </c>
      <c r="C4910">
        <v>28</v>
      </c>
      <c r="D4910" t="str">
        <f t="shared" si="228"/>
        <v>25-48 Months</v>
      </c>
      <c r="E4910" t="s">
        <v>37</v>
      </c>
      <c r="F4910" t="s">
        <v>28</v>
      </c>
      <c r="G4910" t="s">
        <v>23</v>
      </c>
      <c r="H4910">
        <f t="shared" si="229"/>
        <v>5</v>
      </c>
      <c r="I4910" t="str">
        <f t="shared" si="230"/>
        <v>High Risk</v>
      </c>
    </row>
    <row r="4911" spans="1:9" x14ac:dyDescent="0.3">
      <c r="A4911" t="s">
        <v>4946</v>
      </c>
      <c r="B4911" t="s">
        <v>47</v>
      </c>
      <c r="C4911">
        <v>51</v>
      </c>
      <c r="D4911" t="str">
        <f t="shared" si="228"/>
        <v>49-72 Months</v>
      </c>
      <c r="E4911" t="s">
        <v>26</v>
      </c>
      <c r="F4911" t="s">
        <v>40</v>
      </c>
      <c r="G4911" t="s">
        <v>24</v>
      </c>
      <c r="H4911">
        <f t="shared" si="229"/>
        <v>0</v>
      </c>
      <c r="I4911" t="str">
        <f t="shared" si="230"/>
        <v>Low Risk</v>
      </c>
    </row>
    <row r="4912" spans="1:9" x14ac:dyDescent="0.3">
      <c r="A4912" t="s">
        <v>4947</v>
      </c>
      <c r="B4912" t="s">
        <v>31</v>
      </c>
      <c r="C4912">
        <v>30</v>
      </c>
      <c r="D4912" t="str">
        <f t="shared" si="228"/>
        <v>25-48 Months</v>
      </c>
      <c r="E4912" t="s">
        <v>26</v>
      </c>
      <c r="F4912" t="s">
        <v>35</v>
      </c>
      <c r="G4912" t="s">
        <v>23</v>
      </c>
      <c r="H4912">
        <f t="shared" si="229"/>
        <v>0</v>
      </c>
      <c r="I4912" t="str">
        <f t="shared" si="230"/>
        <v>Low Risk</v>
      </c>
    </row>
    <row r="4913" spans="1:9" x14ac:dyDescent="0.3">
      <c r="A4913" t="s">
        <v>4948</v>
      </c>
      <c r="B4913" t="s">
        <v>47</v>
      </c>
      <c r="C4913">
        <v>72</v>
      </c>
      <c r="D4913" t="str">
        <f t="shared" si="228"/>
        <v>49-72 Months</v>
      </c>
      <c r="E4913" t="s">
        <v>37</v>
      </c>
      <c r="F4913" t="s">
        <v>40</v>
      </c>
      <c r="G4913" t="s">
        <v>24</v>
      </c>
      <c r="H4913">
        <f t="shared" si="229"/>
        <v>2</v>
      </c>
      <c r="I4913" t="str">
        <f t="shared" si="230"/>
        <v>Medium Risk</v>
      </c>
    </row>
    <row r="4914" spans="1:9" x14ac:dyDescent="0.3">
      <c r="A4914" t="s">
        <v>4949</v>
      </c>
      <c r="B4914" t="s">
        <v>27</v>
      </c>
      <c r="C4914">
        <v>36</v>
      </c>
      <c r="D4914" t="str">
        <f t="shared" si="228"/>
        <v>25-48 Months</v>
      </c>
      <c r="E4914" t="s">
        <v>37</v>
      </c>
      <c r="F4914" t="s">
        <v>28</v>
      </c>
      <c r="G4914" t="s">
        <v>23</v>
      </c>
      <c r="H4914">
        <f t="shared" si="229"/>
        <v>5</v>
      </c>
      <c r="I4914" t="str">
        <f t="shared" si="230"/>
        <v>High Risk</v>
      </c>
    </row>
    <row r="4915" spans="1:9" x14ac:dyDescent="0.3">
      <c r="A4915" t="s">
        <v>4950</v>
      </c>
      <c r="B4915" t="s">
        <v>47</v>
      </c>
      <c r="C4915">
        <v>14</v>
      </c>
      <c r="D4915" t="str">
        <f t="shared" si="228"/>
        <v>13-24 Months</v>
      </c>
      <c r="E4915" t="s">
        <v>26</v>
      </c>
      <c r="F4915" t="s">
        <v>35</v>
      </c>
      <c r="G4915" t="s">
        <v>24</v>
      </c>
      <c r="H4915">
        <f t="shared" si="229"/>
        <v>0</v>
      </c>
      <c r="I4915" t="str">
        <f t="shared" si="230"/>
        <v>Low Risk</v>
      </c>
    </row>
    <row r="4916" spans="1:9" x14ac:dyDescent="0.3">
      <c r="A4916" t="s">
        <v>4951</v>
      </c>
      <c r="B4916" t="s">
        <v>47</v>
      </c>
      <c r="C4916">
        <v>72</v>
      </c>
      <c r="D4916" t="str">
        <f t="shared" si="228"/>
        <v>49-72 Months</v>
      </c>
      <c r="E4916" t="s">
        <v>26</v>
      </c>
      <c r="F4916" t="s">
        <v>32</v>
      </c>
      <c r="G4916" t="s">
        <v>24</v>
      </c>
      <c r="H4916">
        <f t="shared" si="229"/>
        <v>0</v>
      </c>
      <c r="I4916" t="str">
        <f t="shared" si="230"/>
        <v>Low Risk</v>
      </c>
    </row>
    <row r="4917" spans="1:9" x14ac:dyDescent="0.3">
      <c r="A4917" t="s">
        <v>4952</v>
      </c>
      <c r="B4917" t="s">
        <v>27</v>
      </c>
      <c r="C4917">
        <v>22</v>
      </c>
      <c r="D4917" t="str">
        <f t="shared" si="228"/>
        <v>13-24 Months</v>
      </c>
      <c r="E4917" t="s">
        <v>26</v>
      </c>
      <c r="F4917" t="s">
        <v>28</v>
      </c>
      <c r="G4917" t="s">
        <v>24</v>
      </c>
      <c r="H4917">
        <f t="shared" si="229"/>
        <v>3</v>
      </c>
      <c r="I4917" t="str">
        <f t="shared" si="230"/>
        <v>Medium Risk</v>
      </c>
    </row>
    <row r="4918" spans="1:9" x14ac:dyDescent="0.3">
      <c r="A4918" t="s">
        <v>4953</v>
      </c>
      <c r="B4918" t="s">
        <v>27</v>
      </c>
      <c r="C4918">
        <v>2</v>
      </c>
      <c r="D4918" t="str">
        <f t="shared" si="228"/>
        <v>0-12 Months</v>
      </c>
      <c r="E4918" t="s">
        <v>37</v>
      </c>
      <c r="F4918" t="s">
        <v>28</v>
      </c>
      <c r="G4918" t="s">
        <v>24</v>
      </c>
      <c r="H4918">
        <f t="shared" si="229"/>
        <v>6</v>
      </c>
      <c r="I4918" t="str">
        <f t="shared" si="230"/>
        <v>High Risk</v>
      </c>
    </row>
    <row r="4919" spans="1:9" x14ac:dyDescent="0.3">
      <c r="A4919" t="s">
        <v>4954</v>
      </c>
      <c r="B4919" t="s">
        <v>27</v>
      </c>
      <c r="C4919">
        <v>15</v>
      </c>
      <c r="D4919" t="str">
        <f t="shared" si="228"/>
        <v>13-24 Months</v>
      </c>
      <c r="E4919" t="s">
        <v>24</v>
      </c>
      <c r="F4919" t="s">
        <v>32</v>
      </c>
      <c r="G4919" t="s">
        <v>24</v>
      </c>
      <c r="H4919">
        <f t="shared" si="229"/>
        <v>2</v>
      </c>
      <c r="I4919" t="str">
        <f t="shared" si="230"/>
        <v>Medium Risk</v>
      </c>
    </row>
    <row r="4920" spans="1:9" x14ac:dyDescent="0.3">
      <c r="A4920" t="s">
        <v>4955</v>
      </c>
      <c r="B4920" t="s">
        <v>47</v>
      </c>
      <c r="C4920">
        <v>51</v>
      </c>
      <c r="D4920" t="str">
        <f t="shared" si="228"/>
        <v>49-72 Months</v>
      </c>
      <c r="E4920" t="s">
        <v>24</v>
      </c>
      <c r="F4920" t="s">
        <v>40</v>
      </c>
      <c r="G4920" t="s">
        <v>24</v>
      </c>
      <c r="H4920">
        <f t="shared" si="229"/>
        <v>0</v>
      </c>
      <c r="I4920" t="str">
        <f t="shared" si="230"/>
        <v>Low Risk</v>
      </c>
    </row>
    <row r="4921" spans="1:9" x14ac:dyDescent="0.3">
      <c r="A4921" t="s">
        <v>4956</v>
      </c>
      <c r="B4921" t="s">
        <v>47</v>
      </c>
      <c r="C4921">
        <v>70</v>
      </c>
      <c r="D4921" t="str">
        <f t="shared" si="228"/>
        <v>49-72 Months</v>
      </c>
      <c r="E4921" t="s">
        <v>26</v>
      </c>
      <c r="F4921" t="s">
        <v>40</v>
      </c>
      <c r="G4921" t="s">
        <v>24</v>
      </c>
      <c r="H4921">
        <f t="shared" si="229"/>
        <v>0</v>
      </c>
      <c r="I4921" t="str">
        <f t="shared" si="230"/>
        <v>Low Risk</v>
      </c>
    </row>
    <row r="4922" spans="1:9" x14ac:dyDescent="0.3">
      <c r="A4922" t="s">
        <v>4957</v>
      </c>
      <c r="B4922" t="s">
        <v>47</v>
      </c>
      <c r="C4922">
        <v>71</v>
      </c>
      <c r="D4922" t="str">
        <f t="shared" si="228"/>
        <v>49-72 Months</v>
      </c>
      <c r="E4922" t="s">
        <v>24</v>
      </c>
      <c r="F4922" t="s">
        <v>35</v>
      </c>
      <c r="G4922" t="s">
        <v>24</v>
      </c>
      <c r="H4922">
        <f t="shared" si="229"/>
        <v>0</v>
      </c>
      <c r="I4922" t="str">
        <f t="shared" si="230"/>
        <v>Low Risk</v>
      </c>
    </row>
    <row r="4923" spans="1:9" x14ac:dyDescent="0.3">
      <c r="A4923" t="s">
        <v>4958</v>
      </c>
      <c r="B4923" t="s">
        <v>27</v>
      </c>
      <c r="C4923">
        <v>39</v>
      </c>
      <c r="D4923" t="str">
        <f t="shared" si="228"/>
        <v>25-48 Months</v>
      </c>
      <c r="E4923" t="s">
        <v>37</v>
      </c>
      <c r="F4923" t="s">
        <v>40</v>
      </c>
      <c r="G4923" t="s">
        <v>24</v>
      </c>
      <c r="H4923">
        <f t="shared" si="229"/>
        <v>4</v>
      </c>
      <c r="I4923" t="str">
        <f t="shared" si="230"/>
        <v>High Risk</v>
      </c>
    </row>
    <row r="4924" spans="1:9" x14ac:dyDescent="0.3">
      <c r="A4924" t="s">
        <v>4959</v>
      </c>
      <c r="B4924" t="s">
        <v>27</v>
      </c>
      <c r="C4924">
        <v>61</v>
      </c>
      <c r="D4924" t="str">
        <f t="shared" si="228"/>
        <v>49-72 Months</v>
      </c>
      <c r="E4924" t="s">
        <v>26</v>
      </c>
      <c r="F4924" t="s">
        <v>28</v>
      </c>
      <c r="G4924" t="s">
        <v>24</v>
      </c>
      <c r="H4924">
        <f t="shared" si="229"/>
        <v>3</v>
      </c>
      <c r="I4924" t="str">
        <f t="shared" si="230"/>
        <v>Medium Risk</v>
      </c>
    </row>
    <row r="4925" spans="1:9" x14ac:dyDescent="0.3">
      <c r="A4925" t="s">
        <v>4960</v>
      </c>
      <c r="B4925" t="s">
        <v>27</v>
      </c>
      <c r="C4925">
        <v>52</v>
      </c>
      <c r="D4925" t="str">
        <f t="shared" si="228"/>
        <v>49-72 Months</v>
      </c>
      <c r="E4925" t="s">
        <v>26</v>
      </c>
      <c r="F4925" t="s">
        <v>35</v>
      </c>
      <c r="G4925" t="s">
        <v>24</v>
      </c>
      <c r="H4925">
        <f t="shared" si="229"/>
        <v>2</v>
      </c>
      <c r="I4925" t="str">
        <f t="shared" si="230"/>
        <v>Medium Risk</v>
      </c>
    </row>
    <row r="4926" spans="1:9" x14ac:dyDescent="0.3">
      <c r="A4926" t="s">
        <v>4961</v>
      </c>
      <c r="B4926" t="s">
        <v>27</v>
      </c>
      <c r="C4926">
        <v>1</v>
      </c>
      <c r="D4926" t="str">
        <f t="shared" si="228"/>
        <v>0-12 Months</v>
      </c>
      <c r="E4926" t="s">
        <v>26</v>
      </c>
      <c r="F4926" t="s">
        <v>28</v>
      </c>
      <c r="G4926" t="s">
        <v>23</v>
      </c>
      <c r="H4926">
        <f t="shared" si="229"/>
        <v>4</v>
      </c>
      <c r="I4926" t="str">
        <f t="shared" si="230"/>
        <v>High Risk</v>
      </c>
    </row>
    <row r="4927" spans="1:9" x14ac:dyDescent="0.3">
      <c r="A4927" t="s">
        <v>4962</v>
      </c>
      <c r="B4927" t="s">
        <v>31</v>
      </c>
      <c r="C4927">
        <v>64</v>
      </c>
      <c r="D4927" t="str">
        <f t="shared" si="228"/>
        <v>49-72 Months</v>
      </c>
      <c r="E4927" t="s">
        <v>37</v>
      </c>
      <c r="F4927" t="s">
        <v>32</v>
      </c>
      <c r="G4927" t="s">
        <v>24</v>
      </c>
      <c r="H4927">
        <f t="shared" si="229"/>
        <v>2</v>
      </c>
      <c r="I4927" t="str">
        <f t="shared" si="230"/>
        <v>Medium Risk</v>
      </c>
    </row>
    <row r="4928" spans="1:9" x14ac:dyDescent="0.3">
      <c r="A4928" t="s">
        <v>4963</v>
      </c>
      <c r="B4928" t="s">
        <v>47</v>
      </c>
      <c r="C4928">
        <v>62</v>
      </c>
      <c r="D4928" t="str">
        <f t="shared" si="228"/>
        <v>49-72 Months</v>
      </c>
      <c r="E4928" t="s">
        <v>26</v>
      </c>
      <c r="F4928" t="s">
        <v>40</v>
      </c>
      <c r="G4928" t="s">
        <v>24</v>
      </c>
      <c r="H4928">
        <f t="shared" si="229"/>
        <v>0</v>
      </c>
      <c r="I4928" t="str">
        <f t="shared" si="230"/>
        <v>Low Risk</v>
      </c>
    </row>
    <row r="4929" spans="1:9" x14ac:dyDescent="0.3">
      <c r="A4929" t="s">
        <v>4964</v>
      </c>
      <c r="B4929" t="s">
        <v>47</v>
      </c>
      <c r="C4929">
        <v>30</v>
      </c>
      <c r="D4929" t="str">
        <f t="shared" si="228"/>
        <v>25-48 Months</v>
      </c>
      <c r="E4929" t="s">
        <v>24</v>
      </c>
      <c r="F4929" t="s">
        <v>32</v>
      </c>
      <c r="G4929" t="s">
        <v>24</v>
      </c>
      <c r="H4929">
        <f t="shared" si="229"/>
        <v>0</v>
      </c>
      <c r="I4929" t="str">
        <f t="shared" si="230"/>
        <v>Low Risk</v>
      </c>
    </row>
    <row r="4930" spans="1:9" x14ac:dyDescent="0.3">
      <c r="A4930" t="s">
        <v>4965</v>
      </c>
      <c r="B4930" t="s">
        <v>27</v>
      </c>
      <c r="C4930">
        <v>4</v>
      </c>
      <c r="D4930" t="str">
        <f t="shared" si="228"/>
        <v>0-12 Months</v>
      </c>
      <c r="E4930" t="s">
        <v>26</v>
      </c>
      <c r="F4930" t="s">
        <v>28</v>
      </c>
      <c r="G4930" t="s">
        <v>23</v>
      </c>
      <c r="H4930">
        <f t="shared" si="229"/>
        <v>4</v>
      </c>
      <c r="I4930" t="str">
        <f t="shared" si="230"/>
        <v>High Risk</v>
      </c>
    </row>
    <row r="4931" spans="1:9" x14ac:dyDescent="0.3">
      <c r="A4931" t="s">
        <v>4966</v>
      </c>
      <c r="B4931" t="s">
        <v>31</v>
      </c>
      <c r="C4931">
        <v>63</v>
      </c>
      <c r="D4931" t="str">
        <f t="shared" ref="D4931:D4994" si="231">IF(C4931&lt;=12,"0-12 Months",IF(C4931&lt;=24,"13-24 Months",IF(C4931&lt;=48,"25-48 Months","49-72 Months")))</f>
        <v>49-72 Months</v>
      </c>
      <c r="E4931" t="s">
        <v>26</v>
      </c>
      <c r="F4931" t="s">
        <v>35</v>
      </c>
      <c r="G4931" t="s">
        <v>24</v>
      </c>
      <c r="H4931">
        <f t="shared" ref="H4931:H4994" si="232">IF(B4931="Month-to-month",2,0)+IF(E4931="Fiber optic",2,0)+IF(F4931="Electronic check",1,0)+IF(D4931="0-12 Months",1,0)</f>
        <v>0</v>
      </c>
      <c r="I4931" t="str">
        <f t="shared" ref="I4931:I4994" si="233">IF(H4931&gt;=4,"High Risk",IF(H4931&gt;=2,"Medium Risk","Low Risk"))</f>
        <v>Low Risk</v>
      </c>
    </row>
    <row r="4932" spans="1:9" x14ac:dyDescent="0.3">
      <c r="A4932" t="s">
        <v>4967</v>
      </c>
      <c r="B4932" t="s">
        <v>27</v>
      </c>
      <c r="C4932">
        <v>1</v>
      </c>
      <c r="D4932" t="str">
        <f t="shared" si="231"/>
        <v>0-12 Months</v>
      </c>
      <c r="E4932" t="s">
        <v>26</v>
      </c>
      <c r="F4932" t="s">
        <v>40</v>
      </c>
      <c r="G4932" t="s">
        <v>24</v>
      </c>
      <c r="H4932">
        <f t="shared" si="232"/>
        <v>3</v>
      </c>
      <c r="I4932" t="str">
        <f t="shared" si="233"/>
        <v>Medium Risk</v>
      </c>
    </row>
    <row r="4933" spans="1:9" x14ac:dyDescent="0.3">
      <c r="A4933" t="s">
        <v>4968</v>
      </c>
      <c r="B4933" t="s">
        <v>27</v>
      </c>
      <c r="C4933">
        <v>15</v>
      </c>
      <c r="D4933" t="str">
        <f t="shared" si="231"/>
        <v>13-24 Months</v>
      </c>
      <c r="E4933" t="s">
        <v>37</v>
      </c>
      <c r="F4933" t="s">
        <v>28</v>
      </c>
      <c r="G4933" t="s">
        <v>24</v>
      </c>
      <c r="H4933">
        <f t="shared" si="232"/>
        <v>5</v>
      </c>
      <c r="I4933" t="str">
        <f t="shared" si="233"/>
        <v>High Risk</v>
      </c>
    </row>
    <row r="4934" spans="1:9" x14ac:dyDescent="0.3">
      <c r="A4934" t="s">
        <v>4969</v>
      </c>
      <c r="B4934" t="s">
        <v>31</v>
      </c>
      <c r="C4934">
        <v>27</v>
      </c>
      <c r="D4934" t="str">
        <f t="shared" si="231"/>
        <v>25-48 Months</v>
      </c>
      <c r="E4934" t="s">
        <v>37</v>
      </c>
      <c r="F4934" t="s">
        <v>40</v>
      </c>
      <c r="G4934" t="s">
        <v>24</v>
      </c>
      <c r="H4934">
        <f t="shared" si="232"/>
        <v>2</v>
      </c>
      <c r="I4934" t="str">
        <f t="shared" si="233"/>
        <v>Medium Risk</v>
      </c>
    </row>
    <row r="4935" spans="1:9" x14ac:dyDescent="0.3">
      <c r="A4935" t="s">
        <v>4970</v>
      </c>
      <c r="B4935" t="s">
        <v>27</v>
      </c>
      <c r="C4935">
        <v>4</v>
      </c>
      <c r="D4935" t="str">
        <f t="shared" si="231"/>
        <v>0-12 Months</v>
      </c>
      <c r="E4935" t="s">
        <v>26</v>
      </c>
      <c r="F4935" t="s">
        <v>32</v>
      </c>
      <c r="G4935" t="s">
        <v>24</v>
      </c>
      <c r="H4935">
        <f t="shared" si="232"/>
        <v>3</v>
      </c>
      <c r="I4935" t="str">
        <f t="shared" si="233"/>
        <v>Medium Risk</v>
      </c>
    </row>
    <row r="4936" spans="1:9" x14ac:dyDescent="0.3">
      <c r="A4936" t="s">
        <v>4971</v>
      </c>
      <c r="B4936" t="s">
        <v>47</v>
      </c>
      <c r="C4936">
        <v>72</v>
      </c>
      <c r="D4936" t="str">
        <f t="shared" si="231"/>
        <v>49-72 Months</v>
      </c>
      <c r="E4936" t="s">
        <v>37</v>
      </c>
      <c r="F4936" t="s">
        <v>28</v>
      </c>
      <c r="G4936" t="s">
        <v>24</v>
      </c>
      <c r="H4936">
        <f t="shared" si="232"/>
        <v>3</v>
      </c>
      <c r="I4936" t="str">
        <f t="shared" si="233"/>
        <v>Medium Risk</v>
      </c>
    </row>
    <row r="4937" spans="1:9" x14ac:dyDescent="0.3">
      <c r="A4937" t="s">
        <v>4972</v>
      </c>
      <c r="B4937" t="s">
        <v>31</v>
      </c>
      <c r="C4937">
        <v>45</v>
      </c>
      <c r="D4937" t="str">
        <f t="shared" si="231"/>
        <v>25-48 Months</v>
      </c>
      <c r="E4937" t="s">
        <v>24</v>
      </c>
      <c r="F4937" t="s">
        <v>40</v>
      </c>
      <c r="G4937" t="s">
        <v>24</v>
      </c>
      <c r="H4937">
        <f t="shared" si="232"/>
        <v>0</v>
      </c>
      <c r="I4937" t="str">
        <f t="shared" si="233"/>
        <v>Low Risk</v>
      </c>
    </row>
    <row r="4938" spans="1:9" x14ac:dyDescent="0.3">
      <c r="A4938" t="s">
        <v>4973</v>
      </c>
      <c r="B4938" t="s">
        <v>27</v>
      </c>
      <c r="C4938">
        <v>45</v>
      </c>
      <c r="D4938" t="str">
        <f t="shared" si="231"/>
        <v>25-48 Months</v>
      </c>
      <c r="E4938" t="s">
        <v>37</v>
      </c>
      <c r="F4938" t="s">
        <v>28</v>
      </c>
      <c r="G4938" t="s">
        <v>24</v>
      </c>
      <c r="H4938">
        <f t="shared" si="232"/>
        <v>5</v>
      </c>
      <c r="I4938" t="str">
        <f t="shared" si="233"/>
        <v>High Risk</v>
      </c>
    </row>
    <row r="4939" spans="1:9" x14ac:dyDescent="0.3">
      <c r="A4939" t="s">
        <v>4974</v>
      </c>
      <c r="B4939" t="s">
        <v>31</v>
      </c>
      <c r="C4939">
        <v>36</v>
      </c>
      <c r="D4939" t="str">
        <f t="shared" si="231"/>
        <v>25-48 Months</v>
      </c>
      <c r="E4939" t="s">
        <v>26</v>
      </c>
      <c r="F4939" t="s">
        <v>32</v>
      </c>
      <c r="G4939" t="s">
        <v>24</v>
      </c>
      <c r="H4939">
        <f t="shared" si="232"/>
        <v>0</v>
      </c>
      <c r="I4939" t="str">
        <f t="shared" si="233"/>
        <v>Low Risk</v>
      </c>
    </row>
    <row r="4940" spans="1:9" x14ac:dyDescent="0.3">
      <c r="A4940" t="s">
        <v>4975</v>
      </c>
      <c r="B4940" t="s">
        <v>27</v>
      </c>
      <c r="C4940">
        <v>17</v>
      </c>
      <c r="D4940" t="str">
        <f t="shared" si="231"/>
        <v>13-24 Months</v>
      </c>
      <c r="E4940" t="s">
        <v>37</v>
      </c>
      <c r="F4940" t="s">
        <v>28</v>
      </c>
      <c r="G4940" t="s">
        <v>23</v>
      </c>
      <c r="H4940">
        <f t="shared" si="232"/>
        <v>5</v>
      </c>
      <c r="I4940" t="str">
        <f t="shared" si="233"/>
        <v>High Risk</v>
      </c>
    </row>
    <row r="4941" spans="1:9" x14ac:dyDescent="0.3">
      <c r="A4941" t="s">
        <v>4976</v>
      </c>
      <c r="B4941" t="s">
        <v>27</v>
      </c>
      <c r="C4941">
        <v>1</v>
      </c>
      <c r="D4941" t="str">
        <f t="shared" si="231"/>
        <v>0-12 Months</v>
      </c>
      <c r="E4941" t="s">
        <v>24</v>
      </c>
      <c r="F4941" t="s">
        <v>32</v>
      </c>
      <c r="G4941" t="s">
        <v>24</v>
      </c>
      <c r="H4941">
        <f t="shared" si="232"/>
        <v>3</v>
      </c>
      <c r="I4941" t="str">
        <f t="shared" si="233"/>
        <v>Medium Risk</v>
      </c>
    </row>
    <row r="4942" spans="1:9" x14ac:dyDescent="0.3">
      <c r="A4942" t="s">
        <v>4977</v>
      </c>
      <c r="B4942" t="s">
        <v>27</v>
      </c>
      <c r="C4942">
        <v>16</v>
      </c>
      <c r="D4942" t="str">
        <f t="shared" si="231"/>
        <v>13-24 Months</v>
      </c>
      <c r="E4942" t="s">
        <v>37</v>
      </c>
      <c r="F4942" t="s">
        <v>35</v>
      </c>
      <c r="G4942" t="s">
        <v>24</v>
      </c>
      <c r="H4942">
        <f t="shared" si="232"/>
        <v>4</v>
      </c>
      <c r="I4942" t="str">
        <f t="shared" si="233"/>
        <v>High Risk</v>
      </c>
    </row>
    <row r="4943" spans="1:9" x14ac:dyDescent="0.3">
      <c r="A4943" t="s">
        <v>4978</v>
      </c>
      <c r="B4943" t="s">
        <v>27</v>
      </c>
      <c r="C4943">
        <v>3</v>
      </c>
      <c r="D4943" t="str">
        <f t="shared" si="231"/>
        <v>0-12 Months</v>
      </c>
      <c r="E4943" t="s">
        <v>24</v>
      </c>
      <c r="F4943" t="s">
        <v>32</v>
      </c>
      <c r="G4943" t="s">
        <v>23</v>
      </c>
      <c r="H4943">
        <f t="shared" si="232"/>
        <v>3</v>
      </c>
      <c r="I4943" t="str">
        <f t="shared" si="233"/>
        <v>Medium Risk</v>
      </c>
    </row>
    <row r="4944" spans="1:9" x14ac:dyDescent="0.3">
      <c r="A4944" t="s">
        <v>4979</v>
      </c>
      <c r="B4944" t="s">
        <v>27</v>
      </c>
      <c r="C4944">
        <v>4</v>
      </c>
      <c r="D4944" t="str">
        <f t="shared" si="231"/>
        <v>0-12 Months</v>
      </c>
      <c r="E4944" t="s">
        <v>26</v>
      </c>
      <c r="F4944" t="s">
        <v>28</v>
      </c>
      <c r="G4944" t="s">
        <v>23</v>
      </c>
      <c r="H4944">
        <f t="shared" si="232"/>
        <v>4</v>
      </c>
      <c r="I4944" t="str">
        <f t="shared" si="233"/>
        <v>High Risk</v>
      </c>
    </row>
    <row r="4945" spans="1:9" x14ac:dyDescent="0.3">
      <c r="A4945" t="s">
        <v>4980</v>
      </c>
      <c r="B4945" t="s">
        <v>47</v>
      </c>
      <c r="C4945">
        <v>71</v>
      </c>
      <c r="D4945" t="str">
        <f t="shared" si="231"/>
        <v>49-72 Months</v>
      </c>
      <c r="E4945" t="s">
        <v>26</v>
      </c>
      <c r="F4945" t="s">
        <v>40</v>
      </c>
      <c r="G4945" t="s">
        <v>24</v>
      </c>
      <c r="H4945">
        <f t="shared" si="232"/>
        <v>0</v>
      </c>
      <c r="I4945" t="str">
        <f t="shared" si="233"/>
        <v>Low Risk</v>
      </c>
    </row>
    <row r="4946" spans="1:9" x14ac:dyDescent="0.3">
      <c r="A4946" t="s">
        <v>4981</v>
      </c>
      <c r="B4946" t="s">
        <v>27</v>
      </c>
      <c r="C4946">
        <v>10</v>
      </c>
      <c r="D4946" t="str">
        <f t="shared" si="231"/>
        <v>0-12 Months</v>
      </c>
      <c r="E4946" t="s">
        <v>24</v>
      </c>
      <c r="F4946" t="s">
        <v>32</v>
      </c>
      <c r="G4946" t="s">
        <v>24</v>
      </c>
      <c r="H4946">
        <f t="shared" si="232"/>
        <v>3</v>
      </c>
      <c r="I4946" t="str">
        <f t="shared" si="233"/>
        <v>Medium Risk</v>
      </c>
    </row>
    <row r="4947" spans="1:9" x14ac:dyDescent="0.3">
      <c r="A4947" t="s">
        <v>4982</v>
      </c>
      <c r="B4947" t="s">
        <v>47</v>
      </c>
      <c r="C4947">
        <v>20</v>
      </c>
      <c r="D4947" t="str">
        <f t="shared" si="231"/>
        <v>13-24 Months</v>
      </c>
      <c r="E4947" t="s">
        <v>24</v>
      </c>
      <c r="F4947" t="s">
        <v>32</v>
      </c>
      <c r="G4947" t="s">
        <v>24</v>
      </c>
      <c r="H4947">
        <f t="shared" si="232"/>
        <v>0</v>
      </c>
      <c r="I4947" t="str">
        <f t="shared" si="233"/>
        <v>Low Risk</v>
      </c>
    </row>
    <row r="4948" spans="1:9" x14ac:dyDescent="0.3">
      <c r="A4948" t="s">
        <v>4983</v>
      </c>
      <c r="B4948" t="s">
        <v>27</v>
      </c>
      <c r="C4948">
        <v>4</v>
      </c>
      <c r="D4948" t="str">
        <f t="shared" si="231"/>
        <v>0-12 Months</v>
      </c>
      <c r="E4948" t="s">
        <v>37</v>
      </c>
      <c r="F4948" t="s">
        <v>28</v>
      </c>
      <c r="G4948" t="s">
        <v>23</v>
      </c>
      <c r="H4948">
        <f t="shared" si="232"/>
        <v>6</v>
      </c>
      <c r="I4948" t="str">
        <f t="shared" si="233"/>
        <v>High Risk</v>
      </c>
    </row>
    <row r="4949" spans="1:9" x14ac:dyDescent="0.3">
      <c r="A4949" t="s">
        <v>4984</v>
      </c>
      <c r="B4949" t="s">
        <v>27</v>
      </c>
      <c r="C4949">
        <v>26</v>
      </c>
      <c r="D4949" t="str">
        <f t="shared" si="231"/>
        <v>25-48 Months</v>
      </c>
      <c r="E4949" t="s">
        <v>37</v>
      </c>
      <c r="F4949" t="s">
        <v>28</v>
      </c>
      <c r="G4949" t="s">
        <v>23</v>
      </c>
      <c r="H4949">
        <f t="shared" si="232"/>
        <v>5</v>
      </c>
      <c r="I4949" t="str">
        <f t="shared" si="233"/>
        <v>High Risk</v>
      </c>
    </row>
    <row r="4950" spans="1:9" x14ac:dyDescent="0.3">
      <c r="A4950" t="s">
        <v>4985</v>
      </c>
      <c r="B4950" t="s">
        <v>27</v>
      </c>
      <c r="C4950">
        <v>4</v>
      </c>
      <c r="D4950" t="str">
        <f t="shared" si="231"/>
        <v>0-12 Months</v>
      </c>
      <c r="E4950" t="s">
        <v>26</v>
      </c>
      <c r="F4950" t="s">
        <v>40</v>
      </c>
      <c r="G4950" t="s">
        <v>24</v>
      </c>
      <c r="H4950">
        <f t="shared" si="232"/>
        <v>3</v>
      </c>
      <c r="I4950" t="str">
        <f t="shared" si="233"/>
        <v>Medium Risk</v>
      </c>
    </row>
    <row r="4951" spans="1:9" x14ac:dyDescent="0.3">
      <c r="A4951" t="s">
        <v>4986</v>
      </c>
      <c r="B4951" t="s">
        <v>27</v>
      </c>
      <c r="C4951">
        <v>5</v>
      </c>
      <c r="D4951" t="str">
        <f t="shared" si="231"/>
        <v>0-12 Months</v>
      </c>
      <c r="E4951" t="s">
        <v>26</v>
      </c>
      <c r="F4951" t="s">
        <v>32</v>
      </c>
      <c r="G4951" t="s">
        <v>23</v>
      </c>
      <c r="H4951">
        <f t="shared" si="232"/>
        <v>3</v>
      </c>
      <c r="I4951" t="str">
        <f t="shared" si="233"/>
        <v>Medium Risk</v>
      </c>
    </row>
    <row r="4952" spans="1:9" x14ac:dyDescent="0.3">
      <c r="A4952" t="s">
        <v>4987</v>
      </c>
      <c r="B4952" t="s">
        <v>27</v>
      </c>
      <c r="C4952">
        <v>4</v>
      </c>
      <c r="D4952" t="str">
        <f t="shared" si="231"/>
        <v>0-12 Months</v>
      </c>
      <c r="E4952" t="s">
        <v>37</v>
      </c>
      <c r="F4952" t="s">
        <v>28</v>
      </c>
      <c r="G4952" t="s">
        <v>23</v>
      </c>
      <c r="H4952">
        <f t="shared" si="232"/>
        <v>6</v>
      </c>
      <c r="I4952" t="str">
        <f t="shared" si="233"/>
        <v>High Risk</v>
      </c>
    </row>
    <row r="4953" spans="1:9" x14ac:dyDescent="0.3">
      <c r="A4953" t="s">
        <v>4988</v>
      </c>
      <c r="B4953" t="s">
        <v>27</v>
      </c>
      <c r="C4953">
        <v>29</v>
      </c>
      <c r="D4953" t="str">
        <f t="shared" si="231"/>
        <v>25-48 Months</v>
      </c>
      <c r="E4953" t="s">
        <v>37</v>
      </c>
      <c r="F4953" t="s">
        <v>28</v>
      </c>
      <c r="G4953" t="s">
        <v>24</v>
      </c>
      <c r="H4953">
        <f t="shared" si="232"/>
        <v>5</v>
      </c>
      <c r="I4953" t="str">
        <f t="shared" si="233"/>
        <v>High Risk</v>
      </c>
    </row>
    <row r="4954" spans="1:9" x14ac:dyDescent="0.3">
      <c r="A4954" t="s">
        <v>4989</v>
      </c>
      <c r="B4954" t="s">
        <v>27</v>
      </c>
      <c r="C4954">
        <v>2</v>
      </c>
      <c r="D4954" t="str">
        <f t="shared" si="231"/>
        <v>0-12 Months</v>
      </c>
      <c r="E4954" t="s">
        <v>37</v>
      </c>
      <c r="F4954" t="s">
        <v>28</v>
      </c>
      <c r="G4954" t="s">
        <v>24</v>
      </c>
      <c r="H4954">
        <f t="shared" si="232"/>
        <v>6</v>
      </c>
      <c r="I4954" t="str">
        <f t="shared" si="233"/>
        <v>High Risk</v>
      </c>
    </row>
    <row r="4955" spans="1:9" x14ac:dyDescent="0.3">
      <c r="A4955" t="s">
        <v>4990</v>
      </c>
      <c r="B4955" t="s">
        <v>47</v>
      </c>
      <c r="C4955">
        <v>29</v>
      </c>
      <c r="D4955" t="str">
        <f t="shared" si="231"/>
        <v>25-48 Months</v>
      </c>
      <c r="E4955" t="s">
        <v>24</v>
      </c>
      <c r="F4955" t="s">
        <v>32</v>
      </c>
      <c r="G4955" t="s">
        <v>24</v>
      </c>
      <c r="H4955">
        <f t="shared" si="232"/>
        <v>0</v>
      </c>
      <c r="I4955" t="str">
        <f t="shared" si="233"/>
        <v>Low Risk</v>
      </c>
    </row>
    <row r="4956" spans="1:9" x14ac:dyDescent="0.3">
      <c r="A4956" t="s">
        <v>4991</v>
      </c>
      <c r="B4956" t="s">
        <v>27</v>
      </c>
      <c r="C4956">
        <v>1</v>
      </c>
      <c r="D4956" t="str">
        <f t="shared" si="231"/>
        <v>0-12 Months</v>
      </c>
      <c r="E4956" t="s">
        <v>37</v>
      </c>
      <c r="F4956" t="s">
        <v>28</v>
      </c>
      <c r="G4956" t="s">
        <v>23</v>
      </c>
      <c r="H4956">
        <f t="shared" si="232"/>
        <v>6</v>
      </c>
      <c r="I4956" t="str">
        <f t="shared" si="233"/>
        <v>High Risk</v>
      </c>
    </row>
    <row r="4957" spans="1:9" x14ac:dyDescent="0.3">
      <c r="A4957" t="s">
        <v>4992</v>
      </c>
      <c r="B4957" t="s">
        <v>27</v>
      </c>
      <c r="C4957">
        <v>1</v>
      </c>
      <c r="D4957" t="str">
        <f t="shared" si="231"/>
        <v>0-12 Months</v>
      </c>
      <c r="E4957" t="s">
        <v>37</v>
      </c>
      <c r="F4957" t="s">
        <v>32</v>
      </c>
      <c r="G4957" t="s">
        <v>23</v>
      </c>
      <c r="H4957">
        <f t="shared" si="232"/>
        <v>5</v>
      </c>
      <c r="I4957" t="str">
        <f t="shared" si="233"/>
        <v>High Risk</v>
      </c>
    </row>
    <row r="4958" spans="1:9" x14ac:dyDescent="0.3">
      <c r="A4958" t="s">
        <v>4993</v>
      </c>
      <c r="B4958" t="s">
        <v>27</v>
      </c>
      <c r="C4958">
        <v>8</v>
      </c>
      <c r="D4958" t="str">
        <f t="shared" si="231"/>
        <v>0-12 Months</v>
      </c>
      <c r="E4958" t="s">
        <v>37</v>
      </c>
      <c r="F4958" t="s">
        <v>40</v>
      </c>
      <c r="G4958" t="s">
        <v>23</v>
      </c>
      <c r="H4958">
        <f t="shared" si="232"/>
        <v>5</v>
      </c>
      <c r="I4958" t="str">
        <f t="shared" si="233"/>
        <v>High Risk</v>
      </c>
    </row>
    <row r="4959" spans="1:9" x14ac:dyDescent="0.3">
      <c r="A4959" t="s">
        <v>4994</v>
      </c>
      <c r="B4959" t="s">
        <v>27</v>
      </c>
      <c r="C4959">
        <v>13</v>
      </c>
      <c r="D4959" t="str">
        <f t="shared" si="231"/>
        <v>13-24 Months</v>
      </c>
      <c r="E4959" t="s">
        <v>24</v>
      </c>
      <c r="F4959" t="s">
        <v>28</v>
      </c>
      <c r="G4959" t="s">
        <v>24</v>
      </c>
      <c r="H4959">
        <f t="shared" si="232"/>
        <v>3</v>
      </c>
      <c r="I4959" t="str">
        <f t="shared" si="233"/>
        <v>Medium Risk</v>
      </c>
    </row>
    <row r="4960" spans="1:9" x14ac:dyDescent="0.3">
      <c r="A4960" t="s">
        <v>4995</v>
      </c>
      <c r="B4960" t="s">
        <v>27</v>
      </c>
      <c r="C4960">
        <v>59</v>
      </c>
      <c r="D4960" t="str">
        <f t="shared" si="231"/>
        <v>49-72 Months</v>
      </c>
      <c r="E4960" t="s">
        <v>37</v>
      </c>
      <c r="F4960" t="s">
        <v>28</v>
      </c>
      <c r="G4960" t="s">
        <v>24</v>
      </c>
      <c r="H4960">
        <f t="shared" si="232"/>
        <v>5</v>
      </c>
      <c r="I4960" t="str">
        <f t="shared" si="233"/>
        <v>High Risk</v>
      </c>
    </row>
    <row r="4961" spans="1:9" x14ac:dyDescent="0.3">
      <c r="A4961" t="s">
        <v>4996</v>
      </c>
      <c r="B4961" t="s">
        <v>27</v>
      </c>
      <c r="C4961">
        <v>1</v>
      </c>
      <c r="D4961" t="str">
        <f t="shared" si="231"/>
        <v>0-12 Months</v>
      </c>
      <c r="E4961" t="s">
        <v>24</v>
      </c>
      <c r="F4961" t="s">
        <v>40</v>
      </c>
      <c r="G4961" t="s">
        <v>23</v>
      </c>
      <c r="H4961">
        <f t="shared" si="232"/>
        <v>3</v>
      </c>
      <c r="I4961" t="str">
        <f t="shared" si="233"/>
        <v>Medium Risk</v>
      </c>
    </row>
    <row r="4962" spans="1:9" x14ac:dyDescent="0.3">
      <c r="A4962" t="s">
        <v>4997</v>
      </c>
      <c r="B4962" t="s">
        <v>27</v>
      </c>
      <c r="C4962">
        <v>50</v>
      </c>
      <c r="D4962" t="str">
        <f t="shared" si="231"/>
        <v>49-72 Months</v>
      </c>
      <c r="E4962" t="s">
        <v>37</v>
      </c>
      <c r="F4962" t="s">
        <v>28</v>
      </c>
      <c r="G4962" t="s">
        <v>23</v>
      </c>
      <c r="H4962">
        <f t="shared" si="232"/>
        <v>5</v>
      </c>
      <c r="I4962" t="str">
        <f t="shared" si="233"/>
        <v>High Risk</v>
      </c>
    </row>
    <row r="4963" spans="1:9" x14ac:dyDescent="0.3">
      <c r="A4963" t="s">
        <v>4998</v>
      </c>
      <c r="B4963" t="s">
        <v>27</v>
      </c>
      <c r="C4963">
        <v>18</v>
      </c>
      <c r="D4963" t="str">
        <f t="shared" si="231"/>
        <v>13-24 Months</v>
      </c>
      <c r="E4963" t="s">
        <v>26</v>
      </c>
      <c r="F4963" t="s">
        <v>35</v>
      </c>
      <c r="G4963" t="s">
        <v>24</v>
      </c>
      <c r="H4963">
        <f t="shared" si="232"/>
        <v>2</v>
      </c>
      <c r="I4963" t="str">
        <f t="shared" si="233"/>
        <v>Medium Risk</v>
      </c>
    </row>
    <row r="4964" spans="1:9" x14ac:dyDescent="0.3">
      <c r="A4964" t="s">
        <v>4999</v>
      </c>
      <c r="B4964" t="s">
        <v>27</v>
      </c>
      <c r="C4964">
        <v>17</v>
      </c>
      <c r="D4964" t="str">
        <f t="shared" si="231"/>
        <v>13-24 Months</v>
      </c>
      <c r="E4964" t="s">
        <v>26</v>
      </c>
      <c r="F4964" t="s">
        <v>32</v>
      </c>
      <c r="G4964" t="s">
        <v>24</v>
      </c>
      <c r="H4964">
        <f t="shared" si="232"/>
        <v>2</v>
      </c>
      <c r="I4964" t="str">
        <f t="shared" si="233"/>
        <v>Medium Risk</v>
      </c>
    </row>
    <row r="4965" spans="1:9" x14ac:dyDescent="0.3">
      <c r="A4965" t="s">
        <v>5000</v>
      </c>
      <c r="B4965" t="s">
        <v>47</v>
      </c>
      <c r="C4965">
        <v>47</v>
      </c>
      <c r="D4965" t="str">
        <f t="shared" si="231"/>
        <v>25-48 Months</v>
      </c>
      <c r="E4965" t="s">
        <v>26</v>
      </c>
      <c r="F4965" t="s">
        <v>28</v>
      </c>
      <c r="G4965" t="s">
        <v>24</v>
      </c>
      <c r="H4965">
        <f t="shared" si="232"/>
        <v>1</v>
      </c>
      <c r="I4965" t="str">
        <f t="shared" si="233"/>
        <v>Low Risk</v>
      </c>
    </row>
    <row r="4966" spans="1:9" x14ac:dyDescent="0.3">
      <c r="A4966" t="s">
        <v>5001</v>
      </c>
      <c r="B4966" t="s">
        <v>27</v>
      </c>
      <c r="C4966">
        <v>26</v>
      </c>
      <c r="D4966" t="str">
        <f t="shared" si="231"/>
        <v>25-48 Months</v>
      </c>
      <c r="E4966" t="s">
        <v>37</v>
      </c>
      <c r="F4966" t="s">
        <v>35</v>
      </c>
      <c r="G4966" t="s">
        <v>23</v>
      </c>
      <c r="H4966">
        <f t="shared" si="232"/>
        <v>4</v>
      </c>
      <c r="I4966" t="str">
        <f t="shared" si="233"/>
        <v>High Risk</v>
      </c>
    </row>
    <row r="4967" spans="1:9" x14ac:dyDescent="0.3">
      <c r="A4967" t="s">
        <v>5002</v>
      </c>
      <c r="B4967" t="s">
        <v>27</v>
      </c>
      <c r="C4967">
        <v>6</v>
      </c>
      <c r="D4967" t="str">
        <f t="shared" si="231"/>
        <v>0-12 Months</v>
      </c>
      <c r="E4967" t="s">
        <v>26</v>
      </c>
      <c r="F4967" t="s">
        <v>28</v>
      </c>
      <c r="G4967" t="s">
        <v>23</v>
      </c>
      <c r="H4967">
        <f t="shared" si="232"/>
        <v>4</v>
      </c>
      <c r="I4967" t="str">
        <f t="shared" si="233"/>
        <v>High Risk</v>
      </c>
    </row>
    <row r="4968" spans="1:9" x14ac:dyDescent="0.3">
      <c r="A4968" t="s">
        <v>5003</v>
      </c>
      <c r="B4968" t="s">
        <v>27</v>
      </c>
      <c r="C4968">
        <v>19</v>
      </c>
      <c r="D4968" t="str">
        <f t="shared" si="231"/>
        <v>13-24 Months</v>
      </c>
      <c r="E4968" t="s">
        <v>26</v>
      </c>
      <c r="F4968" t="s">
        <v>40</v>
      </c>
      <c r="G4968" t="s">
        <v>24</v>
      </c>
      <c r="H4968">
        <f t="shared" si="232"/>
        <v>2</v>
      </c>
      <c r="I4968" t="str">
        <f t="shared" si="233"/>
        <v>Medium Risk</v>
      </c>
    </row>
    <row r="4969" spans="1:9" x14ac:dyDescent="0.3">
      <c r="A4969" t="s">
        <v>5004</v>
      </c>
      <c r="B4969" t="s">
        <v>27</v>
      </c>
      <c r="C4969">
        <v>3</v>
      </c>
      <c r="D4969" t="str">
        <f t="shared" si="231"/>
        <v>0-12 Months</v>
      </c>
      <c r="E4969" t="s">
        <v>26</v>
      </c>
      <c r="F4969" t="s">
        <v>28</v>
      </c>
      <c r="G4969" t="s">
        <v>23</v>
      </c>
      <c r="H4969">
        <f t="shared" si="232"/>
        <v>4</v>
      </c>
      <c r="I4969" t="str">
        <f t="shared" si="233"/>
        <v>High Risk</v>
      </c>
    </row>
    <row r="4970" spans="1:9" x14ac:dyDescent="0.3">
      <c r="A4970" t="s">
        <v>5005</v>
      </c>
      <c r="B4970" t="s">
        <v>47</v>
      </c>
      <c r="C4970">
        <v>68</v>
      </c>
      <c r="D4970" t="str">
        <f t="shared" si="231"/>
        <v>49-72 Months</v>
      </c>
      <c r="E4970" t="s">
        <v>26</v>
      </c>
      <c r="F4970" t="s">
        <v>28</v>
      </c>
      <c r="G4970" t="s">
        <v>24</v>
      </c>
      <c r="H4970">
        <f t="shared" si="232"/>
        <v>1</v>
      </c>
      <c r="I4970" t="str">
        <f t="shared" si="233"/>
        <v>Low Risk</v>
      </c>
    </row>
    <row r="4971" spans="1:9" x14ac:dyDescent="0.3">
      <c r="A4971" t="s">
        <v>5006</v>
      </c>
      <c r="B4971" t="s">
        <v>27</v>
      </c>
      <c r="C4971">
        <v>2</v>
      </c>
      <c r="D4971" t="str">
        <f t="shared" si="231"/>
        <v>0-12 Months</v>
      </c>
      <c r="E4971" t="s">
        <v>24</v>
      </c>
      <c r="F4971" t="s">
        <v>35</v>
      </c>
      <c r="G4971" t="s">
        <v>24</v>
      </c>
      <c r="H4971">
        <f t="shared" si="232"/>
        <v>3</v>
      </c>
      <c r="I4971" t="str">
        <f t="shared" si="233"/>
        <v>Medium Risk</v>
      </c>
    </row>
    <row r="4972" spans="1:9" x14ac:dyDescent="0.3">
      <c r="A4972" t="s">
        <v>5007</v>
      </c>
      <c r="B4972" t="s">
        <v>31</v>
      </c>
      <c r="C4972">
        <v>7</v>
      </c>
      <c r="D4972" t="str">
        <f t="shared" si="231"/>
        <v>0-12 Months</v>
      </c>
      <c r="E4972" t="s">
        <v>26</v>
      </c>
      <c r="F4972" t="s">
        <v>40</v>
      </c>
      <c r="G4972" t="s">
        <v>24</v>
      </c>
      <c r="H4972">
        <f t="shared" si="232"/>
        <v>1</v>
      </c>
      <c r="I4972" t="str">
        <f t="shared" si="233"/>
        <v>Low Risk</v>
      </c>
    </row>
    <row r="4973" spans="1:9" x14ac:dyDescent="0.3">
      <c r="A4973" t="s">
        <v>5008</v>
      </c>
      <c r="B4973" t="s">
        <v>27</v>
      </c>
      <c r="C4973">
        <v>18</v>
      </c>
      <c r="D4973" t="str">
        <f t="shared" si="231"/>
        <v>13-24 Months</v>
      </c>
      <c r="E4973" t="s">
        <v>24</v>
      </c>
      <c r="F4973" t="s">
        <v>32</v>
      </c>
      <c r="G4973" t="s">
        <v>24</v>
      </c>
      <c r="H4973">
        <f t="shared" si="232"/>
        <v>2</v>
      </c>
      <c r="I4973" t="str">
        <f t="shared" si="233"/>
        <v>Medium Risk</v>
      </c>
    </row>
    <row r="4974" spans="1:9" x14ac:dyDescent="0.3">
      <c r="A4974" t="s">
        <v>5009</v>
      </c>
      <c r="B4974" t="s">
        <v>47</v>
      </c>
      <c r="C4974">
        <v>71</v>
      </c>
      <c r="D4974" t="str">
        <f t="shared" si="231"/>
        <v>49-72 Months</v>
      </c>
      <c r="E4974" t="s">
        <v>24</v>
      </c>
      <c r="F4974" t="s">
        <v>40</v>
      </c>
      <c r="G4974" t="s">
        <v>24</v>
      </c>
      <c r="H4974">
        <f t="shared" si="232"/>
        <v>0</v>
      </c>
      <c r="I4974" t="str">
        <f t="shared" si="233"/>
        <v>Low Risk</v>
      </c>
    </row>
    <row r="4975" spans="1:9" x14ac:dyDescent="0.3">
      <c r="A4975" t="s">
        <v>5010</v>
      </c>
      <c r="B4975" t="s">
        <v>27</v>
      </c>
      <c r="C4975">
        <v>13</v>
      </c>
      <c r="D4975" t="str">
        <f t="shared" si="231"/>
        <v>13-24 Months</v>
      </c>
      <c r="E4975" t="s">
        <v>37</v>
      </c>
      <c r="F4975" t="s">
        <v>40</v>
      </c>
      <c r="G4975" t="s">
        <v>24</v>
      </c>
      <c r="H4975">
        <f t="shared" si="232"/>
        <v>4</v>
      </c>
      <c r="I4975" t="str">
        <f t="shared" si="233"/>
        <v>High Risk</v>
      </c>
    </row>
    <row r="4976" spans="1:9" x14ac:dyDescent="0.3">
      <c r="A4976" t="s">
        <v>5011</v>
      </c>
      <c r="B4976" t="s">
        <v>27</v>
      </c>
      <c r="C4976">
        <v>3</v>
      </c>
      <c r="D4976" t="str">
        <f t="shared" si="231"/>
        <v>0-12 Months</v>
      </c>
      <c r="E4976" t="s">
        <v>26</v>
      </c>
      <c r="F4976" t="s">
        <v>32</v>
      </c>
      <c r="G4976" t="s">
        <v>23</v>
      </c>
      <c r="H4976">
        <f t="shared" si="232"/>
        <v>3</v>
      </c>
      <c r="I4976" t="str">
        <f t="shared" si="233"/>
        <v>Medium Risk</v>
      </c>
    </row>
    <row r="4977" spans="1:9" x14ac:dyDescent="0.3">
      <c r="A4977" t="s">
        <v>5012</v>
      </c>
      <c r="B4977" t="s">
        <v>47</v>
      </c>
      <c r="C4977">
        <v>72</v>
      </c>
      <c r="D4977" t="str">
        <f t="shared" si="231"/>
        <v>49-72 Months</v>
      </c>
      <c r="E4977" t="s">
        <v>37</v>
      </c>
      <c r="F4977" t="s">
        <v>35</v>
      </c>
      <c r="G4977" t="s">
        <v>24</v>
      </c>
      <c r="H4977">
        <f t="shared" si="232"/>
        <v>2</v>
      </c>
      <c r="I4977" t="str">
        <f t="shared" si="233"/>
        <v>Medium Risk</v>
      </c>
    </row>
    <row r="4978" spans="1:9" x14ac:dyDescent="0.3">
      <c r="A4978" t="s">
        <v>5013</v>
      </c>
      <c r="B4978" t="s">
        <v>47</v>
      </c>
      <c r="C4978">
        <v>66</v>
      </c>
      <c r="D4978" t="str">
        <f t="shared" si="231"/>
        <v>49-72 Months</v>
      </c>
      <c r="E4978" t="s">
        <v>26</v>
      </c>
      <c r="F4978" t="s">
        <v>40</v>
      </c>
      <c r="G4978" t="s">
        <v>24</v>
      </c>
      <c r="H4978">
        <f t="shared" si="232"/>
        <v>0</v>
      </c>
      <c r="I4978" t="str">
        <f t="shared" si="233"/>
        <v>Low Risk</v>
      </c>
    </row>
    <row r="4979" spans="1:9" x14ac:dyDescent="0.3">
      <c r="A4979" t="s">
        <v>5014</v>
      </c>
      <c r="B4979" t="s">
        <v>31</v>
      </c>
      <c r="C4979">
        <v>24</v>
      </c>
      <c r="D4979" t="str">
        <f t="shared" si="231"/>
        <v>13-24 Months</v>
      </c>
      <c r="E4979" t="s">
        <v>24</v>
      </c>
      <c r="F4979" t="s">
        <v>40</v>
      </c>
      <c r="G4979" t="s">
        <v>24</v>
      </c>
      <c r="H4979">
        <f t="shared" si="232"/>
        <v>0</v>
      </c>
      <c r="I4979" t="str">
        <f t="shared" si="233"/>
        <v>Low Risk</v>
      </c>
    </row>
    <row r="4980" spans="1:9" x14ac:dyDescent="0.3">
      <c r="A4980" t="s">
        <v>5015</v>
      </c>
      <c r="B4980" t="s">
        <v>27</v>
      </c>
      <c r="C4980">
        <v>1</v>
      </c>
      <c r="D4980" t="str">
        <f t="shared" si="231"/>
        <v>0-12 Months</v>
      </c>
      <c r="E4980" t="s">
        <v>26</v>
      </c>
      <c r="F4980" t="s">
        <v>28</v>
      </c>
      <c r="G4980" t="s">
        <v>23</v>
      </c>
      <c r="H4980">
        <f t="shared" si="232"/>
        <v>4</v>
      </c>
      <c r="I4980" t="str">
        <f t="shared" si="233"/>
        <v>High Risk</v>
      </c>
    </row>
    <row r="4981" spans="1:9" x14ac:dyDescent="0.3">
      <c r="A4981" t="s">
        <v>5016</v>
      </c>
      <c r="B4981" t="s">
        <v>47</v>
      </c>
      <c r="C4981">
        <v>56</v>
      </c>
      <c r="D4981" t="str">
        <f t="shared" si="231"/>
        <v>49-72 Months</v>
      </c>
      <c r="E4981" t="s">
        <v>24</v>
      </c>
      <c r="F4981" t="s">
        <v>32</v>
      </c>
      <c r="G4981" t="s">
        <v>24</v>
      </c>
      <c r="H4981">
        <f t="shared" si="232"/>
        <v>0</v>
      </c>
      <c r="I4981" t="str">
        <f t="shared" si="233"/>
        <v>Low Risk</v>
      </c>
    </row>
    <row r="4982" spans="1:9" x14ac:dyDescent="0.3">
      <c r="A4982" t="s">
        <v>5017</v>
      </c>
      <c r="B4982" t="s">
        <v>31</v>
      </c>
      <c r="C4982">
        <v>22</v>
      </c>
      <c r="D4982" t="str">
        <f t="shared" si="231"/>
        <v>13-24 Months</v>
      </c>
      <c r="E4982" t="s">
        <v>24</v>
      </c>
      <c r="F4982" t="s">
        <v>35</v>
      </c>
      <c r="G4982" t="s">
        <v>24</v>
      </c>
      <c r="H4982">
        <f t="shared" si="232"/>
        <v>0</v>
      </c>
      <c r="I4982" t="str">
        <f t="shared" si="233"/>
        <v>Low Risk</v>
      </c>
    </row>
    <row r="4983" spans="1:9" x14ac:dyDescent="0.3">
      <c r="A4983" t="s">
        <v>5018</v>
      </c>
      <c r="B4983" t="s">
        <v>27</v>
      </c>
      <c r="C4983">
        <v>14</v>
      </c>
      <c r="D4983" t="str">
        <f t="shared" si="231"/>
        <v>13-24 Months</v>
      </c>
      <c r="E4983" t="s">
        <v>26</v>
      </c>
      <c r="F4983" t="s">
        <v>28</v>
      </c>
      <c r="G4983" t="s">
        <v>23</v>
      </c>
      <c r="H4983">
        <f t="shared" si="232"/>
        <v>3</v>
      </c>
      <c r="I4983" t="str">
        <f t="shared" si="233"/>
        <v>Medium Risk</v>
      </c>
    </row>
    <row r="4984" spans="1:9" x14ac:dyDescent="0.3">
      <c r="A4984" t="s">
        <v>5019</v>
      </c>
      <c r="B4984" t="s">
        <v>31</v>
      </c>
      <c r="C4984">
        <v>61</v>
      </c>
      <c r="D4984" t="str">
        <f t="shared" si="231"/>
        <v>49-72 Months</v>
      </c>
      <c r="E4984" t="s">
        <v>37</v>
      </c>
      <c r="F4984" t="s">
        <v>40</v>
      </c>
      <c r="G4984" t="s">
        <v>23</v>
      </c>
      <c r="H4984">
        <f t="shared" si="232"/>
        <v>2</v>
      </c>
      <c r="I4984" t="str">
        <f t="shared" si="233"/>
        <v>Medium Risk</v>
      </c>
    </row>
    <row r="4985" spans="1:9" x14ac:dyDescent="0.3">
      <c r="A4985" t="s">
        <v>5020</v>
      </c>
      <c r="B4985" t="s">
        <v>27</v>
      </c>
      <c r="C4985">
        <v>40</v>
      </c>
      <c r="D4985" t="str">
        <f t="shared" si="231"/>
        <v>25-48 Months</v>
      </c>
      <c r="E4985" t="s">
        <v>26</v>
      </c>
      <c r="F4985" t="s">
        <v>28</v>
      </c>
      <c r="G4985" t="s">
        <v>23</v>
      </c>
      <c r="H4985">
        <f t="shared" si="232"/>
        <v>3</v>
      </c>
      <c r="I4985" t="str">
        <f t="shared" si="233"/>
        <v>Medium Risk</v>
      </c>
    </row>
    <row r="4986" spans="1:9" x14ac:dyDescent="0.3">
      <c r="A4986" t="s">
        <v>5021</v>
      </c>
      <c r="B4986" t="s">
        <v>27</v>
      </c>
      <c r="C4986">
        <v>42</v>
      </c>
      <c r="D4986" t="str">
        <f t="shared" si="231"/>
        <v>25-48 Months</v>
      </c>
      <c r="E4986" t="s">
        <v>26</v>
      </c>
      <c r="F4986" t="s">
        <v>35</v>
      </c>
      <c r="G4986" t="s">
        <v>24</v>
      </c>
      <c r="H4986">
        <f t="shared" si="232"/>
        <v>2</v>
      </c>
      <c r="I4986" t="str">
        <f t="shared" si="233"/>
        <v>Medium Risk</v>
      </c>
    </row>
    <row r="4987" spans="1:9" x14ac:dyDescent="0.3">
      <c r="A4987" t="s">
        <v>5022</v>
      </c>
      <c r="B4987" t="s">
        <v>47</v>
      </c>
      <c r="C4987">
        <v>72</v>
      </c>
      <c r="D4987" t="str">
        <f t="shared" si="231"/>
        <v>49-72 Months</v>
      </c>
      <c r="E4987" t="s">
        <v>26</v>
      </c>
      <c r="F4987" t="s">
        <v>35</v>
      </c>
      <c r="G4987" t="s">
        <v>24</v>
      </c>
      <c r="H4987">
        <f t="shared" si="232"/>
        <v>0</v>
      </c>
      <c r="I4987" t="str">
        <f t="shared" si="233"/>
        <v>Low Risk</v>
      </c>
    </row>
    <row r="4988" spans="1:9" x14ac:dyDescent="0.3">
      <c r="A4988" t="s">
        <v>5023</v>
      </c>
      <c r="B4988" t="s">
        <v>27</v>
      </c>
      <c r="C4988">
        <v>12</v>
      </c>
      <c r="D4988" t="str">
        <f t="shared" si="231"/>
        <v>0-12 Months</v>
      </c>
      <c r="E4988" t="s">
        <v>37</v>
      </c>
      <c r="F4988" t="s">
        <v>40</v>
      </c>
      <c r="G4988" t="s">
        <v>24</v>
      </c>
      <c r="H4988">
        <f t="shared" si="232"/>
        <v>5</v>
      </c>
      <c r="I4988" t="str">
        <f t="shared" si="233"/>
        <v>High Risk</v>
      </c>
    </row>
    <row r="4989" spans="1:9" x14ac:dyDescent="0.3">
      <c r="A4989" t="s">
        <v>5024</v>
      </c>
      <c r="B4989" t="s">
        <v>47</v>
      </c>
      <c r="C4989">
        <v>71</v>
      </c>
      <c r="D4989" t="str">
        <f t="shared" si="231"/>
        <v>49-72 Months</v>
      </c>
      <c r="E4989" t="s">
        <v>24</v>
      </c>
      <c r="F4989" t="s">
        <v>35</v>
      </c>
      <c r="G4989" t="s">
        <v>24</v>
      </c>
      <c r="H4989">
        <f t="shared" si="232"/>
        <v>0</v>
      </c>
      <c r="I4989" t="str">
        <f t="shared" si="233"/>
        <v>Low Risk</v>
      </c>
    </row>
    <row r="4990" spans="1:9" x14ac:dyDescent="0.3">
      <c r="A4990" t="s">
        <v>5025</v>
      </c>
      <c r="B4990" t="s">
        <v>31</v>
      </c>
      <c r="C4990">
        <v>26</v>
      </c>
      <c r="D4990" t="str">
        <f t="shared" si="231"/>
        <v>25-48 Months</v>
      </c>
      <c r="E4990" t="s">
        <v>24</v>
      </c>
      <c r="F4990" t="s">
        <v>32</v>
      </c>
      <c r="G4990" t="s">
        <v>24</v>
      </c>
      <c r="H4990">
        <f t="shared" si="232"/>
        <v>0</v>
      </c>
      <c r="I4990" t="str">
        <f t="shared" si="233"/>
        <v>Low Risk</v>
      </c>
    </row>
    <row r="4991" spans="1:9" x14ac:dyDescent="0.3">
      <c r="A4991" t="s">
        <v>5026</v>
      </c>
      <c r="B4991" t="s">
        <v>27</v>
      </c>
      <c r="C4991">
        <v>7</v>
      </c>
      <c r="D4991" t="str">
        <f t="shared" si="231"/>
        <v>0-12 Months</v>
      </c>
      <c r="E4991" t="s">
        <v>26</v>
      </c>
      <c r="F4991" t="s">
        <v>32</v>
      </c>
      <c r="G4991" t="s">
        <v>24</v>
      </c>
      <c r="H4991">
        <f t="shared" si="232"/>
        <v>3</v>
      </c>
      <c r="I4991" t="str">
        <f t="shared" si="233"/>
        <v>Medium Risk</v>
      </c>
    </row>
    <row r="4992" spans="1:9" x14ac:dyDescent="0.3">
      <c r="A4992" t="s">
        <v>5027</v>
      </c>
      <c r="B4992" t="s">
        <v>27</v>
      </c>
      <c r="C4992">
        <v>6</v>
      </c>
      <c r="D4992" t="str">
        <f t="shared" si="231"/>
        <v>0-12 Months</v>
      </c>
      <c r="E4992" t="s">
        <v>26</v>
      </c>
      <c r="F4992" t="s">
        <v>32</v>
      </c>
      <c r="G4992" t="s">
        <v>24</v>
      </c>
      <c r="H4992">
        <f t="shared" si="232"/>
        <v>3</v>
      </c>
      <c r="I4992" t="str">
        <f t="shared" si="233"/>
        <v>Medium Risk</v>
      </c>
    </row>
    <row r="4993" spans="1:9" x14ac:dyDescent="0.3">
      <c r="A4993" t="s">
        <v>5028</v>
      </c>
      <c r="B4993" t="s">
        <v>31</v>
      </c>
      <c r="C4993">
        <v>58</v>
      </c>
      <c r="D4993" t="str">
        <f t="shared" si="231"/>
        <v>49-72 Months</v>
      </c>
      <c r="E4993" t="s">
        <v>37</v>
      </c>
      <c r="F4993" t="s">
        <v>28</v>
      </c>
      <c r="G4993" t="s">
        <v>23</v>
      </c>
      <c r="H4993">
        <f t="shared" si="232"/>
        <v>3</v>
      </c>
      <c r="I4993" t="str">
        <f t="shared" si="233"/>
        <v>Medium Risk</v>
      </c>
    </row>
    <row r="4994" spans="1:9" x14ac:dyDescent="0.3">
      <c r="A4994" t="s">
        <v>5029</v>
      </c>
      <c r="B4994" t="s">
        <v>27</v>
      </c>
      <c r="C4994">
        <v>51</v>
      </c>
      <c r="D4994" t="str">
        <f t="shared" si="231"/>
        <v>49-72 Months</v>
      </c>
      <c r="E4994" t="s">
        <v>26</v>
      </c>
      <c r="F4994" t="s">
        <v>40</v>
      </c>
      <c r="G4994" t="s">
        <v>24</v>
      </c>
      <c r="H4994">
        <f t="shared" si="232"/>
        <v>2</v>
      </c>
      <c r="I4994" t="str">
        <f t="shared" si="233"/>
        <v>Medium Risk</v>
      </c>
    </row>
    <row r="4995" spans="1:9" x14ac:dyDescent="0.3">
      <c r="A4995" t="s">
        <v>5030</v>
      </c>
      <c r="B4995" t="s">
        <v>47</v>
      </c>
      <c r="C4995">
        <v>72</v>
      </c>
      <c r="D4995" t="str">
        <f t="shared" ref="D4995:D5058" si="234">IF(C4995&lt;=12,"0-12 Months",IF(C4995&lt;=24,"13-24 Months",IF(C4995&lt;=48,"25-48 Months","49-72 Months")))</f>
        <v>49-72 Months</v>
      </c>
      <c r="E4995" t="s">
        <v>26</v>
      </c>
      <c r="F4995" t="s">
        <v>35</v>
      </c>
      <c r="G4995" t="s">
        <v>24</v>
      </c>
      <c r="H4995">
        <f t="shared" ref="H4995:H5058" si="235">IF(B4995="Month-to-month",2,0)+IF(E4995="Fiber optic",2,0)+IF(F4995="Electronic check",1,0)+IF(D4995="0-12 Months",1,0)</f>
        <v>0</v>
      </c>
      <c r="I4995" t="str">
        <f t="shared" ref="I4995:I5058" si="236">IF(H4995&gt;=4,"High Risk",IF(H4995&gt;=2,"Medium Risk","Low Risk"))</f>
        <v>Low Risk</v>
      </c>
    </row>
    <row r="4996" spans="1:9" x14ac:dyDescent="0.3">
      <c r="A4996" t="s">
        <v>5031</v>
      </c>
      <c r="B4996" t="s">
        <v>27</v>
      </c>
      <c r="C4996">
        <v>18</v>
      </c>
      <c r="D4996" t="str">
        <f t="shared" si="234"/>
        <v>13-24 Months</v>
      </c>
      <c r="E4996" t="s">
        <v>37</v>
      </c>
      <c r="F4996" t="s">
        <v>28</v>
      </c>
      <c r="G4996" t="s">
        <v>23</v>
      </c>
      <c r="H4996">
        <f t="shared" si="235"/>
        <v>5</v>
      </c>
      <c r="I4996" t="str">
        <f t="shared" si="236"/>
        <v>High Risk</v>
      </c>
    </row>
    <row r="4997" spans="1:9" x14ac:dyDescent="0.3">
      <c r="A4997" t="s">
        <v>5032</v>
      </c>
      <c r="B4997" t="s">
        <v>27</v>
      </c>
      <c r="C4997">
        <v>7</v>
      </c>
      <c r="D4997" t="str">
        <f t="shared" si="234"/>
        <v>0-12 Months</v>
      </c>
      <c r="E4997" t="s">
        <v>37</v>
      </c>
      <c r="F4997" t="s">
        <v>35</v>
      </c>
      <c r="G4997" t="s">
        <v>23</v>
      </c>
      <c r="H4997">
        <f t="shared" si="235"/>
        <v>5</v>
      </c>
      <c r="I4997" t="str">
        <f t="shared" si="236"/>
        <v>High Risk</v>
      </c>
    </row>
    <row r="4998" spans="1:9" x14ac:dyDescent="0.3">
      <c r="A4998" t="s">
        <v>5033</v>
      </c>
      <c r="B4998" t="s">
        <v>47</v>
      </c>
      <c r="C4998">
        <v>47</v>
      </c>
      <c r="D4998" t="str">
        <f t="shared" si="234"/>
        <v>25-48 Months</v>
      </c>
      <c r="E4998" t="s">
        <v>26</v>
      </c>
      <c r="F4998" t="s">
        <v>32</v>
      </c>
      <c r="G4998" t="s">
        <v>24</v>
      </c>
      <c r="H4998">
        <f t="shared" si="235"/>
        <v>0</v>
      </c>
      <c r="I4998" t="str">
        <f t="shared" si="236"/>
        <v>Low Risk</v>
      </c>
    </row>
    <row r="4999" spans="1:9" x14ac:dyDescent="0.3">
      <c r="A4999" t="s">
        <v>5034</v>
      </c>
      <c r="B4999" t="s">
        <v>27</v>
      </c>
      <c r="C4999">
        <v>2</v>
      </c>
      <c r="D4999" t="str">
        <f t="shared" si="234"/>
        <v>0-12 Months</v>
      </c>
      <c r="E4999" t="s">
        <v>26</v>
      </c>
      <c r="F4999" t="s">
        <v>28</v>
      </c>
      <c r="G4999" t="s">
        <v>23</v>
      </c>
      <c r="H4999">
        <f t="shared" si="235"/>
        <v>4</v>
      </c>
      <c r="I4999" t="str">
        <f t="shared" si="236"/>
        <v>High Risk</v>
      </c>
    </row>
    <row r="5000" spans="1:9" x14ac:dyDescent="0.3">
      <c r="A5000" t="s">
        <v>5035</v>
      </c>
      <c r="B5000" t="s">
        <v>31</v>
      </c>
      <c r="C5000">
        <v>62</v>
      </c>
      <c r="D5000" t="str">
        <f t="shared" si="234"/>
        <v>49-72 Months</v>
      </c>
      <c r="E5000" t="s">
        <v>37</v>
      </c>
      <c r="F5000" t="s">
        <v>35</v>
      </c>
      <c r="G5000" t="s">
        <v>24</v>
      </c>
      <c r="H5000">
        <f t="shared" si="235"/>
        <v>2</v>
      </c>
      <c r="I5000" t="str">
        <f t="shared" si="236"/>
        <v>Medium Risk</v>
      </c>
    </row>
    <row r="5001" spans="1:9" x14ac:dyDescent="0.3">
      <c r="A5001" t="s">
        <v>5036</v>
      </c>
      <c r="B5001" t="s">
        <v>47</v>
      </c>
      <c r="C5001">
        <v>16</v>
      </c>
      <c r="D5001" t="str">
        <f t="shared" si="234"/>
        <v>13-24 Months</v>
      </c>
      <c r="E5001" t="s">
        <v>24</v>
      </c>
      <c r="F5001" t="s">
        <v>32</v>
      </c>
      <c r="G5001" t="s">
        <v>24</v>
      </c>
      <c r="H5001">
        <f t="shared" si="235"/>
        <v>0</v>
      </c>
      <c r="I5001" t="str">
        <f t="shared" si="236"/>
        <v>Low Risk</v>
      </c>
    </row>
    <row r="5002" spans="1:9" x14ac:dyDescent="0.3">
      <c r="A5002" t="s">
        <v>5037</v>
      </c>
      <c r="B5002" t="s">
        <v>27</v>
      </c>
      <c r="C5002">
        <v>6</v>
      </c>
      <c r="D5002" t="str">
        <f t="shared" si="234"/>
        <v>0-12 Months</v>
      </c>
      <c r="E5002" t="s">
        <v>26</v>
      </c>
      <c r="F5002" t="s">
        <v>40</v>
      </c>
      <c r="G5002" t="s">
        <v>24</v>
      </c>
      <c r="H5002">
        <f t="shared" si="235"/>
        <v>3</v>
      </c>
      <c r="I5002" t="str">
        <f t="shared" si="236"/>
        <v>Medium Risk</v>
      </c>
    </row>
    <row r="5003" spans="1:9" x14ac:dyDescent="0.3">
      <c r="A5003" t="s">
        <v>5038</v>
      </c>
      <c r="B5003" t="s">
        <v>27</v>
      </c>
      <c r="C5003">
        <v>19</v>
      </c>
      <c r="D5003" t="str">
        <f t="shared" si="234"/>
        <v>13-24 Months</v>
      </c>
      <c r="E5003" t="s">
        <v>26</v>
      </c>
      <c r="F5003" t="s">
        <v>40</v>
      </c>
      <c r="G5003" t="s">
        <v>23</v>
      </c>
      <c r="H5003">
        <f t="shared" si="235"/>
        <v>2</v>
      </c>
      <c r="I5003" t="str">
        <f t="shared" si="236"/>
        <v>Medium Risk</v>
      </c>
    </row>
    <row r="5004" spans="1:9" x14ac:dyDescent="0.3">
      <c r="A5004" t="s">
        <v>5039</v>
      </c>
      <c r="B5004" t="s">
        <v>47</v>
      </c>
      <c r="C5004">
        <v>69</v>
      </c>
      <c r="D5004" t="str">
        <f t="shared" si="234"/>
        <v>49-72 Months</v>
      </c>
      <c r="E5004" t="s">
        <v>26</v>
      </c>
      <c r="F5004" t="s">
        <v>40</v>
      </c>
      <c r="G5004" t="s">
        <v>24</v>
      </c>
      <c r="H5004">
        <f t="shared" si="235"/>
        <v>0</v>
      </c>
      <c r="I5004" t="str">
        <f t="shared" si="236"/>
        <v>Low Risk</v>
      </c>
    </row>
    <row r="5005" spans="1:9" x14ac:dyDescent="0.3">
      <c r="A5005" t="s">
        <v>5040</v>
      </c>
      <c r="B5005" t="s">
        <v>27</v>
      </c>
      <c r="C5005">
        <v>11</v>
      </c>
      <c r="D5005" t="str">
        <f t="shared" si="234"/>
        <v>0-12 Months</v>
      </c>
      <c r="E5005" t="s">
        <v>37</v>
      </c>
      <c r="F5005" t="s">
        <v>28</v>
      </c>
      <c r="G5005" t="s">
        <v>23</v>
      </c>
      <c r="H5005">
        <f t="shared" si="235"/>
        <v>6</v>
      </c>
      <c r="I5005" t="str">
        <f t="shared" si="236"/>
        <v>High Risk</v>
      </c>
    </row>
    <row r="5006" spans="1:9" x14ac:dyDescent="0.3">
      <c r="A5006" t="s">
        <v>5041</v>
      </c>
      <c r="B5006" t="s">
        <v>27</v>
      </c>
      <c r="C5006">
        <v>64</v>
      </c>
      <c r="D5006" t="str">
        <f t="shared" si="234"/>
        <v>49-72 Months</v>
      </c>
      <c r="E5006" t="s">
        <v>37</v>
      </c>
      <c r="F5006" t="s">
        <v>28</v>
      </c>
      <c r="G5006" t="s">
        <v>24</v>
      </c>
      <c r="H5006">
        <f t="shared" si="235"/>
        <v>5</v>
      </c>
      <c r="I5006" t="str">
        <f t="shared" si="236"/>
        <v>High Risk</v>
      </c>
    </row>
    <row r="5007" spans="1:9" x14ac:dyDescent="0.3">
      <c r="A5007" t="s">
        <v>5042</v>
      </c>
      <c r="B5007" t="s">
        <v>31</v>
      </c>
      <c r="C5007">
        <v>39</v>
      </c>
      <c r="D5007" t="str">
        <f t="shared" si="234"/>
        <v>25-48 Months</v>
      </c>
      <c r="E5007" t="s">
        <v>37</v>
      </c>
      <c r="F5007" t="s">
        <v>40</v>
      </c>
      <c r="G5007" t="s">
        <v>23</v>
      </c>
      <c r="H5007">
        <f t="shared" si="235"/>
        <v>2</v>
      </c>
      <c r="I5007" t="str">
        <f t="shared" si="236"/>
        <v>Medium Risk</v>
      </c>
    </row>
    <row r="5008" spans="1:9" x14ac:dyDescent="0.3">
      <c r="A5008" t="s">
        <v>5043</v>
      </c>
      <c r="B5008" t="s">
        <v>27</v>
      </c>
      <c r="C5008">
        <v>15</v>
      </c>
      <c r="D5008" t="str">
        <f t="shared" si="234"/>
        <v>13-24 Months</v>
      </c>
      <c r="E5008" t="s">
        <v>26</v>
      </c>
      <c r="F5008" t="s">
        <v>32</v>
      </c>
      <c r="G5008" t="s">
        <v>23</v>
      </c>
      <c r="H5008">
        <f t="shared" si="235"/>
        <v>2</v>
      </c>
      <c r="I5008" t="str">
        <f t="shared" si="236"/>
        <v>Medium Risk</v>
      </c>
    </row>
    <row r="5009" spans="1:9" x14ac:dyDescent="0.3">
      <c r="A5009" t="s">
        <v>5044</v>
      </c>
      <c r="B5009" t="s">
        <v>27</v>
      </c>
      <c r="C5009">
        <v>25</v>
      </c>
      <c r="D5009" t="str">
        <f t="shared" si="234"/>
        <v>25-48 Months</v>
      </c>
      <c r="E5009" t="s">
        <v>24</v>
      </c>
      <c r="F5009" t="s">
        <v>32</v>
      </c>
      <c r="G5009" t="s">
        <v>24</v>
      </c>
      <c r="H5009">
        <f t="shared" si="235"/>
        <v>2</v>
      </c>
      <c r="I5009" t="str">
        <f t="shared" si="236"/>
        <v>Medium Risk</v>
      </c>
    </row>
    <row r="5010" spans="1:9" x14ac:dyDescent="0.3">
      <c r="A5010" t="s">
        <v>5045</v>
      </c>
      <c r="B5010" t="s">
        <v>47</v>
      </c>
      <c r="C5010">
        <v>6</v>
      </c>
      <c r="D5010" t="str">
        <f t="shared" si="234"/>
        <v>0-12 Months</v>
      </c>
      <c r="E5010" t="s">
        <v>24</v>
      </c>
      <c r="F5010" t="s">
        <v>40</v>
      </c>
      <c r="G5010" t="s">
        <v>24</v>
      </c>
      <c r="H5010">
        <f t="shared" si="235"/>
        <v>1</v>
      </c>
      <c r="I5010" t="str">
        <f t="shared" si="236"/>
        <v>Low Risk</v>
      </c>
    </row>
    <row r="5011" spans="1:9" x14ac:dyDescent="0.3">
      <c r="A5011" t="s">
        <v>5046</v>
      </c>
      <c r="B5011" t="s">
        <v>31</v>
      </c>
      <c r="C5011">
        <v>66</v>
      </c>
      <c r="D5011" t="str">
        <f t="shared" si="234"/>
        <v>49-72 Months</v>
      </c>
      <c r="E5011" t="s">
        <v>37</v>
      </c>
      <c r="F5011" t="s">
        <v>35</v>
      </c>
      <c r="G5011" t="s">
        <v>24</v>
      </c>
      <c r="H5011">
        <f t="shared" si="235"/>
        <v>2</v>
      </c>
      <c r="I5011" t="str">
        <f t="shared" si="236"/>
        <v>Medium Risk</v>
      </c>
    </row>
    <row r="5012" spans="1:9" x14ac:dyDescent="0.3">
      <c r="A5012" t="s">
        <v>5047</v>
      </c>
      <c r="B5012" t="s">
        <v>47</v>
      </c>
      <c r="C5012">
        <v>61</v>
      </c>
      <c r="D5012" t="str">
        <f t="shared" si="234"/>
        <v>49-72 Months</v>
      </c>
      <c r="E5012" t="s">
        <v>26</v>
      </c>
      <c r="F5012" t="s">
        <v>40</v>
      </c>
      <c r="G5012" t="s">
        <v>24</v>
      </c>
      <c r="H5012">
        <f t="shared" si="235"/>
        <v>0</v>
      </c>
      <c r="I5012" t="str">
        <f t="shared" si="236"/>
        <v>Low Risk</v>
      </c>
    </row>
    <row r="5013" spans="1:9" x14ac:dyDescent="0.3">
      <c r="A5013" t="s">
        <v>5048</v>
      </c>
      <c r="B5013" t="s">
        <v>27</v>
      </c>
      <c r="C5013">
        <v>43</v>
      </c>
      <c r="D5013" t="str">
        <f t="shared" si="234"/>
        <v>25-48 Months</v>
      </c>
      <c r="E5013" t="s">
        <v>37</v>
      </c>
      <c r="F5013" t="s">
        <v>28</v>
      </c>
      <c r="G5013" t="s">
        <v>24</v>
      </c>
      <c r="H5013">
        <f t="shared" si="235"/>
        <v>5</v>
      </c>
      <c r="I5013" t="str">
        <f t="shared" si="236"/>
        <v>High Risk</v>
      </c>
    </row>
    <row r="5014" spans="1:9" x14ac:dyDescent="0.3">
      <c r="A5014" t="s">
        <v>5049</v>
      </c>
      <c r="B5014" t="s">
        <v>27</v>
      </c>
      <c r="C5014">
        <v>12</v>
      </c>
      <c r="D5014" t="str">
        <f t="shared" si="234"/>
        <v>0-12 Months</v>
      </c>
      <c r="E5014" t="s">
        <v>24</v>
      </c>
      <c r="F5014" t="s">
        <v>32</v>
      </c>
      <c r="G5014" t="s">
        <v>24</v>
      </c>
      <c r="H5014">
        <f t="shared" si="235"/>
        <v>3</v>
      </c>
      <c r="I5014" t="str">
        <f t="shared" si="236"/>
        <v>Medium Risk</v>
      </c>
    </row>
    <row r="5015" spans="1:9" x14ac:dyDescent="0.3">
      <c r="A5015" t="s">
        <v>5050</v>
      </c>
      <c r="B5015" t="s">
        <v>27</v>
      </c>
      <c r="C5015">
        <v>23</v>
      </c>
      <c r="D5015" t="str">
        <f t="shared" si="234"/>
        <v>13-24 Months</v>
      </c>
      <c r="E5015" t="s">
        <v>26</v>
      </c>
      <c r="F5015" t="s">
        <v>35</v>
      </c>
      <c r="G5015" t="s">
        <v>24</v>
      </c>
      <c r="H5015">
        <f t="shared" si="235"/>
        <v>2</v>
      </c>
      <c r="I5015" t="str">
        <f t="shared" si="236"/>
        <v>Medium Risk</v>
      </c>
    </row>
    <row r="5016" spans="1:9" x14ac:dyDescent="0.3">
      <c r="A5016" t="s">
        <v>5051</v>
      </c>
      <c r="B5016" t="s">
        <v>27</v>
      </c>
      <c r="C5016">
        <v>71</v>
      </c>
      <c r="D5016" t="str">
        <f t="shared" si="234"/>
        <v>49-72 Months</v>
      </c>
      <c r="E5016" t="s">
        <v>26</v>
      </c>
      <c r="F5016" t="s">
        <v>35</v>
      </c>
      <c r="G5016" t="s">
        <v>24</v>
      </c>
      <c r="H5016">
        <f t="shared" si="235"/>
        <v>2</v>
      </c>
      <c r="I5016" t="str">
        <f t="shared" si="236"/>
        <v>Medium Risk</v>
      </c>
    </row>
    <row r="5017" spans="1:9" x14ac:dyDescent="0.3">
      <c r="A5017" t="s">
        <v>5052</v>
      </c>
      <c r="B5017" t="s">
        <v>27</v>
      </c>
      <c r="C5017">
        <v>34</v>
      </c>
      <c r="D5017" t="str">
        <f t="shared" si="234"/>
        <v>25-48 Months</v>
      </c>
      <c r="E5017" t="s">
        <v>26</v>
      </c>
      <c r="F5017" t="s">
        <v>32</v>
      </c>
      <c r="G5017" t="s">
        <v>24</v>
      </c>
      <c r="H5017">
        <f t="shared" si="235"/>
        <v>2</v>
      </c>
      <c r="I5017" t="str">
        <f t="shared" si="236"/>
        <v>Medium Risk</v>
      </c>
    </row>
    <row r="5018" spans="1:9" x14ac:dyDescent="0.3">
      <c r="A5018" t="s">
        <v>5053</v>
      </c>
      <c r="B5018" t="s">
        <v>27</v>
      </c>
      <c r="C5018">
        <v>5</v>
      </c>
      <c r="D5018" t="str">
        <f t="shared" si="234"/>
        <v>0-12 Months</v>
      </c>
      <c r="E5018" t="s">
        <v>24</v>
      </c>
      <c r="F5018" t="s">
        <v>40</v>
      </c>
      <c r="G5018" t="s">
        <v>23</v>
      </c>
      <c r="H5018">
        <f t="shared" si="235"/>
        <v>3</v>
      </c>
      <c r="I5018" t="str">
        <f t="shared" si="236"/>
        <v>Medium Risk</v>
      </c>
    </row>
    <row r="5019" spans="1:9" x14ac:dyDescent="0.3">
      <c r="A5019" t="s">
        <v>5054</v>
      </c>
      <c r="B5019" t="s">
        <v>31</v>
      </c>
      <c r="C5019">
        <v>41</v>
      </c>
      <c r="D5019" t="str">
        <f t="shared" si="234"/>
        <v>25-48 Months</v>
      </c>
      <c r="E5019" t="s">
        <v>26</v>
      </c>
      <c r="F5019" t="s">
        <v>32</v>
      </c>
      <c r="G5019" t="s">
        <v>24</v>
      </c>
      <c r="H5019">
        <f t="shared" si="235"/>
        <v>0</v>
      </c>
      <c r="I5019" t="str">
        <f t="shared" si="236"/>
        <v>Low Risk</v>
      </c>
    </row>
    <row r="5020" spans="1:9" x14ac:dyDescent="0.3">
      <c r="A5020" t="s">
        <v>5055</v>
      </c>
      <c r="B5020" t="s">
        <v>47</v>
      </c>
      <c r="C5020">
        <v>72</v>
      </c>
      <c r="D5020" t="str">
        <f t="shared" si="234"/>
        <v>49-72 Months</v>
      </c>
      <c r="E5020" t="s">
        <v>24</v>
      </c>
      <c r="F5020" t="s">
        <v>40</v>
      </c>
      <c r="G5020" t="s">
        <v>24</v>
      </c>
      <c r="H5020">
        <f t="shared" si="235"/>
        <v>0</v>
      </c>
      <c r="I5020" t="str">
        <f t="shared" si="236"/>
        <v>Low Risk</v>
      </c>
    </row>
    <row r="5021" spans="1:9" x14ac:dyDescent="0.3">
      <c r="A5021" t="s">
        <v>5056</v>
      </c>
      <c r="B5021" t="s">
        <v>27</v>
      </c>
      <c r="C5021">
        <v>14</v>
      </c>
      <c r="D5021" t="str">
        <f t="shared" si="234"/>
        <v>13-24 Months</v>
      </c>
      <c r="E5021" t="s">
        <v>37</v>
      </c>
      <c r="F5021" t="s">
        <v>28</v>
      </c>
      <c r="G5021" t="s">
        <v>24</v>
      </c>
      <c r="H5021">
        <f t="shared" si="235"/>
        <v>5</v>
      </c>
      <c r="I5021" t="str">
        <f t="shared" si="236"/>
        <v>High Risk</v>
      </c>
    </row>
    <row r="5022" spans="1:9" x14ac:dyDescent="0.3">
      <c r="A5022" t="s">
        <v>5057</v>
      </c>
      <c r="B5022" t="s">
        <v>47</v>
      </c>
      <c r="C5022">
        <v>41</v>
      </c>
      <c r="D5022" t="str">
        <f t="shared" si="234"/>
        <v>25-48 Months</v>
      </c>
      <c r="E5022" t="s">
        <v>24</v>
      </c>
      <c r="F5022" t="s">
        <v>32</v>
      </c>
      <c r="G5022" t="s">
        <v>24</v>
      </c>
      <c r="H5022">
        <f t="shared" si="235"/>
        <v>0</v>
      </c>
      <c r="I5022" t="str">
        <f t="shared" si="236"/>
        <v>Low Risk</v>
      </c>
    </row>
    <row r="5023" spans="1:9" x14ac:dyDescent="0.3">
      <c r="A5023" t="s">
        <v>5058</v>
      </c>
      <c r="B5023" t="s">
        <v>31</v>
      </c>
      <c r="C5023">
        <v>23</v>
      </c>
      <c r="D5023" t="str">
        <f t="shared" si="234"/>
        <v>13-24 Months</v>
      </c>
      <c r="E5023" t="s">
        <v>37</v>
      </c>
      <c r="F5023" t="s">
        <v>40</v>
      </c>
      <c r="G5023" t="s">
        <v>24</v>
      </c>
      <c r="H5023">
        <f t="shared" si="235"/>
        <v>2</v>
      </c>
      <c r="I5023" t="str">
        <f t="shared" si="236"/>
        <v>Medium Risk</v>
      </c>
    </row>
    <row r="5024" spans="1:9" x14ac:dyDescent="0.3">
      <c r="A5024" t="s">
        <v>5059</v>
      </c>
      <c r="B5024" t="s">
        <v>47</v>
      </c>
      <c r="C5024">
        <v>71</v>
      </c>
      <c r="D5024" t="str">
        <f t="shared" si="234"/>
        <v>49-72 Months</v>
      </c>
      <c r="E5024" t="s">
        <v>37</v>
      </c>
      <c r="F5024" t="s">
        <v>40</v>
      </c>
      <c r="G5024" t="s">
        <v>24</v>
      </c>
      <c r="H5024">
        <f t="shared" si="235"/>
        <v>2</v>
      </c>
      <c r="I5024" t="str">
        <f t="shared" si="236"/>
        <v>Medium Risk</v>
      </c>
    </row>
    <row r="5025" spans="1:9" x14ac:dyDescent="0.3">
      <c r="A5025" t="s">
        <v>5060</v>
      </c>
      <c r="B5025" t="s">
        <v>27</v>
      </c>
      <c r="C5025">
        <v>1</v>
      </c>
      <c r="D5025" t="str">
        <f t="shared" si="234"/>
        <v>0-12 Months</v>
      </c>
      <c r="E5025" t="s">
        <v>37</v>
      </c>
      <c r="F5025" t="s">
        <v>28</v>
      </c>
      <c r="G5025" t="s">
        <v>23</v>
      </c>
      <c r="H5025">
        <f t="shared" si="235"/>
        <v>6</v>
      </c>
      <c r="I5025" t="str">
        <f t="shared" si="236"/>
        <v>High Risk</v>
      </c>
    </row>
    <row r="5026" spans="1:9" x14ac:dyDescent="0.3">
      <c r="A5026" t="s">
        <v>5061</v>
      </c>
      <c r="B5026" t="s">
        <v>47</v>
      </c>
      <c r="C5026">
        <v>72</v>
      </c>
      <c r="D5026" t="str">
        <f t="shared" si="234"/>
        <v>49-72 Months</v>
      </c>
      <c r="E5026" t="s">
        <v>24</v>
      </c>
      <c r="F5026" t="s">
        <v>32</v>
      </c>
      <c r="G5026" t="s">
        <v>24</v>
      </c>
      <c r="H5026">
        <f t="shared" si="235"/>
        <v>0</v>
      </c>
      <c r="I5026" t="str">
        <f t="shared" si="236"/>
        <v>Low Risk</v>
      </c>
    </row>
    <row r="5027" spans="1:9" x14ac:dyDescent="0.3">
      <c r="A5027" t="s">
        <v>5062</v>
      </c>
      <c r="B5027" t="s">
        <v>27</v>
      </c>
      <c r="C5027">
        <v>6</v>
      </c>
      <c r="D5027" t="str">
        <f t="shared" si="234"/>
        <v>0-12 Months</v>
      </c>
      <c r="E5027" t="s">
        <v>37</v>
      </c>
      <c r="F5027" t="s">
        <v>28</v>
      </c>
      <c r="G5027" t="s">
        <v>24</v>
      </c>
      <c r="H5027">
        <f t="shared" si="235"/>
        <v>6</v>
      </c>
      <c r="I5027" t="str">
        <f t="shared" si="236"/>
        <v>High Risk</v>
      </c>
    </row>
    <row r="5028" spans="1:9" x14ac:dyDescent="0.3">
      <c r="A5028" t="s">
        <v>5063</v>
      </c>
      <c r="B5028" t="s">
        <v>31</v>
      </c>
      <c r="C5028">
        <v>23</v>
      </c>
      <c r="D5028" t="str">
        <f t="shared" si="234"/>
        <v>13-24 Months</v>
      </c>
      <c r="E5028" t="s">
        <v>24</v>
      </c>
      <c r="F5028" t="s">
        <v>40</v>
      </c>
      <c r="G5028" t="s">
        <v>24</v>
      </c>
      <c r="H5028">
        <f t="shared" si="235"/>
        <v>0</v>
      </c>
      <c r="I5028" t="str">
        <f t="shared" si="236"/>
        <v>Low Risk</v>
      </c>
    </row>
    <row r="5029" spans="1:9" x14ac:dyDescent="0.3">
      <c r="A5029" t="s">
        <v>5064</v>
      </c>
      <c r="B5029" t="s">
        <v>27</v>
      </c>
      <c r="C5029">
        <v>10</v>
      </c>
      <c r="D5029" t="str">
        <f t="shared" si="234"/>
        <v>0-12 Months</v>
      </c>
      <c r="E5029" t="s">
        <v>37</v>
      </c>
      <c r="F5029" t="s">
        <v>28</v>
      </c>
      <c r="G5029" t="s">
        <v>23</v>
      </c>
      <c r="H5029">
        <f t="shared" si="235"/>
        <v>6</v>
      </c>
      <c r="I5029" t="str">
        <f t="shared" si="236"/>
        <v>High Risk</v>
      </c>
    </row>
    <row r="5030" spans="1:9" x14ac:dyDescent="0.3">
      <c r="A5030" t="s">
        <v>5065</v>
      </c>
      <c r="B5030" t="s">
        <v>47</v>
      </c>
      <c r="C5030">
        <v>72</v>
      </c>
      <c r="D5030" t="str">
        <f t="shared" si="234"/>
        <v>49-72 Months</v>
      </c>
      <c r="E5030" t="s">
        <v>37</v>
      </c>
      <c r="F5030" t="s">
        <v>28</v>
      </c>
      <c r="G5030" t="s">
        <v>24</v>
      </c>
      <c r="H5030">
        <f t="shared" si="235"/>
        <v>3</v>
      </c>
      <c r="I5030" t="str">
        <f t="shared" si="236"/>
        <v>Medium Risk</v>
      </c>
    </row>
    <row r="5031" spans="1:9" x14ac:dyDescent="0.3">
      <c r="A5031" t="s">
        <v>5066</v>
      </c>
      <c r="B5031" t="s">
        <v>27</v>
      </c>
      <c r="C5031">
        <v>7</v>
      </c>
      <c r="D5031" t="str">
        <f t="shared" si="234"/>
        <v>0-12 Months</v>
      </c>
      <c r="E5031" t="s">
        <v>26</v>
      </c>
      <c r="F5031" t="s">
        <v>35</v>
      </c>
      <c r="G5031" t="s">
        <v>24</v>
      </c>
      <c r="H5031">
        <f t="shared" si="235"/>
        <v>3</v>
      </c>
      <c r="I5031" t="str">
        <f t="shared" si="236"/>
        <v>Medium Risk</v>
      </c>
    </row>
    <row r="5032" spans="1:9" x14ac:dyDescent="0.3">
      <c r="A5032" t="s">
        <v>5067</v>
      </c>
      <c r="B5032" t="s">
        <v>27</v>
      </c>
      <c r="C5032">
        <v>6</v>
      </c>
      <c r="D5032" t="str">
        <f t="shared" si="234"/>
        <v>0-12 Months</v>
      </c>
      <c r="E5032" t="s">
        <v>37</v>
      </c>
      <c r="F5032" t="s">
        <v>32</v>
      </c>
      <c r="G5032" t="s">
        <v>23</v>
      </c>
      <c r="H5032">
        <f t="shared" si="235"/>
        <v>5</v>
      </c>
      <c r="I5032" t="str">
        <f t="shared" si="236"/>
        <v>High Risk</v>
      </c>
    </row>
    <row r="5033" spans="1:9" x14ac:dyDescent="0.3">
      <c r="A5033" t="s">
        <v>5068</v>
      </c>
      <c r="B5033" t="s">
        <v>27</v>
      </c>
      <c r="C5033">
        <v>9</v>
      </c>
      <c r="D5033" t="str">
        <f t="shared" si="234"/>
        <v>0-12 Months</v>
      </c>
      <c r="E5033" t="s">
        <v>37</v>
      </c>
      <c r="F5033" t="s">
        <v>28</v>
      </c>
      <c r="G5033" t="s">
        <v>24</v>
      </c>
      <c r="H5033">
        <f t="shared" si="235"/>
        <v>6</v>
      </c>
      <c r="I5033" t="str">
        <f t="shared" si="236"/>
        <v>High Risk</v>
      </c>
    </row>
    <row r="5034" spans="1:9" x14ac:dyDescent="0.3">
      <c r="A5034" t="s">
        <v>5069</v>
      </c>
      <c r="B5034" t="s">
        <v>27</v>
      </c>
      <c r="C5034">
        <v>12</v>
      </c>
      <c r="D5034" t="str">
        <f t="shared" si="234"/>
        <v>0-12 Months</v>
      </c>
      <c r="E5034" t="s">
        <v>37</v>
      </c>
      <c r="F5034" t="s">
        <v>28</v>
      </c>
      <c r="G5034" t="s">
        <v>24</v>
      </c>
      <c r="H5034">
        <f t="shared" si="235"/>
        <v>6</v>
      </c>
      <c r="I5034" t="str">
        <f t="shared" si="236"/>
        <v>High Risk</v>
      </c>
    </row>
    <row r="5035" spans="1:9" x14ac:dyDescent="0.3">
      <c r="A5035" t="s">
        <v>5070</v>
      </c>
      <c r="B5035" t="s">
        <v>27</v>
      </c>
      <c r="C5035">
        <v>1</v>
      </c>
      <c r="D5035" t="str">
        <f t="shared" si="234"/>
        <v>0-12 Months</v>
      </c>
      <c r="E5035" t="s">
        <v>24</v>
      </c>
      <c r="F5035" t="s">
        <v>32</v>
      </c>
      <c r="G5035" t="s">
        <v>24</v>
      </c>
      <c r="H5035">
        <f t="shared" si="235"/>
        <v>3</v>
      </c>
      <c r="I5035" t="str">
        <f t="shared" si="236"/>
        <v>Medium Risk</v>
      </c>
    </row>
    <row r="5036" spans="1:9" x14ac:dyDescent="0.3">
      <c r="A5036" t="s">
        <v>5071</v>
      </c>
      <c r="B5036" t="s">
        <v>31</v>
      </c>
      <c r="C5036">
        <v>48</v>
      </c>
      <c r="D5036" t="str">
        <f t="shared" si="234"/>
        <v>25-48 Months</v>
      </c>
      <c r="E5036" t="s">
        <v>26</v>
      </c>
      <c r="F5036" t="s">
        <v>35</v>
      </c>
      <c r="G5036" t="s">
        <v>24</v>
      </c>
      <c r="H5036">
        <f t="shared" si="235"/>
        <v>0</v>
      </c>
      <c r="I5036" t="str">
        <f t="shared" si="236"/>
        <v>Low Risk</v>
      </c>
    </row>
    <row r="5037" spans="1:9" x14ac:dyDescent="0.3">
      <c r="A5037" t="s">
        <v>5072</v>
      </c>
      <c r="B5037" t="s">
        <v>27</v>
      </c>
      <c r="C5037">
        <v>20</v>
      </c>
      <c r="D5037" t="str">
        <f t="shared" si="234"/>
        <v>13-24 Months</v>
      </c>
      <c r="E5037" t="s">
        <v>37</v>
      </c>
      <c r="F5037" t="s">
        <v>28</v>
      </c>
      <c r="G5037" t="s">
        <v>24</v>
      </c>
      <c r="H5037">
        <f t="shared" si="235"/>
        <v>5</v>
      </c>
      <c r="I5037" t="str">
        <f t="shared" si="236"/>
        <v>High Risk</v>
      </c>
    </row>
    <row r="5038" spans="1:9" x14ac:dyDescent="0.3">
      <c r="A5038" t="s">
        <v>5073</v>
      </c>
      <c r="B5038" t="s">
        <v>27</v>
      </c>
      <c r="C5038">
        <v>16</v>
      </c>
      <c r="D5038" t="str">
        <f t="shared" si="234"/>
        <v>13-24 Months</v>
      </c>
      <c r="E5038" t="s">
        <v>37</v>
      </c>
      <c r="F5038" t="s">
        <v>40</v>
      </c>
      <c r="G5038" t="s">
        <v>23</v>
      </c>
      <c r="H5038">
        <f t="shared" si="235"/>
        <v>4</v>
      </c>
      <c r="I5038" t="str">
        <f t="shared" si="236"/>
        <v>High Risk</v>
      </c>
    </row>
    <row r="5039" spans="1:9" x14ac:dyDescent="0.3">
      <c r="A5039" t="s">
        <v>5074</v>
      </c>
      <c r="B5039" t="s">
        <v>27</v>
      </c>
      <c r="C5039">
        <v>2</v>
      </c>
      <c r="D5039" t="str">
        <f t="shared" si="234"/>
        <v>0-12 Months</v>
      </c>
      <c r="E5039" t="s">
        <v>37</v>
      </c>
      <c r="F5039" t="s">
        <v>32</v>
      </c>
      <c r="G5039" t="s">
        <v>23</v>
      </c>
      <c r="H5039">
        <f t="shared" si="235"/>
        <v>5</v>
      </c>
      <c r="I5039" t="str">
        <f t="shared" si="236"/>
        <v>High Risk</v>
      </c>
    </row>
    <row r="5040" spans="1:9" x14ac:dyDescent="0.3">
      <c r="A5040" t="s">
        <v>5075</v>
      </c>
      <c r="B5040" t="s">
        <v>31</v>
      </c>
      <c r="C5040">
        <v>10</v>
      </c>
      <c r="D5040" t="str">
        <f t="shared" si="234"/>
        <v>0-12 Months</v>
      </c>
      <c r="E5040" t="s">
        <v>24</v>
      </c>
      <c r="F5040" t="s">
        <v>32</v>
      </c>
      <c r="G5040" t="s">
        <v>24</v>
      </c>
      <c r="H5040">
        <f t="shared" si="235"/>
        <v>1</v>
      </c>
      <c r="I5040" t="str">
        <f t="shared" si="236"/>
        <v>Low Risk</v>
      </c>
    </row>
    <row r="5041" spans="1:9" x14ac:dyDescent="0.3">
      <c r="A5041" t="s">
        <v>5076</v>
      </c>
      <c r="B5041" t="s">
        <v>27</v>
      </c>
      <c r="C5041">
        <v>2</v>
      </c>
      <c r="D5041" t="str">
        <f t="shared" si="234"/>
        <v>0-12 Months</v>
      </c>
      <c r="E5041" t="s">
        <v>37</v>
      </c>
      <c r="F5041" t="s">
        <v>28</v>
      </c>
      <c r="G5041" t="s">
        <v>23</v>
      </c>
      <c r="H5041">
        <f t="shared" si="235"/>
        <v>6</v>
      </c>
      <c r="I5041" t="str">
        <f t="shared" si="236"/>
        <v>High Risk</v>
      </c>
    </row>
    <row r="5042" spans="1:9" x14ac:dyDescent="0.3">
      <c r="A5042" t="s">
        <v>5077</v>
      </c>
      <c r="B5042" t="s">
        <v>27</v>
      </c>
      <c r="C5042">
        <v>20</v>
      </c>
      <c r="D5042" t="str">
        <f t="shared" si="234"/>
        <v>13-24 Months</v>
      </c>
      <c r="E5042" t="s">
        <v>37</v>
      </c>
      <c r="F5042" t="s">
        <v>32</v>
      </c>
      <c r="G5042" t="s">
        <v>24</v>
      </c>
      <c r="H5042">
        <f t="shared" si="235"/>
        <v>4</v>
      </c>
      <c r="I5042" t="str">
        <f t="shared" si="236"/>
        <v>High Risk</v>
      </c>
    </row>
    <row r="5043" spans="1:9" x14ac:dyDescent="0.3">
      <c r="A5043" t="s">
        <v>5078</v>
      </c>
      <c r="B5043" t="s">
        <v>31</v>
      </c>
      <c r="C5043">
        <v>20</v>
      </c>
      <c r="D5043" t="str">
        <f t="shared" si="234"/>
        <v>13-24 Months</v>
      </c>
      <c r="E5043" t="s">
        <v>24</v>
      </c>
      <c r="F5043" t="s">
        <v>32</v>
      </c>
      <c r="G5043" t="s">
        <v>24</v>
      </c>
      <c r="H5043">
        <f t="shared" si="235"/>
        <v>0</v>
      </c>
      <c r="I5043" t="str">
        <f t="shared" si="236"/>
        <v>Low Risk</v>
      </c>
    </row>
    <row r="5044" spans="1:9" x14ac:dyDescent="0.3">
      <c r="A5044" t="s">
        <v>5079</v>
      </c>
      <c r="B5044" t="s">
        <v>31</v>
      </c>
      <c r="C5044">
        <v>19</v>
      </c>
      <c r="D5044" t="str">
        <f t="shared" si="234"/>
        <v>13-24 Months</v>
      </c>
      <c r="E5044" t="s">
        <v>24</v>
      </c>
      <c r="F5044" t="s">
        <v>32</v>
      </c>
      <c r="G5044" t="s">
        <v>24</v>
      </c>
      <c r="H5044">
        <f t="shared" si="235"/>
        <v>0</v>
      </c>
      <c r="I5044" t="str">
        <f t="shared" si="236"/>
        <v>Low Risk</v>
      </c>
    </row>
    <row r="5045" spans="1:9" x14ac:dyDescent="0.3">
      <c r="A5045" t="s">
        <v>5080</v>
      </c>
      <c r="B5045" t="s">
        <v>27</v>
      </c>
      <c r="C5045">
        <v>19</v>
      </c>
      <c r="D5045" t="str">
        <f t="shared" si="234"/>
        <v>13-24 Months</v>
      </c>
      <c r="E5045" t="s">
        <v>37</v>
      </c>
      <c r="F5045" t="s">
        <v>28</v>
      </c>
      <c r="G5045" t="s">
        <v>23</v>
      </c>
      <c r="H5045">
        <f t="shared" si="235"/>
        <v>5</v>
      </c>
      <c r="I5045" t="str">
        <f t="shared" si="236"/>
        <v>High Risk</v>
      </c>
    </row>
    <row r="5046" spans="1:9" x14ac:dyDescent="0.3">
      <c r="A5046" t="s">
        <v>5081</v>
      </c>
      <c r="B5046" t="s">
        <v>27</v>
      </c>
      <c r="C5046">
        <v>22</v>
      </c>
      <c r="D5046" t="str">
        <f t="shared" si="234"/>
        <v>13-24 Months</v>
      </c>
      <c r="E5046" t="s">
        <v>37</v>
      </c>
      <c r="F5046" t="s">
        <v>28</v>
      </c>
      <c r="G5046" t="s">
        <v>24</v>
      </c>
      <c r="H5046">
        <f t="shared" si="235"/>
        <v>5</v>
      </c>
      <c r="I5046" t="str">
        <f t="shared" si="236"/>
        <v>High Risk</v>
      </c>
    </row>
    <row r="5047" spans="1:9" x14ac:dyDescent="0.3">
      <c r="A5047" t="s">
        <v>5082</v>
      </c>
      <c r="B5047" t="s">
        <v>27</v>
      </c>
      <c r="C5047">
        <v>35</v>
      </c>
      <c r="D5047" t="str">
        <f t="shared" si="234"/>
        <v>25-48 Months</v>
      </c>
      <c r="E5047" t="s">
        <v>37</v>
      </c>
      <c r="F5047" t="s">
        <v>40</v>
      </c>
      <c r="G5047" t="s">
        <v>24</v>
      </c>
      <c r="H5047">
        <f t="shared" si="235"/>
        <v>4</v>
      </c>
      <c r="I5047" t="str">
        <f t="shared" si="236"/>
        <v>High Risk</v>
      </c>
    </row>
    <row r="5048" spans="1:9" x14ac:dyDescent="0.3">
      <c r="A5048" t="s">
        <v>5083</v>
      </c>
      <c r="B5048" t="s">
        <v>27</v>
      </c>
      <c r="C5048">
        <v>1</v>
      </c>
      <c r="D5048" t="str">
        <f t="shared" si="234"/>
        <v>0-12 Months</v>
      </c>
      <c r="E5048" t="s">
        <v>26</v>
      </c>
      <c r="F5048" t="s">
        <v>32</v>
      </c>
      <c r="G5048" t="s">
        <v>24</v>
      </c>
      <c r="H5048">
        <f t="shared" si="235"/>
        <v>3</v>
      </c>
      <c r="I5048" t="str">
        <f t="shared" si="236"/>
        <v>Medium Risk</v>
      </c>
    </row>
    <row r="5049" spans="1:9" x14ac:dyDescent="0.3">
      <c r="A5049" t="s">
        <v>5084</v>
      </c>
      <c r="B5049" t="s">
        <v>27</v>
      </c>
      <c r="C5049">
        <v>39</v>
      </c>
      <c r="D5049" t="str">
        <f t="shared" si="234"/>
        <v>25-48 Months</v>
      </c>
      <c r="E5049" t="s">
        <v>37</v>
      </c>
      <c r="F5049" t="s">
        <v>40</v>
      </c>
      <c r="G5049" t="s">
        <v>24</v>
      </c>
      <c r="H5049">
        <f t="shared" si="235"/>
        <v>4</v>
      </c>
      <c r="I5049" t="str">
        <f t="shared" si="236"/>
        <v>High Risk</v>
      </c>
    </row>
    <row r="5050" spans="1:9" x14ac:dyDescent="0.3">
      <c r="A5050" t="s">
        <v>5085</v>
      </c>
      <c r="B5050" t="s">
        <v>31</v>
      </c>
      <c r="C5050">
        <v>54</v>
      </c>
      <c r="D5050" t="str">
        <f t="shared" si="234"/>
        <v>49-72 Months</v>
      </c>
      <c r="E5050" t="s">
        <v>37</v>
      </c>
      <c r="F5050" t="s">
        <v>28</v>
      </c>
      <c r="G5050" t="s">
        <v>24</v>
      </c>
      <c r="H5050">
        <f t="shared" si="235"/>
        <v>3</v>
      </c>
      <c r="I5050" t="str">
        <f t="shared" si="236"/>
        <v>Medium Risk</v>
      </c>
    </row>
    <row r="5051" spans="1:9" x14ac:dyDescent="0.3">
      <c r="A5051" t="s">
        <v>5086</v>
      </c>
      <c r="B5051" t="s">
        <v>27</v>
      </c>
      <c r="C5051">
        <v>1</v>
      </c>
      <c r="D5051" t="str">
        <f t="shared" si="234"/>
        <v>0-12 Months</v>
      </c>
      <c r="E5051" t="s">
        <v>24</v>
      </c>
      <c r="F5051" t="s">
        <v>35</v>
      </c>
      <c r="G5051" t="s">
        <v>23</v>
      </c>
      <c r="H5051">
        <f t="shared" si="235"/>
        <v>3</v>
      </c>
      <c r="I5051" t="str">
        <f t="shared" si="236"/>
        <v>Medium Risk</v>
      </c>
    </row>
    <row r="5052" spans="1:9" x14ac:dyDescent="0.3">
      <c r="A5052" t="s">
        <v>5087</v>
      </c>
      <c r="B5052" t="s">
        <v>47</v>
      </c>
      <c r="C5052">
        <v>66</v>
      </c>
      <c r="D5052" t="str">
        <f t="shared" si="234"/>
        <v>49-72 Months</v>
      </c>
      <c r="E5052" t="s">
        <v>37</v>
      </c>
      <c r="F5052" t="s">
        <v>40</v>
      </c>
      <c r="G5052" t="s">
        <v>23</v>
      </c>
      <c r="H5052">
        <f t="shared" si="235"/>
        <v>2</v>
      </c>
      <c r="I5052" t="str">
        <f t="shared" si="236"/>
        <v>Medium Risk</v>
      </c>
    </row>
    <row r="5053" spans="1:9" x14ac:dyDescent="0.3">
      <c r="A5053" t="s">
        <v>5088</v>
      </c>
      <c r="B5053" t="s">
        <v>27</v>
      </c>
      <c r="C5053">
        <v>56</v>
      </c>
      <c r="D5053" t="str">
        <f t="shared" si="234"/>
        <v>49-72 Months</v>
      </c>
      <c r="E5053" t="s">
        <v>37</v>
      </c>
      <c r="F5053" t="s">
        <v>32</v>
      </c>
      <c r="G5053" t="s">
        <v>24</v>
      </c>
      <c r="H5053">
        <f t="shared" si="235"/>
        <v>4</v>
      </c>
      <c r="I5053" t="str">
        <f t="shared" si="236"/>
        <v>High Risk</v>
      </c>
    </row>
    <row r="5054" spans="1:9" x14ac:dyDescent="0.3">
      <c r="A5054" t="s">
        <v>5089</v>
      </c>
      <c r="B5054" t="s">
        <v>27</v>
      </c>
      <c r="C5054">
        <v>18</v>
      </c>
      <c r="D5054" t="str">
        <f t="shared" si="234"/>
        <v>13-24 Months</v>
      </c>
      <c r="E5054" t="s">
        <v>26</v>
      </c>
      <c r="F5054" t="s">
        <v>40</v>
      </c>
      <c r="G5054" t="s">
        <v>24</v>
      </c>
      <c r="H5054">
        <f t="shared" si="235"/>
        <v>2</v>
      </c>
      <c r="I5054" t="str">
        <f t="shared" si="236"/>
        <v>Medium Risk</v>
      </c>
    </row>
    <row r="5055" spans="1:9" x14ac:dyDescent="0.3">
      <c r="A5055" t="s">
        <v>5090</v>
      </c>
      <c r="B5055" t="s">
        <v>27</v>
      </c>
      <c r="C5055">
        <v>16</v>
      </c>
      <c r="D5055" t="str">
        <f t="shared" si="234"/>
        <v>13-24 Months</v>
      </c>
      <c r="E5055" t="s">
        <v>37</v>
      </c>
      <c r="F5055" t="s">
        <v>40</v>
      </c>
      <c r="G5055" t="s">
        <v>24</v>
      </c>
      <c r="H5055">
        <f t="shared" si="235"/>
        <v>4</v>
      </c>
      <c r="I5055" t="str">
        <f t="shared" si="236"/>
        <v>High Risk</v>
      </c>
    </row>
    <row r="5056" spans="1:9" x14ac:dyDescent="0.3">
      <c r="A5056" t="s">
        <v>5091</v>
      </c>
      <c r="B5056" t="s">
        <v>31</v>
      </c>
      <c r="C5056">
        <v>68</v>
      </c>
      <c r="D5056" t="str">
        <f t="shared" si="234"/>
        <v>49-72 Months</v>
      </c>
      <c r="E5056" t="s">
        <v>26</v>
      </c>
      <c r="F5056" t="s">
        <v>40</v>
      </c>
      <c r="G5056" t="s">
        <v>24</v>
      </c>
      <c r="H5056">
        <f t="shared" si="235"/>
        <v>0</v>
      </c>
      <c r="I5056" t="str">
        <f t="shared" si="236"/>
        <v>Low Risk</v>
      </c>
    </row>
    <row r="5057" spans="1:9" x14ac:dyDescent="0.3">
      <c r="A5057" t="s">
        <v>5092</v>
      </c>
      <c r="B5057" t="s">
        <v>47</v>
      </c>
      <c r="C5057">
        <v>53</v>
      </c>
      <c r="D5057" t="str">
        <f t="shared" si="234"/>
        <v>49-72 Months</v>
      </c>
      <c r="E5057" t="s">
        <v>24</v>
      </c>
      <c r="F5057" t="s">
        <v>40</v>
      </c>
      <c r="G5057" t="s">
        <v>24</v>
      </c>
      <c r="H5057">
        <f t="shared" si="235"/>
        <v>0</v>
      </c>
      <c r="I5057" t="str">
        <f t="shared" si="236"/>
        <v>Low Risk</v>
      </c>
    </row>
    <row r="5058" spans="1:9" x14ac:dyDescent="0.3">
      <c r="A5058" t="s">
        <v>5093</v>
      </c>
      <c r="B5058" t="s">
        <v>47</v>
      </c>
      <c r="C5058">
        <v>72</v>
      </c>
      <c r="D5058" t="str">
        <f t="shared" si="234"/>
        <v>49-72 Months</v>
      </c>
      <c r="E5058" t="s">
        <v>26</v>
      </c>
      <c r="F5058" t="s">
        <v>40</v>
      </c>
      <c r="G5058" t="s">
        <v>24</v>
      </c>
      <c r="H5058">
        <f t="shared" si="235"/>
        <v>0</v>
      </c>
      <c r="I5058" t="str">
        <f t="shared" si="236"/>
        <v>Low Risk</v>
      </c>
    </row>
    <row r="5059" spans="1:9" x14ac:dyDescent="0.3">
      <c r="A5059" t="s">
        <v>5094</v>
      </c>
      <c r="B5059" t="s">
        <v>27</v>
      </c>
      <c r="C5059">
        <v>9</v>
      </c>
      <c r="D5059" t="str">
        <f t="shared" ref="D5059:D5122" si="237">IF(C5059&lt;=12,"0-12 Months",IF(C5059&lt;=24,"13-24 Months",IF(C5059&lt;=48,"25-48 Months","49-72 Months")))</f>
        <v>0-12 Months</v>
      </c>
      <c r="E5059" t="s">
        <v>37</v>
      </c>
      <c r="F5059" t="s">
        <v>28</v>
      </c>
      <c r="G5059" t="s">
        <v>24</v>
      </c>
      <c r="H5059">
        <f t="shared" ref="H5059:H5122" si="238">IF(B5059="Month-to-month",2,0)+IF(E5059="Fiber optic",2,0)+IF(F5059="Electronic check",1,0)+IF(D5059="0-12 Months",1,0)</f>
        <v>6</v>
      </c>
      <c r="I5059" t="str">
        <f t="shared" ref="I5059:I5122" si="239">IF(H5059&gt;=4,"High Risk",IF(H5059&gt;=2,"Medium Risk","Low Risk"))</f>
        <v>High Risk</v>
      </c>
    </row>
    <row r="5060" spans="1:9" x14ac:dyDescent="0.3">
      <c r="A5060" t="s">
        <v>5095</v>
      </c>
      <c r="B5060" t="s">
        <v>27</v>
      </c>
      <c r="C5060">
        <v>30</v>
      </c>
      <c r="D5060" t="str">
        <f t="shared" si="237"/>
        <v>25-48 Months</v>
      </c>
      <c r="E5060" t="s">
        <v>26</v>
      </c>
      <c r="F5060" t="s">
        <v>32</v>
      </c>
      <c r="G5060" t="s">
        <v>24</v>
      </c>
      <c r="H5060">
        <f t="shared" si="238"/>
        <v>2</v>
      </c>
      <c r="I5060" t="str">
        <f t="shared" si="239"/>
        <v>Medium Risk</v>
      </c>
    </row>
    <row r="5061" spans="1:9" x14ac:dyDescent="0.3">
      <c r="A5061" t="s">
        <v>5096</v>
      </c>
      <c r="B5061" t="s">
        <v>27</v>
      </c>
      <c r="C5061">
        <v>36</v>
      </c>
      <c r="D5061" t="str">
        <f t="shared" si="237"/>
        <v>25-48 Months</v>
      </c>
      <c r="E5061" t="s">
        <v>37</v>
      </c>
      <c r="F5061" t="s">
        <v>28</v>
      </c>
      <c r="G5061" t="s">
        <v>23</v>
      </c>
      <c r="H5061">
        <f t="shared" si="238"/>
        <v>5</v>
      </c>
      <c r="I5061" t="str">
        <f t="shared" si="239"/>
        <v>High Risk</v>
      </c>
    </row>
    <row r="5062" spans="1:9" x14ac:dyDescent="0.3">
      <c r="A5062" t="s">
        <v>5097</v>
      </c>
      <c r="B5062" t="s">
        <v>27</v>
      </c>
      <c r="C5062">
        <v>18</v>
      </c>
      <c r="D5062" t="str">
        <f t="shared" si="237"/>
        <v>13-24 Months</v>
      </c>
      <c r="E5062" t="s">
        <v>26</v>
      </c>
      <c r="F5062" t="s">
        <v>28</v>
      </c>
      <c r="G5062" t="s">
        <v>24</v>
      </c>
      <c r="H5062">
        <f t="shared" si="238"/>
        <v>3</v>
      </c>
      <c r="I5062" t="str">
        <f t="shared" si="239"/>
        <v>Medium Risk</v>
      </c>
    </row>
    <row r="5063" spans="1:9" x14ac:dyDescent="0.3">
      <c r="A5063" t="s">
        <v>5098</v>
      </c>
      <c r="B5063" t="s">
        <v>31</v>
      </c>
      <c r="C5063">
        <v>55</v>
      </c>
      <c r="D5063" t="str">
        <f t="shared" si="237"/>
        <v>49-72 Months</v>
      </c>
      <c r="E5063" t="s">
        <v>26</v>
      </c>
      <c r="F5063" t="s">
        <v>28</v>
      </c>
      <c r="G5063" t="s">
        <v>24</v>
      </c>
      <c r="H5063">
        <f t="shared" si="238"/>
        <v>1</v>
      </c>
      <c r="I5063" t="str">
        <f t="shared" si="239"/>
        <v>Low Risk</v>
      </c>
    </row>
    <row r="5064" spans="1:9" x14ac:dyDescent="0.3">
      <c r="A5064" t="s">
        <v>5099</v>
      </c>
      <c r="B5064" t="s">
        <v>27</v>
      </c>
      <c r="C5064">
        <v>39</v>
      </c>
      <c r="D5064" t="str">
        <f t="shared" si="237"/>
        <v>25-48 Months</v>
      </c>
      <c r="E5064" t="s">
        <v>26</v>
      </c>
      <c r="F5064" t="s">
        <v>28</v>
      </c>
      <c r="G5064" t="s">
        <v>23</v>
      </c>
      <c r="H5064">
        <f t="shared" si="238"/>
        <v>3</v>
      </c>
      <c r="I5064" t="str">
        <f t="shared" si="239"/>
        <v>Medium Risk</v>
      </c>
    </row>
    <row r="5065" spans="1:9" x14ac:dyDescent="0.3">
      <c r="A5065" t="s">
        <v>5100</v>
      </c>
      <c r="B5065" t="s">
        <v>27</v>
      </c>
      <c r="C5065">
        <v>21</v>
      </c>
      <c r="D5065" t="str">
        <f t="shared" si="237"/>
        <v>13-24 Months</v>
      </c>
      <c r="E5065" t="s">
        <v>37</v>
      </c>
      <c r="F5065" t="s">
        <v>28</v>
      </c>
      <c r="G5065" t="s">
        <v>23</v>
      </c>
      <c r="H5065">
        <f t="shared" si="238"/>
        <v>5</v>
      </c>
      <c r="I5065" t="str">
        <f t="shared" si="239"/>
        <v>High Risk</v>
      </c>
    </row>
    <row r="5066" spans="1:9" x14ac:dyDescent="0.3">
      <c r="A5066" t="s">
        <v>5101</v>
      </c>
      <c r="B5066" t="s">
        <v>27</v>
      </c>
      <c r="C5066">
        <v>2</v>
      </c>
      <c r="D5066" t="str">
        <f t="shared" si="237"/>
        <v>0-12 Months</v>
      </c>
      <c r="E5066" t="s">
        <v>26</v>
      </c>
      <c r="F5066" t="s">
        <v>40</v>
      </c>
      <c r="G5066" t="s">
        <v>23</v>
      </c>
      <c r="H5066">
        <f t="shared" si="238"/>
        <v>3</v>
      </c>
      <c r="I5066" t="str">
        <f t="shared" si="239"/>
        <v>Medium Risk</v>
      </c>
    </row>
    <row r="5067" spans="1:9" x14ac:dyDescent="0.3">
      <c r="A5067" t="s">
        <v>5102</v>
      </c>
      <c r="B5067" t="s">
        <v>31</v>
      </c>
      <c r="C5067">
        <v>33</v>
      </c>
      <c r="D5067" t="str">
        <f t="shared" si="237"/>
        <v>25-48 Months</v>
      </c>
      <c r="E5067" t="s">
        <v>24</v>
      </c>
      <c r="F5067" t="s">
        <v>35</v>
      </c>
      <c r="G5067" t="s">
        <v>24</v>
      </c>
      <c r="H5067">
        <f t="shared" si="238"/>
        <v>0</v>
      </c>
      <c r="I5067" t="str">
        <f t="shared" si="239"/>
        <v>Low Risk</v>
      </c>
    </row>
    <row r="5068" spans="1:9" x14ac:dyDescent="0.3">
      <c r="A5068" t="s">
        <v>5103</v>
      </c>
      <c r="B5068" t="s">
        <v>47</v>
      </c>
      <c r="C5068">
        <v>44</v>
      </c>
      <c r="D5068" t="str">
        <f t="shared" si="237"/>
        <v>25-48 Months</v>
      </c>
      <c r="E5068" t="s">
        <v>26</v>
      </c>
      <c r="F5068" t="s">
        <v>35</v>
      </c>
      <c r="G5068" t="s">
        <v>24</v>
      </c>
      <c r="H5068">
        <f t="shared" si="238"/>
        <v>0</v>
      </c>
      <c r="I5068" t="str">
        <f t="shared" si="239"/>
        <v>Low Risk</v>
      </c>
    </row>
    <row r="5069" spans="1:9" x14ac:dyDescent="0.3">
      <c r="A5069" t="s">
        <v>5104</v>
      </c>
      <c r="B5069" t="s">
        <v>27</v>
      </c>
      <c r="C5069">
        <v>30</v>
      </c>
      <c r="D5069" t="str">
        <f t="shared" si="237"/>
        <v>25-48 Months</v>
      </c>
      <c r="E5069" t="s">
        <v>26</v>
      </c>
      <c r="F5069" t="s">
        <v>35</v>
      </c>
      <c r="G5069" t="s">
        <v>24</v>
      </c>
      <c r="H5069">
        <f t="shared" si="238"/>
        <v>2</v>
      </c>
      <c r="I5069" t="str">
        <f t="shared" si="239"/>
        <v>Medium Risk</v>
      </c>
    </row>
    <row r="5070" spans="1:9" x14ac:dyDescent="0.3">
      <c r="A5070" t="s">
        <v>5105</v>
      </c>
      <c r="B5070" t="s">
        <v>47</v>
      </c>
      <c r="C5070">
        <v>71</v>
      </c>
      <c r="D5070" t="str">
        <f t="shared" si="237"/>
        <v>49-72 Months</v>
      </c>
      <c r="E5070" t="s">
        <v>24</v>
      </c>
      <c r="F5070" t="s">
        <v>35</v>
      </c>
      <c r="G5070" t="s">
        <v>24</v>
      </c>
      <c r="H5070">
        <f t="shared" si="238"/>
        <v>0</v>
      </c>
      <c r="I5070" t="str">
        <f t="shared" si="239"/>
        <v>Low Risk</v>
      </c>
    </row>
    <row r="5071" spans="1:9" x14ac:dyDescent="0.3">
      <c r="A5071" t="s">
        <v>5106</v>
      </c>
      <c r="B5071" t="s">
        <v>27</v>
      </c>
      <c r="C5071">
        <v>4</v>
      </c>
      <c r="D5071" t="str">
        <f t="shared" si="237"/>
        <v>0-12 Months</v>
      </c>
      <c r="E5071" t="s">
        <v>37</v>
      </c>
      <c r="F5071" t="s">
        <v>28</v>
      </c>
      <c r="G5071" t="s">
        <v>23</v>
      </c>
      <c r="H5071">
        <f t="shared" si="238"/>
        <v>6</v>
      </c>
      <c r="I5071" t="str">
        <f t="shared" si="239"/>
        <v>High Risk</v>
      </c>
    </row>
    <row r="5072" spans="1:9" x14ac:dyDescent="0.3">
      <c r="A5072" t="s">
        <v>5107</v>
      </c>
      <c r="B5072" t="s">
        <v>31</v>
      </c>
      <c r="C5072">
        <v>35</v>
      </c>
      <c r="D5072" t="str">
        <f t="shared" si="237"/>
        <v>25-48 Months</v>
      </c>
      <c r="E5072" t="s">
        <v>37</v>
      </c>
      <c r="F5072" t="s">
        <v>28</v>
      </c>
      <c r="G5072" t="s">
        <v>23</v>
      </c>
      <c r="H5072">
        <f t="shared" si="238"/>
        <v>3</v>
      </c>
      <c r="I5072" t="str">
        <f t="shared" si="239"/>
        <v>Medium Risk</v>
      </c>
    </row>
    <row r="5073" spans="1:9" x14ac:dyDescent="0.3">
      <c r="A5073" t="s">
        <v>5108</v>
      </c>
      <c r="B5073" t="s">
        <v>27</v>
      </c>
      <c r="C5073">
        <v>1</v>
      </c>
      <c r="D5073" t="str">
        <f t="shared" si="237"/>
        <v>0-12 Months</v>
      </c>
      <c r="E5073" t="s">
        <v>37</v>
      </c>
      <c r="F5073" t="s">
        <v>40</v>
      </c>
      <c r="G5073" t="s">
        <v>24</v>
      </c>
      <c r="H5073">
        <f t="shared" si="238"/>
        <v>5</v>
      </c>
      <c r="I5073" t="str">
        <f t="shared" si="239"/>
        <v>High Risk</v>
      </c>
    </row>
    <row r="5074" spans="1:9" x14ac:dyDescent="0.3">
      <c r="A5074" t="s">
        <v>5109</v>
      </c>
      <c r="B5074" t="s">
        <v>27</v>
      </c>
      <c r="C5074">
        <v>23</v>
      </c>
      <c r="D5074" t="str">
        <f t="shared" si="237"/>
        <v>13-24 Months</v>
      </c>
      <c r="E5074" t="s">
        <v>37</v>
      </c>
      <c r="F5074" t="s">
        <v>28</v>
      </c>
      <c r="G5074" t="s">
        <v>24</v>
      </c>
      <c r="H5074">
        <f t="shared" si="238"/>
        <v>5</v>
      </c>
      <c r="I5074" t="str">
        <f t="shared" si="239"/>
        <v>High Risk</v>
      </c>
    </row>
    <row r="5075" spans="1:9" x14ac:dyDescent="0.3">
      <c r="A5075" t="s">
        <v>5110</v>
      </c>
      <c r="B5075" t="s">
        <v>31</v>
      </c>
      <c r="C5075">
        <v>22</v>
      </c>
      <c r="D5075" t="str">
        <f t="shared" si="237"/>
        <v>13-24 Months</v>
      </c>
      <c r="E5075" t="s">
        <v>26</v>
      </c>
      <c r="F5075" t="s">
        <v>40</v>
      </c>
      <c r="G5075" t="s">
        <v>24</v>
      </c>
      <c r="H5075">
        <f t="shared" si="238"/>
        <v>0</v>
      </c>
      <c r="I5075" t="str">
        <f t="shared" si="239"/>
        <v>Low Risk</v>
      </c>
    </row>
    <row r="5076" spans="1:9" x14ac:dyDescent="0.3">
      <c r="A5076" t="s">
        <v>5111</v>
      </c>
      <c r="B5076" t="s">
        <v>31</v>
      </c>
      <c r="C5076">
        <v>49</v>
      </c>
      <c r="D5076" t="str">
        <f t="shared" si="237"/>
        <v>49-72 Months</v>
      </c>
      <c r="E5076" t="s">
        <v>24</v>
      </c>
      <c r="F5076" t="s">
        <v>40</v>
      </c>
      <c r="G5076" t="s">
        <v>24</v>
      </c>
      <c r="H5076">
        <f t="shared" si="238"/>
        <v>0</v>
      </c>
      <c r="I5076" t="str">
        <f t="shared" si="239"/>
        <v>Low Risk</v>
      </c>
    </row>
    <row r="5077" spans="1:9" x14ac:dyDescent="0.3">
      <c r="A5077" t="s">
        <v>5112</v>
      </c>
      <c r="B5077" t="s">
        <v>27</v>
      </c>
      <c r="C5077">
        <v>42</v>
      </c>
      <c r="D5077" t="str">
        <f t="shared" si="237"/>
        <v>25-48 Months</v>
      </c>
      <c r="E5077" t="s">
        <v>37</v>
      </c>
      <c r="F5077" t="s">
        <v>28</v>
      </c>
      <c r="G5077" t="s">
        <v>24</v>
      </c>
      <c r="H5077">
        <f t="shared" si="238"/>
        <v>5</v>
      </c>
      <c r="I5077" t="str">
        <f t="shared" si="239"/>
        <v>High Risk</v>
      </c>
    </row>
    <row r="5078" spans="1:9" x14ac:dyDescent="0.3">
      <c r="A5078" t="s">
        <v>5113</v>
      </c>
      <c r="B5078" t="s">
        <v>31</v>
      </c>
      <c r="C5078">
        <v>33</v>
      </c>
      <c r="D5078" t="str">
        <f t="shared" si="237"/>
        <v>25-48 Months</v>
      </c>
      <c r="E5078" t="s">
        <v>37</v>
      </c>
      <c r="F5078" t="s">
        <v>28</v>
      </c>
      <c r="G5078" t="s">
        <v>23</v>
      </c>
      <c r="H5078">
        <f t="shared" si="238"/>
        <v>3</v>
      </c>
      <c r="I5078" t="str">
        <f t="shared" si="239"/>
        <v>Medium Risk</v>
      </c>
    </row>
    <row r="5079" spans="1:9" x14ac:dyDescent="0.3">
      <c r="A5079" t="s">
        <v>5114</v>
      </c>
      <c r="B5079" t="s">
        <v>47</v>
      </c>
      <c r="C5079">
        <v>7</v>
      </c>
      <c r="D5079" t="str">
        <f t="shared" si="237"/>
        <v>0-12 Months</v>
      </c>
      <c r="E5079" t="s">
        <v>24</v>
      </c>
      <c r="F5079" t="s">
        <v>32</v>
      </c>
      <c r="G5079" t="s">
        <v>24</v>
      </c>
      <c r="H5079">
        <f t="shared" si="238"/>
        <v>1</v>
      </c>
      <c r="I5079" t="str">
        <f t="shared" si="239"/>
        <v>Low Risk</v>
      </c>
    </row>
    <row r="5080" spans="1:9" x14ac:dyDescent="0.3">
      <c r="A5080" t="s">
        <v>5115</v>
      </c>
      <c r="B5080" t="s">
        <v>31</v>
      </c>
      <c r="C5080">
        <v>67</v>
      </c>
      <c r="D5080" t="str">
        <f t="shared" si="237"/>
        <v>49-72 Months</v>
      </c>
      <c r="E5080" t="s">
        <v>37</v>
      </c>
      <c r="F5080" t="s">
        <v>35</v>
      </c>
      <c r="G5080" t="s">
        <v>24</v>
      </c>
      <c r="H5080">
        <f t="shared" si="238"/>
        <v>2</v>
      </c>
      <c r="I5080" t="str">
        <f t="shared" si="239"/>
        <v>Medium Risk</v>
      </c>
    </row>
    <row r="5081" spans="1:9" x14ac:dyDescent="0.3">
      <c r="A5081" t="s">
        <v>5116</v>
      </c>
      <c r="B5081" t="s">
        <v>27</v>
      </c>
      <c r="C5081">
        <v>15</v>
      </c>
      <c r="D5081" t="str">
        <f t="shared" si="237"/>
        <v>13-24 Months</v>
      </c>
      <c r="E5081" t="s">
        <v>37</v>
      </c>
      <c r="F5081" t="s">
        <v>28</v>
      </c>
      <c r="G5081" t="s">
        <v>24</v>
      </c>
      <c r="H5081">
        <f t="shared" si="238"/>
        <v>5</v>
      </c>
      <c r="I5081" t="str">
        <f t="shared" si="239"/>
        <v>High Risk</v>
      </c>
    </row>
    <row r="5082" spans="1:9" x14ac:dyDescent="0.3">
      <c r="A5082" t="s">
        <v>5117</v>
      </c>
      <c r="B5082" t="s">
        <v>47</v>
      </c>
      <c r="C5082">
        <v>67</v>
      </c>
      <c r="D5082" t="str">
        <f t="shared" si="237"/>
        <v>49-72 Months</v>
      </c>
      <c r="E5082" t="s">
        <v>37</v>
      </c>
      <c r="F5082" t="s">
        <v>28</v>
      </c>
      <c r="G5082" t="s">
        <v>24</v>
      </c>
      <c r="H5082">
        <f t="shared" si="238"/>
        <v>3</v>
      </c>
      <c r="I5082" t="str">
        <f t="shared" si="239"/>
        <v>Medium Risk</v>
      </c>
    </row>
    <row r="5083" spans="1:9" x14ac:dyDescent="0.3">
      <c r="A5083" t="s">
        <v>5118</v>
      </c>
      <c r="B5083" t="s">
        <v>47</v>
      </c>
      <c r="C5083">
        <v>53</v>
      </c>
      <c r="D5083" t="str">
        <f t="shared" si="237"/>
        <v>49-72 Months</v>
      </c>
      <c r="E5083" t="s">
        <v>26</v>
      </c>
      <c r="F5083" t="s">
        <v>32</v>
      </c>
      <c r="G5083" t="s">
        <v>24</v>
      </c>
      <c r="H5083">
        <f t="shared" si="238"/>
        <v>0</v>
      </c>
      <c r="I5083" t="str">
        <f t="shared" si="239"/>
        <v>Low Risk</v>
      </c>
    </row>
    <row r="5084" spans="1:9" x14ac:dyDescent="0.3">
      <c r="A5084" t="s">
        <v>5119</v>
      </c>
      <c r="B5084" t="s">
        <v>31</v>
      </c>
      <c r="C5084">
        <v>21</v>
      </c>
      <c r="D5084" t="str">
        <f t="shared" si="237"/>
        <v>13-24 Months</v>
      </c>
      <c r="E5084" t="s">
        <v>24</v>
      </c>
      <c r="F5084" t="s">
        <v>32</v>
      </c>
      <c r="G5084" t="s">
        <v>24</v>
      </c>
      <c r="H5084">
        <f t="shared" si="238"/>
        <v>0</v>
      </c>
      <c r="I5084" t="str">
        <f t="shared" si="239"/>
        <v>Low Risk</v>
      </c>
    </row>
    <row r="5085" spans="1:9" x14ac:dyDescent="0.3">
      <c r="A5085" t="s">
        <v>5120</v>
      </c>
      <c r="B5085" t="s">
        <v>27</v>
      </c>
      <c r="C5085">
        <v>40</v>
      </c>
      <c r="D5085" t="str">
        <f t="shared" si="237"/>
        <v>25-48 Months</v>
      </c>
      <c r="E5085" t="s">
        <v>26</v>
      </c>
      <c r="F5085" t="s">
        <v>32</v>
      </c>
      <c r="G5085" t="s">
        <v>24</v>
      </c>
      <c r="H5085">
        <f t="shared" si="238"/>
        <v>2</v>
      </c>
      <c r="I5085" t="str">
        <f t="shared" si="239"/>
        <v>Medium Risk</v>
      </c>
    </row>
    <row r="5086" spans="1:9" x14ac:dyDescent="0.3">
      <c r="A5086" t="s">
        <v>5121</v>
      </c>
      <c r="B5086" t="s">
        <v>31</v>
      </c>
      <c r="C5086">
        <v>22</v>
      </c>
      <c r="D5086" t="str">
        <f t="shared" si="237"/>
        <v>13-24 Months</v>
      </c>
      <c r="E5086" t="s">
        <v>24</v>
      </c>
      <c r="F5086" t="s">
        <v>35</v>
      </c>
      <c r="G5086" t="s">
        <v>24</v>
      </c>
      <c r="H5086">
        <f t="shared" si="238"/>
        <v>0</v>
      </c>
      <c r="I5086" t="str">
        <f t="shared" si="239"/>
        <v>Low Risk</v>
      </c>
    </row>
    <row r="5087" spans="1:9" x14ac:dyDescent="0.3">
      <c r="A5087" t="s">
        <v>5122</v>
      </c>
      <c r="B5087" t="s">
        <v>27</v>
      </c>
      <c r="C5087">
        <v>39</v>
      </c>
      <c r="D5087" t="str">
        <f t="shared" si="237"/>
        <v>25-48 Months</v>
      </c>
      <c r="E5087" t="s">
        <v>26</v>
      </c>
      <c r="F5087" t="s">
        <v>28</v>
      </c>
      <c r="G5087" t="s">
        <v>24</v>
      </c>
      <c r="H5087">
        <f t="shared" si="238"/>
        <v>3</v>
      </c>
      <c r="I5087" t="str">
        <f t="shared" si="239"/>
        <v>Medium Risk</v>
      </c>
    </row>
    <row r="5088" spans="1:9" x14ac:dyDescent="0.3">
      <c r="A5088" t="s">
        <v>5123</v>
      </c>
      <c r="B5088" t="s">
        <v>31</v>
      </c>
      <c r="C5088">
        <v>45</v>
      </c>
      <c r="D5088" t="str">
        <f t="shared" si="237"/>
        <v>25-48 Months</v>
      </c>
      <c r="E5088" t="s">
        <v>24</v>
      </c>
      <c r="F5088" t="s">
        <v>28</v>
      </c>
      <c r="G5088" t="s">
        <v>23</v>
      </c>
      <c r="H5088">
        <f t="shared" si="238"/>
        <v>1</v>
      </c>
      <c r="I5088" t="str">
        <f t="shared" si="239"/>
        <v>Low Risk</v>
      </c>
    </row>
    <row r="5089" spans="1:9" x14ac:dyDescent="0.3">
      <c r="A5089" t="s">
        <v>5124</v>
      </c>
      <c r="B5089" t="s">
        <v>27</v>
      </c>
      <c r="C5089">
        <v>2</v>
      </c>
      <c r="D5089" t="str">
        <f t="shared" si="237"/>
        <v>0-12 Months</v>
      </c>
      <c r="E5089" t="s">
        <v>24</v>
      </c>
      <c r="F5089" t="s">
        <v>32</v>
      </c>
      <c r="G5089" t="s">
        <v>24</v>
      </c>
      <c r="H5089">
        <f t="shared" si="238"/>
        <v>3</v>
      </c>
      <c r="I5089" t="str">
        <f t="shared" si="239"/>
        <v>Medium Risk</v>
      </c>
    </row>
    <row r="5090" spans="1:9" x14ac:dyDescent="0.3">
      <c r="A5090" t="s">
        <v>5125</v>
      </c>
      <c r="B5090" t="s">
        <v>47</v>
      </c>
      <c r="C5090">
        <v>57</v>
      </c>
      <c r="D5090" t="str">
        <f t="shared" si="237"/>
        <v>49-72 Months</v>
      </c>
      <c r="E5090" t="s">
        <v>24</v>
      </c>
      <c r="F5090" t="s">
        <v>35</v>
      </c>
      <c r="G5090" t="s">
        <v>24</v>
      </c>
      <c r="H5090">
        <f t="shared" si="238"/>
        <v>0</v>
      </c>
      <c r="I5090" t="str">
        <f t="shared" si="239"/>
        <v>Low Risk</v>
      </c>
    </row>
    <row r="5091" spans="1:9" x14ac:dyDescent="0.3">
      <c r="A5091" t="s">
        <v>5126</v>
      </c>
      <c r="B5091" t="s">
        <v>27</v>
      </c>
      <c r="C5091">
        <v>8</v>
      </c>
      <c r="D5091" t="str">
        <f t="shared" si="237"/>
        <v>0-12 Months</v>
      </c>
      <c r="E5091" t="s">
        <v>26</v>
      </c>
      <c r="F5091" t="s">
        <v>28</v>
      </c>
      <c r="G5091" t="s">
        <v>24</v>
      </c>
      <c r="H5091">
        <f t="shared" si="238"/>
        <v>4</v>
      </c>
      <c r="I5091" t="str">
        <f t="shared" si="239"/>
        <v>High Risk</v>
      </c>
    </row>
    <row r="5092" spans="1:9" x14ac:dyDescent="0.3">
      <c r="A5092" t="s">
        <v>5127</v>
      </c>
      <c r="B5092" t="s">
        <v>27</v>
      </c>
      <c r="C5092">
        <v>7</v>
      </c>
      <c r="D5092" t="str">
        <f t="shared" si="237"/>
        <v>0-12 Months</v>
      </c>
      <c r="E5092" t="s">
        <v>37</v>
      </c>
      <c r="F5092" t="s">
        <v>40</v>
      </c>
      <c r="G5092" t="s">
        <v>23</v>
      </c>
      <c r="H5092">
        <f t="shared" si="238"/>
        <v>5</v>
      </c>
      <c r="I5092" t="str">
        <f t="shared" si="239"/>
        <v>High Risk</v>
      </c>
    </row>
    <row r="5093" spans="1:9" x14ac:dyDescent="0.3">
      <c r="A5093" t="s">
        <v>5128</v>
      </c>
      <c r="B5093" t="s">
        <v>27</v>
      </c>
      <c r="C5093">
        <v>6</v>
      </c>
      <c r="D5093" t="str">
        <f t="shared" si="237"/>
        <v>0-12 Months</v>
      </c>
      <c r="E5093" t="s">
        <v>26</v>
      </c>
      <c r="F5093" t="s">
        <v>40</v>
      </c>
      <c r="G5093" t="s">
        <v>23</v>
      </c>
      <c r="H5093">
        <f t="shared" si="238"/>
        <v>3</v>
      </c>
      <c r="I5093" t="str">
        <f t="shared" si="239"/>
        <v>Medium Risk</v>
      </c>
    </row>
    <row r="5094" spans="1:9" x14ac:dyDescent="0.3">
      <c r="A5094" t="s">
        <v>5129</v>
      </c>
      <c r="B5094" t="s">
        <v>27</v>
      </c>
      <c r="C5094">
        <v>7</v>
      </c>
      <c r="D5094" t="str">
        <f t="shared" si="237"/>
        <v>0-12 Months</v>
      </c>
      <c r="E5094" t="s">
        <v>24</v>
      </c>
      <c r="F5094" t="s">
        <v>32</v>
      </c>
      <c r="G5094" t="s">
        <v>24</v>
      </c>
      <c r="H5094">
        <f t="shared" si="238"/>
        <v>3</v>
      </c>
      <c r="I5094" t="str">
        <f t="shared" si="239"/>
        <v>Medium Risk</v>
      </c>
    </row>
    <row r="5095" spans="1:9" x14ac:dyDescent="0.3">
      <c r="A5095" t="s">
        <v>5130</v>
      </c>
      <c r="B5095" t="s">
        <v>47</v>
      </c>
      <c r="C5095">
        <v>49</v>
      </c>
      <c r="D5095" t="str">
        <f t="shared" si="237"/>
        <v>49-72 Months</v>
      </c>
      <c r="E5095" t="s">
        <v>26</v>
      </c>
      <c r="F5095" t="s">
        <v>35</v>
      </c>
      <c r="G5095" t="s">
        <v>24</v>
      </c>
      <c r="H5095">
        <f t="shared" si="238"/>
        <v>0</v>
      </c>
      <c r="I5095" t="str">
        <f t="shared" si="239"/>
        <v>Low Risk</v>
      </c>
    </row>
    <row r="5096" spans="1:9" x14ac:dyDescent="0.3">
      <c r="A5096" t="s">
        <v>5131</v>
      </c>
      <c r="B5096" t="s">
        <v>31</v>
      </c>
      <c r="C5096">
        <v>65</v>
      </c>
      <c r="D5096" t="str">
        <f t="shared" si="237"/>
        <v>49-72 Months</v>
      </c>
      <c r="E5096" t="s">
        <v>37</v>
      </c>
      <c r="F5096" t="s">
        <v>28</v>
      </c>
      <c r="G5096" t="s">
        <v>24</v>
      </c>
      <c r="H5096">
        <f t="shared" si="238"/>
        <v>3</v>
      </c>
      <c r="I5096" t="str">
        <f t="shared" si="239"/>
        <v>Medium Risk</v>
      </c>
    </row>
    <row r="5097" spans="1:9" x14ac:dyDescent="0.3">
      <c r="A5097" t="s">
        <v>5132</v>
      </c>
      <c r="B5097" t="s">
        <v>31</v>
      </c>
      <c r="C5097">
        <v>55</v>
      </c>
      <c r="D5097" t="str">
        <f t="shared" si="237"/>
        <v>49-72 Months</v>
      </c>
      <c r="E5097" t="s">
        <v>26</v>
      </c>
      <c r="F5097" t="s">
        <v>35</v>
      </c>
      <c r="G5097" t="s">
        <v>24</v>
      </c>
      <c r="H5097">
        <f t="shared" si="238"/>
        <v>0</v>
      </c>
      <c r="I5097" t="str">
        <f t="shared" si="239"/>
        <v>Low Risk</v>
      </c>
    </row>
    <row r="5098" spans="1:9" x14ac:dyDescent="0.3">
      <c r="A5098" t="s">
        <v>5133</v>
      </c>
      <c r="B5098" t="s">
        <v>47</v>
      </c>
      <c r="C5098">
        <v>71</v>
      </c>
      <c r="D5098" t="str">
        <f t="shared" si="237"/>
        <v>49-72 Months</v>
      </c>
      <c r="E5098" t="s">
        <v>26</v>
      </c>
      <c r="F5098" t="s">
        <v>35</v>
      </c>
      <c r="G5098" t="s">
        <v>24</v>
      </c>
      <c r="H5098">
        <f t="shared" si="238"/>
        <v>0</v>
      </c>
      <c r="I5098" t="str">
        <f t="shared" si="239"/>
        <v>Low Risk</v>
      </c>
    </row>
    <row r="5099" spans="1:9" x14ac:dyDescent="0.3">
      <c r="A5099" t="s">
        <v>5134</v>
      </c>
      <c r="B5099" t="s">
        <v>27</v>
      </c>
      <c r="C5099">
        <v>35</v>
      </c>
      <c r="D5099" t="str">
        <f t="shared" si="237"/>
        <v>25-48 Months</v>
      </c>
      <c r="E5099" t="s">
        <v>37</v>
      </c>
      <c r="F5099" t="s">
        <v>32</v>
      </c>
      <c r="G5099" t="s">
        <v>24</v>
      </c>
      <c r="H5099">
        <f t="shared" si="238"/>
        <v>4</v>
      </c>
      <c r="I5099" t="str">
        <f t="shared" si="239"/>
        <v>High Risk</v>
      </c>
    </row>
    <row r="5100" spans="1:9" x14ac:dyDescent="0.3">
      <c r="A5100" t="s">
        <v>5135</v>
      </c>
      <c r="B5100" t="s">
        <v>27</v>
      </c>
      <c r="C5100">
        <v>3</v>
      </c>
      <c r="D5100" t="str">
        <f t="shared" si="237"/>
        <v>0-12 Months</v>
      </c>
      <c r="E5100" t="s">
        <v>37</v>
      </c>
      <c r="F5100" t="s">
        <v>28</v>
      </c>
      <c r="G5100" t="s">
        <v>23</v>
      </c>
      <c r="H5100">
        <f t="shared" si="238"/>
        <v>6</v>
      </c>
      <c r="I5100" t="str">
        <f t="shared" si="239"/>
        <v>High Risk</v>
      </c>
    </row>
    <row r="5101" spans="1:9" x14ac:dyDescent="0.3">
      <c r="A5101" t="s">
        <v>5136</v>
      </c>
      <c r="B5101" t="s">
        <v>27</v>
      </c>
      <c r="C5101">
        <v>11</v>
      </c>
      <c r="D5101" t="str">
        <f t="shared" si="237"/>
        <v>0-12 Months</v>
      </c>
      <c r="E5101" t="s">
        <v>24</v>
      </c>
      <c r="F5101" t="s">
        <v>40</v>
      </c>
      <c r="G5101" t="s">
        <v>23</v>
      </c>
      <c r="H5101">
        <f t="shared" si="238"/>
        <v>3</v>
      </c>
      <c r="I5101" t="str">
        <f t="shared" si="239"/>
        <v>Medium Risk</v>
      </c>
    </row>
    <row r="5102" spans="1:9" x14ac:dyDescent="0.3">
      <c r="A5102" t="s">
        <v>5137</v>
      </c>
      <c r="B5102" t="s">
        <v>27</v>
      </c>
      <c r="C5102">
        <v>1</v>
      </c>
      <c r="D5102" t="str">
        <f t="shared" si="237"/>
        <v>0-12 Months</v>
      </c>
      <c r="E5102" t="s">
        <v>37</v>
      </c>
      <c r="F5102" t="s">
        <v>28</v>
      </c>
      <c r="G5102" t="s">
        <v>23</v>
      </c>
      <c r="H5102">
        <f t="shared" si="238"/>
        <v>6</v>
      </c>
      <c r="I5102" t="str">
        <f t="shared" si="239"/>
        <v>High Risk</v>
      </c>
    </row>
    <row r="5103" spans="1:9" x14ac:dyDescent="0.3">
      <c r="A5103" t="s">
        <v>5138</v>
      </c>
      <c r="B5103" t="s">
        <v>27</v>
      </c>
      <c r="C5103">
        <v>17</v>
      </c>
      <c r="D5103" t="str">
        <f t="shared" si="237"/>
        <v>13-24 Months</v>
      </c>
      <c r="E5103" t="s">
        <v>37</v>
      </c>
      <c r="F5103" t="s">
        <v>35</v>
      </c>
      <c r="G5103" t="s">
        <v>24</v>
      </c>
      <c r="H5103">
        <f t="shared" si="238"/>
        <v>4</v>
      </c>
      <c r="I5103" t="str">
        <f t="shared" si="239"/>
        <v>High Risk</v>
      </c>
    </row>
    <row r="5104" spans="1:9" x14ac:dyDescent="0.3">
      <c r="A5104" t="s">
        <v>5139</v>
      </c>
      <c r="B5104" t="s">
        <v>47</v>
      </c>
      <c r="C5104">
        <v>72</v>
      </c>
      <c r="D5104" t="str">
        <f t="shared" si="237"/>
        <v>49-72 Months</v>
      </c>
      <c r="E5104" t="s">
        <v>37</v>
      </c>
      <c r="F5104" t="s">
        <v>40</v>
      </c>
      <c r="G5104" t="s">
        <v>24</v>
      </c>
      <c r="H5104">
        <f t="shared" si="238"/>
        <v>2</v>
      </c>
      <c r="I5104" t="str">
        <f t="shared" si="239"/>
        <v>Medium Risk</v>
      </c>
    </row>
    <row r="5105" spans="1:9" x14ac:dyDescent="0.3">
      <c r="A5105" t="s">
        <v>5140</v>
      </c>
      <c r="B5105" t="s">
        <v>31</v>
      </c>
      <c r="C5105">
        <v>28</v>
      </c>
      <c r="D5105" t="str">
        <f t="shared" si="237"/>
        <v>25-48 Months</v>
      </c>
      <c r="E5105" t="s">
        <v>37</v>
      </c>
      <c r="F5105" t="s">
        <v>35</v>
      </c>
      <c r="G5105" t="s">
        <v>24</v>
      </c>
      <c r="H5105">
        <f t="shared" si="238"/>
        <v>2</v>
      </c>
      <c r="I5105" t="str">
        <f t="shared" si="239"/>
        <v>Medium Risk</v>
      </c>
    </row>
    <row r="5106" spans="1:9" x14ac:dyDescent="0.3">
      <c r="A5106" t="s">
        <v>5141</v>
      </c>
      <c r="B5106" t="s">
        <v>47</v>
      </c>
      <c r="C5106">
        <v>18</v>
      </c>
      <c r="D5106" t="str">
        <f t="shared" si="237"/>
        <v>13-24 Months</v>
      </c>
      <c r="E5106" t="s">
        <v>24</v>
      </c>
      <c r="F5106" t="s">
        <v>32</v>
      </c>
      <c r="G5106" t="s">
        <v>24</v>
      </c>
      <c r="H5106">
        <f t="shared" si="238"/>
        <v>0</v>
      </c>
      <c r="I5106" t="str">
        <f t="shared" si="239"/>
        <v>Low Risk</v>
      </c>
    </row>
    <row r="5107" spans="1:9" x14ac:dyDescent="0.3">
      <c r="A5107" t="s">
        <v>5142</v>
      </c>
      <c r="B5107" t="s">
        <v>31</v>
      </c>
      <c r="C5107">
        <v>40</v>
      </c>
      <c r="D5107" t="str">
        <f t="shared" si="237"/>
        <v>25-48 Months</v>
      </c>
      <c r="E5107" t="s">
        <v>37</v>
      </c>
      <c r="F5107" t="s">
        <v>40</v>
      </c>
      <c r="G5107" t="s">
        <v>23</v>
      </c>
      <c r="H5107">
        <f t="shared" si="238"/>
        <v>2</v>
      </c>
      <c r="I5107" t="str">
        <f t="shared" si="239"/>
        <v>Medium Risk</v>
      </c>
    </row>
    <row r="5108" spans="1:9" x14ac:dyDescent="0.3">
      <c r="A5108" t="s">
        <v>5143</v>
      </c>
      <c r="B5108" t="s">
        <v>27</v>
      </c>
      <c r="C5108">
        <v>52</v>
      </c>
      <c r="D5108" t="str">
        <f t="shared" si="237"/>
        <v>49-72 Months</v>
      </c>
      <c r="E5108" t="s">
        <v>26</v>
      </c>
      <c r="F5108" t="s">
        <v>28</v>
      </c>
      <c r="G5108" t="s">
        <v>24</v>
      </c>
      <c r="H5108">
        <f t="shared" si="238"/>
        <v>3</v>
      </c>
      <c r="I5108" t="str">
        <f t="shared" si="239"/>
        <v>Medium Risk</v>
      </c>
    </row>
    <row r="5109" spans="1:9" x14ac:dyDescent="0.3">
      <c r="A5109" t="s">
        <v>5144</v>
      </c>
      <c r="B5109" t="s">
        <v>27</v>
      </c>
      <c r="C5109">
        <v>47</v>
      </c>
      <c r="D5109" t="str">
        <f t="shared" si="237"/>
        <v>25-48 Months</v>
      </c>
      <c r="E5109" t="s">
        <v>26</v>
      </c>
      <c r="F5109" t="s">
        <v>35</v>
      </c>
      <c r="G5109" t="s">
        <v>24</v>
      </c>
      <c r="H5109">
        <f t="shared" si="238"/>
        <v>2</v>
      </c>
      <c r="I5109" t="str">
        <f t="shared" si="239"/>
        <v>Medium Risk</v>
      </c>
    </row>
    <row r="5110" spans="1:9" x14ac:dyDescent="0.3">
      <c r="A5110" t="s">
        <v>5145</v>
      </c>
      <c r="B5110" t="s">
        <v>27</v>
      </c>
      <c r="C5110">
        <v>23</v>
      </c>
      <c r="D5110" t="str">
        <f t="shared" si="237"/>
        <v>13-24 Months</v>
      </c>
      <c r="E5110" t="s">
        <v>26</v>
      </c>
      <c r="F5110" t="s">
        <v>40</v>
      </c>
      <c r="G5110" t="s">
        <v>24</v>
      </c>
      <c r="H5110">
        <f t="shared" si="238"/>
        <v>2</v>
      </c>
      <c r="I5110" t="str">
        <f t="shared" si="239"/>
        <v>Medium Risk</v>
      </c>
    </row>
    <row r="5111" spans="1:9" x14ac:dyDescent="0.3">
      <c r="A5111" t="s">
        <v>5146</v>
      </c>
      <c r="B5111" t="s">
        <v>47</v>
      </c>
      <c r="C5111">
        <v>66</v>
      </c>
      <c r="D5111" t="str">
        <f t="shared" si="237"/>
        <v>49-72 Months</v>
      </c>
      <c r="E5111" t="s">
        <v>26</v>
      </c>
      <c r="F5111" t="s">
        <v>32</v>
      </c>
      <c r="G5111" t="s">
        <v>24</v>
      </c>
      <c r="H5111">
        <f t="shared" si="238"/>
        <v>0</v>
      </c>
      <c r="I5111" t="str">
        <f t="shared" si="239"/>
        <v>Low Risk</v>
      </c>
    </row>
    <row r="5112" spans="1:9" x14ac:dyDescent="0.3">
      <c r="A5112" t="s">
        <v>5147</v>
      </c>
      <c r="B5112" t="s">
        <v>27</v>
      </c>
      <c r="C5112">
        <v>8</v>
      </c>
      <c r="D5112" t="str">
        <f t="shared" si="237"/>
        <v>0-12 Months</v>
      </c>
      <c r="E5112" t="s">
        <v>37</v>
      </c>
      <c r="F5112" t="s">
        <v>28</v>
      </c>
      <c r="G5112" t="s">
        <v>24</v>
      </c>
      <c r="H5112">
        <f t="shared" si="238"/>
        <v>6</v>
      </c>
      <c r="I5112" t="str">
        <f t="shared" si="239"/>
        <v>High Risk</v>
      </c>
    </row>
    <row r="5113" spans="1:9" x14ac:dyDescent="0.3">
      <c r="A5113" t="s">
        <v>5148</v>
      </c>
      <c r="B5113" t="s">
        <v>27</v>
      </c>
      <c r="C5113">
        <v>47</v>
      </c>
      <c r="D5113" t="str">
        <f t="shared" si="237"/>
        <v>25-48 Months</v>
      </c>
      <c r="E5113" t="s">
        <v>37</v>
      </c>
      <c r="F5113" t="s">
        <v>32</v>
      </c>
      <c r="G5113" t="s">
        <v>23</v>
      </c>
      <c r="H5113">
        <f t="shared" si="238"/>
        <v>4</v>
      </c>
      <c r="I5113" t="str">
        <f t="shared" si="239"/>
        <v>High Risk</v>
      </c>
    </row>
    <row r="5114" spans="1:9" x14ac:dyDescent="0.3">
      <c r="A5114" t="s">
        <v>5149</v>
      </c>
      <c r="B5114" t="s">
        <v>27</v>
      </c>
      <c r="C5114">
        <v>7</v>
      </c>
      <c r="D5114" t="str">
        <f t="shared" si="237"/>
        <v>0-12 Months</v>
      </c>
      <c r="E5114" t="s">
        <v>24</v>
      </c>
      <c r="F5114" t="s">
        <v>32</v>
      </c>
      <c r="G5114" t="s">
        <v>23</v>
      </c>
      <c r="H5114">
        <f t="shared" si="238"/>
        <v>3</v>
      </c>
      <c r="I5114" t="str">
        <f t="shared" si="239"/>
        <v>Medium Risk</v>
      </c>
    </row>
    <row r="5115" spans="1:9" x14ac:dyDescent="0.3">
      <c r="A5115" t="s">
        <v>5150</v>
      </c>
      <c r="B5115" t="s">
        <v>47</v>
      </c>
      <c r="C5115">
        <v>71</v>
      </c>
      <c r="D5115" t="str">
        <f t="shared" si="237"/>
        <v>49-72 Months</v>
      </c>
      <c r="E5115" t="s">
        <v>37</v>
      </c>
      <c r="F5115" t="s">
        <v>40</v>
      </c>
      <c r="G5115" t="s">
        <v>24</v>
      </c>
      <c r="H5115">
        <f t="shared" si="238"/>
        <v>2</v>
      </c>
      <c r="I5115" t="str">
        <f t="shared" si="239"/>
        <v>Medium Risk</v>
      </c>
    </row>
    <row r="5116" spans="1:9" x14ac:dyDescent="0.3">
      <c r="A5116" t="s">
        <v>5151</v>
      </c>
      <c r="B5116" t="s">
        <v>27</v>
      </c>
      <c r="C5116">
        <v>50</v>
      </c>
      <c r="D5116" t="str">
        <f t="shared" si="237"/>
        <v>49-72 Months</v>
      </c>
      <c r="E5116" t="s">
        <v>37</v>
      </c>
      <c r="F5116" t="s">
        <v>28</v>
      </c>
      <c r="G5116" t="s">
        <v>24</v>
      </c>
      <c r="H5116">
        <f t="shared" si="238"/>
        <v>5</v>
      </c>
      <c r="I5116" t="str">
        <f t="shared" si="239"/>
        <v>High Risk</v>
      </c>
    </row>
    <row r="5117" spans="1:9" x14ac:dyDescent="0.3">
      <c r="A5117" t="s">
        <v>5152</v>
      </c>
      <c r="B5117" t="s">
        <v>47</v>
      </c>
      <c r="C5117">
        <v>46</v>
      </c>
      <c r="D5117" t="str">
        <f t="shared" si="237"/>
        <v>25-48 Months</v>
      </c>
      <c r="E5117" t="s">
        <v>26</v>
      </c>
      <c r="F5117" t="s">
        <v>32</v>
      </c>
      <c r="G5117" t="s">
        <v>24</v>
      </c>
      <c r="H5117">
        <f t="shared" si="238"/>
        <v>0</v>
      </c>
      <c r="I5117" t="str">
        <f t="shared" si="239"/>
        <v>Low Risk</v>
      </c>
    </row>
    <row r="5118" spans="1:9" x14ac:dyDescent="0.3">
      <c r="A5118" t="s">
        <v>5153</v>
      </c>
      <c r="B5118" t="s">
        <v>27</v>
      </c>
      <c r="C5118">
        <v>1</v>
      </c>
      <c r="D5118" t="str">
        <f t="shared" si="237"/>
        <v>0-12 Months</v>
      </c>
      <c r="E5118" t="s">
        <v>37</v>
      </c>
      <c r="F5118" t="s">
        <v>28</v>
      </c>
      <c r="G5118" t="s">
        <v>23</v>
      </c>
      <c r="H5118">
        <f t="shared" si="238"/>
        <v>6</v>
      </c>
      <c r="I5118" t="str">
        <f t="shared" si="239"/>
        <v>High Risk</v>
      </c>
    </row>
    <row r="5119" spans="1:9" x14ac:dyDescent="0.3">
      <c r="A5119" t="s">
        <v>5154</v>
      </c>
      <c r="B5119" t="s">
        <v>47</v>
      </c>
      <c r="C5119">
        <v>66</v>
      </c>
      <c r="D5119" t="str">
        <f t="shared" si="237"/>
        <v>49-72 Months</v>
      </c>
      <c r="E5119" t="s">
        <v>26</v>
      </c>
      <c r="F5119" t="s">
        <v>35</v>
      </c>
      <c r="G5119" t="s">
        <v>24</v>
      </c>
      <c r="H5119">
        <f t="shared" si="238"/>
        <v>0</v>
      </c>
      <c r="I5119" t="str">
        <f t="shared" si="239"/>
        <v>Low Risk</v>
      </c>
    </row>
    <row r="5120" spans="1:9" x14ac:dyDescent="0.3">
      <c r="A5120" t="s">
        <v>5155</v>
      </c>
      <c r="B5120" t="s">
        <v>27</v>
      </c>
      <c r="C5120">
        <v>42</v>
      </c>
      <c r="D5120" t="str">
        <f t="shared" si="237"/>
        <v>25-48 Months</v>
      </c>
      <c r="E5120" t="s">
        <v>37</v>
      </c>
      <c r="F5120" t="s">
        <v>40</v>
      </c>
      <c r="G5120" t="s">
        <v>24</v>
      </c>
      <c r="H5120">
        <f t="shared" si="238"/>
        <v>4</v>
      </c>
      <c r="I5120" t="str">
        <f t="shared" si="239"/>
        <v>High Risk</v>
      </c>
    </row>
    <row r="5121" spans="1:9" x14ac:dyDescent="0.3">
      <c r="A5121" t="s">
        <v>5156</v>
      </c>
      <c r="B5121" t="s">
        <v>27</v>
      </c>
      <c r="C5121">
        <v>5</v>
      </c>
      <c r="D5121" t="str">
        <f t="shared" si="237"/>
        <v>0-12 Months</v>
      </c>
      <c r="E5121" t="s">
        <v>37</v>
      </c>
      <c r="F5121" t="s">
        <v>32</v>
      </c>
      <c r="G5121" t="s">
        <v>24</v>
      </c>
      <c r="H5121">
        <f t="shared" si="238"/>
        <v>5</v>
      </c>
      <c r="I5121" t="str">
        <f t="shared" si="239"/>
        <v>High Risk</v>
      </c>
    </row>
    <row r="5122" spans="1:9" x14ac:dyDescent="0.3">
      <c r="A5122" t="s">
        <v>5157</v>
      </c>
      <c r="B5122" t="s">
        <v>31</v>
      </c>
      <c r="C5122">
        <v>7</v>
      </c>
      <c r="D5122" t="str">
        <f t="shared" si="237"/>
        <v>0-12 Months</v>
      </c>
      <c r="E5122" t="s">
        <v>26</v>
      </c>
      <c r="F5122" t="s">
        <v>28</v>
      </c>
      <c r="G5122" t="s">
        <v>23</v>
      </c>
      <c r="H5122">
        <f t="shared" si="238"/>
        <v>2</v>
      </c>
      <c r="I5122" t="str">
        <f t="shared" si="239"/>
        <v>Medium Risk</v>
      </c>
    </row>
    <row r="5123" spans="1:9" x14ac:dyDescent="0.3">
      <c r="A5123" t="s">
        <v>5158</v>
      </c>
      <c r="B5123" t="s">
        <v>31</v>
      </c>
      <c r="C5123">
        <v>29</v>
      </c>
      <c r="D5123" t="str">
        <f t="shared" ref="D5123:D5186" si="240">IF(C5123&lt;=12,"0-12 Months",IF(C5123&lt;=24,"13-24 Months",IF(C5123&lt;=48,"25-48 Months","49-72 Months")))</f>
        <v>25-48 Months</v>
      </c>
      <c r="E5123" t="s">
        <v>26</v>
      </c>
      <c r="F5123" t="s">
        <v>40</v>
      </c>
      <c r="G5123" t="s">
        <v>24</v>
      </c>
      <c r="H5123">
        <f t="shared" ref="H5123:H5186" si="241">IF(B5123="Month-to-month",2,0)+IF(E5123="Fiber optic",2,0)+IF(F5123="Electronic check",1,0)+IF(D5123="0-12 Months",1,0)</f>
        <v>0</v>
      </c>
      <c r="I5123" t="str">
        <f t="shared" ref="I5123:I5186" si="242">IF(H5123&gt;=4,"High Risk",IF(H5123&gt;=2,"Medium Risk","Low Risk"))</f>
        <v>Low Risk</v>
      </c>
    </row>
    <row r="5124" spans="1:9" x14ac:dyDescent="0.3">
      <c r="A5124" t="s">
        <v>5159</v>
      </c>
      <c r="B5124" t="s">
        <v>27</v>
      </c>
      <c r="C5124">
        <v>27</v>
      </c>
      <c r="D5124" t="str">
        <f t="shared" si="240"/>
        <v>25-48 Months</v>
      </c>
      <c r="E5124" t="s">
        <v>26</v>
      </c>
      <c r="F5124" t="s">
        <v>32</v>
      </c>
      <c r="G5124" t="s">
        <v>24</v>
      </c>
      <c r="H5124">
        <f t="shared" si="241"/>
        <v>2</v>
      </c>
      <c r="I5124" t="str">
        <f t="shared" si="242"/>
        <v>Medium Risk</v>
      </c>
    </row>
    <row r="5125" spans="1:9" x14ac:dyDescent="0.3">
      <c r="A5125" t="s">
        <v>5160</v>
      </c>
      <c r="B5125" t="s">
        <v>27</v>
      </c>
      <c r="C5125">
        <v>15</v>
      </c>
      <c r="D5125" t="str">
        <f t="shared" si="240"/>
        <v>13-24 Months</v>
      </c>
      <c r="E5125" t="s">
        <v>37</v>
      </c>
      <c r="F5125" t="s">
        <v>40</v>
      </c>
      <c r="G5125" t="s">
        <v>23</v>
      </c>
      <c r="H5125">
        <f t="shared" si="241"/>
        <v>4</v>
      </c>
      <c r="I5125" t="str">
        <f t="shared" si="242"/>
        <v>High Risk</v>
      </c>
    </row>
    <row r="5126" spans="1:9" x14ac:dyDescent="0.3">
      <c r="A5126" t="s">
        <v>5161</v>
      </c>
      <c r="B5126" t="s">
        <v>47</v>
      </c>
      <c r="C5126">
        <v>25</v>
      </c>
      <c r="D5126" t="str">
        <f t="shared" si="240"/>
        <v>25-48 Months</v>
      </c>
      <c r="E5126" t="s">
        <v>24</v>
      </c>
      <c r="F5126" t="s">
        <v>32</v>
      </c>
      <c r="G5126" t="s">
        <v>24</v>
      </c>
      <c r="H5126">
        <f t="shared" si="241"/>
        <v>0</v>
      </c>
      <c r="I5126" t="str">
        <f t="shared" si="242"/>
        <v>Low Risk</v>
      </c>
    </row>
    <row r="5127" spans="1:9" x14ac:dyDescent="0.3">
      <c r="A5127" t="s">
        <v>5162</v>
      </c>
      <c r="B5127" t="s">
        <v>27</v>
      </c>
      <c r="C5127">
        <v>11</v>
      </c>
      <c r="D5127" t="str">
        <f t="shared" si="240"/>
        <v>0-12 Months</v>
      </c>
      <c r="E5127" t="s">
        <v>37</v>
      </c>
      <c r="F5127" t="s">
        <v>28</v>
      </c>
      <c r="G5127" t="s">
        <v>23</v>
      </c>
      <c r="H5127">
        <f t="shared" si="241"/>
        <v>6</v>
      </c>
      <c r="I5127" t="str">
        <f t="shared" si="242"/>
        <v>High Risk</v>
      </c>
    </row>
    <row r="5128" spans="1:9" x14ac:dyDescent="0.3">
      <c r="A5128" t="s">
        <v>5163</v>
      </c>
      <c r="B5128" t="s">
        <v>27</v>
      </c>
      <c r="C5128">
        <v>57</v>
      </c>
      <c r="D5128" t="str">
        <f t="shared" si="240"/>
        <v>49-72 Months</v>
      </c>
      <c r="E5128" t="s">
        <v>37</v>
      </c>
      <c r="F5128" t="s">
        <v>28</v>
      </c>
      <c r="G5128" t="s">
        <v>24</v>
      </c>
      <c r="H5128">
        <f t="shared" si="241"/>
        <v>5</v>
      </c>
      <c r="I5128" t="str">
        <f t="shared" si="242"/>
        <v>High Risk</v>
      </c>
    </row>
    <row r="5129" spans="1:9" x14ac:dyDescent="0.3">
      <c r="A5129" t="s">
        <v>5164</v>
      </c>
      <c r="B5129" t="s">
        <v>31</v>
      </c>
      <c r="C5129">
        <v>67</v>
      </c>
      <c r="D5129" t="str">
        <f t="shared" si="240"/>
        <v>49-72 Months</v>
      </c>
      <c r="E5129" t="s">
        <v>37</v>
      </c>
      <c r="F5129" t="s">
        <v>35</v>
      </c>
      <c r="G5129" t="s">
        <v>23</v>
      </c>
      <c r="H5129">
        <f t="shared" si="241"/>
        <v>2</v>
      </c>
      <c r="I5129" t="str">
        <f t="shared" si="242"/>
        <v>Medium Risk</v>
      </c>
    </row>
    <row r="5130" spans="1:9" x14ac:dyDescent="0.3">
      <c r="A5130" t="s">
        <v>5165</v>
      </c>
      <c r="B5130" t="s">
        <v>27</v>
      </c>
      <c r="C5130">
        <v>47</v>
      </c>
      <c r="D5130" t="str">
        <f t="shared" si="240"/>
        <v>25-48 Months</v>
      </c>
      <c r="E5130" t="s">
        <v>37</v>
      </c>
      <c r="F5130" t="s">
        <v>28</v>
      </c>
      <c r="G5130" t="s">
        <v>24</v>
      </c>
      <c r="H5130">
        <f t="shared" si="241"/>
        <v>5</v>
      </c>
      <c r="I5130" t="str">
        <f t="shared" si="242"/>
        <v>High Risk</v>
      </c>
    </row>
    <row r="5131" spans="1:9" x14ac:dyDescent="0.3">
      <c r="A5131" t="s">
        <v>5166</v>
      </c>
      <c r="B5131" t="s">
        <v>27</v>
      </c>
      <c r="C5131">
        <v>13</v>
      </c>
      <c r="D5131" t="str">
        <f t="shared" si="240"/>
        <v>13-24 Months</v>
      </c>
      <c r="E5131" t="s">
        <v>37</v>
      </c>
      <c r="F5131" t="s">
        <v>32</v>
      </c>
      <c r="G5131" t="s">
        <v>24</v>
      </c>
      <c r="H5131">
        <f t="shared" si="241"/>
        <v>4</v>
      </c>
      <c r="I5131" t="str">
        <f t="shared" si="242"/>
        <v>High Risk</v>
      </c>
    </row>
    <row r="5132" spans="1:9" x14ac:dyDescent="0.3">
      <c r="A5132" t="s">
        <v>5167</v>
      </c>
      <c r="B5132" t="s">
        <v>27</v>
      </c>
      <c r="C5132">
        <v>8</v>
      </c>
      <c r="D5132" t="str">
        <f t="shared" si="240"/>
        <v>0-12 Months</v>
      </c>
      <c r="E5132" t="s">
        <v>26</v>
      </c>
      <c r="F5132" t="s">
        <v>28</v>
      </c>
      <c r="G5132" t="s">
        <v>23</v>
      </c>
      <c r="H5132">
        <f t="shared" si="241"/>
        <v>4</v>
      </c>
      <c r="I5132" t="str">
        <f t="shared" si="242"/>
        <v>High Risk</v>
      </c>
    </row>
    <row r="5133" spans="1:9" x14ac:dyDescent="0.3">
      <c r="A5133" t="s">
        <v>5168</v>
      </c>
      <c r="B5133" t="s">
        <v>27</v>
      </c>
      <c r="C5133">
        <v>44</v>
      </c>
      <c r="D5133" t="str">
        <f t="shared" si="240"/>
        <v>25-48 Months</v>
      </c>
      <c r="E5133" t="s">
        <v>37</v>
      </c>
      <c r="F5133" t="s">
        <v>28</v>
      </c>
      <c r="G5133" t="s">
        <v>23</v>
      </c>
      <c r="H5133">
        <f t="shared" si="241"/>
        <v>5</v>
      </c>
      <c r="I5133" t="str">
        <f t="shared" si="242"/>
        <v>High Risk</v>
      </c>
    </row>
    <row r="5134" spans="1:9" x14ac:dyDescent="0.3">
      <c r="A5134" t="s">
        <v>5169</v>
      </c>
      <c r="B5134" t="s">
        <v>31</v>
      </c>
      <c r="C5134">
        <v>71</v>
      </c>
      <c r="D5134" t="str">
        <f t="shared" si="240"/>
        <v>49-72 Months</v>
      </c>
      <c r="E5134" t="s">
        <v>26</v>
      </c>
      <c r="F5134" t="s">
        <v>28</v>
      </c>
      <c r="G5134" t="s">
        <v>24</v>
      </c>
      <c r="H5134">
        <f t="shared" si="241"/>
        <v>1</v>
      </c>
      <c r="I5134" t="str">
        <f t="shared" si="242"/>
        <v>Low Risk</v>
      </c>
    </row>
    <row r="5135" spans="1:9" x14ac:dyDescent="0.3">
      <c r="A5135" t="s">
        <v>5170</v>
      </c>
      <c r="B5135" t="s">
        <v>27</v>
      </c>
      <c r="C5135">
        <v>24</v>
      </c>
      <c r="D5135" t="str">
        <f t="shared" si="240"/>
        <v>13-24 Months</v>
      </c>
      <c r="E5135" t="s">
        <v>37</v>
      </c>
      <c r="F5135" t="s">
        <v>28</v>
      </c>
      <c r="G5135" t="s">
        <v>23</v>
      </c>
      <c r="H5135">
        <f t="shared" si="241"/>
        <v>5</v>
      </c>
      <c r="I5135" t="str">
        <f t="shared" si="242"/>
        <v>High Risk</v>
      </c>
    </row>
    <row r="5136" spans="1:9" x14ac:dyDescent="0.3">
      <c r="A5136" t="s">
        <v>5171</v>
      </c>
      <c r="B5136" t="s">
        <v>27</v>
      </c>
      <c r="C5136">
        <v>15</v>
      </c>
      <c r="D5136" t="str">
        <f t="shared" si="240"/>
        <v>13-24 Months</v>
      </c>
      <c r="E5136" t="s">
        <v>37</v>
      </c>
      <c r="F5136" t="s">
        <v>28</v>
      </c>
      <c r="G5136" t="s">
        <v>23</v>
      </c>
      <c r="H5136">
        <f t="shared" si="241"/>
        <v>5</v>
      </c>
      <c r="I5136" t="str">
        <f t="shared" si="242"/>
        <v>High Risk</v>
      </c>
    </row>
    <row r="5137" spans="1:9" x14ac:dyDescent="0.3">
      <c r="A5137" t="s">
        <v>5172</v>
      </c>
      <c r="B5137" t="s">
        <v>27</v>
      </c>
      <c r="C5137">
        <v>1</v>
      </c>
      <c r="D5137" t="str">
        <f t="shared" si="240"/>
        <v>0-12 Months</v>
      </c>
      <c r="E5137" t="s">
        <v>24</v>
      </c>
      <c r="F5137" t="s">
        <v>28</v>
      </c>
      <c r="G5137" t="s">
        <v>24</v>
      </c>
      <c r="H5137">
        <f t="shared" si="241"/>
        <v>4</v>
      </c>
      <c r="I5137" t="str">
        <f t="shared" si="242"/>
        <v>High Risk</v>
      </c>
    </row>
    <row r="5138" spans="1:9" x14ac:dyDescent="0.3">
      <c r="A5138" t="s">
        <v>5173</v>
      </c>
      <c r="B5138" t="s">
        <v>27</v>
      </c>
      <c r="C5138">
        <v>2</v>
      </c>
      <c r="D5138" t="str">
        <f t="shared" si="240"/>
        <v>0-12 Months</v>
      </c>
      <c r="E5138" t="s">
        <v>37</v>
      </c>
      <c r="F5138" t="s">
        <v>32</v>
      </c>
      <c r="G5138" t="s">
        <v>24</v>
      </c>
      <c r="H5138">
        <f t="shared" si="241"/>
        <v>5</v>
      </c>
      <c r="I5138" t="str">
        <f t="shared" si="242"/>
        <v>High Risk</v>
      </c>
    </row>
    <row r="5139" spans="1:9" x14ac:dyDescent="0.3">
      <c r="A5139" t="s">
        <v>5174</v>
      </c>
      <c r="B5139" t="s">
        <v>27</v>
      </c>
      <c r="C5139">
        <v>55</v>
      </c>
      <c r="D5139" t="str">
        <f t="shared" si="240"/>
        <v>49-72 Months</v>
      </c>
      <c r="E5139" t="s">
        <v>37</v>
      </c>
      <c r="F5139" t="s">
        <v>28</v>
      </c>
      <c r="G5139" t="s">
        <v>24</v>
      </c>
      <c r="H5139">
        <f t="shared" si="241"/>
        <v>5</v>
      </c>
      <c r="I5139" t="str">
        <f t="shared" si="242"/>
        <v>High Risk</v>
      </c>
    </row>
    <row r="5140" spans="1:9" x14ac:dyDescent="0.3">
      <c r="A5140" t="s">
        <v>5175</v>
      </c>
      <c r="B5140" t="s">
        <v>47</v>
      </c>
      <c r="C5140">
        <v>71</v>
      </c>
      <c r="D5140" t="str">
        <f t="shared" si="240"/>
        <v>49-72 Months</v>
      </c>
      <c r="E5140" t="s">
        <v>37</v>
      </c>
      <c r="F5140" t="s">
        <v>28</v>
      </c>
      <c r="G5140" t="s">
        <v>24</v>
      </c>
      <c r="H5140">
        <f t="shared" si="241"/>
        <v>3</v>
      </c>
      <c r="I5140" t="str">
        <f t="shared" si="242"/>
        <v>Medium Risk</v>
      </c>
    </row>
    <row r="5141" spans="1:9" x14ac:dyDescent="0.3">
      <c r="A5141" t="s">
        <v>5176</v>
      </c>
      <c r="B5141" t="s">
        <v>47</v>
      </c>
      <c r="C5141">
        <v>50</v>
      </c>
      <c r="D5141" t="str">
        <f t="shared" si="240"/>
        <v>49-72 Months</v>
      </c>
      <c r="E5141" t="s">
        <v>24</v>
      </c>
      <c r="F5141" t="s">
        <v>32</v>
      </c>
      <c r="G5141" t="s">
        <v>24</v>
      </c>
      <c r="H5141">
        <f t="shared" si="241"/>
        <v>0</v>
      </c>
      <c r="I5141" t="str">
        <f t="shared" si="242"/>
        <v>Low Risk</v>
      </c>
    </row>
    <row r="5142" spans="1:9" x14ac:dyDescent="0.3">
      <c r="A5142" t="s">
        <v>5177</v>
      </c>
      <c r="B5142" t="s">
        <v>27</v>
      </c>
      <c r="C5142">
        <v>1</v>
      </c>
      <c r="D5142" t="str">
        <f t="shared" si="240"/>
        <v>0-12 Months</v>
      </c>
      <c r="E5142" t="s">
        <v>37</v>
      </c>
      <c r="F5142" t="s">
        <v>28</v>
      </c>
      <c r="G5142" t="s">
        <v>24</v>
      </c>
      <c r="H5142">
        <f t="shared" si="241"/>
        <v>6</v>
      </c>
      <c r="I5142" t="str">
        <f t="shared" si="242"/>
        <v>High Risk</v>
      </c>
    </row>
    <row r="5143" spans="1:9" x14ac:dyDescent="0.3">
      <c r="A5143" t="s">
        <v>5178</v>
      </c>
      <c r="B5143" t="s">
        <v>27</v>
      </c>
      <c r="C5143">
        <v>5</v>
      </c>
      <c r="D5143" t="str">
        <f t="shared" si="240"/>
        <v>0-12 Months</v>
      </c>
      <c r="E5143" t="s">
        <v>24</v>
      </c>
      <c r="F5143" t="s">
        <v>32</v>
      </c>
      <c r="G5143" t="s">
        <v>24</v>
      </c>
      <c r="H5143">
        <f t="shared" si="241"/>
        <v>3</v>
      </c>
      <c r="I5143" t="str">
        <f t="shared" si="242"/>
        <v>Medium Risk</v>
      </c>
    </row>
    <row r="5144" spans="1:9" x14ac:dyDescent="0.3">
      <c r="A5144" t="s">
        <v>5179</v>
      </c>
      <c r="B5144" t="s">
        <v>31</v>
      </c>
      <c r="C5144">
        <v>66</v>
      </c>
      <c r="D5144" t="str">
        <f t="shared" si="240"/>
        <v>49-72 Months</v>
      </c>
      <c r="E5144" t="s">
        <v>37</v>
      </c>
      <c r="F5144" t="s">
        <v>35</v>
      </c>
      <c r="G5144" t="s">
        <v>24</v>
      </c>
      <c r="H5144">
        <f t="shared" si="241"/>
        <v>2</v>
      </c>
      <c r="I5144" t="str">
        <f t="shared" si="242"/>
        <v>Medium Risk</v>
      </c>
    </row>
    <row r="5145" spans="1:9" x14ac:dyDescent="0.3">
      <c r="A5145" t="s">
        <v>5180</v>
      </c>
      <c r="B5145" t="s">
        <v>31</v>
      </c>
      <c r="C5145">
        <v>49</v>
      </c>
      <c r="D5145" t="str">
        <f t="shared" si="240"/>
        <v>49-72 Months</v>
      </c>
      <c r="E5145" t="s">
        <v>26</v>
      </c>
      <c r="F5145" t="s">
        <v>32</v>
      </c>
      <c r="G5145" t="s">
        <v>24</v>
      </c>
      <c r="H5145">
        <f t="shared" si="241"/>
        <v>0</v>
      </c>
      <c r="I5145" t="str">
        <f t="shared" si="242"/>
        <v>Low Risk</v>
      </c>
    </row>
    <row r="5146" spans="1:9" x14ac:dyDescent="0.3">
      <c r="A5146" t="s">
        <v>5181</v>
      </c>
      <c r="B5146" t="s">
        <v>27</v>
      </c>
      <c r="C5146">
        <v>3</v>
      </c>
      <c r="D5146" t="str">
        <f t="shared" si="240"/>
        <v>0-12 Months</v>
      </c>
      <c r="E5146" t="s">
        <v>26</v>
      </c>
      <c r="F5146" t="s">
        <v>28</v>
      </c>
      <c r="G5146" t="s">
        <v>24</v>
      </c>
      <c r="H5146">
        <f t="shared" si="241"/>
        <v>4</v>
      </c>
      <c r="I5146" t="str">
        <f t="shared" si="242"/>
        <v>High Risk</v>
      </c>
    </row>
    <row r="5147" spans="1:9" x14ac:dyDescent="0.3">
      <c r="A5147" t="s">
        <v>5182</v>
      </c>
      <c r="B5147" t="s">
        <v>31</v>
      </c>
      <c r="C5147">
        <v>66</v>
      </c>
      <c r="D5147" t="str">
        <f t="shared" si="240"/>
        <v>49-72 Months</v>
      </c>
      <c r="E5147" t="s">
        <v>24</v>
      </c>
      <c r="F5147" t="s">
        <v>40</v>
      </c>
      <c r="G5147" t="s">
        <v>24</v>
      </c>
      <c r="H5147">
        <f t="shared" si="241"/>
        <v>0</v>
      </c>
      <c r="I5147" t="str">
        <f t="shared" si="242"/>
        <v>Low Risk</v>
      </c>
    </row>
    <row r="5148" spans="1:9" x14ac:dyDescent="0.3">
      <c r="A5148" t="s">
        <v>5183</v>
      </c>
      <c r="B5148" t="s">
        <v>27</v>
      </c>
      <c r="C5148">
        <v>11</v>
      </c>
      <c r="D5148" t="str">
        <f t="shared" si="240"/>
        <v>0-12 Months</v>
      </c>
      <c r="E5148" t="s">
        <v>37</v>
      </c>
      <c r="F5148" t="s">
        <v>28</v>
      </c>
      <c r="G5148" t="s">
        <v>24</v>
      </c>
      <c r="H5148">
        <f t="shared" si="241"/>
        <v>6</v>
      </c>
      <c r="I5148" t="str">
        <f t="shared" si="242"/>
        <v>High Risk</v>
      </c>
    </row>
    <row r="5149" spans="1:9" x14ac:dyDescent="0.3">
      <c r="A5149" t="s">
        <v>5184</v>
      </c>
      <c r="B5149" t="s">
        <v>27</v>
      </c>
      <c r="C5149">
        <v>28</v>
      </c>
      <c r="D5149" t="str">
        <f t="shared" si="240"/>
        <v>25-48 Months</v>
      </c>
      <c r="E5149" t="s">
        <v>26</v>
      </c>
      <c r="F5149" t="s">
        <v>40</v>
      </c>
      <c r="G5149" t="s">
        <v>24</v>
      </c>
      <c r="H5149">
        <f t="shared" si="241"/>
        <v>2</v>
      </c>
      <c r="I5149" t="str">
        <f t="shared" si="242"/>
        <v>Medium Risk</v>
      </c>
    </row>
    <row r="5150" spans="1:9" x14ac:dyDescent="0.3">
      <c r="A5150" t="s">
        <v>5185</v>
      </c>
      <c r="B5150" t="s">
        <v>47</v>
      </c>
      <c r="C5150">
        <v>65</v>
      </c>
      <c r="D5150" t="str">
        <f t="shared" si="240"/>
        <v>49-72 Months</v>
      </c>
      <c r="E5150" t="s">
        <v>37</v>
      </c>
      <c r="F5150" t="s">
        <v>28</v>
      </c>
      <c r="G5150" t="s">
        <v>24</v>
      </c>
      <c r="H5150">
        <f t="shared" si="241"/>
        <v>3</v>
      </c>
      <c r="I5150" t="str">
        <f t="shared" si="242"/>
        <v>Medium Risk</v>
      </c>
    </row>
    <row r="5151" spans="1:9" x14ac:dyDescent="0.3">
      <c r="A5151" t="s">
        <v>5186</v>
      </c>
      <c r="B5151" t="s">
        <v>47</v>
      </c>
      <c r="C5151">
        <v>62</v>
      </c>
      <c r="D5151" t="str">
        <f t="shared" si="240"/>
        <v>49-72 Months</v>
      </c>
      <c r="E5151" t="s">
        <v>24</v>
      </c>
      <c r="F5151" t="s">
        <v>40</v>
      </c>
      <c r="G5151" t="s">
        <v>24</v>
      </c>
      <c r="H5151">
        <f t="shared" si="241"/>
        <v>0</v>
      </c>
      <c r="I5151" t="str">
        <f t="shared" si="242"/>
        <v>Low Risk</v>
      </c>
    </row>
    <row r="5152" spans="1:9" x14ac:dyDescent="0.3">
      <c r="A5152" t="s">
        <v>5187</v>
      </c>
      <c r="B5152" t="s">
        <v>27</v>
      </c>
      <c r="C5152">
        <v>2</v>
      </c>
      <c r="D5152" t="str">
        <f t="shared" si="240"/>
        <v>0-12 Months</v>
      </c>
      <c r="E5152" t="s">
        <v>24</v>
      </c>
      <c r="F5152" t="s">
        <v>35</v>
      </c>
      <c r="G5152" t="s">
        <v>24</v>
      </c>
      <c r="H5152">
        <f t="shared" si="241"/>
        <v>3</v>
      </c>
      <c r="I5152" t="str">
        <f t="shared" si="242"/>
        <v>Medium Risk</v>
      </c>
    </row>
    <row r="5153" spans="1:9" x14ac:dyDescent="0.3">
      <c r="A5153" t="s">
        <v>5188</v>
      </c>
      <c r="B5153" t="s">
        <v>27</v>
      </c>
      <c r="C5153">
        <v>2</v>
      </c>
      <c r="D5153" t="str">
        <f t="shared" si="240"/>
        <v>0-12 Months</v>
      </c>
      <c r="E5153" t="s">
        <v>24</v>
      </c>
      <c r="F5153" t="s">
        <v>40</v>
      </c>
      <c r="G5153" t="s">
        <v>24</v>
      </c>
      <c r="H5153">
        <f t="shared" si="241"/>
        <v>3</v>
      </c>
      <c r="I5153" t="str">
        <f t="shared" si="242"/>
        <v>Medium Risk</v>
      </c>
    </row>
    <row r="5154" spans="1:9" x14ac:dyDescent="0.3">
      <c r="A5154" t="s">
        <v>5189</v>
      </c>
      <c r="B5154" t="s">
        <v>47</v>
      </c>
      <c r="C5154">
        <v>55</v>
      </c>
      <c r="D5154" t="str">
        <f t="shared" si="240"/>
        <v>49-72 Months</v>
      </c>
      <c r="E5154" t="s">
        <v>24</v>
      </c>
      <c r="F5154" t="s">
        <v>40</v>
      </c>
      <c r="G5154" t="s">
        <v>24</v>
      </c>
      <c r="H5154">
        <f t="shared" si="241"/>
        <v>0</v>
      </c>
      <c r="I5154" t="str">
        <f t="shared" si="242"/>
        <v>Low Risk</v>
      </c>
    </row>
    <row r="5155" spans="1:9" x14ac:dyDescent="0.3">
      <c r="A5155" t="s">
        <v>5190</v>
      </c>
      <c r="B5155" t="s">
        <v>27</v>
      </c>
      <c r="C5155">
        <v>41</v>
      </c>
      <c r="D5155" t="str">
        <f t="shared" si="240"/>
        <v>25-48 Months</v>
      </c>
      <c r="E5155" t="s">
        <v>37</v>
      </c>
      <c r="F5155" t="s">
        <v>28</v>
      </c>
      <c r="G5155" t="s">
        <v>24</v>
      </c>
      <c r="H5155">
        <f t="shared" si="241"/>
        <v>5</v>
      </c>
      <c r="I5155" t="str">
        <f t="shared" si="242"/>
        <v>High Risk</v>
      </c>
    </row>
    <row r="5156" spans="1:9" x14ac:dyDescent="0.3">
      <c r="A5156" t="s">
        <v>5191</v>
      </c>
      <c r="B5156" t="s">
        <v>27</v>
      </c>
      <c r="C5156">
        <v>17</v>
      </c>
      <c r="D5156" t="str">
        <f t="shared" si="240"/>
        <v>13-24 Months</v>
      </c>
      <c r="E5156" t="s">
        <v>37</v>
      </c>
      <c r="F5156" t="s">
        <v>28</v>
      </c>
      <c r="G5156" t="s">
        <v>23</v>
      </c>
      <c r="H5156">
        <f t="shared" si="241"/>
        <v>5</v>
      </c>
      <c r="I5156" t="str">
        <f t="shared" si="242"/>
        <v>High Risk</v>
      </c>
    </row>
    <row r="5157" spans="1:9" x14ac:dyDescent="0.3">
      <c r="A5157" t="s">
        <v>5192</v>
      </c>
      <c r="B5157" t="s">
        <v>31</v>
      </c>
      <c r="C5157">
        <v>30</v>
      </c>
      <c r="D5157" t="str">
        <f t="shared" si="240"/>
        <v>25-48 Months</v>
      </c>
      <c r="E5157" t="s">
        <v>37</v>
      </c>
      <c r="F5157" t="s">
        <v>35</v>
      </c>
      <c r="G5157" t="s">
        <v>24</v>
      </c>
      <c r="H5157">
        <f t="shared" si="241"/>
        <v>2</v>
      </c>
      <c r="I5157" t="str">
        <f t="shared" si="242"/>
        <v>Medium Risk</v>
      </c>
    </row>
    <row r="5158" spans="1:9" x14ac:dyDescent="0.3">
      <c r="A5158" t="s">
        <v>5193</v>
      </c>
      <c r="B5158" t="s">
        <v>31</v>
      </c>
      <c r="C5158">
        <v>17</v>
      </c>
      <c r="D5158" t="str">
        <f t="shared" si="240"/>
        <v>13-24 Months</v>
      </c>
      <c r="E5158" t="s">
        <v>26</v>
      </c>
      <c r="F5158" t="s">
        <v>32</v>
      </c>
      <c r="G5158" t="s">
        <v>24</v>
      </c>
      <c r="H5158">
        <f t="shared" si="241"/>
        <v>0</v>
      </c>
      <c r="I5158" t="str">
        <f t="shared" si="242"/>
        <v>Low Risk</v>
      </c>
    </row>
    <row r="5159" spans="1:9" x14ac:dyDescent="0.3">
      <c r="A5159" t="s">
        <v>5194</v>
      </c>
      <c r="B5159" t="s">
        <v>47</v>
      </c>
      <c r="C5159">
        <v>16</v>
      </c>
      <c r="D5159" t="str">
        <f t="shared" si="240"/>
        <v>13-24 Months</v>
      </c>
      <c r="E5159" t="s">
        <v>26</v>
      </c>
      <c r="F5159" t="s">
        <v>35</v>
      </c>
      <c r="G5159" t="s">
        <v>24</v>
      </c>
      <c r="H5159">
        <f t="shared" si="241"/>
        <v>0</v>
      </c>
      <c r="I5159" t="str">
        <f t="shared" si="242"/>
        <v>Low Risk</v>
      </c>
    </row>
    <row r="5160" spans="1:9" x14ac:dyDescent="0.3">
      <c r="A5160" t="s">
        <v>5195</v>
      </c>
      <c r="B5160" t="s">
        <v>47</v>
      </c>
      <c r="C5160">
        <v>72</v>
      </c>
      <c r="D5160" t="str">
        <f t="shared" si="240"/>
        <v>49-72 Months</v>
      </c>
      <c r="E5160" t="s">
        <v>24</v>
      </c>
      <c r="F5160" t="s">
        <v>35</v>
      </c>
      <c r="G5160" t="s">
        <v>24</v>
      </c>
      <c r="H5160">
        <f t="shared" si="241"/>
        <v>0</v>
      </c>
      <c r="I5160" t="str">
        <f t="shared" si="242"/>
        <v>Low Risk</v>
      </c>
    </row>
    <row r="5161" spans="1:9" x14ac:dyDescent="0.3">
      <c r="A5161" t="s">
        <v>5196</v>
      </c>
      <c r="B5161" t="s">
        <v>27</v>
      </c>
      <c r="C5161">
        <v>9</v>
      </c>
      <c r="D5161" t="str">
        <f t="shared" si="240"/>
        <v>0-12 Months</v>
      </c>
      <c r="E5161" t="s">
        <v>37</v>
      </c>
      <c r="F5161" t="s">
        <v>28</v>
      </c>
      <c r="G5161" t="s">
        <v>24</v>
      </c>
      <c r="H5161">
        <f t="shared" si="241"/>
        <v>6</v>
      </c>
      <c r="I5161" t="str">
        <f t="shared" si="242"/>
        <v>High Risk</v>
      </c>
    </row>
    <row r="5162" spans="1:9" x14ac:dyDescent="0.3">
      <c r="A5162" t="s">
        <v>5197</v>
      </c>
      <c r="B5162" t="s">
        <v>27</v>
      </c>
      <c r="C5162">
        <v>1</v>
      </c>
      <c r="D5162" t="str">
        <f t="shared" si="240"/>
        <v>0-12 Months</v>
      </c>
      <c r="E5162" t="s">
        <v>37</v>
      </c>
      <c r="F5162" t="s">
        <v>28</v>
      </c>
      <c r="G5162" t="s">
        <v>24</v>
      </c>
      <c r="H5162">
        <f t="shared" si="241"/>
        <v>6</v>
      </c>
      <c r="I5162" t="str">
        <f t="shared" si="242"/>
        <v>High Risk</v>
      </c>
    </row>
    <row r="5163" spans="1:9" x14ac:dyDescent="0.3">
      <c r="A5163" t="s">
        <v>5198</v>
      </c>
      <c r="B5163" t="s">
        <v>27</v>
      </c>
      <c r="C5163">
        <v>23</v>
      </c>
      <c r="D5163" t="str">
        <f t="shared" si="240"/>
        <v>13-24 Months</v>
      </c>
      <c r="E5163" t="s">
        <v>26</v>
      </c>
      <c r="F5163" t="s">
        <v>28</v>
      </c>
      <c r="G5163" t="s">
        <v>24</v>
      </c>
      <c r="H5163">
        <f t="shared" si="241"/>
        <v>3</v>
      </c>
      <c r="I5163" t="str">
        <f t="shared" si="242"/>
        <v>Medium Risk</v>
      </c>
    </row>
    <row r="5164" spans="1:9" x14ac:dyDescent="0.3">
      <c r="A5164" t="s">
        <v>5199</v>
      </c>
      <c r="B5164" t="s">
        <v>27</v>
      </c>
      <c r="C5164">
        <v>8</v>
      </c>
      <c r="D5164" t="str">
        <f t="shared" si="240"/>
        <v>0-12 Months</v>
      </c>
      <c r="E5164" t="s">
        <v>24</v>
      </c>
      <c r="F5164" t="s">
        <v>35</v>
      </c>
      <c r="G5164" t="s">
        <v>24</v>
      </c>
      <c r="H5164">
        <f t="shared" si="241"/>
        <v>3</v>
      </c>
      <c r="I5164" t="str">
        <f t="shared" si="242"/>
        <v>Medium Risk</v>
      </c>
    </row>
    <row r="5165" spans="1:9" x14ac:dyDescent="0.3">
      <c r="A5165" t="s">
        <v>5200</v>
      </c>
      <c r="B5165" t="s">
        <v>27</v>
      </c>
      <c r="C5165">
        <v>19</v>
      </c>
      <c r="D5165" t="str">
        <f t="shared" si="240"/>
        <v>13-24 Months</v>
      </c>
      <c r="E5165" t="s">
        <v>26</v>
      </c>
      <c r="F5165" t="s">
        <v>32</v>
      </c>
      <c r="G5165" t="s">
        <v>24</v>
      </c>
      <c r="H5165">
        <f t="shared" si="241"/>
        <v>2</v>
      </c>
      <c r="I5165" t="str">
        <f t="shared" si="242"/>
        <v>Medium Risk</v>
      </c>
    </row>
    <row r="5166" spans="1:9" x14ac:dyDescent="0.3">
      <c r="A5166" t="s">
        <v>5201</v>
      </c>
      <c r="B5166" t="s">
        <v>27</v>
      </c>
      <c r="C5166">
        <v>7</v>
      </c>
      <c r="D5166" t="str">
        <f t="shared" si="240"/>
        <v>0-12 Months</v>
      </c>
      <c r="E5166" t="s">
        <v>26</v>
      </c>
      <c r="F5166" t="s">
        <v>28</v>
      </c>
      <c r="G5166" t="s">
        <v>24</v>
      </c>
      <c r="H5166">
        <f t="shared" si="241"/>
        <v>4</v>
      </c>
      <c r="I5166" t="str">
        <f t="shared" si="242"/>
        <v>High Risk</v>
      </c>
    </row>
    <row r="5167" spans="1:9" x14ac:dyDescent="0.3">
      <c r="A5167" t="s">
        <v>5202</v>
      </c>
      <c r="B5167" t="s">
        <v>27</v>
      </c>
      <c r="C5167">
        <v>1</v>
      </c>
      <c r="D5167" t="str">
        <f t="shared" si="240"/>
        <v>0-12 Months</v>
      </c>
      <c r="E5167" t="s">
        <v>37</v>
      </c>
      <c r="F5167" t="s">
        <v>28</v>
      </c>
      <c r="G5167" t="s">
        <v>23</v>
      </c>
      <c r="H5167">
        <f t="shared" si="241"/>
        <v>6</v>
      </c>
      <c r="I5167" t="str">
        <f t="shared" si="242"/>
        <v>High Risk</v>
      </c>
    </row>
    <row r="5168" spans="1:9" x14ac:dyDescent="0.3">
      <c r="A5168" t="s">
        <v>5203</v>
      </c>
      <c r="B5168" t="s">
        <v>31</v>
      </c>
      <c r="C5168">
        <v>61</v>
      </c>
      <c r="D5168" t="str">
        <f t="shared" si="240"/>
        <v>49-72 Months</v>
      </c>
      <c r="E5168" t="s">
        <v>37</v>
      </c>
      <c r="F5168" t="s">
        <v>28</v>
      </c>
      <c r="G5168" t="s">
        <v>24</v>
      </c>
      <c r="H5168">
        <f t="shared" si="241"/>
        <v>3</v>
      </c>
      <c r="I5168" t="str">
        <f t="shared" si="242"/>
        <v>Medium Risk</v>
      </c>
    </row>
    <row r="5169" spans="1:9" x14ac:dyDescent="0.3">
      <c r="A5169" t="s">
        <v>5204</v>
      </c>
      <c r="B5169" t="s">
        <v>47</v>
      </c>
      <c r="C5169">
        <v>57</v>
      </c>
      <c r="D5169" t="str">
        <f t="shared" si="240"/>
        <v>49-72 Months</v>
      </c>
      <c r="E5169" t="s">
        <v>26</v>
      </c>
      <c r="F5169" t="s">
        <v>40</v>
      </c>
      <c r="G5169" t="s">
        <v>24</v>
      </c>
      <c r="H5169">
        <f t="shared" si="241"/>
        <v>0</v>
      </c>
      <c r="I5169" t="str">
        <f t="shared" si="242"/>
        <v>Low Risk</v>
      </c>
    </row>
    <row r="5170" spans="1:9" x14ac:dyDescent="0.3">
      <c r="A5170" t="s">
        <v>5205</v>
      </c>
      <c r="B5170" t="s">
        <v>27</v>
      </c>
      <c r="C5170">
        <v>9</v>
      </c>
      <c r="D5170" t="str">
        <f t="shared" si="240"/>
        <v>0-12 Months</v>
      </c>
      <c r="E5170" t="s">
        <v>37</v>
      </c>
      <c r="F5170" t="s">
        <v>28</v>
      </c>
      <c r="G5170" t="s">
        <v>23</v>
      </c>
      <c r="H5170">
        <f t="shared" si="241"/>
        <v>6</v>
      </c>
      <c r="I5170" t="str">
        <f t="shared" si="242"/>
        <v>High Risk</v>
      </c>
    </row>
    <row r="5171" spans="1:9" x14ac:dyDescent="0.3">
      <c r="A5171" t="s">
        <v>5206</v>
      </c>
      <c r="B5171" t="s">
        <v>31</v>
      </c>
      <c r="C5171">
        <v>15</v>
      </c>
      <c r="D5171" t="str">
        <f t="shared" si="240"/>
        <v>13-24 Months</v>
      </c>
      <c r="E5171" t="s">
        <v>26</v>
      </c>
      <c r="F5171" t="s">
        <v>32</v>
      </c>
      <c r="G5171" t="s">
        <v>24</v>
      </c>
      <c r="H5171">
        <f t="shared" si="241"/>
        <v>0</v>
      </c>
      <c r="I5171" t="str">
        <f t="shared" si="242"/>
        <v>Low Risk</v>
      </c>
    </row>
    <row r="5172" spans="1:9" x14ac:dyDescent="0.3">
      <c r="A5172" t="s">
        <v>5207</v>
      </c>
      <c r="B5172" t="s">
        <v>27</v>
      </c>
      <c r="C5172">
        <v>1</v>
      </c>
      <c r="D5172" t="str">
        <f t="shared" si="240"/>
        <v>0-12 Months</v>
      </c>
      <c r="E5172" t="s">
        <v>24</v>
      </c>
      <c r="F5172" t="s">
        <v>32</v>
      </c>
      <c r="G5172" t="s">
        <v>24</v>
      </c>
      <c r="H5172">
        <f t="shared" si="241"/>
        <v>3</v>
      </c>
      <c r="I5172" t="str">
        <f t="shared" si="242"/>
        <v>Medium Risk</v>
      </c>
    </row>
    <row r="5173" spans="1:9" x14ac:dyDescent="0.3">
      <c r="A5173" t="s">
        <v>5208</v>
      </c>
      <c r="B5173" t="s">
        <v>27</v>
      </c>
      <c r="C5173">
        <v>12</v>
      </c>
      <c r="D5173" t="str">
        <f t="shared" si="240"/>
        <v>0-12 Months</v>
      </c>
      <c r="E5173" t="s">
        <v>26</v>
      </c>
      <c r="F5173" t="s">
        <v>35</v>
      </c>
      <c r="G5173" t="s">
        <v>24</v>
      </c>
      <c r="H5173">
        <f t="shared" si="241"/>
        <v>3</v>
      </c>
      <c r="I5173" t="str">
        <f t="shared" si="242"/>
        <v>Medium Risk</v>
      </c>
    </row>
    <row r="5174" spans="1:9" x14ac:dyDescent="0.3">
      <c r="A5174" t="s">
        <v>5209</v>
      </c>
      <c r="B5174" t="s">
        <v>47</v>
      </c>
      <c r="C5174">
        <v>54</v>
      </c>
      <c r="D5174" t="str">
        <f t="shared" si="240"/>
        <v>49-72 Months</v>
      </c>
      <c r="E5174" t="s">
        <v>24</v>
      </c>
      <c r="F5174" t="s">
        <v>32</v>
      </c>
      <c r="G5174" t="s">
        <v>24</v>
      </c>
      <c r="H5174">
        <f t="shared" si="241"/>
        <v>0</v>
      </c>
      <c r="I5174" t="str">
        <f t="shared" si="242"/>
        <v>Low Risk</v>
      </c>
    </row>
    <row r="5175" spans="1:9" x14ac:dyDescent="0.3">
      <c r="A5175" t="s">
        <v>5210</v>
      </c>
      <c r="B5175" t="s">
        <v>27</v>
      </c>
      <c r="C5175">
        <v>4</v>
      </c>
      <c r="D5175" t="str">
        <f t="shared" si="240"/>
        <v>0-12 Months</v>
      </c>
      <c r="E5175" t="s">
        <v>26</v>
      </c>
      <c r="F5175" t="s">
        <v>28</v>
      </c>
      <c r="G5175" t="s">
        <v>24</v>
      </c>
      <c r="H5175">
        <f t="shared" si="241"/>
        <v>4</v>
      </c>
      <c r="I5175" t="str">
        <f t="shared" si="242"/>
        <v>High Risk</v>
      </c>
    </row>
    <row r="5176" spans="1:9" x14ac:dyDescent="0.3">
      <c r="A5176" t="s">
        <v>5211</v>
      </c>
      <c r="B5176" t="s">
        <v>27</v>
      </c>
      <c r="C5176">
        <v>7</v>
      </c>
      <c r="D5176" t="str">
        <f t="shared" si="240"/>
        <v>0-12 Months</v>
      </c>
      <c r="E5176" t="s">
        <v>37</v>
      </c>
      <c r="F5176" t="s">
        <v>32</v>
      </c>
      <c r="G5176" t="s">
        <v>23</v>
      </c>
      <c r="H5176">
        <f t="shared" si="241"/>
        <v>5</v>
      </c>
      <c r="I5176" t="str">
        <f t="shared" si="242"/>
        <v>High Risk</v>
      </c>
    </row>
    <row r="5177" spans="1:9" x14ac:dyDescent="0.3">
      <c r="A5177" t="s">
        <v>5212</v>
      </c>
      <c r="B5177" t="s">
        <v>31</v>
      </c>
      <c r="C5177">
        <v>20</v>
      </c>
      <c r="D5177" t="str">
        <f t="shared" si="240"/>
        <v>13-24 Months</v>
      </c>
      <c r="E5177" t="s">
        <v>24</v>
      </c>
      <c r="F5177" t="s">
        <v>32</v>
      </c>
      <c r="G5177" t="s">
        <v>24</v>
      </c>
      <c r="H5177">
        <f t="shared" si="241"/>
        <v>0</v>
      </c>
      <c r="I5177" t="str">
        <f t="shared" si="242"/>
        <v>Low Risk</v>
      </c>
    </row>
    <row r="5178" spans="1:9" x14ac:dyDescent="0.3">
      <c r="A5178" t="s">
        <v>5213</v>
      </c>
      <c r="B5178" t="s">
        <v>27</v>
      </c>
      <c r="C5178">
        <v>26</v>
      </c>
      <c r="D5178" t="str">
        <f t="shared" si="240"/>
        <v>25-48 Months</v>
      </c>
      <c r="E5178" t="s">
        <v>26</v>
      </c>
      <c r="F5178" t="s">
        <v>32</v>
      </c>
      <c r="G5178" t="s">
        <v>24</v>
      </c>
      <c r="H5178">
        <f t="shared" si="241"/>
        <v>2</v>
      </c>
      <c r="I5178" t="str">
        <f t="shared" si="242"/>
        <v>Medium Risk</v>
      </c>
    </row>
    <row r="5179" spans="1:9" x14ac:dyDescent="0.3">
      <c r="A5179" t="s">
        <v>5214</v>
      </c>
      <c r="B5179" t="s">
        <v>27</v>
      </c>
      <c r="C5179">
        <v>36</v>
      </c>
      <c r="D5179" t="str">
        <f t="shared" si="240"/>
        <v>25-48 Months</v>
      </c>
      <c r="E5179" t="s">
        <v>37</v>
      </c>
      <c r="F5179" t="s">
        <v>28</v>
      </c>
      <c r="G5179" t="s">
        <v>23</v>
      </c>
      <c r="H5179">
        <f t="shared" si="241"/>
        <v>5</v>
      </c>
      <c r="I5179" t="str">
        <f t="shared" si="242"/>
        <v>High Risk</v>
      </c>
    </row>
    <row r="5180" spans="1:9" x14ac:dyDescent="0.3">
      <c r="A5180" t="s">
        <v>5215</v>
      </c>
      <c r="B5180" t="s">
        <v>31</v>
      </c>
      <c r="C5180">
        <v>53</v>
      </c>
      <c r="D5180" t="str">
        <f t="shared" si="240"/>
        <v>49-72 Months</v>
      </c>
      <c r="E5180" t="s">
        <v>37</v>
      </c>
      <c r="F5180" t="s">
        <v>35</v>
      </c>
      <c r="G5180" t="s">
        <v>24</v>
      </c>
      <c r="H5180">
        <f t="shared" si="241"/>
        <v>2</v>
      </c>
      <c r="I5180" t="str">
        <f t="shared" si="242"/>
        <v>Medium Risk</v>
      </c>
    </row>
    <row r="5181" spans="1:9" x14ac:dyDescent="0.3">
      <c r="A5181" t="s">
        <v>5216</v>
      </c>
      <c r="B5181" t="s">
        <v>27</v>
      </c>
      <c r="C5181">
        <v>3</v>
      </c>
      <c r="D5181" t="str">
        <f t="shared" si="240"/>
        <v>0-12 Months</v>
      </c>
      <c r="E5181" t="s">
        <v>26</v>
      </c>
      <c r="F5181" t="s">
        <v>28</v>
      </c>
      <c r="G5181" t="s">
        <v>23</v>
      </c>
      <c r="H5181">
        <f t="shared" si="241"/>
        <v>4</v>
      </c>
      <c r="I5181" t="str">
        <f t="shared" si="242"/>
        <v>High Risk</v>
      </c>
    </row>
    <row r="5182" spans="1:9" x14ac:dyDescent="0.3">
      <c r="A5182" t="s">
        <v>5217</v>
      </c>
      <c r="B5182" t="s">
        <v>47</v>
      </c>
      <c r="C5182">
        <v>68</v>
      </c>
      <c r="D5182" t="str">
        <f t="shared" si="240"/>
        <v>49-72 Months</v>
      </c>
      <c r="E5182" t="s">
        <v>26</v>
      </c>
      <c r="F5182" t="s">
        <v>40</v>
      </c>
      <c r="G5182" t="s">
        <v>24</v>
      </c>
      <c r="H5182">
        <f t="shared" si="241"/>
        <v>0</v>
      </c>
      <c r="I5182" t="str">
        <f t="shared" si="242"/>
        <v>Low Risk</v>
      </c>
    </row>
    <row r="5183" spans="1:9" x14ac:dyDescent="0.3">
      <c r="A5183" t="s">
        <v>5218</v>
      </c>
      <c r="B5183" t="s">
        <v>47</v>
      </c>
      <c r="C5183">
        <v>72</v>
      </c>
      <c r="D5183" t="str">
        <f t="shared" si="240"/>
        <v>49-72 Months</v>
      </c>
      <c r="E5183" t="s">
        <v>26</v>
      </c>
      <c r="F5183" t="s">
        <v>40</v>
      </c>
      <c r="G5183" t="s">
        <v>24</v>
      </c>
      <c r="H5183">
        <f t="shared" si="241"/>
        <v>0</v>
      </c>
      <c r="I5183" t="str">
        <f t="shared" si="242"/>
        <v>Low Risk</v>
      </c>
    </row>
    <row r="5184" spans="1:9" x14ac:dyDescent="0.3">
      <c r="A5184" t="s">
        <v>5219</v>
      </c>
      <c r="B5184" t="s">
        <v>31</v>
      </c>
      <c r="C5184">
        <v>12</v>
      </c>
      <c r="D5184" t="str">
        <f t="shared" si="240"/>
        <v>0-12 Months</v>
      </c>
      <c r="E5184" t="s">
        <v>24</v>
      </c>
      <c r="F5184" t="s">
        <v>40</v>
      </c>
      <c r="G5184" t="s">
        <v>24</v>
      </c>
      <c r="H5184">
        <f t="shared" si="241"/>
        <v>1</v>
      </c>
      <c r="I5184" t="str">
        <f t="shared" si="242"/>
        <v>Low Risk</v>
      </c>
    </row>
    <row r="5185" spans="1:9" x14ac:dyDescent="0.3">
      <c r="A5185" t="s">
        <v>5220</v>
      </c>
      <c r="B5185" t="s">
        <v>27</v>
      </c>
      <c r="C5185">
        <v>34</v>
      </c>
      <c r="D5185" t="str">
        <f t="shared" si="240"/>
        <v>25-48 Months</v>
      </c>
      <c r="E5185" t="s">
        <v>37</v>
      </c>
      <c r="F5185" t="s">
        <v>32</v>
      </c>
      <c r="G5185" t="s">
        <v>23</v>
      </c>
      <c r="H5185">
        <f t="shared" si="241"/>
        <v>4</v>
      </c>
      <c r="I5185" t="str">
        <f t="shared" si="242"/>
        <v>High Risk</v>
      </c>
    </row>
    <row r="5186" spans="1:9" x14ac:dyDescent="0.3">
      <c r="A5186" t="s">
        <v>5221</v>
      </c>
      <c r="B5186" t="s">
        <v>47</v>
      </c>
      <c r="C5186">
        <v>68</v>
      </c>
      <c r="D5186" t="str">
        <f t="shared" si="240"/>
        <v>49-72 Months</v>
      </c>
      <c r="E5186" t="s">
        <v>37</v>
      </c>
      <c r="F5186" t="s">
        <v>35</v>
      </c>
      <c r="G5186" t="s">
        <v>24</v>
      </c>
      <c r="H5186">
        <f t="shared" si="241"/>
        <v>2</v>
      </c>
      <c r="I5186" t="str">
        <f t="shared" si="242"/>
        <v>Medium Risk</v>
      </c>
    </row>
    <row r="5187" spans="1:9" x14ac:dyDescent="0.3">
      <c r="A5187" t="s">
        <v>5222</v>
      </c>
      <c r="B5187" t="s">
        <v>31</v>
      </c>
      <c r="C5187">
        <v>50</v>
      </c>
      <c r="D5187" t="str">
        <f t="shared" ref="D5187:D5250" si="243">IF(C5187&lt;=12,"0-12 Months",IF(C5187&lt;=24,"13-24 Months",IF(C5187&lt;=48,"25-48 Months","49-72 Months")))</f>
        <v>49-72 Months</v>
      </c>
      <c r="E5187" t="s">
        <v>26</v>
      </c>
      <c r="F5187" t="s">
        <v>40</v>
      </c>
      <c r="G5187" t="s">
        <v>24</v>
      </c>
      <c r="H5187">
        <f t="shared" ref="H5187:H5250" si="244">IF(B5187="Month-to-month",2,0)+IF(E5187="Fiber optic",2,0)+IF(F5187="Electronic check",1,0)+IF(D5187="0-12 Months",1,0)</f>
        <v>0</v>
      </c>
      <c r="I5187" t="str">
        <f t="shared" ref="I5187:I5250" si="245">IF(H5187&gt;=4,"High Risk",IF(H5187&gt;=2,"Medium Risk","Low Risk"))</f>
        <v>Low Risk</v>
      </c>
    </row>
    <row r="5188" spans="1:9" x14ac:dyDescent="0.3">
      <c r="A5188" t="s">
        <v>5223</v>
      </c>
      <c r="B5188" t="s">
        <v>27</v>
      </c>
      <c r="C5188">
        <v>1</v>
      </c>
      <c r="D5188" t="str">
        <f t="shared" si="243"/>
        <v>0-12 Months</v>
      </c>
      <c r="E5188" t="s">
        <v>26</v>
      </c>
      <c r="F5188" t="s">
        <v>28</v>
      </c>
      <c r="G5188" t="s">
        <v>23</v>
      </c>
      <c r="H5188">
        <f t="shared" si="244"/>
        <v>4</v>
      </c>
      <c r="I5188" t="str">
        <f t="shared" si="245"/>
        <v>High Risk</v>
      </c>
    </row>
    <row r="5189" spans="1:9" x14ac:dyDescent="0.3">
      <c r="A5189" t="s">
        <v>5224</v>
      </c>
      <c r="B5189" t="s">
        <v>27</v>
      </c>
      <c r="C5189">
        <v>41</v>
      </c>
      <c r="D5189" t="str">
        <f t="shared" si="243"/>
        <v>25-48 Months</v>
      </c>
      <c r="E5189" t="s">
        <v>37</v>
      </c>
      <c r="F5189" t="s">
        <v>28</v>
      </c>
      <c r="G5189" t="s">
        <v>24</v>
      </c>
      <c r="H5189">
        <f t="shared" si="244"/>
        <v>5</v>
      </c>
      <c r="I5189" t="str">
        <f t="shared" si="245"/>
        <v>High Risk</v>
      </c>
    </row>
    <row r="5190" spans="1:9" x14ac:dyDescent="0.3">
      <c r="A5190" t="s">
        <v>5225</v>
      </c>
      <c r="B5190" t="s">
        <v>27</v>
      </c>
      <c r="C5190">
        <v>30</v>
      </c>
      <c r="D5190" t="str">
        <f t="shared" si="243"/>
        <v>25-48 Months</v>
      </c>
      <c r="E5190" t="s">
        <v>37</v>
      </c>
      <c r="F5190" t="s">
        <v>28</v>
      </c>
      <c r="G5190" t="s">
        <v>24</v>
      </c>
      <c r="H5190">
        <f t="shared" si="244"/>
        <v>5</v>
      </c>
      <c r="I5190" t="str">
        <f t="shared" si="245"/>
        <v>High Risk</v>
      </c>
    </row>
    <row r="5191" spans="1:9" x14ac:dyDescent="0.3">
      <c r="A5191" t="s">
        <v>5226</v>
      </c>
      <c r="B5191" t="s">
        <v>27</v>
      </c>
      <c r="C5191">
        <v>1</v>
      </c>
      <c r="D5191" t="str">
        <f t="shared" si="243"/>
        <v>0-12 Months</v>
      </c>
      <c r="E5191" t="s">
        <v>26</v>
      </c>
      <c r="F5191" t="s">
        <v>28</v>
      </c>
      <c r="G5191" t="s">
        <v>24</v>
      </c>
      <c r="H5191">
        <f t="shared" si="244"/>
        <v>4</v>
      </c>
      <c r="I5191" t="str">
        <f t="shared" si="245"/>
        <v>High Risk</v>
      </c>
    </row>
    <row r="5192" spans="1:9" x14ac:dyDescent="0.3">
      <c r="A5192" t="s">
        <v>5227</v>
      </c>
      <c r="B5192" t="s">
        <v>27</v>
      </c>
      <c r="C5192">
        <v>29</v>
      </c>
      <c r="D5192" t="str">
        <f t="shared" si="243"/>
        <v>25-48 Months</v>
      </c>
      <c r="E5192" t="s">
        <v>37</v>
      </c>
      <c r="F5192" t="s">
        <v>28</v>
      </c>
      <c r="G5192" t="s">
        <v>24</v>
      </c>
      <c r="H5192">
        <f t="shared" si="244"/>
        <v>5</v>
      </c>
      <c r="I5192" t="str">
        <f t="shared" si="245"/>
        <v>High Risk</v>
      </c>
    </row>
    <row r="5193" spans="1:9" x14ac:dyDescent="0.3">
      <c r="A5193" t="s">
        <v>5228</v>
      </c>
      <c r="B5193" t="s">
        <v>47</v>
      </c>
      <c r="C5193">
        <v>23</v>
      </c>
      <c r="D5193" t="str">
        <f t="shared" si="243"/>
        <v>13-24 Months</v>
      </c>
      <c r="E5193" t="s">
        <v>26</v>
      </c>
      <c r="F5193" t="s">
        <v>40</v>
      </c>
      <c r="G5193" t="s">
        <v>24</v>
      </c>
      <c r="H5193">
        <f t="shared" si="244"/>
        <v>0</v>
      </c>
      <c r="I5193" t="str">
        <f t="shared" si="245"/>
        <v>Low Risk</v>
      </c>
    </row>
    <row r="5194" spans="1:9" x14ac:dyDescent="0.3">
      <c r="A5194" t="s">
        <v>5229</v>
      </c>
      <c r="B5194" t="s">
        <v>47</v>
      </c>
      <c r="C5194">
        <v>60</v>
      </c>
      <c r="D5194" t="str">
        <f t="shared" si="243"/>
        <v>49-72 Months</v>
      </c>
      <c r="E5194" t="s">
        <v>24</v>
      </c>
      <c r="F5194" t="s">
        <v>32</v>
      </c>
      <c r="G5194" t="s">
        <v>24</v>
      </c>
      <c r="H5194">
        <f t="shared" si="244"/>
        <v>0</v>
      </c>
      <c r="I5194" t="str">
        <f t="shared" si="245"/>
        <v>Low Risk</v>
      </c>
    </row>
    <row r="5195" spans="1:9" x14ac:dyDescent="0.3">
      <c r="A5195" t="s">
        <v>5230</v>
      </c>
      <c r="B5195" t="s">
        <v>47</v>
      </c>
      <c r="C5195">
        <v>72</v>
      </c>
      <c r="D5195" t="str">
        <f t="shared" si="243"/>
        <v>49-72 Months</v>
      </c>
      <c r="E5195" t="s">
        <v>24</v>
      </c>
      <c r="F5195" t="s">
        <v>40</v>
      </c>
      <c r="G5195" t="s">
        <v>24</v>
      </c>
      <c r="H5195">
        <f t="shared" si="244"/>
        <v>0</v>
      </c>
      <c r="I5195" t="str">
        <f t="shared" si="245"/>
        <v>Low Risk</v>
      </c>
    </row>
    <row r="5196" spans="1:9" x14ac:dyDescent="0.3">
      <c r="A5196" t="s">
        <v>5231</v>
      </c>
      <c r="B5196" t="s">
        <v>27</v>
      </c>
      <c r="C5196">
        <v>22</v>
      </c>
      <c r="D5196" t="str">
        <f t="shared" si="243"/>
        <v>13-24 Months</v>
      </c>
      <c r="E5196" t="s">
        <v>37</v>
      </c>
      <c r="F5196" t="s">
        <v>28</v>
      </c>
      <c r="G5196" t="s">
        <v>23</v>
      </c>
      <c r="H5196">
        <f t="shared" si="244"/>
        <v>5</v>
      </c>
      <c r="I5196" t="str">
        <f t="shared" si="245"/>
        <v>High Risk</v>
      </c>
    </row>
    <row r="5197" spans="1:9" x14ac:dyDescent="0.3">
      <c r="A5197" t="s">
        <v>5232</v>
      </c>
      <c r="B5197" t="s">
        <v>47</v>
      </c>
      <c r="C5197">
        <v>72</v>
      </c>
      <c r="D5197" t="str">
        <f t="shared" si="243"/>
        <v>49-72 Months</v>
      </c>
      <c r="E5197" t="s">
        <v>26</v>
      </c>
      <c r="F5197" t="s">
        <v>35</v>
      </c>
      <c r="G5197" t="s">
        <v>24</v>
      </c>
      <c r="H5197">
        <f t="shared" si="244"/>
        <v>0</v>
      </c>
      <c r="I5197" t="str">
        <f t="shared" si="245"/>
        <v>Low Risk</v>
      </c>
    </row>
    <row r="5198" spans="1:9" x14ac:dyDescent="0.3">
      <c r="A5198" t="s">
        <v>5233</v>
      </c>
      <c r="B5198" t="s">
        <v>31</v>
      </c>
      <c r="C5198">
        <v>66</v>
      </c>
      <c r="D5198" t="str">
        <f t="shared" si="243"/>
        <v>49-72 Months</v>
      </c>
      <c r="E5198" t="s">
        <v>37</v>
      </c>
      <c r="F5198" t="s">
        <v>35</v>
      </c>
      <c r="G5198" t="s">
        <v>24</v>
      </c>
      <c r="H5198">
        <f t="shared" si="244"/>
        <v>2</v>
      </c>
      <c r="I5198" t="str">
        <f t="shared" si="245"/>
        <v>Medium Risk</v>
      </c>
    </row>
    <row r="5199" spans="1:9" x14ac:dyDescent="0.3">
      <c r="A5199" t="s">
        <v>5234</v>
      </c>
      <c r="B5199" t="s">
        <v>47</v>
      </c>
      <c r="C5199">
        <v>72</v>
      </c>
      <c r="D5199" t="str">
        <f t="shared" si="243"/>
        <v>49-72 Months</v>
      </c>
      <c r="E5199" t="s">
        <v>37</v>
      </c>
      <c r="F5199" t="s">
        <v>28</v>
      </c>
      <c r="G5199" t="s">
        <v>24</v>
      </c>
      <c r="H5199">
        <f t="shared" si="244"/>
        <v>3</v>
      </c>
      <c r="I5199" t="str">
        <f t="shared" si="245"/>
        <v>Medium Risk</v>
      </c>
    </row>
    <row r="5200" spans="1:9" x14ac:dyDescent="0.3">
      <c r="A5200" t="s">
        <v>5235</v>
      </c>
      <c r="B5200" t="s">
        <v>27</v>
      </c>
      <c r="C5200">
        <v>47</v>
      </c>
      <c r="D5200" t="str">
        <f t="shared" si="243"/>
        <v>25-48 Months</v>
      </c>
      <c r="E5200" t="s">
        <v>37</v>
      </c>
      <c r="F5200" t="s">
        <v>28</v>
      </c>
      <c r="G5200" t="s">
        <v>23</v>
      </c>
      <c r="H5200">
        <f t="shared" si="244"/>
        <v>5</v>
      </c>
      <c r="I5200" t="str">
        <f t="shared" si="245"/>
        <v>High Risk</v>
      </c>
    </row>
    <row r="5201" spans="1:9" x14ac:dyDescent="0.3">
      <c r="A5201" t="s">
        <v>5236</v>
      </c>
      <c r="B5201" t="s">
        <v>31</v>
      </c>
      <c r="C5201">
        <v>51</v>
      </c>
      <c r="D5201" t="str">
        <f t="shared" si="243"/>
        <v>49-72 Months</v>
      </c>
      <c r="E5201" t="s">
        <v>37</v>
      </c>
      <c r="F5201" t="s">
        <v>28</v>
      </c>
      <c r="G5201" t="s">
        <v>24</v>
      </c>
      <c r="H5201">
        <f t="shared" si="244"/>
        <v>3</v>
      </c>
      <c r="I5201" t="str">
        <f t="shared" si="245"/>
        <v>Medium Risk</v>
      </c>
    </row>
    <row r="5202" spans="1:9" x14ac:dyDescent="0.3">
      <c r="A5202" t="s">
        <v>5237</v>
      </c>
      <c r="B5202" t="s">
        <v>31</v>
      </c>
      <c r="C5202">
        <v>70</v>
      </c>
      <c r="D5202" t="str">
        <f t="shared" si="243"/>
        <v>49-72 Months</v>
      </c>
      <c r="E5202" t="s">
        <v>37</v>
      </c>
      <c r="F5202" t="s">
        <v>28</v>
      </c>
      <c r="G5202" t="s">
        <v>24</v>
      </c>
      <c r="H5202">
        <f t="shared" si="244"/>
        <v>3</v>
      </c>
      <c r="I5202" t="str">
        <f t="shared" si="245"/>
        <v>Medium Risk</v>
      </c>
    </row>
    <row r="5203" spans="1:9" x14ac:dyDescent="0.3">
      <c r="A5203" t="s">
        <v>5238</v>
      </c>
      <c r="B5203" t="s">
        <v>31</v>
      </c>
      <c r="C5203">
        <v>9</v>
      </c>
      <c r="D5203" t="str">
        <f t="shared" si="243"/>
        <v>0-12 Months</v>
      </c>
      <c r="E5203" t="s">
        <v>24</v>
      </c>
      <c r="F5203" t="s">
        <v>28</v>
      </c>
      <c r="G5203" t="s">
        <v>24</v>
      </c>
      <c r="H5203">
        <f t="shared" si="244"/>
        <v>2</v>
      </c>
      <c r="I5203" t="str">
        <f t="shared" si="245"/>
        <v>Medium Risk</v>
      </c>
    </row>
    <row r="5204" spans="1:9" x14ac:dyDescent="0.3">
      <c r="A5204" t="s">
        <v>5239</v>
      </c>
      <c r="B5204" t="s">
        <v>47</v>
      </c>
      <c r="C5204">
        <v>59</v>
      </c>
      <c r="D5204" t="str">
        <f t="shared" si="243"/>
        <v>49-72 Months</v>
      </c>
      <c r="E5204" t="s">
        <v>37</v>
      </c>
      <c r="F5204" t="s">
        <v>32</v>
      </c>
      <c r="G5204" t="s">
        <v>24</v>
      </c>
      <c r="H5204">
        <f t="shared" si="244"/>
        <v>2</v>
      </c>
      <c r="I5204" t="str">
        <f t="shared" si="245"/>
        <v>Medium Risk</v>
      </c>
    </row>
    <row r="5205" spans="1:9" x14ac:dyDescent="0.3">
      <c r="A5205" t="s">
        <v>5240</v>
      </c>
      <c r="B5205" t="s">
        <v>27</v>
      </c>
      <c r="C5205">
        <v>3</v>
      </c>
      <c r="D5205" t="str">
        <f t="shared" si="243"/>
        <v>0-12 Months</v>
      </c>
      <c r="E5205" t="s">
        <v>26</v>
      </c>
      <c r="F5205" t="s">
        <v>32</v>
      </c>
      <c r="G5205" t="s">
        <v>24</v>
      </c>
      <c r="H5205">
        <f t="shared" si="244"/>
        <v>3</v>
      </c>
      <c r="I5205" t="str">
        <f t="shared" si="245"/>
        <v>Medium Risk</v>
      </c>
    </row>
    <row r="5206" spans="1:9" x14ac:dyDescent="0.3">
      <c r="A5206" t="s">
        <v>5241</v>
      </c>
      <c r="B5206" t="s">
        <v>27</v>
      </c>
      <c r="C5206">
        <v>38</v>
      </c>
      <c r="D5206" t="str">
        <f t="shared" si="243"/>
        <v>25-48 Months</v>
      </c>
      <c r="E5206" t="s">
        <v>26</v>
      </c>
      <c r="F5206" t="s">
        <v>28</v>
      </c>
      <c r="G5206" t="s">
        <v>24</v>
      </c>
      <c r="H5206">
        <f t="shared" si="244"/>
        <v>3</v>
      </c>
      <c r="I5206" t="str">
        <f t="shared" si="245"/>
        <v>Medium Risk</v>
      </c>
    </row>
    <row r="5207" spans="1:9" x14ac:dyDescent="0.3">
      <c r="A5207" t="s">
        <v>5242</v>
      </c>
      <c r="B5207" t="s">
        <v>27</v>
      </c>
      <c r="C5207">
        <v>37</v>
      </c>
      <c r="D5207" t="str">
        <f t="shared" si="243"/>
        <v>25-48 Months</v>
      </c>
      <c r="E5207" t="s">
        <v>37</v>
      </c>
      <c r="F5207" t="s">
        <v>35</v>
      </c>
      <c r="G5207" t="s">
        <v>24</v>
      </c>
      <c r="H5207">
        <f t="shared" si="244"/>
        <v>4</v>
      </c>
      <c r="I5207" t="str">
        <f t="shared" si="245"/>
        <v>High Risk</v>
      </c>
    </row>
    <row r="5208" spans="1:9" x14ac:dyDescent="0.3">
      <c r="A5208" t="s">
        <v>5243</v>
      </c>
      <c r="B5208" t="s">
        <v>47</v>
      </c>
      <c r="C5208">
        <v>37</v>
      </c>
      <c r="D5208" t="str">
        <f t="shared" si="243"/>
        <v>25-48 Months</v>
      </c>
      <c r="E5208" t="s">
        <v>26</v>
      </c>
      <c r="F5208" t="s">
        <v>35</v>
      </c>
      <c r="G5208" t="s">
        <v>24</v>
      </c>
      <c r="H5208">
        <f t="shared" si="244"/>
        <v>0</v>
      </c>
      <c r="I5208" t="str">
        <f t="shared" si="245"/>
        <v>Low Risk</v>
      </c>
    </row>
    <row r="5209" spans="1:9" x14ac:dyDescent="0.3">
      <c r="A5209" t="s">
        <v>5244</v>
      </c>
      <c r="B5209" t="s">
        <v>27</v>
      </c>
      <c r="C5209">
        <v>24</v>
      </c>
      <c r="D5209" t="str">
        <f t="shared" si="243"/>
        <v>13-24 Months</v>
      </c>
      <c r="E5209" t="s">
        <v>26</v>
      </c>
      <c r="F5209" t="s">
        <v>40</v>
      </c>
      <c r="G5209" t="s">
        <v>23</v>
      </c>
      <c r="H5209">
        <f t="shared" si="244"/>
        <v>2</v>
      </c>
      <c r="I5209" t="str">
        <f t="shared" si="245"/>
        <v>Medium Risk</v>
      </c>
    </row>
    <row r="5210" spans="1:9" x14ac:dyDescent="0.3">
      <c r="A5210" t="s">
        <v>5245</v>
      </c>
      <c r="B5210" t="s">
        <v>27</v>
      </c>
      <c r="C5210">
        <v>14</v>
      </c>
      <c r="D5210" t="str">
        <f t="shared" si="243"/>
        <v>13-24 Months</v>
      </c>
      <c r="E5210" t="s">
        <v>26</v>
      </c>
      <c r="F5210" t="s">
        <v>35</v>
      </c>
      <c r="G5210" t="s">
        <v>24</v>
      </c>
      <c r="H5210">
        <f t="shared" si="244"/>
        <v>2</v>
      </c>
      <c r="I5210" t="str">
        <f t="shared" si="245"/>
        <v>Medium Risk</v>
      </c>
    </row>
    <row r="5211" spans="1:9" x14ac:dyDescent="0.3">
      <c r="A5211" t="s">
        <v>5246</v>
      </c>
      <c r="B5211" t="s">
        <v>47</v>
      </c>
      <c r="C5211">
        <v>72</v>
      </c>
      <c r="D5211" t="str">
        <f t="shared" si="243"/>
        <v>49-72 Months</v>
      </c>
      <c r="E5211" t="s">
        <v>37</v>
      </c>
      <c r="F5211" t="s">
        <v>40</v>
      </c>
      <c r="G5211" t="s">
        <v>24</v>
      </c>
      <c r="H5211">
        <f t="shared" si="244"/>
        <v>2</v>
      </c>
      <c r="I5211" t="str">
        <f t="shared" si="245"/>
        <v>Medium Risk</v>
      </c>
    </row>
    <row r="5212" spans="1:9" x14ac:dyDescent="0.3">
      <c r="A5212" t="s">
        <v>5247</v>
      </c>
      <c r="B5212" t="s">
        <v>31</v>
      </c>
      <c r="C5212">
        <v>53</v>
      </c>
      <c r="D5212" t="str">
        <f t="shared" si="243"/>
        <v>49-72 Months</v>
      </c>
      <c r="E5212" t="s">
        <v>26</v>
      </c>
      <c r="F5212" t="s">
        <v>28</v>
      </c>
      <c r="G5212" t="s">
        <v>23</v>
      </c>
      <c r="H5212">
        <f t="shared" si="244"/>
        <v>1</v>
      </c>
      <c r="I5212" t="str">
        <f t="shared" si="245"/>
        <v>Low Risk</v>
      </c>
    </row>
    <row r="5213" spans="1:9" x14ac:dyDescent="0.3">
      <c r="A5213" t="s">
        <v>5248</v>
      </c>
      <c r="B5213" t="s">
        <v>27</v>
      </c>
      <c r="C5213">
        <v>8</v>
      </c>
      <c r="D5213" t="str">
        <f t="shared" si="243"/>
        <v>0-12 Months</v>
      </c>
      <c r="E5213" t="s">
        <v>37</v>
      </c>
      <c r="F5213" t="s">
        <v>28</v>
      </c>
      <c r="G5213" t="s">
        <v>23</v>
      </c>
      <c r="H5213">
        <f t="shared" si="244"/>
        <v>6</v>
      </c>
      <c r="I5213" t="str">
        <f t="shared" si="245"/>
        <v>High Risk</v>
      </c>
    </row>
    <row r="5214" spans="1:9" x14ac:dyDescent="0.3">
      <c r="A5214" t="s">
        <v>5249</v>
      </c>
      <c r="B5214" t="s">
        <v>47</v>
      </c>
      <c r="C5214">
        <v>72</v>
      </c>
      <c r="D5214" t="str">
        <f t="shared" si="243"/>
        <v>49-72 Months</v>
      </c>
      <c r="E5214" t="s">
        <v>26</v>
      </c>
      <c r="F5214" t="s">
        <v>40</v>
      </c>
      <c r="G5214" t="s">
        <v>24</v>
      </c>
      <c r="H5214">
        <f t="shared" si="244"/>
        <v>0</v>
      </c>
      <c r="I5214" t="str">
        <f t="shared" si="245"/>
        <v>Low Risk</v>
      </c>
    </row>
    <row r="5215" spans="1:9" x14ac:dyDescent="0.3">
      <c r="A5215" t="s">
        <v>5250</v>
      </c>
      <c r="B5215" t="s">
        <v>27</v>
      </c>
      <c r="C5215">
        <v>17</v>
      </c>
      <c r="D5215" t="str">
        <f t="shared" si="243"/>
        <v>13-24 Months</v>
      </c>
      <c r="E5215" t="s">
        <v>37</v>
      </c>
      <c r="F5215" t="s">
        <v>28</v>
      </c>
      <c r="G5215" t="s">
        <v>24</v>
      </c>
      <c r="H5215">
        <f t="shared" si="244"/>
        <v>5</v>
      </c>
      <c r="I5215" t="str">
        <f t="shared" si="245"/>
        <v>High Risk</v>
      </c>
    </row>
    <row r="5216" spans="1:9" x14ac:dyDescent="0.3">
      <c r="A5216" t="s">
        <v>5251</v>
      </c>
      <c r="B5216" t="s">
        <v>27</v>
      </c>
      <c r="C5216">
        <v>2</v>
      </c>
      <c r="D5216" t="str">
        <f t="shared" si="243"/>
        <v>0-12 Months</v>
      </c>
      <c r="E5216" t="s">
        <v>37</v>
      </c>
      <c r="F5216" t="s">
        <v>35</v>
      </c>
      <c r="G5216" t="s">
        <v>23</v>
      </c>
      <c r="H5216">
        <f t="shared" si="244"/>
        <v>5</v>
      </c>
      <c r="I5216" t="str">
        <f t="shared" si="245"/>
        <v>High Risk</v>
      </c>
    </row>
    <row r="5217" spans="1:9" x14ac:dyDescent="0.3">
      <c r="A5217" t="s">
        <v>5252</v>
      </c>
      <c r="B5217" t="s">
        <v>27</v>
      </c>
      <c r="C5217">
        <v>8</v>
      </c>
      <c r="D5217" t="str">
        <f t="shared" si="243"/>
        <v>0-12 Months</v>
      </c>
      <c r="E5217" t="s">
        <v>24</v>
      </c>
      <c r="F5217" t="s">
        <v>35</v>
      </c>
      <c r="G5217" t="s">
        <v>23</v>
      </c>
      <c r="H5217">
        <f t="shared" si="244"/>
        <v>3</v>
      </c>
      <c r="I5217" t="str">
        <f t="shared" si="245"/>
        <v>Medium Risk</v>
      </c>
    </row>
    <row r="5218" spans="1:9" x14ac:dyDescent="0.3">
      <c r="A5218" t="s">
        <v>5253</v>
      </c>
      <c r="B5218" t="s">
        <v>31</v>
      </c>
      <c r="C5218">
        <v>48</v>
      </c>
      <c r="D5218" t="str">
        <f t="shared" si="243"/>
        <v>25-48 Months</v>
      </c>
      <c r="E5218" t="s">
        <v>26</v>
      </c>
      <c r="F5218" t="s">
        <v>32</v>
      </c>
      <c r="G5218" t="s">
        <v>23</v>
      </c>
      <c r="H5218">
        <f t="shared" si="244"/>
        <v>0</v>
      </c>
      <c r="I5218" t="str">
        <f t="shared" si="245"/>
        <v>Low Risk</v>
      </c>
    </row>
    <row r="5219" spans="1:9" x14ac:dyDescent="0.3">
      <c r="A5219" t="s">
        <v>5254</v>
      </c>
      <c r="B5219" t="s">
        <v>27</v>
      </c>
      <c r="C5219">
        <v>10</v>
      </c>
      <c r="D5219" t="str">
        <f t="shared" si="243"/>
        <v>0-12 Months</v>
      </c>
      <c r="E5219" t="s">
        <v>24</v>
      </c>
      <c r="F5219" t="s">
        <v>32</v>
      </c>
      <c r="G5219" t="s">
        <v>24</v>
      </c>
      <c r="H5219">
        <f t="shared" si="244"/>
        <v>3</v>
      </c>
      <c r="I5219" t="str">
        <f t="shared" si="245"/>
        <v>Medium Risk</v>
      </c>
    </row>
    <row r="5220" spans="1:9" x14ac:dyDescent="0.3">
      <c r="A5220" t="s">
        <v>5255</v>
      </c>
      <c r="B5220" t="s">
        <v>31</v>
      </c>
      <c r="C5220">
        <v>0</v>
      </c>
      <c r="D5220" t="str">
        <f t="shared" si="243"/>
        <v>0-12 Months</v>
      </c>
      <c r="E5220" t="s">
        <v>24</v>
      </c>
      <c r="F5220" t="s">
        <v>32</v>
      </c>
      <c r="G5220" t="s">
        <v>24</v>
      </c>
      <c r="H5220">
        <f t="shared" si="244"/>
        <v>1</v>
      </c>
      <c r="I5220" t="str">
        <f t="shared" si="245"/>
        <v>Low Risk</v>
      </c>
    </row>
    <row r="5221" spans="1:9" x14ac:dyDescent="0.3">
      <c r="A5221" t="s">
        <v>5256</v>
      </c>
      <c r="B5221" t="s">
        <v>27</v>
      </c>
      <c r="C5221">
        <v>1</v>
      </c>
      <c r="D5221" t="str">
        <f t="shared" si="243"/>
        <v>0-12 Months</v>
      </c>
      <c r="E5221" t="s">
        <v>24</v>
      </c>
      <c r="F5221" t="s">
        <v>32</v>
      </c>
      <c r="G5221" t="s">
        <v>24</v>
      </c>
      <c r="H5221">
        <f t="shared" si="244"/>
        <v>3</v>
      </c>
      <c r="I5221" t="str">
        <f t="shared" si="245"/>
        <v>Medium Risk</v>
      </c>
    </row>
    <row r="5222" spans="1:9" x14ac:dyDescent="0.3">
      <c r="A5222" t="s">
        <v>5257</v>
      </c>
      <c r="B5222" t="s">
        <v>31</v>
      </c>
      <c r="C5222">
        <v>29</v>
      </c>
      <c r="D5222" t="str">
        <f t="shared" si="243"/>
        <v>25-48 Months</v>
      </c>
      <c r="E5222" t="s">
        <v>26</v>
      </c>
      <c r="F5222" t="s">
        <v>40</v>
      </c>
      <c r="G5222" t="s">
        <v>24</v>
      </c>
      <c r="H5222">
        <f t="shared" si="244"/>
        <v>0</v>
      </c>
      <c r="I5222" t="str">
        <f t="shared" si="245"/>
        <v>Low Risk</v>
      </c>
    </row>
    <row r="5223" spans="1:9" x14ac:dyDescent="0.3">
      <c r="A5223" t="s">
        <v>5258</v>
      </c>
      <c r="B5223" t="s">
        <v>31</v>
      </c>
      <c r="C5223">
        <v>65</v>
      </c>
      <c r="D5223" t="str">
        <f t="shared" si="243"/>
        <v>49-72 Months</v>
      </c>
      <c r="E5223" t="s">
        <v>37</v>
      </c>
      <c r="F5223" t="s">
        <v>28</v>
      </c>
      <c r="G5223" t="s">
        <v>24</v>
      </c>
      <c r="H5223">
        <f t="shared" si="244"/>
        <v>3</v>
      </c>
      <c r="I5223" t="str">
        <f t="shared" si="245"/>
        <v>Medium Risk</v>
      </c>
    </row>
    <row r="5224" spans="1:9" x14ac:dyDescent="0.3">
      <c r="A5224" t="s">
        <v>5259</v>
      </c>
      <c r="B5224" t="s">
        <v>27</v>
      </c>
      <c r="C5224">
        <v>8</v>
      </c>
      <c r="D5224" t="str">
        <f t="shared" si="243"/>
        <v>0-12 Months</v>
      </c>
      <c r="E5224" t="s">
        <v>26</v>
      </c>
      <c r="F5224" t="s">
        <v>35</v>
      </c>
      <c r="G5224" t="s">
        <v>24</v>
      </c>
      <c r="H5224">
        <f t="shared" si="244"/>
        <v>3</v>
      </c>
      <c r="I5224" t="str">
        <f t="shared" si="245"/>
        <v>Medium Risk</v>
      </c>
    </row>
    <row r="5225" spans="1:9" x14ac:dyDescent="0.3">
      <c r="A5225" t="s">
        <v>5260</v>
      </c>
      <c r="B5225" t="s">
        <v>47</v>
      </c>
      <c r="C5225">
        <v>61</v>
      </c>
      <c r="D5225" t="str">
        <f t="shared" si="243"/>
        <v>49-72 Months</v>
      </c>
      <c r="E5225" t="s">
        <v>24</v>
      </c>
      <c r="F5225" t="s">
        <v>35</v>
      </c>
      <c r="G5225" t="s">
        <v>24</v>
      </c>
      <c r="H5225">
        <f t="shared" si="244"/>
        <v>0</v>
      </c>
      <c r="I5225" t="str">
        <f t="shared" si="245"/>
        <v>Low Risk</v>
      </c>
    </row>
    <row r="5226" spans="1:9" x14ac:dyDescent="0.3">
      <c r="A5226" t="s">
        <v>5261</v>
      </c>
      <c r="B5226" t="s">
        <v>31</v>
      </c>
      <c r="C5226">
        <v>45</v>
      </c>
      <c r="D5226" t="str">
        <f t="shared" si="243"/>
        <v>25-48 Months</v>
      </c>
      <c r="E5226" t="s">
        <v>37</v>
      </c>
      <c r="F5226" t="s">
        <v>35</v>
      </c>
      <c r="G5226" t="s">
        <v>24</v>
      </c>
      <c r="H5226">
        <f t="shared" si="244"/>
        <v>2</v>
      </c>
      <c r="I5226" t="str">
        <f t="shared" si="245"/>
        <v>Medium Risk</v>
      </c>
    </row>
    <row r="5227" spans="1:9" x14ac:dyDescent="0.3">
      <c r="A5227" t="s">
        <v>5262</v>
      </c>
      <c r="B5227" t="s">
        <v>31</v>
      </c>
      <c r="C5227">
        <v>72</v>
      </c>
      <c r="D5227" t="str">
        <f t="shared" si="243"/>
        <v>49-72 Months</v>
      </c>
      <c r="E5227" t="s">
        <v>37</v>
      </c>
      <c r="F5227" t="s">
        <v>40</v>
      </c>
      <c r="G5227" t="s">
        <v>24</v>
      </c>
      <c r="H5227">
        <f t="shared" si="244"/>
        <v>2</v>
      </c>
      <c r="I5227" t="str">
        <f t="shared" si="245"/>
        <v>Medium Risk</v>
      </c>
    </row>
    <row r="5228" spans="1:9" x14ac:dyDescent="0.3">
      <c r="A5228" t="s">
        <v>5263</v>
      </c>
      <c r="B5228" t="s">
        <v>27</v>
      </c>
      <c r="C5228">
        <v>12</v>
      </c>
      <c r="D5228" t="str">
        <f t="shared" si="243"/>
        <v>0-12 Months</v>
      </c>
      <c r="E5228" t="s">
        <v>24</v>
      </c>
      <c r="F5228" t="s">
        <v>28</v>
      </c>
      <c r="G5228" t="s">
        <v>24</v>
      </c>
      <c r="H5228">
        <f t="shared" si="244"/>
        <v>4</v>
      </c>
      <c r="I5228" t="str">
        <f t="shared" si="245"/>
        <v>High Risk</v>
      </c>
    </row>
    <row r="5229" spans="1:9" x14ac:dyDescent="0.3">
      <c r="A5229" t="s">
        <v>5264</v>
      </c>
      <c r="B5229" t="s">
        <v>27</v>
      </c>
      <c r="C5229">
        <v>7</v>
      </c>
      <c r="D5229" t="str">
        <f t="shared" si="243"/>
        <v>0-12 Months</v>
      </c>
      <c r="E5229" t="s">
        <v>37</v>
      </c>
      <c r="F5229" t="s">
        <v>28</v>
      </c>
      <c r="G5229" t="s">
        <v>24</v>
      </c>
      <c r="H5229">
        <f t="shared" si="244"/>
        <v>6</v>
      </c>
      <c r="I5229" t="str">
        <f t="shared" si="245"/>
        <v>High Risk</v>
      </c>
    </row>
    <row r="5230" spans="1:9" x14ac:dyDescent="0.3">
      <c r="A5230" t="s">
        <v>5265</v>
      </c>
      <c r="B5230" t="s">
        <v>27</v>
      </c>
      <c r="C5230">
        <v>9</v>
      </c>
      <c r="D5230" t="str">
        <f t="shared" si="243"/>
        <v>0-12 Months</v>
      </c>
      <c r="E5230" t="s">
        <v>26</v>
      </c>
      <c r="F5230" t="s">
        <v>32</v>
      </c>
      <c r="G5230" t="s">
        <v>24</v>
      </c>
      <c r="H5230">
        <f t="shared" si="244"/>
        <v>3</v>
      </c>
      <c r="I5230" t="str">
        <f t="shared" si="245"/>
        <v>Medium Risk</v>
      </c>
    </row>
    <row r="5231" spans="1:9" x14ac:dyDescent="0.3">
      <c r="A5231" t="s">
        <v>5266</v>
      </c>
      <c r="B5231" t="s">
        <v>31</v>
      </c>
      <c r="C5231">
        <v>43</v>
      </c>
      <c r="D5231" t="str">
        <f t="shared" si="243"/>
        <v>25-48 Months</v>
      </c>
      <c r="E5231" t="s">
        <v>37</v>
      </c>
      <c r="F5231" t="s">
        <v>28</v>
      </c>
      <c r="G5231" t="s">
        <v>23</v>
      </c>
      <c r="H5231">
        <f t="shared" si="244"/>
        <v>3</v>
      </c>
      <c r="I5231" t="str">
        <f t="shared" si="245"/>
        <v>Medium Risk</v>
      </c>
    </row>
    <row r="5232" spans="1:9" x14ac:dyDescent="0.3">
      <c r="A5232" t="s">
        <v>5267</v>
      </c>
      <c r="B5232" t="s">
        <v>47</v>
      </c>
      <c r="C5232">
        <v>58</v>
      </c>
      <c r="D5232" t="str">
        <f t="shared" si="243"/>
        <v>49-72 Months</v>
      </c>
      <c r="E5232" t="s">
        <v>37</v>
      </c>
      <c r="F5232" t="s">
        <v>35</v>
      </c>
      <c r="G5232" t="s">
        <v>24</v>
      </c>
      <c r="H5232">
        <f t="shared" si="244"/>
        <v>2</v>
      </c>
      <c r="I5232" t="str">
        <f t="shared" si="245"/>
        <v>Medium Risk</v>
      </c>
    </row>
    <row r="5233" spans="1:9" x14ac:dyDescent="0.3">
      <c r="A5233" t="s">
        <v>5268</v>
      </c>
      <c r="B5233" t="s">
        <v>27</v>
      </c>
      <c r="C5233">
        <v>16</v>
      </c>
      <c r="D5233" t="str">
        <f t="shared" si="243"/>
        <v>13-24 Months</v>
      </c>
      <c r="E5233" t="s">
        <v>37</v>
      </c>
      <c r="F5233" t="s">
        <v>28</v>
      </c>
      <c r="G5233" t="s">
        <v>23</v>
      </c>
      <c r="H5233">
        <f t="shared" si="244"/>
        <v>5</v>
      </c>
      <c r="I5233" t="str">
        <f t="shared" si="245"/>
        <v>High Risk</v>
      </c>
    </row>
    <row r="5234" spans="1:9" x14ac:dyDescent="0.3">
      <c r="A5234" t="s">
        <v>5269</v>
      </c>
      <c r="B5234" t="s">
        <v>27</v>
      </c>
      <c r="C5234">
        <v>2</v>
      </c>
      <c r="D5234" t="str">
        <f t="shared" si="243"/>
        <v>0-12 Months</v>
      </c>
      <c r="E5234" t="s">
        <v>24</v>
      </c>
      <c r="F5234" t="s">
        <v>32</v>
      </c>
      <c r="G5234" t="s">
        <v>24</v>
      </c>
      <c r="H5234">
        <f t="shared" si="244"/>
        <v>3</v>
      </c>
      <c r="I5234" t="str">
        <f t="shared" si="245"/>
        <v>Medium Risk</v>
      </c>
    </row>
    <row r="5235" spans="1:9" x14ac:dyDescent="0.3">
      <c r="A5235" t="s">
        <v>5270</v>
      </c>
      <c r="B5235" t="s">
        <v>27</v>
      </c>
      <c r="C5235">
        <v>8</v>
      </c>
      <c r="D5235" t="str">
        <f t="shared" si="243"/>
        <v>0-12 Months</v>
      </c>
      <c r="E5235" t="s">
        <v>37</v>
      </c>
      <c r="F5235" t="s">
        <v>28</v>
      </c>
      <c r="G5235" t="s">
        <v>23</v>
      </c>
      <c r="H5235">
        <f t="shared" si="244"/>
        <v>6</v>
      </c>
      <c r="I5235" t="str">
        <f t="shared" si="245"/>
        <v>High Risk</v>
      </c>
    </row>
    <row r="5236" spans="1:9" x14ac:dyDescent="0.3">
      <c r="A5236" t="s">
        <v>5271</v>
      </c>
      <c r="B5236" t="s">
        <v>31</v>
      </c>
      <c r="C5236">
        <v>40</v>
      </c>
      <c r="D5236" t="str">
        <f t="shared" si="243"/>
        <v>25-48 Months</v>
      </c>
      <c r="E5236" t="s">
        <v>37</v>
      </c>
      <c r="F5236" t="s">
        <v>35</v>
      </c>
      <c r="G5236" t="s">
        <v>24</v>
      </c>
      <c r="H5236">
        <f t="shared" si="244"/>
        <v>2</v>
      </c>
      <c r="I5236" t="str">
        <f t="shared" si="245"/>
        <v>Medium Risk</v>
      </c>
    </row>
    <row r="5237" spans="1:9" x14ac:dyDescent="0.3">
      <c r="A5237" t="s">
        <v>5272</v>
      </c>
      <c r="B5237" t="s">
        <v>27</v>
      </c>
      <c r="C5237">
        <v>9</v>
      </c>
      <c r="D5237" t="str">
        <f t="shared" si="243"/>
        <v>0-12 Months</v>
      </c>
      <c r="E5237" t="s">
        <v>37</v>
      </c>
      <c r="F5237" t="s">
        <v>28</v>
      </c>
      <c r="G5237" t="s">
        <v>24</v>
      </c>
      <c r="H5237">
        <f t="shared" si="244"/>
        <v>6</v>
      </c>
      <c r="I5237" t="str">
        <f t="shared" si="245"/>
        <v>High Risk</v>
      </c>
    </row>
    <row r="5238" spans="1:9" x14ac:dyDescent="0.3">
      <c r="A5238" t="s">
        <v>5273</v>
      </c>
      <c r="B5238" t="s">
        <v>31</v>
      </c>
      <c r="C5238">
        <v>41</v>
      </c>
      <c r="D5238" t="str">
        <f t="shared" si="243"/>
        <v>25-48 Months</v>
      </c>
      <c r="E5238" t="s">
        <v>37</v>
      </c>
      <c r="F5238" t="s">
        <v>28</v>
      </c>
      <c r="G5238" t="s">
        <v>24</v>
      </c>
      <c r="H5238">
        <f t="shared" si="244"/>
        <v>3</v>
      </c>
      <c r="I5238" t="str">
        <f t="shared" si="245"/>
        <v>Medium Risk</v>
      </c>
    </row>
    <row r="5239" spans="1:9" x14ac:dyDescent="0.3">
      <c r="A5239" t="s">
        <v>5274</v>
      </c>
      <c r="B5239" t="s">
        <v>27</v>
      </c>
      <c r="C5239">
        <v>26</v>
      </c>
      <c r="D5239" t="str">
        <f t="shared" si="243"/>
        <v>25-48 Months</v>
      </c>
      <c r="E5239" t="s">
        <v>26</v>
      </c>
      <c r="F5239" t="s">
        <v>40</v>
      </c>
      <c r="G5239" t="s">
        <v>24</v>
      </c>
      <c r="H5239">
        <f t="shared" si="244"/>
        <v>2</v>
      </c>
      <c r="I5239" t="str">
        <f t="shared" si="245"/>
        <v>Medium Risk</v>
      </c>
    </row>
    <row r="5240" spans="1:9" x14ac:dyDescent="0.3">
      <c r="A5240" t="s">
        <v>5275</v>
      </c>
      <c r="B5240" t="s">
        <v>31</v>
      </c>
      <c r="C5240">
        <v>33</v>
      </c>
      <c r="D5240" t="str">
        <f t="shared" si="243"/>
        <v>25-48 Months</v>
      </c>
      <c r="E5240" t="s">
        <v>26</v>
      </c>
      <c r="F5240" t="s">
        <v>40</v>
      </c>
      <c r="G5240" t="s">
        <v>24</v>
      </c>
      <c r="H5240">
        <f t="shared" si="244"/>
        <v>0</v>
      </c>
      <c r="I5240" t="str">
        <f t="shared" si="245"/>
        <v>Low Risk</v>
      </c>
    </row>
    <row r="5241" spans="1:9" x14ac:dyDescent="0.3">
      <c r="A5241" t="s">
        <v>5276</v>
      </c>
      <c r="B5241" t="s">
        <v>31</v>
      </c>
      <c r="C5241">
        <v>68</v>
      </c>
      <c r="D5241" t="str">
        <f t="shared" si="243"/>
        <v>49-72 Months</v>
      </c>
      <c r="E5241" t="s">
        <v>37</v>
      </c>
      <c r="F5241" t="s">
        <v>40</v>
      </c>
      <c r="G5241" t="s">
        <v>24</v>
      </c>
      <c r="H5241">
        <f t="shared" si="244"/>
        <v>2</v>
      </c>
      <c r="I5241" t="str">
        <f t="shared" si="245"/>
        <v>Medium Risk</v>
      </c>
    </row>
    <row r="5242" spans="1:9" x14ac:dyDescent="0.3">
      <c r="A5242" t="s">
        <v>5277</v>
      </c>
      <c r="B5242" t="s">
        <v>47</v>
      </c>
      <c r="C5242">
        <v>65</v>
      </c>
      <c r="D5242" t="str">
        <f t="shared" si="243"/>
        <v>49-72 Months</v>
      </c>
      <c r="E5242" t="s">
        <v>37</v>
      </c>
      <c r="F5242" t="s">
        <v>40</v>
      </c>
      <c r="G5242" t="s">
        <v>24</v>
      </c>
      <c r="H5242">
        <f t="shared" si="244"/>
        <v>2</v>
      </c>
      <c r="I5242" t="str">
        <f t="shared" si="245"/>
        <v>Medium Risk</v>
      </c>
    </row>
    <row r="5243" spans="1:9" x14ac:dyDescent="0.3">
      <c r="A5243" t="s">
        <v>5278</v>
      </c>
      <c r="B5243" t="s">
        <v>31</v>
      </c>
      <c r="C5243">
        <v>55</v>
      </c>
      <c r="D5243" t="str">
        <f t="shared" si="243"/>
        <v>49-72 Months</v>
      </c>
      <c r="E5243" t="s">
        <v>26</v>
      </c>
      <c r="F5243" t="s">
        <v>28</v>
      </c>
      <c r="G5243" t="s">
        <v>24</v>
      </c>
      <c r="H5243">
        <f t="shared" si="244"/>
        <v>1</v>
      </c>
      <c r="I5243" t="str">
        <f t="shared" si="245"/>
        <v>Low Risk</v>
      </c>
    </row>
    <row r="5244" spans="1:9" x14ac:dyDescent="0.3">
      <c r="A5244" t="s">
        <v>5279</v>
      </c>
      <c r="B5244" t="s">
        <v>27</v>
      </c>
      <c r="C5244">
        <v>20</v>
      </c>
      <c r="D5244" t="str">
        <f t="shared" si="243"/>
        <v>13-24 Months</v>
      </c>
      <c r="E5244" t="s">
        <v>37</v>
      </c>
      <c r="F5244" t="s">
        <v>28</v>
      </c>
      <c r="G5244" t="s">
        <v>23</v>
      </c>
      <c r="H5244">
        <f t="shared" si="244"/>
        <v>5</v>
      </c>
      <c r="I5244" t="str">
        <f t="shared" si="245"/>
        <v>High Risk</v>
      </c>
    </row>
    <row r="5245" spans="1:9" x14ac:dyDescent="0.3">
      <c r="A5245" t="s">
        <v>5280</v>
      </c>
      <c r="B5245" t="s">
        <v>31</v>
      </c>
      <c r="C5245">
        <v>19</v>
      </c>
      <c r="D5245" t="str">
        <f t="shared" si="243"/>
        <v>13-24 Months</v>
      </c>
      <c r="E5245" t="s">
        <v>37</v>
      </c>
      <c r="F5245" t="s">
        <v>40</v>
      </c>
      <c r="G5245" t="s">
        <v>24</v>
      </c>
      <c r="H5245">
        <f t="shared" si="244"/>
        <v>2</v>
      </c>
      <c r="I5245" t="str">
        <f t="shared" si="245"/>
        <v>Medium Risk</v>
      </c>
    </row>
    <row r="5246" spans="1:9" x14ac:dyDescent="0.3">
      <c r="A5246" t="s">
        <v>5281</v>
      </c>
      <c r="B5246" t="s">
        <v>27</v>
      </c>
      <c r="C5246">
        <v>45</v>
      </c>
      <c r="D5246" t="str">
        <f t="shared" si="243"/>
        <v>25-48 Months</v>
      </c>
      <c r="E5246" t="s">
        <v>37</v>
      </c>
      <c r="F5246" t="s">
        <v>40</v>
      </c>
      <c r="G5246" t="s">
        <v>24</v>
      </c>
      <c r="H5246">
        <f t="shared" si="244"/>
        <v>4</v>
      </c>
      <c r="I5246" t="str">
        <f t="shared" si="245"/>
        <v>High Risk</v>
      </c>
    </row>
    <row r="5247" spans="1:9" x14ac:dyDescent="0.3">
      <c r="A5247" t="s">
        <v>5282</v>
      </c>
      <c r="B5247" t="s">
        <v>47</v>
      </c>
      <c r="C5247">
        <v>70</v>
      </c>
      <c r="D5247" t="str">
        <f t="shared" si="243"/>
        <v>49-72 Months</v>
      </c>
      <c r="E5247" t="s">
        <v>24</v>
      </c>
      <c r="F5247" t="s">
        <v>40</v>
      </c>
      <c r="G5247" t="s">
        <v>24</v>
      </c>
      <c r="H5247">
        <f t="shared" si="244"/>
        <v>0</v>
      </c>
      <c r="I5247" t="str">
        <f t="shared" si="245"/>
        <v>Low Risk</v>
      </c>
    </row>
    <row r="5248" spans="1:9" x14ac:dyDescent="0.3">
      <c r="A5248" t="s">
        <v>5283</v>
      </c>
      <c r="B5248" t="s">
        <v>27</v>
      </c>
      <c r="C5248">
        <v>2</v>
      </c>
      <c r="D5248" t="str">
        <f t="shared" si="243"/>
        <v>0-12 Months</v>
      </c>
      <c r="E5248" t="s">
        <v>37</v>
      </c>
      <c r="F5248" t="s">
        <v>28</v>
      </c>
      <c r="G5248" t="s">
        <v>23</v>
      </c>
      <c r="H5248">
        <f t="shared" si="244"/>
        <v>6</v>
      </c>
      <c r="I5248" t="str">
        <f t="shared" si="245"/>
        <v>High Risk</v>
      </c>
    </row>
    <row r="5249" spans="1:9" x14ac:dyDescent="0.3">
      <c r="A5249" t="s">
        <v>5284</v>
      </c>
      <c r="B5249" t="s">
        <v>27</v>
      </c>
      <c r="C5249">
        <v>27</v>
      </c>
      <c r="D5249" t="str">
        <f t="shared" si="243"/>
        <v>25-48 Months</v>
      </c>
      <c r="E5249" t="s">
        <v>37</v>
      </c>
      <c r="F5249" t="s">
        <v>32</v>
      </c>
      <c r="G5249" t="s">
        <v>23</v>
      </c>
      <c r="H5249">
        <f t="shared" si="244"/>
        <v>4</v>
      </c>
      <c r="I5249" t="str">
        <f t="shared" si="245"/>
        <v>High Risk</v>
      </c>
    </row>
    <row r="5250" spans="1:9" x14ac:dyDescent="0.3">
      <c r="A5250" t="s">
        <v>5285</v>
      </c>
      <c r="B5250" t="s">
        <v>47</v>
      </c>
      <c r="C5250">
        <v>12</v>
      </c>
      <c r="D5250" t="str">
        <f t="shared" si="243"/>
        <v>0-12 Months</v>
      </c>
      <c r="E5250" t="s">
        <v>24</v>
      </c>
      <c r="F5250" t="s">
        <v>28</v>
      </c>
      <c r="G5250" t="s">
        <v>24</v>
      </c>
      <c r="H5250">
        <f t="shared" si="244"/>
        <v>2</v>
      </c>
      <c r="I5250" t="str">
        <f t="shared" si="245"/>
        <v>Medium Risk</v>
      </c>
    </row>
    <row r="5251" spans="1:9" x14ac:dyDescent="0.3">
      <c r="A5251" t="s">
        <v>5286</v>
      </c>
      <c r="B5251" t="s">
        <v>47</v>
      </c>
      <c r="C5251">
        <v>72</v>
      </c>
      <c r="D5251" t="str">
        <f t="shared" ref="D5251:D5314" si="246">IF(C5251&lt;=12,"0-12 Months",IF(C5251&lt;=24,"13-24 Months",IF(C5251&lt;=48,"25-48 Months","49-72 Months")))</f>
        <v>49-72 Months</v>
      </c>
      <c r="E5251" t="s">
        <v>26</v>
      </c>
      <c r="F5251" t="s">
        <v>40</v>
      </c>
      <c r="G5251" t="s">
        <v>24</v>
      </c>
      <c r="H5251">
        <f t="shared" ref="H5251:H5314" si="247">IF(B5251="Month-to-month",2,0)+IF(E5251="Fiber optic",2,0)+IF(F5251="Electronic check",1,0)+IF(D5251="0-12 Months",1,0)</f>
        <v>0</v>
      </c>
      <c r="I5251" t="str">
        <f t="shared" ref="I5251:I5314" si="248">IF(H5251&gt;=4,"High Risk",IF(H5251&gt;=2,"Medium Risk","Low Risk"))</f>
        <v>Low Risk</v>
      </c>
    </row>
    <row r="5252" spans="1:9" x14ac:dyDescent="0.3">
      <c r="A5252" t="s">
        <v>5287</v>
      </c>
      <c r="B5252" t="s">
        <v>27</v>
      </c>
      <c r="C5252">
        <v>12</v>
      </c>
      <c r="D5252" t="str">
        <f t="shared" si="246"/>
        <v>0-12 Months</v>
      </c>
      <c r="E5252" t="s">
        <v>37</v>
      </c>
      <c r="F5252" t="s">
        <v>28</v>
      </c>
      <c r="G5252" t="s">
        <v>24</v>
      </c>
      <c r="H5252">
        <f t="shared" si="247"/>
        <v>6</v>
      </c>
      <c r="I5252" t="str">
        <f t="shared" si="248"/>
        <v>High Risk</v>
      </c>
    </row>
    <row r="5253" spans="1:9" x14ac:dyDescent="0.3">
      <c r="A5253" t="s">
        <v>5288</v>
      </c>
      <c r="B5253" t="s">
        <v>27</v>
      </c>
      <c r="C5253">
        <v>5</v>
      </c>
      <c r="D5253" t="str">
        <f t="shared" si="246"/>
        <v>0-12 Months</v>
      </c>
      <c r="E5253" t="s">
        <v>37</v>
      </c>
      <c r="F5253" t="s">
        <v>32</v>
      </c>
      <c r="G5253" t="s">
        <v>23</v>
      </c>
      <c r="H5253">
        <f t="shared" si="247"/>
        <v>5</v>
      </c>
      <c r="I5253" t="str">
        <f t="shared" si="248"/>
        <v>High Risk</v>
      </c>
    </row>
    <row r="5254" spans="1:9" x14ac:dyDescent="0.3">
      <c r="A5254" t="s">
        <v>5289</v>
      </c>
      <c r="B5254" t="s">
        <v>27</v>
      </c>
      <c r="C5254">
        <v>71</v>
      </c>
      <c r="D5254" t="str">
        <f t="shared" si="246"/>
        <v>49-72 Months</v>
      </c>
      <c r="E5254" t="s">
        <v>37</v>
      </c>
      <c r="F5254" t="s">
        <v>28</v>
      </c>
      <c r="G5254" t="s">
        <v>24</v>
      </c>
      <c r="H5254">
        <f t="shared" si="247"/>
        <v>5</v>
      </c>
      <c r="I5254" t="str">
        <f t="shared" si="248"/>
        <v>High Risk</v>
      </c>
    </row>
    <row r="5255" spans="1:9" x14ac:dyDescent="0.3">
      <c r="A5255" t="s">
        <v>5290</v>
      </c>
      <c r="B5255" t="s">
        <v>31</v>
      </c>
      <c r="C5255">
        <v>35</v>
      </c>
      <c r="D5255" t="str">
        <f t="shared" si="246"/>
        <v>25-48 Months</v>
      </c>
      <c r="E5255" t="s">
        <v>26</v>
      </c>
      <c r="F5255" t="s">
        <v>28</v>
      </c>
      <c r="G5255" t="s">
        <v>24</v>
      </c>
      <c r="H5255">
        <f t="shared" si="247"/>
        <v>1</v>
      </c>
      <c r="I5255" t="str">
        <f t="shared" si="248"/>
        <v>Low Risk</v>
      </c>
    </row>
    <row r="5256" spans="1:9" x14ac:dyDescent="0.3">
      <c r="A5256" t="s">
        <v>5291</v>
      </c>
      <c r="B5256" t="s">
        <v>47</v>
      </c>
      <c r="C5256">
        <v>70</v>
      </c>
      <c r="D5256" t="str">
        <f t="shared" si="246"/>
        <v>49-72 Months</v>
      </c>
      <c r="E5256" t="s">
        <v>37</v>
      </c>
      <c r="F5256" t="s">
        <v>40</v>
      </c>
      <c r="G5256" t="s">
        <v>24</v>
      </c>
      <c r="H5256">
        <f t="shared" si="247"/>
        <v>2</v>
      </c>
      <c r="I5256" t="str">
        <f t="shared" si="248"/>
        <v>Medium Risk</v>
      </c>
    </row>
    <row r="5257" spans="1:9" x14ac:dyDescent="0.3">
      <c r="A5257" t="s">
        <v>5292</v>
      </c>
      <c r="B5257" t="s">
        <v>27</v>
      </c>
      <c r="C5257">
        <v>31</v>
      </c>
      <c r="D5257" t="str">
        <f t="shared" si="246"/>
        <v>25-48 Months</v>
      </c>
      <c r="E5257" t="s">
        <v>37</v>
      </c>
      <c r="F5257" t="s">
        <v>28</v>
      </c>
      <c r="G5257" t="s">
        <v>24</v>
      </c>
      <c r="H5257">
        <f t="shared" si="247"/>
        <v>5</v>
      </c>
      <c r="I5257" t="str">
        <f t="shared" si="248"/>
        <v>High Risk</v>
      </c>
    </row>
    <row r="5258" spans="1:9" x14ac:dyDescent="0.3">
      <c r="A5258" t="s">
        <v>5293</v>
      </c>
      <c r="B5258" t="s">
        <v>47</v>
      </c>
      <c r="C5258">
        <v>52</v>
      </c>
      <c r="D5258" t="str">
        <f t="shared" si="246"/>
        <v>49-72 Months</v>
      </c>
      <c r="E5258" t="s">
        <v>37</v>
      </c>
      <c r="F5258" t="s">
        <v>35</v>
      </c>
      <c r="G5258" t="s">
        <v>23</v>
      </c>
      <c r="H5258">
        <f t="shared" si="247"/>
        <v>2</v>
      </c>
      <c r="I5258" t="str">
        <f t="shared" si="248"/>
        <v>Medium Risk</v>
      </c>
    </row>
    <row r="5259" spans="1:9" x14ac:dyDescent="0.3">
      <c r="A5259" t="s">
        <v>5294</v>
      </c>
      <c r="B5259" t="s">
        <v>27</v>
      </c>
      <c r="C5259">
        <v>37</v>
      </c>
      <c r="D5259" t="str">
        <f t="shared" si="246"/>
        <v>25-48 Months</v>
      </c>
      <c r="E5259" t="s">
        <v>37</v>
      </c>
      <c r="F5259" t="s">
        <v>28</v>
      </c>
      <c r="G5259" t="s">
        <v>23</v>
      </c>
      <c r="H5259">
        <f t="shared" si="247"/>
        <v>5</v>
      </c>
      <c r="I5259" t="str">
        <f t="shared" si="248"/>
        <v>High Risk</v>
      </c>
    </row>
    <row r="5260" spans="1:9" x14ac:dyDescent="0.3">
      <c r="A5260" t="s">
        <v>5295</v>
      </c>
      <c r="B5260" t="s">
        <v>31</v>
      </c>
      <c r="C5260">
        <v>69</v>
      </c>
      <c r="D5260" t="str">
        <f t="shared" si="246"/>
        <v>49-72 Months</v>
      </c>
      <c r="E5260" t="s">
        <v>37</v>
      </c>
      <c r="F5260" t="s">
        <v>35</v>
      </c>
      <c r="G5260" t="s">
        <v>23</v>
      </c>
      <c r="H5260">
        <f t="shared" si="247"/>
        <v>2</v>
      </c>
      <c r="I5260" t="str">
        <f t="shared" si="248"/>
        <v>Medium Risk</v>
      </c>
    </row>
    <row r="5261" spans="1:9" x14ac:dyDescent="0.3">
      <c r="A5261" t="s">
        <v>5296</v>
      </c>
      <c r="B5261" t="s">
        <v>27</v>
      </c>
      <c r="C5261">
        <v>30</v>
      </c>
      <c r="D5261" t="str">
        <f t="shared" si="246"/>
        <v>25-48 Months</v>
      </c>
      <c r="E5261" t="s">
        <v>37</v>
      </c>
      <c r="F5261" t="s">
        <v>32</v>
      </c>
      <c r="G5261" t="s">
        <v>24</v>
      </c>
      <c r="H5261">
        <f t="shared" si="247"/>
        <v>4</v>
      </c>
      <c r="I5261" t="str">
        <f t="shared" si="248"/>
        <v>High Risk</v>
      </c>
    </row>
    <row r="5262" spans="1:9" x14ac:dyDescent="0.3">
      <c r="A5262" t="s">
        <v>5297</v>
      </c>
      <c r="B5262" t="s">
        <v>27</v>
      </c>
      <c r="C5262">
        <v>33</v>
      </c>
      <c r="D5262" t="str">
        <f t="shared" si="246"/>
        <v>25-48 Months</v>
      </c>
      <c r="E5262" t="s">
        <v>37</v>
      </c>
      <c r="F5262" t="s">
        <v>28</v>
      </c>
      <c r="G5262" t="s">
        <v>24</v>
      </c>
      <c r="H5262">
        <f t="shared" si="247"/>
        <v>5</v>
      </c>
      <c r="I5262" t="str">
        <f t="shared" si="248"/>
        <v>High Risk</v>
      </c>
    </row>
    <row r="5263" spans="1:9" x14ac:dyDescent="0.3">
      <c r="A5263" t="s">
        <v>5298</v>
      </c>
      <c r="B5263" t="s">
        <v>47</v>
      </c>
      <c r="C5263">
        <v>54</v>
      </c>
      <c r="D5263" t="str">
        <f t="shared" si="246"/>
        <v>49-72 Months</v>
      </c>
      <c r="E5263" t="s">
        <v>37</v>
      </c>
      <c r="F5263" t="s">
        <v>28</v>
      </c>
      <c r="G5263" t="s">
        <v>24</v>
      </c>
      <c r="H5263">
        <f t="shared" si="247"/>
        <v>3</v>
      </c>
      <c r="I5263" t="str">
        <f t="shared" si="248"/>
        <v>Medium Risk</v>
      </c>
    </row>
    <row r="5264" spans="1:9" x14ac:dyDescent="0.3">
      <c r="A5264" t="s">
        <v>5299</v>
      </c>
      <c r="B5264" t="s">
        <v>31</v>
      </c>
      <c r="C5264">
        <v>59</v>
      </c>
      <c r="D5264" t="str">
        <f t="shared" si="246"/>
        <v>49-72 Months</v>
      </c>
      <c r="E5264" t="s">
        <v>26</v>
      </c>
      <c r="F5264" t="s">
        <v>35</v>
      </c>
      <c r="G5264" t="s">
        <v>24</v>
      </c>
      <c r="H5264">
        <f t="shared" si="247"/>
        <v>0</v>
      </c>
      <c r="I5264" t="str">
        <f t="shared" si="248"/>
        <v>Low Risk</v>
      </c>
    </row>
    <row r="5265" spans="1:9" x14ac:dyDescent="0.3">
      <c r="A5265" t="s">
        <v>5300</v>
      </c>
      <c r="B5265" t="s">
        <v>27</v>
      </c>
      <c r="C5265">
        <v>55</v>
      </c>
      <c r="D5265" t="str">
        <f t="shared" si="246"/>
        <v>49-72 Months</v>
      </c>
      <c r="E5265" t="s">
        <v>26</v>
      </c>
      <c r="F5265" t="s">
        <v>28</v>
      </c>
      <c r="G5265" t="s">
        <v>24</v>
      </c>
      <c r="H5265">
        <f t="shared" si="247"/>
        <v>3</v>
      </c>
      <c r="I5265" t="str">
        <f t="shared" si="248"/>
        <v>Medium Risk</v>
      </c>
    </row>
    <row r="5266" spans="1:9" x14ac:dyDescent="0.3">
      <c r="A5266" t="s">
        <v>5301</v>
      </c>
      <c r="B5266" t="s">
        <v>31</v>
      </c>
      <c r="C5266">
        <v>69</v>
      </c>
      <c r="D5266" t="str">
        <f t="shared" si="246"/>
        <v>49-72 Months</v>
      </c>
      <c r="E5266" t="s">
        <v>26</v>
      </c>
      <c r="F5266" t="s">
        <v>40</v>
      </c>
      <c r="G5266" t="s">
        <v>24</v>
      </c>
      <c r="H5266">
        <f t="shared" si="247"/>
        <v>0</v>
      </c>
      <c r="I5266" t="str">
        <f t="shared" si="248"/>
        <v>Low Risk</v>
      </c>
    </row>
    <row r="5267" spans="1:9" x14ac:dyDescent="0.3">
      <c r="A5267" t="s">
        <v>5302</v>
      </c>
      <c r="B5267" t="s">
        <v>31</v>
      </c>
      <c r="C5267">
        <v>66</v>
      </c>
      <c r="D5267" t="str">
        <f t="shared" si="246"/>
        <v>49-72 Months</v>
      </c>
      <c r="E5267" t="s">
        <v>37</v>
      </c>
      <c r="F5267" t="s">
        <v>35</v>
      </c>
      <c r="G5267" t="s">
        <v>24</v>
      </c>
      <c r="H5267">
        <f t="shared" si="247"/>
        <v>2</v>
      </c>
      <c r="I5267" t="str">
        <f t="shared" si="248"/>
        <v>Medium Risk</v>
      </c>
    </row>
    <row r="5268" spans="1:9" x14ac:dyDescent="0.3">
      <c r="A5268" t="s">
        <v>5303</v>
      </c>
      <c r="B5268" t="s">
        <v>31</v>
      </c>
      <c r="C5268">
        <v>37</v>
      </c>
      <c r="D5268" t="str">
        <f t="shared" si="246"/>
        <v>25-48 Months</v>
      </c>
      <c r="E5268" t="s">
        <v>26</v>
      </c>
      <c r="F5268" t="s">
        <v>32</v>
      </c>
      <c r="G5268" t="s">
        <v>24</v>
      </c>
      <c r="H5268">
        <f t="shared" si="247"/>
        <v>0</v>
      </c>
      <c r="I5268" t="str">
        <f t="shared" si="248"/>
        <v>Low Risk</v>
      </c>
    </row>
    <row r="5269" spans="1:9" x14ac:dyDescent="0.3">
      <c r="A5269" t="s">
        <v>5304</v>
      </c>
      <c r="B5269" t="s">
        <v>31</v>
      </c>
      <c r="C5269">
        <v>9</v>
      </c>
      <c r="D5269" t="str">
        <f t="shared" si="246"/>
        <v>0-12 Months</v>
      </c>
      <c r="E5269" t="s">
        <v>24</v>
      </c>
      <c r="F5269" t="s">
        <v>40</v>
      </c>
      <c r="G5269" t="s">
        <v>24</v>
      </c>
      <c r="H5269">
        <f t="shared" si="247"/>
        <v>1</v>
      </c>
      <c r="I5269" t="str">
        <f t="shared" si="248"/>
        <v>Low Risk</v>
      </c>
    </row>
    <row r="5270" spans="1:9" x14ac:dyDescent="0.3">
      <c r="A5270" t="s">
        <v>5305</v>
      </c>
      <c r="B5270" t="s">
        <v>47</v>
      </c>
      <c r="C5270">
        <v>69</v>
      </c>
      <c r="D5270" t="str">
        <f t="shared" si="246"/>
        <v>49-72 Months</v>
      </c>
      <c r="E5270" t="s">
        <v>26</v>
      </c>
      <c r="F5270" t="s">
        <v>35</v>
      </c>
      <c r="G5270" t="s">
        <v>24</v>
      </c>
      <c r="H5270">
        <f t="shared" si="247"/>
        <v>0</v>
      </c>
      <c r="I5270" t="str">
        <f t="shared" si="248"/>
        <v>Low Risk</v>
      </c>
    </row>
    <row r="5271" spans="1:9" x14ac:dyDescent="0.3">
      <c r="A5271" t="s">
        <v>5306</v>
      </c>
      <c r="B5271" t="s">
        <v>27</v>
      </c>
      <c r="C5271">
        <v>10</v>
      </c>
      <c r="D5271" t="str">
        <f t="shared" si="246"/>
        <v>0-12 Months</v>
      </c>
      <c r="E5271" t="s">
        <v>26</v>
      </c>
      <c r="F5271" t="s">
        <v>32</v>
      </c>
      <c r="G5271" t="s">
        <v>24</v>
      </c>
      <c r="H5271">
        <f t="shared" si="247"/>
        <v>3</v>
      </c>
      <c r="I5271" t="str">
        <f t="shared" si="248"/>
        <v>Medium Risk</v>
      </c>
    </row>
    <row r="5272" spans="1:9" x14ac:dyDescent="0.3">
      <c r="A5272" t="s">
        <v>5307</v>
      </c>
      <c r="B5272" t="s">
        <v>27</v>
      </c>
      <c r="C5272">
        <v>40</v>
      </c>
      <c r="D5272" t="str">
        <f t="shared" si="246"/>
        <v>25-48 Months</v>
      </c>
      <c r="E5272" t="s">
        <v>26</v>
      </c>
      <c r="F5272" t="s">
        <v>32</v>
      </c>
      <c r="G5272" t="s">
        <v>23</v>
      </c>
      <c r="H5272">
        <f t="shared" si="247"/>
        <v>2</v>
      </c>
      <c r="I5272" t="str">
        <f t="shared" si="248"/>
        <v>Medium Risk</v>
      </c>
    </row>
    <row r="5273" spans="1:9" x14ac:dyDescent="0.3">
      <c r="A5273" t="s">
        <v>5308</v>
      </c>
      <c r="B5273" t="s">
        <v>27</v>
      </c>
      <c r="C5273">
        <v>13</v>
      </c>
      <c r="D5273" t="str">
        <f t="shared" si="246"/>
        <v>13-24 Months</v>
      </c>
      <c r="E5273" t="s">
        <v>26</v>
      </c>
      <c r="F5273" t="s">
        <v>40</v>
      </c>
      <c r="G5273" t="s">
        <v>24</v>
      </c>
      <c r="H5273">
        <f t="shared" si="247"/>
        <v>2</v>
      </c>
      <c r="I5273" t="str">
        <f t="shared" si="248"/>
        <v>Medium Risk</v>
      </c>
    </row>
    <row r="5274" spans="1:9" x14ac:dyDescent="0.3">
      <c r="A5274" t="s">
        <v>5309</v>
      </c>
      <c r="B5274" t="s">
        <v>27</v>
      </c>
      <c r="C5274">
        <v>6</v>
      </c>
      <c r="D5274" t="str">
        <f t="shared" si="246"/>
        <v>0-12 Months</v>
      </c>
      <c r="E5274" t="s">
        <v>37</v>
      </c>
      <c r="F5274" t="s">
        <v>28</v>
      </c>
      <c r="G5274" t="s">
        <v>23</v>
      </c>
      <c r="H5274">
        <f t="shared" si="247"/>
        <v>6</v>
      </c>
      <c r="I5274" t="str">
        <f t="shared" si="248"/>
        <v>High Risk</v>
      </c>
    </row>
    <row r="5275" spans="1:9" x14ac:dyDescent="0.3">
      <c r="A5275" t="s">
        <v>5310</v>
      </c>
      <c r="B5275" t="s">
        <v>47</v>
      </c>
      <c r="C5275">
        <v>69</v>
      </c>
      <c r="D5275" t="str">
        <f t="shared" si="246"/>
        <v>49-72 Months</v>
      </c>
      <c r="E5275" t="s">
        <v>24</v>
      </c>
      <c r="F5275" t="s">
        <v>35</v>
      </c>
      <c r="G5275" t="s">
        <v>24</v>
      </c>
      <c r="H5275">
        <f t="shared" si="247"/>
        <v>0</v>
      </c>
      <c r="I5275" t="str">
        <f t="shared" si="248"/>
        <v>Low Risk</v>
      </c>
    </row>
    <row r="5276" spans="1:9" x14ac:dyDescent="0.3">
      <c r="A5276" t="s">
        <v>5311</v>
      </c>
      <c r="B5276" t="s">
        <v>31</v>
      </c>
      <c r="C5276">
        <v>66</v>
      </c>
      <c r="D5276" t="str">
        <f t="shared" si="246"/>
        <v>49-72 Months</v>
      </c>
      <c r="E5276" t="s">
        <v>37</v>
      </c>
      <c r="F5276" t="s">
        <v>40</v>
      </c>
      <c r="G5276" t="s">
        <v>24</v>
      </c>
      <c r="H5276">
        <f t="shared" si="247"/>
        <v>2</v>
      </c>
      <c r="I5276" t="str">
        <f t="shared" si="248"/>
        <v>Medium Risk</v>
      </c>
    </row>
    <row r="5277" spans="1:9" x14ac:dyDescent="0.3">
      <c r="A5277" t="s">
        <v>5312</v>
      </c>
      <c r="B5277" t="s">
        <v>27</v>
      </c>
      <c r="C5277">
        <v>11</v>
      </c>
      <c r="D5277" t="str">
        <f t="shared" si="246"/>
        <v>0-12 Months</v>
      </c>
      <c r="E5277" t="s">
        <v>26</v>
      </c>
      <c r="F5277" t="s">
        <v>28</v>
      </c>
      <c r="G5277" t="s">
        <v>23</v>
      </c>
      <c r="H5277">
        <f t="shared" si="247"/>
        <v>4</v>
      </c>
      <c r="I5277" t="str">
        <f t="shared" si="248"/>
        <v>High Risk</v>
      </c>
    </row>
    <row r="5278" spans="1:9" x14ac:dyDescent="0.3">
      <c r="A5278" t="s">
        <v>5313</v>
      </c>
      <c r="B5278" t="s">
        <v>31</v>
      </c>
      <c r="C5278">
        <v>46</v>
      </c>
      <c r="D5278" t="str">
        <f t="shared" si="246"/>
        <v>25-48 Months</v>
      </c>
      <c r="E5278" t="s">
        <v>26</v>
      </c>
      <c r="F5278" t="s">
        <v>32</v>
      </c>
      <c r="G5278" t="s">
        <v>24</v>
      </c>
      <c r="H5278">
        <f t="shared" si="247"/>
        <v>0</v>
      </c>
      <c r="I5278" t="str">
        <f t="shared" si="248"/>
        <v>Low Risk</v>
      </c>
    </row>
    <row r="5279" spans="1:9" x14ac:dyDescent="0.3">
      <c r="A5279" t="s">
        <v>5314</v>
      </c>
      <c r="B5279" t="s">
        <v>27</v>
      </c>
      <c r="C5279">
        <v>6</v>
      </c>
      <c r="D5279" t="str">
        <f t="shared" si="246"/>
        <v>0-12 Months</v>
      </c>
      <c r="E5279" t="s">
        <v>37</v>
      </c>
      <c r="F5279" t="s">
        <v>28</v>
      </c>
      <c r="G5279" t="s">
        <v>23</v>
      </c>
      <c r="H5279">
        <f t="shared" si="247"/>
        <v>6</v>
      </c>
      <c r="I5279" t="str">
        <f t="shared" si="248"/>
        <v>High Risk</v>
      </c>
    </row>
    <row r="5280" spans="1:9" x14ac:dyDescent="0.3">
      <c r="A5280" t="s">
        <v>5315</v>
      </c>
      <c r="B5280" t="s">
        <v>27</v>
      </c>
      <c r="C5280">
        <v>56</v>
      </c>
      <c r="D5280" t="str">
        <f t="shared" si="246"/>
        <v>49-72 Months</v>
      </c>
      <c r="E5280" t="s">
        <v>37</v>
      </c>
      <c r="F5280" t="s">
        <v>32</v>
      </c>
      <c r="G5280" t="s">
        <v>24</v>
      </c>
      <c r="H5280">
        <f t="shared" si="247"/>
        <v>4</v>
      </c>
      <c r="I5280" t="str">
        <f t="shared" si="248"/>
        <v>High Risk</v>
      </c>
    </row>
    <row r="5281" spans="1:9" x14ac:dyDescent="0.3">
      <c r="A5281" t="s">
        <v>5316</v>
      </c>
      <c r="B5281" t="s">
        <v>47</v>
      </c>
      <c r="C5281">
        <v>70</v>
      </c>
      <c r="D5281" t="str">
        <f t="shared" si="246"/>
        <v>49-72 Months</v>
      </c>
      <c r="E5281" t="s">
        <v>24</v>
      </c>
      <c r="F5281" t="s">
        <v>40</v>
      </c>
      <c r="G5281" t="s">
        <v>24</v>
      </c>
      <c r="H5281">
        <f t="shared" si="247"/>
        <v>0</v>
      </c>
      <c r="I5281" t="str">
        <f t="shared" si="248"/>
        <v>Low Risk</v>
      </c>
    </row>
    <row r="5282" spans="1:9" x14ac:dyDescent="0.3">
      <c r="A5282" t="s">
        <v>5317</v>
      </c>
      <c r="B5282" t="s">
        <v>31</v>
      </c>
      <c r="C5282">
        <v>33</v>
      </c>
      <c r="D5282" t="str">
        <f t="shared" si="246"/>
        <v>25-48 Months</v>
      </c>
      <c r="E5282" t="s">
        <v>26</v>
      </c>
      <c r="F5282" t="s">
        <v>28</v>
      </c>
      <c r="G5282" t="s">
        <v>24</v>
      </c>
      <c r="H5282">
        <f t="shared" si="247"/>
        <v>1</v>
      </c>
      <c r="I5282" t="str">
        <f t="shared" si="248"/>
        <v>Low Risk</v>
      </c>
    </row>
    <row r="5283" spans="1:9" x14ac:dyDescent="0.3">
      <c r="A5283" t="s">
        <v>5318</v>
      </c>
      <c r="B5283" t="s">
        <v>47</v>
      </c>
      <c r="C5283">
        <v>72</v>
      </c>
      <c r="D5283" t="str">
        <f t="shared" si="246"/>
        <v>49-72 Months</v>
      </c>
      <c r="E5283" t="s">
        <v>26</v>
      </c>
      <c r="F5283" t="s">
        <v>40</v>
      </c>
      <c r="G5283" t="s">
        <v>24</v>
      </c>
      <c r="H5283">
        <f t="shared" si="247"/>
        <v>0</v>
      </c>
      <c r="I5283" t="str">
        <f t="shared" si="248"/>
        <v>Low Risk</v>
      </c>
    </row>
    <row r="5284" spans="1:9" x14ac:dyDescent="0.3">
      <c r="A5284" t="s">
        <v>5319</v>
      </c>
      <c r="B5284" t="s">
        <v>27</v>
      </c>
      <c r="C5284">
        <v>3</v>
      </c>
      <c r="D5284" t="str">
        <f t="shared" si="246"/>
        <v>0-12 Months</v>
      </c>
      <c r="E5284" t="s">
        <v>37</v>
      </c>
      <c r="F5284" t="s">
        <v>28</v>
      </c>
      <c r="G5284" t="s">
        <v>23</v>
      </c>
      <c r="H5284">
        <f t="shared" si="247"/>
        <v>6</v>
      </c>
      <c r="I5284" t="str">
        <f t="shared" si="248"/>
        <v>High Risk</v>
      </c>
    </row>
    <row r="5285" spans="1:9" x14ac:dyDescent="0.3">
      <c r="A5285" t="s">
        <v>5320</v>
      </c>
      <c r="B5285" t="s">
        <v>27</v>
      </c>
      <c r="C5285">
        <v>19</v>
      </c>
      <c r="D5285" t="str">
        <f t="shared" si="246"/>
        <v>13-24 Months</v>
      </c>
      <c r="E5285" t="s">
        <v>26</v>
      </c>
      <c r="F5285" t="s">
        <v>32</v>
      </c>
      <c r="G5285" t="s">
        <v>24</v>
      </c>
      <c r="H5285">
        <f t="shared" si="247"/>
        <v>2</v>
      </c>
      <c r="I5285" t="str">
        <f t="shared" si="248"/>
        <v>Medium Risk</v>
      </c>
    </row>
    <row r="5286" spans="1:9" x14ac:dyDescent="0.3">
      <c r="A5286" t="s">
        <v>5321</v>
      </c>
      <c r="B5286" t="s">
        <v>27</v>
      </c>
      <c r="C5286">
        <v>5</v>
      </c>
      <c r="D5286" t="str">
        <f t="shared" si="246"/>
        <v>0-12 Months</v>
      </c>
      <c r="E5286" t="s">
        <v>26</v>
      </c>
      <c r="F5286" t="s">
        <v>28</v>
      </c>
      <c r="G5286" t="s">
        <v>23</v>
      </c>
      <c r="H5286">
        <f t="shared" si="247"/>
        <v>4</v>
      </c>
      <c r="I5286" t="str">
        <f t="shared" si="248"/>
        <v>High Risk</v>
      </c>
    </row>
    <row r="5287" spans="1:9" x14ac:dyDescent="0.3">
      <c r="A5287" t="s">
        <v>5322</v>
      </c>
      <c r="B5287" t="s">
        <v>47</v>
      </c>
      <c r="C5287">
        <v>71</v>
      </c>
      <c r="D5287" t="str">
        <f t="shared" si="246"/>
        <v>49-72 Months</v>
      </c>
      <c r="E5287" t="s">
        <v>26</v>
      </c>
      <c r="F5287" t="s">
        <v>40</v>
      </c>
      <c r="G5287" t="s">
        <v>24</v>
      </c>
      <c r="H5287">
        <f t="shared" si="247"/>
        <v>0</v>
      </c>
      <c r="I5287" t="str">
        <f t="shared" si="248"/>
        <v>Low Risk</v>
      </c>
    </row>
    <row r="5288" spans="1:9" x14ac:dyDescent="0.3">
      <c r="A5288" t="s">
        <v>5323</v>
      </c>
      <c r="B5288" t="s">
        <v>27</v>
      </c>
      <c r="C5288">
        <v>8</v>
      </c>
      <c r="D5288" t="str">
        <f t="shared" si="246"/>
        <v>0-12 Months</v>
      </c>
      <c r="E5288" t="s">
        <v>37</v>
      </c>
      <c r="F5288" t="s">
        <v>28</v>
      </c>
      <c r="G5288" t="s">
        <v>23</v>
      </c>
      <c r="H5288">
        <f t="shared" si="247"/>
        <v>6</v>
      </c>
      <c r="I5288" t="str">
        <f t="shared" si="248"/>
        <v>High Risk</v>
      </c>
    </row>
    <row r="5289" spans="1:9" x14ac:dyDescent="0.3">
      <c r="A5289" t="s">
        <v>5324</v>
      </c>
      <c r="B5289" t="s">
        <v>27</v>
      </c>
      <c r="C5289">
        <v>1</v>
      </c>
      <c r="D5289" t="str">
        <f t="shared" si="246"/>
        <v>0-12 Months</v>
      </c>
      <c r="E5289" t="s">
        <v>24</v>
      </c>
      <c r="F5289" t="s">
        <v>40</v>
      </c>
      <c r="G5289" t="s">
        <v>24</v>
      </c>
      <c r="H5289">
        <f t="shared" si="247"/>
        <v>3</v>
      </c>
      <c r="I5289" t="str">
        <f t="shared" si="248"/>
        <v>Medium Risk</v>
      </c>
    </row>
    <row r="5290" spans="1:9" x14ac:dyDescent="0.3">
      <c r="A5290" t="s">
        <v>5325</v>
      </c>
      <c r="B5290" t="s">
        <v>27</v>
      </c>
      <c r="C5290">
        <v>1</v>
      </c>
      <c r="D5290" t="str">
        <f t="shared" si="246"/>
        <v>0-12 Months</v>
      </c>
      <c r="E5290" t="s">
        <v>37</v>
      </c>
      <c r="F5290" t="s">
        <v>28</v>
      </c>
      <c r="G5290" t="s">
        <v>23</v>
      </c>
      <c r="H5290">
        <f t="shared" si="247"/>
        <v>6</v>
      </c>
      <c r="I5290" t="str">
        <f t="shared" si="248"/>
        <v>High Risk</v>
      </c>
    </row>
    <row r="5291" spans="1:9" x14ac:dyDescent="0.3">
      <c r="A5291" t="s">
        <v>5326</v>
      </c>
      <c r="B5291" t="s">
        <v>31</v>
      </c>
      <c r="C5291">
        <v>61</v>
      </c>
      <c r="D5291" t="str">
        <f t="shared" si="246"/>
        <v>49-72 Months</v>
      </c>
      <c r="E5291" t="s">
        <v>37</v>
      </c>
      <c r="F5291" t="s">
        <v>32</v>
      </c>
      <c r="G5291" t="s">
        <v>24</v>
      </c>
      <c r="H5291">
        <f t="shared" si="247"/>
        <v>2</v>
      </c>
      <c r="I5291" t="str">
        <f t="shared" si="248"/>
        <v>Medium Risk</v>
      </c>
    </row>
    <row r="5292" spans="1:9" x14ac:dyDescent="0.3">
      <c r="A5292" t="s">
        <v>5327</v>
      </c>
      <c r="B5292" t="s">
        <v>47</v>
      </c>
      <c r="C5292">
        <v>71</v>
      </c>
      <c r="D5292" t="str">
        <f t="shared" si="246"/>
        <v>49-72 Months</v>
      </c>
      <c r="E5292" t="s">
        <v>26</v>
      </c>
      <c r="F5292" t="s">
        <v>35</v>
      </c>
      <c r="G5292" t="s">
        <v>24</v>
      </c>
      <c r="H5292">
        <f t="shared" si="247"/>
        <v>0</v>
      </c>
      <c r="I5292" t="str">
        <f t="shared" si="248"/>
        <v>Low Risk</v>
      </c>
    </row>
    <row r="5293" spans="1:9" x14ac:dyDescent="0.3">
      <c r="A5293" t="s">
        <v>5328</v>
      </c>
      <c r="B5293" t="s">
        <v>31</v>
      </c>
      <c r="C5293">
        <v>68</v>
      </c>
      <c r="D5293" t="str">
        <f t="shared" si="246"/>
        <v>49-72 Months</v>
      </c>
      <c r="E5293" t="s">
        <v>37</v>
      </c>
      <c r="F5293" t="s">
        <v>40</v>
      </c>
      <c r="G5293" t="s">
        <v>24</v>
      </c>
      <c r="H5293">
        <f t="shared" si="247"/>
        <v>2</v>
      </c>
      <c r="I5293" t="str">
        <f t="shared" si="248"/>
        <v>Medium Risk</v>
      </c>
    </row>
    <row r="5294" spans="1:9" x14ac:dyDescent="0.3">
      <c r="A5294" t="s">
        <v>5329</v>
      </c>
      <c r="B5294" t="s">
        <v>31</v>
      </c>
      <c r="C5294">
        <v>46</v>
      </c>
      <c r="D5294" t="str">
        <f t="shared" si="246"/>
        <v>25-48 Months</v>
      </c>
      <c r="E5294" t="s">
        <v>26</v>
      </c>
      <c r="F5294" t="s">
        <v>40</v>
      </c>
      <c r="G5294" t="s">
        <v>24</v>
      </c>
      <c r="H5294">
        <f t="shared" si="247"/>
        <v>0</v>
      </c>
      <c r="I5294" t="str">
        <f t="shared" si="248"/>
        <v>Low Risk</v>
      </c>
    </row>
    <row r="5295" spans="1:9" x14ac:dyDescent="0.3">
      <c r="A5295" t="s">
        <v>5330</v>
      </c>
      <c r="B5295" t="s">
        <v>31</v>
      </c>
      <c r="C5295">
        <v>33</v>
      </c>
      <c r="D5295" t="str">
        <f t="shared" si="246"/>
        <v>25-48 Months</v>
      </c>
      <c r="E5295" t="s">
        <v>37</v>
      </c>
      <c r="F5295" t="s">
        <v>35</v>
      </c>
      <c r="G5295" t="s">
        <v>24</v>
      </c>
      <c r="H5295">
        <f t="shared" si="247"/>
        <v>2</v>
      </c>
      <c r="I5295" t="str">
        <f t="shared" si="248"/>
        <v>Medium Risk</v>
      </c>
    </row>
    <row r="5296" spans="1:9" x14ac:dyDescent="0.3">
      <c r="A5296" t="s">
        <v>5331</v>
      </c>
      <c r="B5296" t="s">
        <v>47</v>
      </c>
      <c r="C5296">
        <v>53</v>
      </c>
      <c r="D5296" t="str">
        <f t="shared" si="246"/>
        <v>49-72 Months</v>
      </c>
      <c r="E5296" t="s">
        <v>37</v>
      </c>
      <c r="F5296" t="s">
        <v>35</v>
      </c>
      <c r="G5296" t="s">
        <v>24</v>
      </c>
      <c r="H5296">
        <f t="shared" si="247"/>
        <v>2</v>
      </c>
      <c r="I5296" t="str">
        <f t="shared" si="248"/>
        <v>Medium Risk</v>
      </c>
    </row>
    <row r="5297" spans="1:9" x14ac:dyDescent="0.3">
      <c r="A5297" t="s">
        <v>5332</v>
      </c>
      <c r="B5297" t="s">
        <v>27</v>
      </c>
      <c r="C5297">
        <v>50</v>
      </c>
      <c r="D5297" t="str">
        <f t="shared" si="246"/>
        <v>49-72 Months</v>
      </c>
      <c r="E5297" t="s">
        <v>37</v>
      </c>
      <c r="F5297" t="s">
        <v>35</v>
      </c>
      <c r="G5297" t="s">
        <v>24</v>
      </c>
      <c r="H5297">
        <f t="shared" si="247"/>
        <v>4</v>
      </c>
      <c r="I5297" t="str">
        <f t="shared" si="248"/>
        <v>High Risk</v>
      </c>
    </row>
    <row r="5298" spans="1:9" x14ac:dyDescent="0.3">
      <c r="A5298" t="s">
        <v>5333</v>
      </c>
      <c r="B5298" t="s">
        <v>31</v>
      </c>
      <c r="C5298">
        <v>57</v>
      </c>
      <c r="D5298" t="str">
        <f t="shared" si="246"/>
        <v>49-72 Months</v>
      </c>
      <c r="E5298" t="s">
        <v>26</v>
      </c>
      <c r="F5298" t="s">
        <v>40</v>
      </c>
      <c r="G5298" t="s">
        <v>24</v>
      </c>
      <c r="H5298">
        <f t="shared" si="247"/>
        <v>0</v>
      </c>
      <c r="I5298" t="str">
        <f t="shared" si="248"/>
        <v>Low Risk</v>
      </c>
    </row>
    <row r="5299" spans="1:9" x14ac:dyDescent="0.3">
      <c r="A5299" t="s">
        <v>5334</v>
      </c>
      <c r="B5299" t="s">
        <v>47</v>
      </c>
      <c r="C5299">
        <v>54</v>
      </c>
      <c r="D5299" t="str">
        <f t="shared" si="246"/>
        <v>49-72 Months</v>
      </c>
      <c r="E5299" t="s">
        <v>24</v>
      </c>
      <c r="F5299" t="s">
        <v>35</v>
      </c>
      <c r="G5299" t="s">
        <v>24</v>
      </c>
      <c r="H5299">
        <f t="shared" si="247"/>
        <v>0</v>
      </c>
      <c r="I5299" t="str">
        <f t="shared" si="248"/>
        <v>Low Risk</v>
      </c>
    </row>
    <row r="5300" spans="1:9" x14ac:dyDescent="0.3">
      <c r="A5300" t="s">
        <v>5335</v>
      </c>
      <c r="B5300" t="s">
        <v>27</v>
      </c>
      <c r="C5300">
        <v>60</v>
      </c>
      <c r="D5300" t="str">
        <f t="shared" si="246"/>
        <v>49-72 Months</v>
      </c>
      <c r="E5300" t="s">
        <v>37</v>
      </c>
      <c r="F5300" t="s">
        <v>28</v>
      </c>
      <c r="G5300" t="s">
        <v>24</v>
      </c>
      <c r="H5300">
        <f t="shared" si="247"/>
        <v>5</v>
      </c>
      <c r="I5300" t="str">
        <f t="shared" si="248"/>
        <v>High Risk</v>
      </c>
    </row>
    <row r="5301" spans="1:9" x14ac:dyDescent="0.3">
      <c r="A5301" t="s">
        <v>5336</v>
      </c>
      <c r="B5301" t="s">
        <v>27</v>
      </c>
      <c r="C5301">
        <v>28</v>
      </c>
      <c r="D5301" t="str">
        <f t="shared" si="246"/>
        <v>25-48 Months</v>
      </c>
      <c r="E5301" t="s">
        <v>37</v>
      </c>
      <c r="F5301" t="s">
        <v>40</v>
      </c>
      <c r="G5301" t="s">
        <v>23</v>
      </c>
      <c r="H5301">
        <f t="shared" si="247"/>
        <v>4</v>
      </c>
      <c r="I5301" t="str">
        <f t="shared" si="248"/>
        <v>High Risk</v>
      </c>
    </row>
    <row r="5302" spans="1:9" x14ac:dyDescent="0.3">
      <c r="A5302" t="s">
        <v>5337</v>
      </c>
      <c r="B5302" t="s">
        <v>27</v>
      </c>
      <c r="C5302">
        <v>1</v>
      </c>
      <c r="D5302" t="str">
        <f t="shared" si="246"/>
        <v>0-12 Months</v>
      </c>
      <c r="E5302" t="s">
        <v>37</v>
      </c>
      <c r="F5302" t="s">
        <v>32</v>
      </c>
      <c r="G5302" t="s">
        <v>23</v>
      </c>
      <c r="H5302">
        <f t="shared" si="247"/>
        <v>5</v>
      </c>
      <c r="I5302" t="str">
        <f t="shared" si="248"/>
        <v>High Risk</v>
      </c>
    </row>
    <row r="5303" spans="1:9" x14ac:dyDescent="0.3">
      <c r="A5303" t="s">
        <v>5338</v>
      </c>
      <c r="B5303" t="s">
        <v>27</v>
      </c>
      <c r="C5303">
        <v>29</v>
      </c>
      <c r="D5303" t="str">
        <f t="shared" si="246"/>
        <v>25-48 Months</v>
      </c>
      <c r="E5303" t="s">
        <v>37</v>
      </c>
      <c r="F5303" t="s">
        <v>28</v>
      </c>
      <c r="G5303" t="s">
        <v>23</v>
      </c>
      <c r="H5303">
        <f t="shared" si="247"/>
        <v>5</v>
      </c>
      <c r="I5303" t="str">
        <f t="shared" si="248"/>
        <v>High Risk</v>
      </c>
    </row>
    <row r="5304" spans="1:9" x14ac:dyDescent="0.3">
      <c r="A5304" t="s">
        <v>5339</v>
      </c>
      <c r="B5304" t="s">
        <v>27</v>
      </c>
      <c r="C5304">
        <v>10</v>
      </c>
      <c r="D5304" t="str">
        <f t="shared" si="246"/>
        <v>0-12 Months</v>
      </c>
      <c r="E5304" t="s">
        <v>26</v>
      </c>
      <c r="F5304" t="s">
        <v>28</v>
      </c>
      <c r="G5304" t="s">
        <v>24</v>
      </c>
      <c r="H5304">
        <f t="shared" si="247"/>
        <v>4</v>
      </c>
      <c r="I5304" t="str">
        <f t="shared" si="248"/>
        <v>High Risk</v>
      </c>
    </row>
    <row r="5305" spans="1:9" x14ac:dyDescent="0.3">
      <c r="A5305" t="s">
        <v>5340</v>
      </c>
      <c r="B5305" t="s">
        <v>27</v>
      </c>
      <c r="C5305">
        <v>43</v>
      </c>
      <c r="D5305" t="str">
        <f t="shared" si="246"/>
        <v>25-48 Months</v>
      </c>
      <c r="E5305" t="s">
        <v>26</v>
      </c>
      <c r="F5305" t="s">
        <v>28</v>
      </c>
      <c r="G5305" t="s">
        <v>24</v>
      </c>
      <c r="H5305">
        <f t="shared" si="247"/>
        <v>3</v>
      </c>
      <c r="I5305" t="str">
        <f t="shared" si="248"/>
        <v>Medium Risk</v>
      </c>
    </row>
    <row r="5306" spans="1:9" x14ac:dyDescent="0.3">
      <c r="A5306" t="s">
        <v>5341</v>
      </c>
      <c r="B5306" t="s">
        <v>27</v>
      </c>
      <c r="C5306">
        <v>13</v>
      </c>
      <c r="D5306" t="str">
        <f t="shared" si="246"/>
        <v>13-24 Months</v>
      </c>
      <c r="E5306" t="s">
        <v>37</v>
      </c>
      <c r="F5306" t="s">
        <v>35</v>
      </c>
      <c r="G5306" t="s">
        <v>24</v>
      </c>
      <c r="H5306">
        <f t="shared" si="247"/>
        <v>4</v>
      </c>
      <c r="I5306" t="str">
        <f t="shared" si="248"/>
        <v>High Risk</v>
      </c>
    </row>
    <row r="5307" spans="1:9" x14ac:dyDescent="0.3">
      <c r="A5307" t="s">
        <v>5342</v>
      </c>
      <c r="B5307" t="s">
        <v>47</v>
      </c>
      <c r="C5307">
        <v>43</v>
      </c>
      <c r="D5307" t="str">
        <f t="shared" si="246"/>
        <v>25-48 Months</v>
      </c>
      <c r="E5307" t="s">
        <v>26</v>
      </c>
      <c r="F5307" t="s">
        <v>28</v>
      </c>
      <c r="G5307" t="s">
        <v>24</v>
      </c>
      <c r="H5307">
        <f t="shared" si="247"/>
        <v>1</v>
      </c>
      <c r="I5307" t="str">
        <f t="shared" si="248"/>
        <v>Low Risk</v>
      </c>
    </row>
    <row r="5308" spans="1:9" x14ac:dyDescent="0.3">
      <c r="A5308" t="s">
        <v>5343</v>
      </c>
      <c r="B5308" t="s">
        <v>27</v>
      </c>
      <c r="C5308">
        <v>19</v>
      </c>
      <c r="D5308" t="str">
        <f t="shared" si="246"/>
        <v>13-24 Months</v>
      </c>
      <c r="E5308" t="s">
        <v>37</v>
      </c>
      <c r="F5308" t="s">
        <v>28</v>
      </c>
      <c r="G5308" t="s">
        <v>23</v>
      </c>
      <c r="H5308">
        <f t="shared" si="247"/>
        <v>5</v>
      </c>
      <c r="I5308" t="str">
        <f t="shared" si="248"/>
        <v>High Risk</v>
      </c>
    </row>
    <row r="5309" spans="1:9" x14ac:dyDescent="0.3">
      <c r="A5309" t="s">
        <v>5344</v>
      </c>
      <c r="B5309" t="s">
        <v>27</v>
      </c>
      <c r="C5309">
        <v>1</v>
      </c>
      <c r="D5309" t="str">
        <f t="shared" si="246"/>
        <v>0-12 Months</v>
      </c>
      <c r="E5309" t="s">
        <v>37</v>
      </c>
      <c r="F5309" t="s">
        <v>28</v>
      </c>
      <c r="G5309" t="s">
        <v>24</v>
      </c>
      <c r="H5309">
        <f t="shared" si="247"/>
        <v>6</v>
      </c>
      <c r="I5309" t="str">
        <f t="shared" si="248"/>
        <v>High Risk</v>
      </c>
    </row>
    <row r="5310" spans="1:9" x14ac:dyDescent="0.3">
      <c r="A5310" t="s">
        <v>5345</v>
      </c>
      <c r="B5310" t="s">
        <v>47</v>
      </c>
      <c r="C5310">
        <v>69</v>
      </c>
      <c r="D5310" t="str">
        <f t="shared" si="246"/>
        <v>49-72 Months</v>
      </c>
      <c r="E5310" t="s">
        <v>26</v>
      </c>
      <c r="F5310" t="s">
        <v>40</v>
      </c>
      <c r="G5310" t="s">
        <v>24</v>
      </c>
      <c r="H5310">
        <f t="shared" si="247"/>
        <v>0</v>
      </c>
      <c r="I5310" t="str">
        <f t="shared" si="248"/>
        <v>Low Risk</v>
      </c>
    </row>
    <row r="5311" spans="1:9" x14ac:dyDescent="0.3">
      <c r="A5311" t="s">
        <v>5346</v>
      </c>
      <c r="B5311" t="s">
        <v>47</v>
      </c>
      <c r="C5311">
        <v>61</v>
      </c>
      <c r="D5311" t="str">
        <f t="shared" si="246"/>
        <v>49-72 Months</v>
      </c>
      <c r="E5311" t="s">
        <v>24</v>
      </c>
      <c r="F5311" t="s">
        <v>40</v>
      </c>
      <c r="G5311" t="s">
        <v>24</v>
      </c>
      <c r="H5311">
        <f t="shared" si="247"/>
        <v>0</v>
      </c>
      <c r="I5311" t="str">
        <f t="shared" si="248"/>
        <v>Low Risk</v>
      </c>
    </row>
    <row r="5312" spans="1:9" x14ac:dyDescent="0.3">
      <c r="A5312" t="s">
        <v>5347</v>
      </c>
      <c r="B5312" t="s">
        <v>27</v>
      </c>
      <c r="C5312">
        <v>43</v>
      </c>
      <c r="D5312" t="str">
        <f t="shared" si="246"/>
        <v>25-48 Months</v>
      </c>
      <c r="E5312" t="s">
        <v>26</v>
      </c>
      <c r="F5312" t="s">
        <v>35</v>
      </c>
      <c r="G5312" t="s">
        <v>24</v>
      </c>
      <c r="H5312">
        <f t="shared" si="247"/>
        <v>2</v>
      </c>
      <c r="I5312" t="str">
        <f t="shared" si="248"/>
        <v>Medium Risk</v>
      </c>
    </row>
    <row r="5313" spans="1:9" x14ac:dyDescent="0.3">
      <c r="A5313" t="s">
        <v>5348</v>
      </c>
      <c r="B5313" t="s">
        <v>27</v>
      </c>
      <c r="C5313">
        <v>6</v>
      </c>
      <c r="D5313" t="str">
        <f t="shared" si="246"/>
        <v>0-12 Months</v>
      </c>
      <c r="E5313" t="s">
        <v>24</v>
      </c>
      <c r="F5313" t="s">
        <v>35</v>
      </c>
      <c r="G5313" t="s">
        <v>23</v>
      </c>
      <c r="H5313">
        <f t="shared" si="247"/>
        <v>3</v>
      </c>
      <c r="I5313" t="str">
        <f t="shared" si="248"/>
        <v>Medium Risk</v>
      </c>
    </row>
    <row r="5314" spans="1:9" x14ac:dyDescent="0.3">
      <c r="A5314" t="s">
        <v>5349</v>
      </c>
      <c r="B5314" t="s">
        <v>27</v>
      </c>
      <c r="C5314">
        <v>1</v>
      </c>
      <c r="D5314" t="str">
        <f t="shared" si="246"/>
        <v>0-12 Months</v>
      </c>
      <c r="E5314" t="s">
        <v>26</v>
      </c>
      <c r="F5314" t="s">
        <v>32</v>
      </c>
      <c r="G5314" t="s">
        <v>23</v>
      </c>
      <c r="H5314">
        <f t="shared" si="247"/>
        <v>3</v>
      </c>
      <c r="I5314" t="str">
        <f t="shared" si="248"/>
        <v>Medium Risk</v>
      </c>
    </row>
    <row r="5315" spans="1:9" x14ac:dyDescent="0.3">
      <c r="A5315" t="s">
        <v>5350</v>
      </c>
      <c r="B5315" t="s">
        <v>27</v>
      </c>
      <c r="C5315">
        <v>56</v>
      </c>
      <c r="D5315" t="str">
        <f t="shared" ref="D5315:D5378" si="249">IF(C5315&lt;=12,"0-12 Months",IF(C5315&lt;=24,"13-24 Months",IF(C5315&lt;=48,"25-48 Months","49-72 Months")))</f>
        <v>49-72 Months</v>
      </c>
      <c r="E5315" t="s">
        <v>37</v>
      </c>
      <c r="F5315" t="s">
        <v>32</v>
      </c>
      <c r="G5315" t="s">
        <v>24</v>
      </c>
      <c r="H5315">
        <f t="shared" ref="H5315:H5378" si="250">IF(B5315="Month-to-month",2,0)+IF(E5315="Fiber optic",2,0)+IF(F5315="Electronic check",1,0)+IF(D5315="0-12 Months",1,0)</f>
        <v>4</v>
      </c>
      <c r="I5315" t="str">
        <f t="shared" ref="I5315:I5378" si="251">IF(H5315&gt;=4,"High Risk",IF(H5315&gt;=2,"Medium Risk","Low Risk"))</f>
        <v>High Risk</v>
      </c>
    </row>
    <row r="5316" spans="1:9" x14ac:dyDescent="0.3">
      <c r="A5316" t="s">
        <v>5351</v>
      </c>
      <c r="B5316" t="s">
        <v>47</v>
      </c>
      <c r="C5316">
        <v>70</v>
      </c>
      <c r="D5316" t="str">
        <f t="shared" si="249"/>
        <v>49-72 Months</v>
      </c>
      <c r="E5316" t="s">
        <v>26</v>
      </c>
      <c r="F5316" t="s">
        <v>35</v>
      </c>
      <c r="G5316" t="s">
        <v>24</v>
      </c>
      <c r="H5316">
        <f t="shared" si="250"/>
        <v>0</v>
      </c>
      <c r="I5316" t="str">
        <f t="shared" si="251"/>
        <v>Low Risk</v>
      </c>
    </row>
    <row r="5317" spans="1:9" x14ac:dyDescent="0.3">
      <c r="A5317" t="s">
        <v>5352</v>
      </c>
      <c r="B5317" t="s">
        <v>27</v>
      </c>
      <c r="C5317">
        <v>1</v>
      </c>
      <c r="D5317" t="str">
        <f t="shared" si="249"/>
        <v>0-12 Months</v>
      </c>
      <c r="E5317" t="s">
        <v>26</v>
      </c>
      <c r="F5317" t="s">
        <v>28</v>
      </c>
      <c r="G5317" t="s">
        <v>23</v>
      </c>
      <c r="H5317">
        <f t="shared" si="250"/>
        <v>4</v>
      </c>
      <c r="I5317" t="str">
        <f t="shared" si="251"/>
        <v>High Risk</v>
      </c>
    </row>
    <row r="5318" spans="1:9" x14ac:dyDescent="0.3">
      <c r="A5318" t="s">
        <v>5353</v>
      </c>
      <c r="B5318" t="s">
        <v>31</v>
      </c>
      <c r="C5318">
        <v>49</v>
      </c>
      <c r="D5318" t="str">
        <f t="shared" si="249"/>
        <v>49-72 Months</v>
      </c>
      <c r="E5318" t="s">
        <v>37</v>
      </c>
      <c r="F5318" t="s">
        <v>28</v>
      </c>
      <c r="G5318" t="s">
        <v>24</v>
      </c>
      <c r="H5318">
        <f t="shared" si="250"/>
        <v>3</v>
      </c>
      <c r="I5318" t="str">
        <f t="shared" si="251"/>
        <v>Medium Risk</v>
      </c>
    </row>
    <row r="5319" spans="1:9" x14ac:dyDescent="0.3">
      <c r="A5319" t="s">
        <v>5354</v>
      </c>
      <c r="B5319" t="s">
        <v>27</v>
      </c>
      <c r="C5319">
        <v>6</v>
      </c>
      <c r="D5319" t="str">
        <f t="shared" si="249"/>
        <v>0-12 Months</v>
      </c>
      <c r="E5319" t="s">
        <v>26</v>
      </c>
      <c r="F5319" t="s">
        <v>35</v>
      </c>
      <c r="G5319" t="s">
        <v>23</v>
      </c>
      <c r="H5319">
        <f t="shared" si="250"/>
        <v>3</v>
      </c>
      <c r="I5319" t="str">
        <f t="shared" si="251"/>
        <v>Medium Risk</v>
      </c>
    </row>
    <row r="5320" spans="1:9" x14ac:dyDescent="0.3">
      <c r="A5320" t="s">
        <v>5355</v>
      </c>
      <c r="B5320" t="s">
        <v>47</v>
      </c>
      <c r="C5320">
        <v>32</v>
      </c>
      <c r="D5320" t="str">
        <f t="shared" si="249"/>
        <v>25-48 Months</v>
      </c>
      <c r="E5320" t="s">
        <v>26</v>
      </c>
      <c r="F5320" t="s">
        <v>32</v>
      </c>
      <c r="G5320" t="s">
        <v>24</v>
      </c>
      <c r="H5320">
        <f t="shared" si="250"/>
        <v>0</v>
      </c>
      <c r="I5320" t="str">
        <f t="shared" si="251"/>
        <v>Low Risk</v>
      </c>
    </row>
    <row r="5321" spans="1:9" x14ac:dyDescent="0.3">
      <c r="A5321" t="s">
        <v>5356</v>
      </c>
      <c r="B5321" t="s">
        <v>47</v>
      </c>
      <c r="C5321">
        <v>72</v>
      </c>
      <c r="D5321" t="str">
        <f t="shared" si="249"/>
        <v>49-72 Months</v>
      </c>
      <c r="E5321" t="s">
        <v>37</v>
      </c>
      <c r="F5321" t="s">
        <v>32</v>
      </c>
      <c r="G5321" t="s">
        <v>24</v>
      </c>
      <c r="H5321">
        <f t="shared" si="250"/>
        <v>2</v>
      </c>
      <c r="I5321" t="str">
        <f t="shared" si="251"/>
        <v>Medium Risk</v>
      </c>
    </row>
    <row r="5322" spans="1:9" x14ac:dyDescent="0.3">
      <c r="A5322" t="s">
        <v>5357</v>
      </c>
      <c r="B5322" t="s">
        <v>47</v>
      </c>
      <c r="C5322">
        <v>37</v>
      </c>
      <c r="D5322" t="str">
        <f t="shared" si="249"/>
        <v>25-48 Months</v>
      </c>
      <c r="E5322" t="s">
        <v>26</v>
      </c>
      <c r="F5322" t="s">
        <v>40</v>
      </c>
      <c r="G5322" t="s">
        <v>24</v>
      </c>
      <c r="H5322">
        <f t="shared" si="250"/>
        <v>0</v>
      </c>
      <c r="I5322" t="str">
        <f t="shared" si="251"/>
        <v>Low Risk</v>
      </c>
    </row>
    <row r="5323" spans="1:9" x14ac:dyDescent="0.3">
      <c r="A5323" t="s">
        <v>5358</v>
      </c>
      <c r="B5323" t="s">
        <v>31</v>
      </c>
      <c r="C5323">
        <v>69</v>
      </c>
      <c r="D5323" t="str">
        <f t="shared" si="249"/>
        <v>49-72 Months</v>
      </c>
      <c r="E5323" t="s">
        <v>37</v>
      </c>
      <c r="F5323" t="s">
        <v>40</v>
      </c>
      <c r="G5323" t="s">
        <v>24</v>
      </c>
      <c r="H5323">
        <f t="shared" si="250"/>
        <v>2</v>
      </c>
      <c r="I5323" t="str">
        <f t="shared" si="251"/>
        <v>Medium Risk</v>
      </c>
    </row>
    <row r="5324" spans="1:9" x14ac:dyDescent="0.3">
      <c r="A5324" t="s">
        <v>5359</v>
      </c>
      <c r="B5324" t="s">
        <v>27</v>
      </c>
      <c r="C5324">
        <v>26</v>
      </c>
      <c r="D5324" t="str">
        <f t="shared" si="249"/>
        <v>25-48 Months</v>
      </c>
      <c r="E5324" t="s">
        <v>26</v>
      </c>
      <c r="F5324" t="s">
        <v>35</v>
      </c>
      <c r="G5324" t="s">
        <v>24</v>
      </c>
      <c r="H5324">
        <f t="shared" si="250"/>
        <v>2</v>
      </c>
      <c r="I5324" t="str">
        <f t="shared" si="251"/>
        <v>Medium Risk</v>
      </c>
    </row>
    <row r="5325" spans="1:9" x14ac:dyDescent="0.3">
      <c r="A5325" t="s">
        <v>5360</v>
      </c>
      <c r="B5325" t="s">
        <v>31</v>
      </c>
      <c r="C5325">
        <v>58</v>
      </c>
      <c r="D5325" t="str">
        <f t="shared" si="249"/>
        <v>49-72 Months</v>
      </c>
      <c r="E5325" t="s">
        <v>37</v>
      </c>
      <c r="F5325" t="s">
        <v>40</v>
      </c>
      <c r="G5325" t="s">
        <v>24</v>
      </c>
      <c r="H5325">
        <f t="shared" si="250"/>
        <v>2</v>
      </c>
      <c r="I5325" t="str">
        <f t="shared" si="251"/>
        <v>Medium Risk</v>
      </c>
    </row>
    <row r="5326" spans="1:9" x14ac:dyDescent="0.3">
      <c r="A5326" t="s">
        <v>5361</v>
      </c>
      <c r="B5326" t="s">
        <v>31</v>
      </c>
      <c r="C5326">
        <v>24</v>
      </c>
      <c r="D5326" t="str">
        <f t="shared" si="249"/>
        <v>13-24 Months</v>
      </c>
      <c r="E5326" t="s">
        <v>26</v>
      </c>
      <c r="F5326" t="s">
        <v>35</v>
      </c>
      <c r="G5326" t="s">
        <v>24</v>
      </c>
      <c r="H5326">
        <f t="shared" si="250"/>
        <v>0</v>
      </c>
      <c r="I5326" t="str">
        <f t="shared" si="251"/>
        <v>Low Risk</v>
      </c>
    </row>
    <row r="5327" spans="1:9" x14ac:dyDescent="0.3">
      <c r="A5327" t="s">
        <v>5362</v>
      </c>
      <c r="B5327" t="s">
        <v>31</v>
      </c>
      <c r="C5327">
        <v>5</v>
      </c>
      <c r="D5327" t="str">
        <f t="shared" si="249"/>
        <v>0-12 Months</v>
      </c>
      <c r="E5327" t="s">
        <v>24</v>
      </c>
      <c r="F5327" t="s">
        <v>28</v>
      </c>
      <c r="G5327" t="s">
        <v>24</v>
      </c>
      <c r="H5327">
        <f t="shared" si="250"/>
        <v>2</v>
      </c>
      <c r="I5327" t="str">
        <f t="shared" si="251"/>
        <v>Medium Risk</v>
      </c>
    </row>
    <row r="5328" spans="1:9" x14ac:dyDescent="0.3">
      <c r="A5328" t="s">
        <v>5363</v>
      </c>
      <c r="B5328" t="s">
        <v>27</v>
      </c>
      <c r="C5328">
        <v>15</v>
      </c>
      <c r="D5328" t="str">
        <f t="shared" si="249"/>
        <v>13-24 Months</v>
      </c>
      <c r="E5328" t="s">
        <v>24</v>
      </c>
      <c r="F5328" t="s">
        <v>28</v>
      </c>
      <c r="G5328" t="s">
        <v>23</v>
      </c>
      <c r="H5328">
        <f t="shared" si="250"/>
        <v>3</v>
      </c>
      <c r="I5328" t="str">
        <f t="shared" si="251"/>
        <v>Medium Risk</v>
      </c>
    </row>
    <row r="5329" spans="1:9" x14ac:dyDescent="0.3">
      <c r="A5329" t="s">
        <v>5364</v>
      </c>
      <c r="B5329" t="s">
        <v>47</v>
      </c>
      <c r="C5329">
        <v>30</v>
      </c>
      <c r="D5329" t="str">
        <f t="shared" si="249"/>
        <v>25-48 Months</v>
      </c>
      <c r="E5329" t="s">
        <v>24</v>
      </c>
      <c r="F5329" t="s">
        <v>32</v>
      </c>
      <c r="G5329" t="s">
        <v>24</v>
      </c>
      <c r="H5329">
        <f t="shared" si="250"/>
        <v>0</v>
      </c>
      <c r="I5329" t="str">
        <f t="shared" si="251"/>
        <v>Low Risk</v>
      </c>
    </row>
    <row r="5330" spans="1:9" x14ac:dyDescent="0.3">
      <c r="A5330" t="s">
        <v>5365</v>
      </c>
      <c r="B5330" t="s">
        <v>31</v>
      </c>
      <c r="C5330">
        <v>55</v>
      </c>
      <c r="D5330" t="str">
        <f t="shared" si="249"/>
        <v>49-72 Months</v>
      </c>
      <c r="E5330" t="s">
        <v>26</v>
      </c>
      <c r="F5330" t="s">
        <v>40</v>
      </c>
      <c r="G5330" t="s">
        <v>24</v>
      </c>
      <c r="H5330">
        <f t="shared" si="250"/>
        <v>0</v>
      </c>
      <c r="I5330" t="str">
        <f t="shared" si="251"/>
        <v>Low Risk</v>
      </c>
    </row>
    <row r="5331" spans="1:9" x14ac:dyDescent="0.3">
      <c r="A5331" t="s">
        <v>5366</v>
      </c>
      <c r="B5331" t="s">
        <v>27</v>
      </c>
      <c r="C5331">
        <v>25</v>
      </c>
      <c r="D5331" t="str">
        <f t="shared" si="249"/>
        <v>25-48 Months</v>
      </c>
      <c r="E5331" t="s">
        <v>26</v>
      </c>
      <c r="F5331" t="s">
        <v>35</v>
      </c>
      <c r="G5331" t="s">
        <v>23</v>
      </c>
      <c r="H5331">
        <f t="shared" si="250"/>
        <v>2</v>
      </c>
      <c r="I5331" t="str">
        <f t="shared" si="251"/>
        <v>Medium Risk</v>
      </c>
    </row>
    <row r="5332" spans="1:9" x14ac:dyDescent="0.3">
      <c r="A5332" t="s">
        <v>5367</v>
      </c>
      <c r="B5332" t="s">
        <v>27</v>
      </c>
      <c r="C5332">
        <v>10</v>
      </c>
      <c r="D5332" t="str">
        <f t="shared" si="249"/>
        <v>0-12 Months</v>
      </c>
      <c r="E5332" t="s">
        <v>37</v>
      </c>
      <c r="F5332" t="s">
        <v>32</v>
      </c>
      <c r="G5332" t="s">
        <v>23</v>
      </c>
      <c r="H5332">
        <f t="shared" si="250"/>
        <v>5</v>
      </c>
      <c r="I5332" t="str">
        <f t="shared" si="251"/>
        <v>High Risk</v>
      </c>
    </row>
    <row r="5333" spans="1:9" x14ac:dyDescent="0.3">
      <c r="A5333" t="s">
        <v>5368</v>
      </c>
      <c r="B5333" t="s">
        <v>47</v>
      </c>
      <c r="C5333">
        <v>44</v>
      </c>
      <c r="D5333" t="str">
        <f t="shared" si="249"/>
        <v>25-48 Months</v>
      </c>
      <c r="E5333" t="s">
        <v>26</v>
      </c>
      <c r="F5333" t="s">
        <v>40</v>
      </c>
      <c r="G5333" t="s">
        <v>24</v>
      </c>
      <c r="H5333">
        <f t="shared" si="250"/>
        <v>0</v>
      </c>
      <c r="I5333" t="str">
        <f t="shared" si="251"/>
        <v>Low Risk</v>
      </c>
    </row>
    <row r="5334" spans="1:9" x14ac:dyDescent="0.3">
      <c r="A5334" t="s">
        <v>5369</v>
      </c>
      <c r="B5334" t="s">
        <v>31</v>
      </c>
      <c r="C5334">
        <v>47</v>
      </c>
      <c r="D5334" t="str">
        <f t="shared" si="249"/>
        <v>25-48 Months</v>
      </c>
      <c r="E5334" t="s">
        <v>26</v>
      </c>
      <c r="F5334" t="s">
        <v>32</v>
      </c>
      <c r="G5334" t="s">
        <v>24</v>
      </c>
      <c r="H5334">
        <f t="shared" si="250"/>
        <v>0</v>
      </c>
      <c r="I5334" t="str">
        <f t="shared" si="251"/>
        <v>Low Risk</v>
      </c>
    </row>
    <row r="5335" spans="1:9" x14ac:dyDescent="0.3">
      <c r="A5335" t="s">
        <v>5370</v>
      </c>
      <c r="B5335" t="s">
        <v>27</v>
      </c>
      <c r="C5335">
        <v>13</v>
      </c>
      <c r="D5335" t="str">
        <f t="shared" si="249"/>
        <v>13-24 Months</v>
      </c>
      <c r="E5335" t="s">
        <v>37</v>
      </c>
      <c r="F5335" t="s">
        <v>28</v>
      </c>
      <c r="G5335" t="s">
        <v>23</v>
      </c>
      <c r="H5335">
        <f t="shared" si="250"/>
        <v>5</v>
      </c>
      <c r="I5335" t="str">
        <f t="shared" si="251"/>
        <v>High Risk</v>
      </c>
    </row>
    <row r="5336" spans="1:9" x14ac:dyDescent="0.3">
      <c r="A5336" t="s">
        <v>5371</v>
      </c>
      <c r="B5336" t="s">
        <v>47</v>
      </c>
      <c r="C5336">
        <v>49</v>
      </c>
      <c r="D5336" t="str">
        <f t="shared" si="249"/>
        <v>49-72 Months</v>
      </c>
      <c r="E5336" t="s">
        <v>37</v>
      </c>
      <c r="F5336" t="s">
        <v>35</v>
      </c>
      <c r="G5336" t="s">
        <v>23</v>
      </c>
      <c r="H5336">
        <f t="shared" si="250"/>
        <v>2</v>
      </c>
      <c r="I5336" t="str">
        <f t="shared" si="251"/>
        <v>Medium Risk</v>
      </c>
    </row>
    <row r="5337" spans="1:9" x14ac:dyDescent="0.3">
      <c r="A5337" t="s">
        <v>5372</v>
      </c>
      <c r="B5337" t="s">
        <v>31</v>
      </c>
      <c r="C5337">
        <v>64</v>
      </c>
      <c r="D5337" t="str">
        <f t="shared" si="249"/>
        <v>49-72 Months</v>
      </c>
      <c r="E5337" t="s">
        <v>37</v>
      </c>
      <c r="F5337" t="s">
        <v>32</v>
      </c>
      <c r="G5337" t="s">
        <v>24</v>
      </c>
      <c r="H5337">
        <f t="shared" si="250"/>
        <v>2</v>
      </c>
      <c r="I5337" t="str">
        <f t="shared" si="251"/>
        <v>Medium Risk</v>
      </c>
    </row>
    <row r="5338" spans="1:9" x14ac:dyDescent="0.3">
      <c r="A5338" t="s">
        <v>5373</v>
      </c>
      <c r="B5338" t="s">
        <v>27</v>
      </c>
      <c r="C5338">
        <v>1</v>
      </c>
      <c r="D5338" t="str">
        <f t="shared" si="249"/>
        <v>0-12 Months</v>
      </c>
      <c r="E5338" t="s">
        <v>24</v>
      </c>
      <c r="F5338" t="s">
        <v>32</v>
      </c>
      <c r="G5338" t="s">
        <v>24</v>
      </c>
      <c r="H5338">
        <f t="shared" si="250"/>
        <v>3</v>
      </c>
      <c r="I5338" t="str">
        <f t="shared" si="251"/>
        <v>Medium Risk</v>
      </c>
    </row>
    <row r="5339" spans="1:9" x14ac:dyDescent="0.3">
      <c r="A5339" t="s">
        <v>5374</v>
      </c>
      <c r="B5339" t="s">
        <v>27</v>
      </c>
      <c r="C5339">
        <v>20</v>
      </c>
      <c r="D5339" t="str">
        <f t="shared" si="249"/>
        <v>13-24 Months</v>
      </c>
      <c r="E5339" t="s">
        <v>26</v>
      </c>
      <c r="F5339" t="s">
        <v>32</v>
      </c>
      <c r="G5339" t="s">
        <v>24</v>
      </c>
      <c r="H5339">
        <f t="shared" si="250"/>
        <v>2</v>
      </c>
      <c r="I5339" t="str">
        <f t="shared" si="251"/>
        <v>Medium Risk</v>
      </c>
    </row>
    <row r="5340" spans="1:9" x14ac:dyDescent="0.3">
      <c r="A5340" t="s">
        <v>5375</v>
      </c>
      <c r="B5340" t="s">
        <v>47</v>
      </c>
      <c r="C5340">
        <v>37</v>
      </c>
      <c r="D5340" t="str">
        <f t="shared" si="249"/>
        <v>25-48 Months</v>
      </c>
      <c r="E5340" t="s">
        <v>26</v>
      </c>
      <c r="F5340" t="s">
        <v>28</v>
      </c>
      <c r="G5340" t="s">
        <v>24</v>
      </c>
      <c r="H5340">
        <f t="shared" si="250"/>
        <v>1</v>
      </c>
      <c r="I5340" t="str">
        <f t="shared" si="251"/>
        <v>Low Risk</v>
      </c>
    </row>
    <row r="5341" spans="1:9" x14ac:dyDescent="0.3">
      <c r="A5341" t="s">
        <v>5376</v>
      </c>
      <c r="B5341" t="s">
        <v>27</v>
      </c>
      <c r="C5341">
        <v>30</v>
      </c>
      <c r="D5341" t="str">
        <f t="shared" si="249"/>
        <v>25-48 Months</v>
      </c>
      <c r="E5341" t="s">
        <v>37</v>
      </c>
      <c r="F5341" t="s">
        <v>28</v>
      </c>
      <c r="G5341" t="s">
        <v>24</v>
      </c>
      <c r="H5341">
        <f t="shared" si="250"/>
        <v>5</v>
      </c>
      <c r="I5341" t="str">
        <f t="shared" si="251"/>
        <v>High Risk</v>
      </c>
    </row>
    <row r="5342" spans="1:9" x14ac:dyDescent="0.3">
      <c r="A5342" t="s">
        <v>5377</v>
      </c>
      <c r="B5342" t="s">
        <v>31</v>
      </c>
      <c r="C5342">
        <v>38</v>
      </c>
      <c r="D5342" t="str">
        <f t="shared" si="249"/>
        <v>25-48 Months</v>
      </c>
      <c r="E5342" t="s">
        <v>26</v>
      </c>
      <c r="F5342" t="s">
        <v>35</v>
      </c>
      <c r="G5342" t="s">
        <v>24</v>
      </c>
      <c r="H5342">
        <f t="shared" si="250"/>
        <v>0</v>
      </c>
      <c r="I5342" t="str">
        <f t="shared" si="251"/>
        <v>Low Risk</v>
      </c>
    </row>
    <row r="5343" spans="1:9" x14ac:dyDescent="0.3">
      <c r="A5343" t="s">
        <v>5378</v>
      </c>
      <c r="B5343" t="s">
        <v>27</v>
      </c>
      <c r="C5343">
        <v>1</v>
      </c>
      <c r="D5343" t="str">
        <f t="shared" si="249"/>
        <v>0-12 Months</v>
      </c>
      <c r="E5343" t="s">
        <v>37</v>
      </c>
      <c r="F5343" t="s">
        <v>32</v>
      </c>
      <c r="G5343" t="s">
        <v>23</v>
      </c>
      <c r="H5343">
        <f t="shared" si="250"/>
        <v>5</v>
      </c>
      <c r="I5343" t="str">
        <f t="shared" si="251"/>
        <v>High Risk</v>
      </c>
    </row>
    <row r="5344" spans="1:9" x14ac:dyDescent="0.3">
      <c r="A5344" t="s">
        <v>5379</v>
      </c>
      <c r="B5344" t="s">
        <v>27</v>
      </c>
      <c r="C5344">
        <v>37</v>
      </c>
      <c r="D5344" t="str">
        <f t="shared" si="249"/>
        <v>25-48 Months</v>
      </c>
      <c r="E5344" t="s">
        <v>26</v>
      </c>
      <c r="F5344" t="s">
        <v>28</v>
      </c>
      <c r="G5344" t="s">
        <v>23</v>
      </c>
      <c r="H5344">
        <f t="shared" si="250"/>
        <v>3</v>
      </c>
      <c r="I5344" t="str">
        <f t="shared" si="251"/>
        <v>Medium Risk</v>
      </c>
    </row>
    <row r="5345" spans="1:9" x14ac:dyDescent="0.3">
      <c r="A5345" t="s">
        <v>5380</v>
      </c>
      <c r="B5345" t="s">
        <v>47</v>
      </c>
      <c r="C5345">
        <v>52</v>
      </c>
      <c r="D5345" t="str">
        <f t="shared" si="249"/>
        <v>49-72 Months</v>
      </c>
      <c r="E5345" t="s">
        <v>26</v>
      </c>
      <c r="F5345" t="s">
        <v>40</v>
      </c>
      <c r="G5345" t="s">
        <v>24</v>
      </c>
      <c r="H5345">
        <f t="shared" si="250"/>
        <v>0</v>
      </c>
      <c r="I5345" t="str">
        <f t="shared" si="251"/>
        <v>Low Risk</v>
      </c>
    </row>
    <row r="5346" spans="1:9" x14ac:dyDescent="0.3">
      <c r="A5346" t="s">
        <v>5381</v>
      </c>
      <c r="B5346" t="s">
        <v>47</v>
      </c>
      <c r="C5346">
        <v>71</v>
      </c>
      <c r="D5346" t="str">
        <f t="shared" si="249"/>
        <v>49-72 Months</v>
      </c>
      <c r="E5346" t="s">
        <v>26</v>
      </c>
      <c r="F5346" t="s">
        <v>40</v>
      </c>
      <c r="G5346" t="s">
        <v>24</v>
      </c>
      <c r="H5346">
        <f t="shared" si="250"/>
        <v>0</v>
      </c>
      <c r="I5346" t="str">
        <f t="shared" si="251"/>
        <v>Low Risk</v>
      </c>
    </row>
    <row r="5347" spans="1:9" x14ac:dyDescent="0.3">
      <c r="A5347" t="s">
        <v>5382</v>
      </c>
      <c r="B5347" t="s">
        <v>27</v>
      </c>
      <c r="C5347">
        <v>26</v>
      </c>
      <c r="D5347" t="str">
        <f t="shared" si="249"/>
        <v>25-48 Months</v>
      </c>
      <c r="E5347" t="s">
        <v>37</v>
      </c>
      <c r="F5347" t="s">
        <v>28</v>
      </c>
      <c r="G5347" t="s">
        <v>23</v>
      </c>
      <c r="H5347">
        <f t="shared" si="250"/>
        <v>5</v>
      </c>
      <c r="I5347" t="str">
        <f t="shared" si="251"/>
        <v>High Risk</v>
      </c>
    </row>
    <row r="5348" spans="1:9" x14ac:dyDescent="0.3">
      <c r="A5348" t="s">
        <v>5383</v>
      </c>
      <c r="B5348" t="s">
        <v>47</v>
      </c>
      <c r="C5348">
        <v>66</v>
      </c>
      <c r="D5348" t="str">
        <f t="shared" si="249"/>
        <v>49-72 Months</v>
      </c>
      <c r="E5348" t="s">
        <v>26</v>
      </c>
      <c r="F5348" t="s">
        <v>40</v>
      </c>
      <c r="G5348" t="s">
        <v>24</v>
      </c>
      <c r="H5348">
        <f t="shared" si="250"/>
        <v>0</v>
      </c>
      <c r="I5348" t="str">
        <f t="shared" si="251"/>
        <v>Low Risk</v>
      </c>
    </row>
    <row r="5349" spans="1:9" x14ac:dyDescent="0.3">
      <c r="A5349" t="s">
        <v>5384</v>
      </c>
      <c r="B5349" t="s">
        <v>47</v>
      </c>
      <c r="C5349">
        <v>72</v>
      </c>
      <c r="D5349" t="str">
        <f t="shared" si="249"/>
        <v>49-72 Months</v>
      </c>
      <c r="E5349" t="s">
        <v>37</v>
      </c>
      <c r="F5349" t="s">
        <v>40</v>
      </c>
      <c r="G5349" t="s">
        <v>24</v>
      </c>
      <c r="H5349">
        <f t="shared" si="250"/>
        <v>2</v>
      </c>
      <c r="I5349" t="str">
        <f t="shared" si="251"/>
        <v>Medium Risk</v>
      </c>
    </row>
    <row r="5350" spans="1:9" x14ac:dyDescent="0.3">
      <c r="A5350" t="s">
        <v>5385</v>
      </c>
      <c r="B5350" t="s">
        <v>31</v>
      </c>
      <c r="C5350">
        <v>25</v>
      </c>
      <c r="D5350" t="str">
        <f t="shared" si="249"/>
        <v>25-48 Months</v>
      </c>
      <c r="E5350" t="s">
        <v>26</v>
      </c>
      <c r="F5350" t="s">
        <v>40</v>
      </c>
      <c r="G5350" t="s">
        <v>24</v>
      </c>
      <c r="H5350">
        <f t="shared" si="250"/>
        <v>0</v>
      </c>
      <c r="I5350" t="str">
        <f t="shared" si="251"/>
        <v>Low Risk</v>
      </c>
    </row>
    <row r="5351" spans="1:9" x14ac:dyDescent="0.3">
      <c r="A5351" t="s">
        <v>5386</v>
      </c>
      <c r="B5351" t="s">
        <v>47</v>
      </c>
      <c r="C5351">
        <v>69</v>
      </c>
      <c r="D5351" t="str">
        <f t="shared" si="249"/>
        <v>49-72 Months</v>
      </c>
      <c r="E5351" t="s">
        <v>37</v>
      </c>
      <c r="F5351" t="s">
        <v>35</v>
      </c>
      <c r="G5351" t="s">
        <v>24</v>
      </c>
      <c r="H5351">
        <f t="shared" si="250"/>
        <v>2</v>
      </c>
      <c r="I5351" t="str">
        <f t="shared" si="251"/>
        <v>Medium Risk</v>
      </c>
    </row>
    <row r="5352" spans="1:9" x14ac:dyDescent="0.3">
      <c r="A5352" t="s">
        <v>5387</v>
      </c>
      <c r="B5352" t="s">
        <v>47</v>
      </c>
      <c r="C5352">
        <v>53</v>
      </c>
      <c r="D5352" t="str">
        <f t="shared" si="249"/>
        <v>49-72 Months</v>
      </c>
      <c r="E5352" t="s">
        <v>26</v>
      </c>
      <c r="F5352" t="s">
        <v>35</v>
      </c>
      <c r="G5352" t="s">
        <v>24</v>
      </c>
      <c r="H5352">
        <f t="shared" si="250"/>
        <v>0</v>
      </c>
      <c r="I5352" t="str">
        <f t="shared" si="251"/>
        <v>Low Risk</v>
      </c>
    </row>
    <row r="5353" spans="1:9" x14ac:dyDescent="0.3">
      <c r="A5353" t="s">
        <v>5388</v>
      </c>
      <c r="B5353" t="s">
        <v>31</v>
      </c>
      <c r="C5353">
        <v>12</v>
      </c>
      <c r="D5353" t="str">
        <f t="shared" si="249"/>
        <v>0-12 Months</v>
      </c>
      <c r="E5353" t="s">
        <v>37</v>
      </c>
      <c r="F5353" t="s">
        <v>32</v>
      </c>
      <c r="G5353" t="s">
        <v>23</v>
      </c>
      <c r="H5353">
        <f t="shared" si="250"/>
        <v>3</v>
      </c>
      <c r="I5353" t="str">
        <f t="shared" si="251"/>
        <v>Medium Risk</v>
      </c>
    </row>
    <row r="5354" spans="1:9" x14ac:dyDescent="0.3">
      <c r="A5354" t="s">
        <v>5389</v>
      </c>
      <c r="B5354" t="s">
        <v>27</v>
      </c>
      <c r="C5354">
        <v>26</v>
      </c>
      <c r="D5354" t="str">
        <f t="shared" si="249"/>
        <v>25-48 Months</v>
      </c>
      <c r="E5354" t="s">
        <v>37</v>
      </c>
      <c r="F5354" t="s">
        <v>28</v>
      </c>
      <c r="G5354" t="s">
        <v>24</v>
      </c>
      <c r="H5354">
        <f t="shared" si="250"/>
        <v>5</v>
      </c>
      <c r="I5354" t="str">
        <f t="shared" si="251"/>
        <v>High Risk</v>
      </c>
    </row>
    <row r="5355" spans="1:9" x14ac:dyDescent="0.3">
      <c r="A5355" t="s">
        <v>5390</v>
      </c>
      <c r="B5355" t="s">
        <v>27</v>
      </c>
      <c r="C5355">
        <v>21</v>
      </c>
      <c r="D5355" t="str">
        <f t="shared" si="249"/>
        <v>13-24 Months</v>
      </c>
      <c r="E5355" t="s">
        <v>26</v>
      </c>
      <c r="F5355" t="s">
        <v>32</v>
      </c>
      <c r="G5355" t="s">
        <v>24</v>
      </c>
      <c r="H5355">
        <f t="shared" si="250"/>
        <v>2</v>
      </c>
      <c r="I5355" t="str">
        <f t="shared" si="251"/>
        <v>Medium Risk</v>
      </c>
    </row>
    <row r="5356" spans="1:9" x14ac:dyDescent="0.3">
      <c r="A5356" t="s">
        <v>5391</v>
      </c>
      <c r="B5356" t="s">
        <v>27</v>
      </c>
      <c r="C5356">
        <v>1</v>
      </c>
      <c r="D5356" t="str">
        <f t="shared" si="249"/>
        <v>0-12 Months</v>
      </c>
      <c r="E5356" t="s">
        <v>37</v>
      </c>
      <c r="F5356" t="s">
        <v>28</v>
      </c>
      <c r="G5356" t="s">
        <v>24</v>
      </c>
      <c r="H5356">
        <f t="shared" si="250"/>
        <v>6</v>
      </c>
      <c r="I5356" t="str">
        <f t="shared" si="251"/>
        <v>High Risk</v>
      </c>
    </row>
    <row r="5357" spans="1:9" x14ac:dyDescent="0.3">
      <c r="A5357" t="s">
        <v>5392</v>
      </c>
      <c r="B5357" t="s">
        <v>27</v>
      </c>
      <c r="C5357">
        <v>48</v>
      </c>
      <c r="D5357" t="str">
        <f t="shared" si="249"/>
        <v>25-48 Months</v>
      </c>
      <c r="E5357" t="s">
        <v>37</v>
      </c>
      <c r="F5357" t="s">
        <v>28</v>
      </c>
      <c r="G5357" t="s">
        <v>24</v>
      </c>
      <c r="H5357">
        <f t="shared" si="250"/>
        <v>5</v>
      </c>
      <c r="I5357" t="str">
        <f t="shared" si="251"/>
        <v>High Risk</v>
      </c>
    </row>
    <row r="5358" spans="1:9" x14ac:dyDescent="0.3">
      <c r="A5358" t="s">
        <v>5393</v>
      </c>
      <c r="B5358" t="s">
        <v>31</v>
      </c>
      <c r="C5358">
        <v>26</v>
      </c>
      <c r="D5358" t="str">
        <f t="shared" si="249"/>
        <v>25-48 Months</v>
      </c>
      <c r="E5358" t="s">
        <v>26</v>
      </c>
      <c r="F5358" t="s">
        <v>40</v>
      </c>
      <c r="G5358" t="s">
        <v>24</v>
      </c>
      <c r="H5358">
        <f t="shared" si="250"/>
        <v>0</v>
      </c>
      <c r="I5358" t="str">
        <f t="shared" si="251"/>
        <v>Low Risk</v>
      </c>
    </row>
    <row r="5359" spans="1:9" x14ac:dyDescent="0.3">
      <c r="A5359" t="s">
        <v>5394</v>
      </c>
      <c r="B5359" t="s">
        <v>47</v>
      </c>
      <c r="C5359">
        <v>60</v>
      </c>
      <c r="D5359" t="str">
        <f t="shared" si="249"/>
        <v>49-72 Months</v>
      </c>
      <c r="E5359" t="s">
        <v>24</v>
      </c>
      <c r="F5359" t="s">
        <v>32</v>
      </c>
      <c r="G5359" t="s">
        <v>24</v>
      </c>
      <c r="H5359">
        <f t="shared" si="250"/>
        <v>0</v>
      </c>
      <c r="I5359" t="str">
        <f t="shared" si="251"/>
        <v>Low Risk</v>
      </c>
    </row>
    <row r="5360" spans="1:9" x14ac:dyDescent="0.3">
      <c r="A5360" t="s">
        <v>5395</v>
      </c>
      <c r="B5360" t="s">
        <v>27</v>
      </c>
      <c r="C5360">
        <v>18</v>
      </c>
      <c r="D5360" t="str">
        <f t="shared" si="249"/>
        <v>13-24 Months</v>
      </c>
      <c r="E5360" t="s">
        <v>24</v>
      </c>
      <c r="F5360" t="s">
        <v>32</v>
      </c>
      <c r="G5360" t="s">
        <v>24</v>
      </c>
      <c r="H5360">
        <f t="shared" si="250"/>
        <v>2</v>
      </c>
      <c r="I5360" t="str">
        <f t="shared" si="251"/>
        <v>Medium Risk</v>
      </c>
    </row>
    <row r="5361" spans="1:9" x14ac:dyDescent="0.3">
      <c r="A5361" t="s">
        <v>5396</v>
      </c>
      <c r="B5361" t="s">
        <v>27</v>
      </c>
      <c r="C5361">
        <v>10</v>
      </c>
      <c r="D5361" t="str">
        <f t="shared" si="249"/>
        <v>0-12 Months</v>
      </c>
      <c r="E5361" t="s">
        <v>26</v>
      </c>
      <c r="F5361" t="s">
        <v>28</v>
      </c>
      <c r="G5361" t="s">
        <v>23</v>
      </c>
      <c r="H5361">
        <f t="shared" si="250"/>
        <v>4</v>
      </c>
      <c r="I5361" t="str">
        <f t="shared" si="251"/>
        <v>High Risk</v>
      </c>
    </row>
    <row r="5362" spans="1:9" x14ac:dyDescent="0.3">
      <c r="A5362" t="s">
        <v>5397</v>
      </c>
      <c r="B5362" t="s">
        <v>27</v>
      </c>
      <c r="C5362">
        <v>5</v>
      </c>
      <c r="D5362" t="str">
        <f t="shared" si="249"/>
        <v>0-12 Months</v>
      </c>
      <c r="E5362" t="s">
        <v>37</v>
      </c>
      <c r="F5362" t="s">
        <v>28</v>
      </c>
      <c r="G5362" t="s">
        <v>23</v>
      </c>
      <c r="H5362">
        <f t="shared" si="250"/>
        <v>6</v>
      </c>
      <c r="I5362" t="str">
        <f t="shared" si="251"/>
        <v>High Risk</v>
      </c>
    </row>
    <row r="5363" spans="1:9" x14ac:dyDescent="0.3">
      <c r="A5363" t="s">
        <v>5398</v>
      </c>
      <c r="B5363" t="s">
        <v>31</v>
      </c>
      <c r="C5363">
        <v>4</v>
      </c>
      <c r="D5363" t="str">
        <f t="shared" si="249"/>
        <v>0-12 Months</v>
      </c>
      <c r="E5363" t="s">
        <v>24</v>
      </c>
      <c r="F5363" t="s">
        <v>32</v>
      </c>
      <c r="G5363" t="s">
        <v>24</v>
      </c>
      <c r="H5363">
        <f t="shared" si="250"/>
        <v>1</v>
      </c>
      <c r="I5363" t="str">
        <f t="shared" si="251"/>
        <v>Low Risk</v>
      </c>
    </row>
    <row r="5364" spans="1:9" x14ac:dyDescent="0.3">
      <c r="A5364" t="s">
        <v>5399</v>
      </c>
      <c r="B5364" t="s">
        <v>47</v>
      </c>
      <c r="C5364">
        <v>65</v>
      </c>
      <c r="D5364" t="str">
        <f t="shared" si="249"/>
        <v>49-72 Months</v>
      </c>
      <c r="E5364" t="s">
        <v>24</v>
      </c>
      <c r="F5364" t="s">
        <v>40</v>
      </c>
      <c r="G5364" t="s">
        <v>24</v>
      </c>
      <c r="H5364">
        <f t="shared" si="250"/>
        <v>0</v>
      </c>
      <c r="I5364" t="str">
        <f t="shared" si="251"/>
        <v>Low Risk</v>
      </c>
    </row>
    <row r="5365" spans="1:9" x14ac:dyDescent="0.3">
      <c r="A5365" t="s">
        <v>5400</v>
      </c>
      <c r="B5365" t="s">
        <v>47</v>
      </c>
      <c r="C5365">
        <v>70</v>
      </c>
      <c r="D5365" t="str">
        <f t="shared" si="249"/>
        <v>49-72 Months</v>
      </c>
      <c r="E5365" t="s">
        <v>24</v>
      </c>
      <c r="F5365" t="s">
        <v>32</v>
      </c>
      <c r="G5365" t="s">
        <v>24</v>
      </c>
      <c r="H5365">
        <f t="shared" si="250"/>
        <v>0</v>
      </c>
      <c r="I5365" t="str">
        <f t="shared" si="251"/>
        <v>Low Risk</v>
      </c>
    </row>
    <row r="5366" spans="1:9" x14ac:dyDescent="0.3">
      <c r="A5366" t="s">
        <v>5401</v>
      </c>
      <c r="B5366" t="s">
        <v>27</v>
      </c>
      <c r="C5366">
        <v>18</v>
      </c>
      <c r="D5366" t="str">
        <f t="shared" si="249"/>
        <v>13-24 Months</v>
      </c>
      <c r="E5366" t="s">
        <v>37</v>
      </c>
      <c r="F5366" t="s">
        <v>40</v>
      </c>
      <c r="G5366" t="s">
        <v>23</v>
      </c>
      <c r="H5366">
        <f t="shared" si="250"/>
        <v>4</v>
      </c>
      <c r="I5366" t="str">
        <f t="shared" si="251"/>
        <v>High Risk</v>
      </c>
    </row>
    <row r="5367" spans="1:9" x14ac:dyDescent="0.3">
      <c r="A5367" t="s">
        <v>5402</v>
      </c>
      <c r="B5367" t="s">
        <v>47</v>
      </c>
      <c r="C5367">
        <v>62</v>
      </c>
      <c r="D5367" t="str">
        <f t="shared" si="249"/>
        <v>49-72 Months</v>
      </c>
      <c r="E5367" t="s">
        <v>24</v>
      </c>
      <c r="F5367" t="s">
        <v>35</v>
      </c>
      <c r="G5367" t="s">
        <v>24</v>
      </c>
      <c r="H5367">
        <f t="shared" si="250"/>
        <v>0</v>
      </c>
      <c r="I5367" t="str">
        <f t="shared" si="251"/>
        <v>Low Risk</v>
      </c>
    </row>
    <row r="5368" spans="1:9" x14ac:dyDescent="0.3">
      <c r="A5368" t="s">
        <v>5403</v>
      </c>
      <c r="B5368" t="s">
        <v>47</v>
      </c>
      <c r="C5368">
        <v>66</v>
      </c>
      <c r="D5368" t="str">
        <f t="shared" si="249"/>
        <v>49-72 Months</v>
      </c>
      <c r="E5368" t="s">
        <v>26</v>
      </c>
      <c r="F5368" t="s">
        <v>28</v>
      </c>
      <c r="G5368" t="s">
        <v>24</v>
      </c>
      <c r="H5368">
        <f t="shared" si="250"/>
        <v>1</v>
      </c>
      <c r="I5368" t="str">
        <f t="shared" si="251"/>
        <v>Low Risk</v>
      </c>
    </row>
    <row r="5369" spans="1:9" x14ac:dyDescent="0.3">
      <c r="A5369" t="s">
        <v>5404</v>
      </c>
      <c r="B5369" t="s">
        <v>47</v>
      </c>
      <c r="C5369">
        <v>65</v>
      </c>
      <c r="D5369" t="str">
        <f t="shared" si="249"/>
        <v>49-72 Months</v>
      </c>
      <c r="E5369" t="s">
        <v>26</v>
      </c>
      <c r="F5369" t="s">
        <v>35</v>
      </c>
      <c r="G5369" t="s">
        <v>24</v>
      </c>
      <c r="H5369">
        <f t="shared" si="250"/>
        <v>0</v>
      </c>
      <c r="I5369" t="str">
        <f t="shared" si="251"/>
        <v>Low Risk</v>
      </c>
    </row>
    <row r="5370" spans="1:9" x14ac:dyDescent="0.3">
      <c r="A5370" t="s">
        <v>5405</v>
      </c>
      <c r="B5370" t="s">
        <v>27</v>
      </c>
      <c r="C5370">
        <v>3</v>
      </c>
      <c r="D5370" t="str">
        <f t="shared" si="249"/>
        <v>0-12 Months</v>
      </c>
      <c r="E5370" t="s">
        <v>37</v>
      </c>
      <c r="F5370" t="s">
        <v>28</v>
      </c>
      <c r="G5370" t="s">
        <v>23</v>
      </c>
      <c r="H5370">
        <f t="shared" si="250"/>
        <v>6</v>
      </c>
      <c r="I5370" t="str">
        <f t="shared" si="251"/>
        <v>High Risk</v>
      </c>
    </row>
    <row r="5371" spans="1:9" x14ac:dyDescent="0.3">
      <c r="A5371" t="s">
        <v>5406</v>
      </c>
      <c r="B5371" t="s">
        <v>27</v>
      </c>
      <c r="C5371">
        <v>34</v>
      </c>
      <c r="D5371" t="str">
        <f t="shared" si="249"/>
        <v>25-48 Months</v>
      </c>
      <c r="E5371" t="s">
        <v>24</v>
      </c>
      <c r="F5371" t="s">
        <v>32</v>
      </c>
      <c r="G5371" t="s">
        <v>24</v>
      </c>
      <c r="H5371">
        <f t="shared" si="250"/>
        <v>2</v>
      </c>
      <c r="I5371" t="str">
        <f t="shared" si="251"/>
        <v>Medium Risk</v>
      </c>
    </row>
    <row r="5372" spans="1:9" x14ac:dyDescent="0.3">
      <c r="A5372" t="s">
        <v>5407</v>
      </c>
      <c r="B5372" t="s">
        <v>27</v>
      </c>
      <c r="C5372">
        <v>16</v>
      </c>
      <c r="D5372" t="str">
        <f t="shared" si="249"/>
        <v>13-24 Months</v>
      </c>
      <c r="E5372" t="s">
        <v>37</v>
      </c>
      <c r="F5372" t="s">
        <v>35</v>
      </c>
      <c r="G5372" t="s">
        <v>24</v>
      </c>
      <c r="H5372">
        <f t="shared" si="250"/>
        <v>4</v>
      </c>
      <c r="I5372" t="str">
        <f t="shared" si="251"/>
        <v>High Risk</v>
      </c>
    </row>
    <row r="5373" spans="1:9" x14ac:dyDescent="0.3">
      <c r="A5373" t="s">
        <v>5408</v>
      </c>
      <c r="B5373" t="s">
        <v>31</v>
      </c>
      <c r="C5373">
        <v>54</v>
      </c>
      <c r="D5373" t="str">
        <f t="shared" si="249"/>
        <v>49-72 Months</v>
      </c>
      <c r="E5373" t="s">
        <v>37</v>
      </c>
      <c r="F5373" t="s">
        <v>35</v>
      </c>
      <c r="G5373" t="s">
        <v>23</v>
      </c>
      <c r="H5373">
        <f t="shared" si="250"/>
        <v>2</v>
      </c>
      <c r="I5373" t="str">
        <f t="shared" si="251"/>
        <v>Medium Risk</v>
      </c>
    </row>
    <row r="5374" spans="1:9" x14ac:dyDescent="0.3">
      <c r="A5374" t="s">
        <v>5409</v>
      </c>
      <c r="B5374" t="s">
        <v>27</v>
      </c>
      <c r="C5374">
        <v>50</v>
      </c>
      <c r="D5374" t="str">
        <f t="shared" si="249"/>
        <v>49-72 Months</v>
      </c>
      <c r="E5374" t="s">
        <v>37</v>
      </c>
      <c r="F5374" t="s">
        <v>28</v>
      </c>
      <c r="G5374" t="s">
        <v>24</v>
      </c>
      <c r="H5374">
        <f t="shared" si="250"/>
        <v>5</v>
      </c>
      <c r="I5374" t="str">
        <f t="shared" si="251"/>
        <v>High Risk</v>
      </c>
    </row>
    <row r="5375" spans="1:9" x14ac:dyDescent="0.3">
      <c r="A5375" t="s">
        <v>5410</v>
      </c>
      <c r="B5375" t="s">
        <v>47</v>
      </c>
      <c r="C5375">
        <v>71</v>
      </c>
      <c r="D5375" t="str">
        <f t="shared" si="249"/>
        <v>49-72 Months</v>
      </c>
      <c r="E5375" t="s">
        <v>37</v>
      </c>
      <c r="F5375" t="s">
        <v>28</v>
      </c>
      <c r="G5375" t="s">
        <v>24</v>
      </c>
      <c r="H5375">
        <f t="shared" si="250"/>
        <v>3</v>
      </c>
      <c r="I5375" t="str">
        <f t="shared" si="251"/>
        <v>Medium Risk</v>
      </c>
    </row>
    <row r="5376" spans="1:9" x14ac:dyDescent="0.3">
      <c r="A5376" t="s">
        <v>5411</v>
      </c>
      <c r="B5376" t="s">
        <v>27</v>
      </c>
      <c r="C5376">
        <v>10</v>
      </c>
      <c r="D5376" t="str">
        <f t="shared" si="249"/>
        <v>0-12 Months</v>
      </c>
      <c r="E5376" t="s">
        <v>37</v>
      </c>
      <c r="F5376" t="s">
        <v>28</v>
      </c>
      <c r="G5376" t="s">
        <v>23</v>
      </c>
      <c r="H5376">
        <f t="shared" si="250"/>
        <v>6</v>
      </c>
      <c r="I5376" t="str">
        <f t="shared" si="251"/>
        <v>High Risk</v>
      </c>
    </row>
    <row r="5377" spans="1:9" x14ac:dyDescent="0.3">
      <c r="A5377" t="s">
        <v>5412</v>
      </c>
      <c r="B5377" t="s">
        <v>27</v>
      </c>
      <c r="C5377">
        <v>1</v>
      </c>
      <c r="D5377" t="str">
        <f t="shared" si="249"/>
        <v>0-12 Months</v>
      </c>
      <c r="E5377" t="s">
        <v>26</v>
      </c>
      <c r="F5377" t="s">
        <v>28</v>
      </c>
      <c r="G5377" t="s">
        <v>23</v>
      </c>
      <c r="H5377">
        <f t="shared" si="250"/>
        <v>4</v>
      </c>
      <c r="I5377" t="str">
        <f t="shared" si="251"/>
        <v>High Risk</v>
      </c>
    </row>
    <row r="5378" spans="1:9" x14ac:dyDescent="0.3">
      <c r="A5378" t="s">
        <v>5413</v>
      </c>
      <c r="B5378" t="s">
        <v>31</v>
      </c>
      <c r="C5378">
        <v>18</v>
      </c>
      <c r="D5378" t="str">
        <f t="shared" si="249"/>
        <v>13-24 Months</v>
      </c>
      <c r="E5378" t="s">
        <v>24</v>
      </c>
      <c r="F5378" t="s">
        <v>32</v>
      </c>
      <c r="G5378" t="s">
        <v>24</v>
      </c>
      <c r="H5378">
        <f t="shared" si="250"/>
        <v>0</v>
      </c>
      <c r="I5378" t="str">
        <f t="shared" si="251"/>
        <v>Low Risk</v>
      </c>
    </row>
    <row r="5379" spans="1:9" x14ac:dyDescent="0.3">
      <c r="A5379" t="s">
        <v>5414</v>
      </c>
      <c r="B5379" t="s">
        <v>27</v>
      </c>
      <c r="C5379">
        <v>4</v>
      </c>
      <c r="D5379" t="str">
        <f t="shared" ref="D5379:D5442" si="252">IF(C5379&lt;=12,"0-12 Months",IF(C5379&lt;=24,"13-24 Months",IF(C5379&lt;=48,"25-48 Months","49-72 Months")))</f>
        <v>0-12 Months</v>
      </c>
      <c r="E5379" t="s">
        <v>26</v>
      </c>
      <c r="F5379" t="s">
        <v>28</v>
      </c>
      <c r="G5379" t="s">
        <v>24</v>
      </c>
      <c r="H5379">
        <f t="shared" ref="H5379:H5442" si="253">IF(B5379="Month-to-month",2,0)+IF(E5379="Fiber optic",2,0)+IF(F5379="Electronic check",1,0)+IF(D5379="0-12 Months",1,0)</f>
        <v>4</v>
      </c>
      <c r="I5379" t="str">
        <f t="shared" ref="I5379:I5442" si="254">IF(H5379&gt;=4,"High Risk",IF(H5379&gt;=2,"Medium Risk","Low Risk"))</f>
        <v>High Risk</v>
      </c>
    </row>
    <row r="5380" spans="1:9" x14ac:dyDescent="0.3">
      <c r="A5380" t="s">
        <v>5415</v>
      </c>
      <c r="B5380" t="s">
        <v>47</v>
      </c>
      <c r="C5380">
        <v>58</v>
      </c>
      <c r="D5380" t="str">
        <f t="shared" si="252"/>
        <v>49-72 Months</v>
      </c>
      <c r="E5380" t="s">
        <v>26</v>
      </c>
      <c r="F5380" t="s">
        <v>32</v>
      </c>
      <c r="G5380" t="s">
        <v>24</v>
      </c>
      <c r="H5380">
        <f t="shared" si="253"/>
        <v>0</v>
      </c>
      <c r="I5380" t="str">
        <f t="shared" si="254"/>
        <v>Low Risk</v>
      </c>
    </row>
    <row r="5381" spans="1:9" x14ac:dyDescent="0.3">
      <c r="A5381" t="s">
        <v>5416</v>
      </c>
      <c r="B5381" t="s">
        <v>31</v>
      </c>
      <c r="C5381">
        <v>56</v>
      </c>
      <c r="D5381" t="str">
        <f t="shared" si="252"/>
        <v>49-72 Months</v>
      </c>
      <c r="E5381" t="s">
        <v>37</v>
      </c>
      <c r="F5381" t="s">
        <v>28</v>
      </c>
      <c r="G5381" t="s">
        <v>24</v>
      </c>
      <c r="H5381">
        <f t="shared" si="253"/>
        <v>3</v>
      </c>
      <c r="I5381" t="str">
        <f t="shared" si="254"/>
        <v>Medium Risk</v>
      </c>
    </row>
    <row r="5382" spans="1:9" x14ac:dyDescent="0.3">
      <c r="A5382" t="s">
        <v>5417</v>
      </c>
      <c r="B5382" t="s">
        <v>27</v>
      </c>
      <c r="C5382">
        <v>2</v>
      </c>
      <c r="D5382" t="str">
        <f t="shared" si="252"/>
        <v>0-12 Months</v>
      </c>
      <c r="E5382" t="s">
        <v>37</v>
      </c>
      <c r="F5382" t="s">
        <v>28</v>
      </c>
      <c r="G5382" t="s">
        <v>23</v>
      </c>
      <c r="H5382">
        <f t="shared" si="253"/>
        <v>6</v>
      </c>
      <c r="I5382" t="str">
        <f t="shared" si="254"/>
        <v>High Risk</v>
      </c>
    </row>
    <row r="5383" spans="1:9" x14ac:dyDescent="0.3">
      <c r="A5383" t="s">
        <v>5418</v>
      </c>
      <c r="B5383" t="s">
        <v>27</v>
      </c>
      <c r="C5383">
        <v>32</v>
      </c>
      <c r="D5383" t="str">
        <f t="shared" si="252"/>
        <v>25-48 Months</v>
      </c>
      <c r="E5383" t="s">
        <v>37</v>
      </c>
      <c r="F5383" t="s">
        <v>28</v>
      </c>
      <c r="G5383" t="s">
        <v>23</v>
      </c>
      <c r="H5383">
        <f t="shared" si="253"/>
        <v>5</v>
      </c>
      <c r="I5383" t="str">
        <f t="shared" si="254"/>
        <v>High Risk</v>
      </c>
    </row>
    <row r="5384" spans="1:9" x14ac:dyDescent="0.3">
      <c r="A5384" t="s">
        <v>5419</v>
      </c>
      <c r="B5384" t="s">
        <v>31</v>
      </c>
      <c r="C5384">
        <v>56</v>
      </c>
      <c r="D5384" t="str">
        <f t="shared" si="252"/>
        <v>49-72 Months</v>
      </c>
      <c r="E5384" t="s">
        <v>26</v>
      </c>
      <c r="F5384" t="s">
        <v>32</v>
      </c>
      <c r="G5384" t="s">
        <v>24</v>
      </c>
      <c r="H5384">
        <f t="shared" si="253"/>
        <v>0</v>
      </c>
      <c r="I5384" t="str">
        <f t="shared" si="254"/>
        <v>Low Risk</v>
      </c>
    </row>
    <row r="5385" spans="1:9" x14ac:dyDescent="0.3">
      <c r="A5385" t="s">
        <v>5420</v>
      </c>
      <c r="B5385" t="s">
        <v>27</v>
      </c>
      <c r="C5385">
        <v>36</v>
      </c>
      <c r="D5385" t="str">
        <f t="shared" si="252"/>
        <v>25-48 Months</v>
      </c>
      <c r="E5385" t="s">
        <v>37</v>
      </c>
      <c r="F5385" t="s">
        <v>28</v>
      </c>
      <c r="G5385" t="s">
        <v>23</v>
      </c>
      <c r="H5385">
        <f t="shared" si="253"/>
        <v>5</v>
      </c>
      <c r="I5385" t="str">
        <f t="shared" si="254"/>
        <v>High Risk</v>
      </c>
    </row>
    <row r="5386" spans="1:9" x14ac:dyDescent="0.3">
      <c r="A5386" t="s">
        <v>5421</v>
      </c>
      <c r="B5386" t="s">
        <v>27</v>
      </c>
      <c r="C5386">
        <v>4</v>
      </c>
      <c r="D5386" t="str">
        <f t="shared" si="252"/>
        <v>0-12 Months</v>
      </c>
      <c r="E5386" t="s">
        <v>26</v>
      </c>
      <c r="F5386" t="s">
        <v>32</v>
      </c>
      <c r="G5386" t="s">
        <v>24</v>
      </c>
      <c r="H5386">
        <f t="shared" si="253"/>
        <v>3</v>
      </c>
      <c r="I5386" t="str">
        <f t="shared" si="254"/>
        <v>Medium Risk</v>
      </c>
    </row>
    <row r="5387" spans="1:9" x14ac:dyDescent="0.3">
      <c r="A5387" t="s">
        <v>5422</v>
      </c>
      <c r="B5387" t="s">
        <v>27</v>
      </c>
      <c r="C5387">
        <v>53</v>
      </c>
      <c r="D5387" t="str">
        <f t="shared" si="252"/>
        <v>49-72 Months</v>
      </c>
      <c r="E5387" t="s">
        <v>37</v>
      </c>
      <c r="F5387" t="s">
        <v>35</v>
      </c>
      <c r="G5387" t="s">
        <v>23</v>
      </c>
      <c r="H5387">
        <f t="shared" si="253"/>
        <v>4</v>
      </c>
      <c r="I5387" t="str">
        <f t="shared" si="254"/>
        <v>High Risk</v>
      </c>
    </row>
    <row r="5388" spans="1:9" x14ac:dyDescent="0.3">
      <c r="A5388" t="s">
        <v>5423</v>
      </c>
      <c r="B5388" t="s">
        <v>27</v>
      </c>
      <c r="C5388">
        <v>10</v>
      </c>
      <c r="D5388" t="str">
        <f t="shared" si="252"/>
        <v>0-12 Months</v>
      </c>
      <c r="E5388" t="s">
        <v>26</v>
      </c>
      <c r="F5388" t="s">
        <v>40</v>
      </c>
      <c r="G5388" t="s">
        <v>24</v>
      </c>
      <c r="H5388">
        <f t="shared" si="253"/>
        <v>3</v>
      </c>
      <c r="I5388" t="str">
        <f t="shared" si="254"/>
        <v>Medium Risk</v>
      </c>
    </row>
    <row r="5389" spans="1:9" x14ac:dyDescent="0.3">
      <c r="A5389" t="s">
        <v>5424</v>
      </c>
      <c r="B5389" t="s">
        <v>27</v>
      </c>
      <c r="C5389">
        <v>4</v>
      </c>
      <c r="D5389" t="str">
        <f t="shared" si="252"/>
        <v>0-12 Months</v>
      </c>
      <c r="E5389" t="s">
        <v>26</v>
      </c>
      <c r="F5389" t="s">
        <v>28</v>
      </c>
      <c r="G5389" t="s">
        <v>24</v>
      </c>
      <c r="H5389">
        <f t="shared" si="253"/>
        <v>4</v>
      </c>
      <c r="I5389" t="str">
        <f t="shared" si="254"/>
        <v>High Risk</v>
      </c>
    </row>
    <row r="5390" spans="1:9" x14ac:dyDescent="0.3">
      <c r="A5390" t="s">
        <v>5425</v>
      </c>
      <c r="B5390" t="s">
        <v>27</v>
      </c>
      <c r="C5390">
        <v>1</v>
      </c>
      <c r="D5390" t="str">
        <f t="shared" si="252"/>
        <v>0-12 Months</v>
      </c>
      <c r="E5390" t="s">
        <v>24</v>
      </c>
      <c r="F5390" t="s">
        <v>32</v>
      </c>
      <c r="G5390" t="s">
        <v>23</v>
      </c>
      <c r="H5390">
        <f t="shared" si="253"/>
        <v>3</v>
      </c>
      <c r="I5390" t="str">
        <f t="shared" si="254"/>
        <v>Medium Risk</v>
      </c>
    </row>
    <row r="5391" spans="1:9" x14ac:dyDescent="0.3">
      <c r="A5391" t="s">
        <v>5426</v>
      </c>
      <c r="B5391" t="s">
        <v>27</v>
      </c>
      <c r="C5391">
        <v>51</v>
      </c>
      <c r="D5391" t="str">
        <f t="shared" si="252"/>
        <v>49-72 Months</v>
      </c>
      <c r="E5391" t="s">
        <v>37</v>
      </c>
      <c r="F5391" t="s">
        <v>32</v>
      </c>
      <c r="G5391" t="s">
        <v>24</v>
      </c>
      <c r="H5391">
        <f t="shared" si="253"/>
        <v>4</v>
      </c>
      <c r="I5391" t="str">
        <f t="shared" si="254"/>
        <v>High Risk</v>
      </c>
    </row>
    <row r="5392" spans="1:9" x14ac:dyDescent="0.3">
      <c r="A5392" t="s">
        <v>5427</v>
      </c>
      <c r="B5392" t="s">
        <v>27</v>
      </c>
      <c r="C5392">
        <v>12</v>
      </c>
      <c r="D5392" t="str">
        <f t="shared" si="252"/>
        <v>0-12 Months</v>
      </c>
      <c r="E5392" t="s">
        <v>37</v>
      </c>
      <c r="F5392" t="s">
        <v>28</v>
      </c>
      <c r="G5392" t="s">
        <v>23</v>
      </c>
      <c r="H5392">
        <f t="shared" si="253"/>
        <v>6</v>
      </c>
      <c r="I5392" t="str">
        <f t="shared" si="254"/>
        <v>High Risk</v>
      </c>
    </row>
    <row r="5393" spans="1:9" x14ac:dyDescent="0.3">
      <c r="A5393" t="s">
        <v>5428</v>
      </c>
      <c r="B5393" t="s">
        <v>31</v>
      </c>
      <c r="C5393">
        <v>6</v>
      </c>
      <c r="D5393" t="str">
        <f t="shared" si="252"/>
        <v>0-12 Months</v>
      </c>
      <c r="E5393" t="s">
        <v>26</v>
      </c>
      <c r="F5393" t="s">
        <v>32</v>
      </c>
      <c r="G5393" t="s">
        <v>24</v>
      </c>
      <c r="H5393">
        <f t="shared" si="253"/>
        <v>1</v>
      </c>
      <c r="I5393" t="str">
        <f t="shared" si="254"/>
        <v>Low Risk</v>
      </c>
    </row>
    <row r="5394" spans="1:9" x14ac:dyDescent="0.3">
      <c r="A5394" t="s">
        <v>5429</v>
      </c>
      <c r="B5394" t="s">
        <v>47</v>
      </c>
      <c r="C5394">
        <v>63</v>
      </c>
      <c r="D5394" t="str">
        <f t="shared" si="252"/>
        <v>49-72 Months</v>
      </c>
      <c r="E5394" t="s">
        <v>26</v>
      </c>
      <c r="F5394" t="s">
        <v>35</v>
      </c>
      <c r="G5394" t="s">
        <v>24</v>
      </c>
      <c r="H5394">
        <f t="shared" si="253"/>
        <v>0</v>
      </c>
      <c r="I5394" t="str">
        <f t="shared" si="254"/>
        <v>Low Risk</v>
      </c>
    </row>
    <row r="5395" spans="1:9" x14ac:dyDescent="0.3">
      <c r="A5395" t="s">
        <v>5430</v>
      </c>
      <c r="B5395" t="s">
        <v>27</v>
      </c>
      <c r="C5395">
        <v>1</v>
      </c>
      <c r="D5395" t="str">
        <f t="shared" si="252"/>
        <v>0-12 Months</v>
      </c>
      <c r="E5395" t="s">
        <v>37</v>
      </c>
      <c r="F5395" t="s">
        <v>28</v>
      </c>
      <c r="G5395" t="s">
        <v>23</v>
      </c>
      <c r="H5395">
        <f t="shared" si="253"/>
        <v>6</v>
      </c>
      <c r="I5395" t="str">
        <f t="shared" si="254"/>
        <v>High Risk</v>
      </c>
    </row>
    <row r="5396" spans="1:9" x14ac:dyDescent="0.3">
      <c r="A5396" t="s">
        <v>5431</v>
      </c>
      <c r="B5396" t="s">
        <v>27</v>
      </c>
      <c r="C5396">
        <v>48</v>
      </c>
      <c r="D5396" t="str">
        <f t="shared" si="252"/>
        <v>25-48 Months</v>
      </c>
      <c r="E5396" t="s">
        <v>37</v>
      </c>
      <c r="F5396" t="s">
        <v>40</v>
      </c>
      <c r="G5396" t="s">
        <v>24</v>
      </c>
      <c r="H5396">
        <f t="shared" si="253"/>
        <v>4</v>
      </c>
      <c r="I5396" t="str">
        <f t="shared" si="254"/>
        <v>High Risk</v>
      </c>
    </row>
    <row r="5397" spans="1:9" x14ac:dyDescent="0.3">
      <c r="A5397" t="s">
        <v>5432</v>
      </c>
      <c r="B5397" t="s">
        <v>27</v>
      </c>
      <c r="C5397">
        <v>5</v>
      </c>
      <c r="D5397" t="str">
        <f t="shared" si="252"/>
        <v>0-12 Months</v>
      </c>
      <c r="E5397" t="s">
        <v>37</v>
      </c>
      <c r="F5397" t="s">
        <v>40</v>
      </c>
      <c r="G5397" t="s">
        <v>23</v>
      </c>
      <c r="H5397">
        <f t="shared" si="253"/>
        <v>5</v>
      </c>
      <c r="I5397" t="str">
        <f t="shared" si="254"/>
        <v>High Risk</v>
      </c>
    </row>
    <row r="5398" spans="1:9" x14ac:dyDescent="0.3">
      <c r="A5398" t="s">
        <v>5433</v>
      </c>
      <c r="B5398" t="s">
        <v>31</v>
      </c>
      <c r="C5398">
        <v>35</v>
      </c>
      <c r="D5398" t="str">
        <f t="shared" si="252"/>
        <v>25-48 Months</v>
      </c>
      <c r="E5398" t="s">
        <v>24</v>
      </c>
      <c r="F5398" t="s">
        <v>40</v>
      </c>
      <c r="G5398" t="s">
        <v>24</v>
      </c>
      <c r="H5398">
        <f t="shared" si="253"/>
        <v>0</v>
      </c>
      <c r="I5398" t="str">
        <f t="shared" si="254"/>
        <v>Low Risk</v>
      </c>
    </row>
    <row r="5399" spans="1:9" x14ac:dyDescent="0.3">
      <c r="A5399" t="s">
        <v>5434</v>
      </c>
      <c r="B5399" t="s">
        <v>27</v>
      </c>
      <c r="C5399">
        <v>6</v>
      </c>
      <c r="D5399" t="str">
        <f t="shared" si="252"/>
        <v>0-12 Months</v>
      </c>
      <c r="E5399" t="s">
        <v>37</v>
      </c>
      <c r="F5399" t="s">
        <v>28</v>
      </c>
      <c r="G5399" t="s">
        <v>23</v>
      </c>
      <c r="H5399">
        <f t="shared" si="253"/>
        <v>6</v>
      </c>
      <c r="I5399" t="str">
        <f t="shared" si="254"/>
        <v>High Risk</v>
      </c>
    </row>
    <row r="5400" spans="1:9" x14ac:dyDescent="0.3">
      <c r="A5400" t="s">
        <v>5435</v>
      </c>
      <c r="B5400" t="s">
        <v>27</v>
      </c>
      <c r="C5400">
        <v>2</v>
      </c>
      <c r="D5400" t="str">
        <f t="shared" si="252"/>
        <v>0-12 Months</v>
      </c>
      <c r="E5400" t="s">
        <v>24</v>
      </c>
      <c r="F5400" t="s">
        <v>32</v>
      </c>
      <c r="G5400" t="s">
        <v>24</v>
      </c>
      <c r="H5400">
        <f t="shared" si="253"/>
        <v>3</v>
      </c>
      <c r="I5400" t="str">
        <f t="shared" si="254"/>
        <v>Medium Risk</v>
      </c>
    </row>
    <row r="5401" spans="1:9" x14ac:dyDescent="0.3">
      <c r="A5401" t="s">
        <v>5436</v>
      </c>
      <c r="B5401" t="s">
        <v>31</v>
      </c>
      <c r="C5401">
        <v>50</v>
      </c>
      <c r="D5401" t="str">
        <f t="shared" si="252"/>
        <v>49-72 Months</v>
      </c>
      <c r="E5401" t="s">
        <v>24</v>
      </c>
      <c r="F5401" t="s">
        <v>35</v>
      </c>
      <c r="G5401" t="s">
        <v>24</v>
      </c>
      <c r="H5401">
        <f t="shared" si="253"/>
        <v>0</v>
      </c>
      <c r="I5401" t="str">
        <f t="shared" si="254"/>
        <v>Low Risk</v>
      </c>
    </row>
    <row r="5402" spans="1:9" x14ac:dyDescent="0.3">
      <c r="A5402" t="s">
        <v>5437</v>
      </c>
      <c r="B5402" t="s">
        <v>27</v>
      </c>
      <c r="C5402">
        <v>33</v>
      </c>
      <c r="D5402" t="str">
        <f t="shared" si="252"/>
        <v>25-48 Months</v>
      </c>
      <c r="E5402" t="s">
        <v>37</v>
      </c>
      <c r="F5402" t="s">
        <v>35</v>
      </c>
      <c r="G5402" t="s">
        <v>24</v>
      </c>
      <c r="H5402">
        <f t="shared" si="253"/>
        <v>4</v>
      </c>
      <c r="I5402" t="str">
        <f t="shared" si="254"/>
        <v>High Risk</v>
      </c>
    </row>
    <row r="5403" spans="1:9" x14ac:dyDescent="0.3">
      <c r="A5403" t="s">
        <v>5438</v>
      </c>
      <c r="B5403" t="s">
        <v>47</v>
      </c>
      <c r="C5403">
        <v>31</v>
      </c>
      <c r="D5403" t="str">
        <f t="shared" si="252"/>
        <v>25-48 Months</v>
      </c>
      <c r="E5403" t="s">
        <v>24</v>
      </c>
      <c r="F5403" t="s">
        <v>32</v>
      </c>
      <c r="G5403" t="s">
        <v>24</v>
      </c>
      <c r="H5403">
        <f t="shared" si="253"/>
        <v>0</v>
      </c>
      <c r="I5403" t="str">
        <f t="shared" si="254"/>
        <v>Low Risk</v>
      </c>
    </row>
    <row r="5404" spans="1:9" x14ac:dyDescent="0.3">
      <c r="A5404" t="s">
        <v>5439</v>
      </c>
      <c r="B5404" t="s">
        <v>47</v>
      </c>
      <c r="C5404">
        <v>9</v>
      </c>
      <c r="D5404" t="str">
        <f t="shared" si="252"/>
        <v>0-12 Months</v>
      </c>
      <c r="E5404" t="s">
        <v>24</v>
      </c>
      <c r="F5404" t="s">
        <v>32</v>
      </c>
      <c r="G5404" t="s">
        <v>24</v>
      </c>
      <c r="H5404">
        <f t="shared" si="253"/>
        <v>1</v>
      </c>
      <c r="I5404" t="str">
        <f t="shared" si="254"/>
        <v>Low Risk</v>
      </c>
    </row>
    <row r="5405" spans="1:9" x14ac:dyDescent="0.3">
      <c r="A5405" t="s">
        <v>5440</v>
      </c>
      <c r="B5405" t="s">
        <v>27</v>
      </c>
      <c r="C5405">
        <v>54</v>
      </c>
      <c r="D5405" t="str">
        <f t="shared" si="252"/>
        <v>49-72 Months</v>
      </c>
      <c r="E5405" t="s">
        <v>26</v>
      </c>
      <c r="F5405" t="s">
        <v>28</v>
      </c>
      <c r="G5405" t="s">
        <v>24</v>
      </c>
      <c r="H5405">
        <f t="shared" si="253"/>
        <v>3</v>
      </c>
      <c r="I5405" t="str">
        <f t="shared" si="254"/>
        <v>Medium Risk</v>
      </c>
    </row>
    <row r="5406" spans="1:9" x14ac:dyDescent="0.3">
      <c r="A5406" t="s">
        <v>5441</v>
      </c>
      <c r="B5406" t="s">
        <v>31</v>
      </c>
      <c r="C5406">
        <v>46</v>
      </c>
      <c r="D5406" t="str">
        <f t="shared" si="252"/>
        <v>25-48 Months</v>
      </c>
      <c r="E5406" t="s">
        <v>37</v>
      </c>
      <c r="F5406" t="s">
        <v>40</v>
      </c>
      <c r="G5406" t="s">
        <v>24</v>
      </c>
      <c r="H5406">
        <f t="shared" si="253"/>
        <v>2</v>
      </c>
      <c r="I5406" t="str">
        <f t="shared" si="254"/>
        <v>Medium Risk</v>
      </c>
    </row>
    <row r="5407" spans="1:9" x14ac:dyDescent="0.3">
      <c r="A5407" t="s">
        <v>5442</v>
      </c>
      <c r="B5407" t="s">
        <v>31</v>
      </c>
      <c r="C5407">
        <v>34</v>
      </c>
      <c r="D5407" t="str">
        <f t="shared" si="252"/>
        <v>25-48 Months</v>
      </c>
      <c r="E5407" t="s">
        <v>37</v>
      </c>
      <c r="F5407" t="s">
        <v>28</v>
      </c>
      <c r="G5407" t="s">
        <v>24</v>
      </c>
      <c r="H5407">
        <f t="shared" si="253"/>
        <v>3</v>
      </c>
      <c r="I5407" t="str">
        <f t="shared" si="254"/>
        <v>Medium Risk</v>
      </c>
    </row>
    <row r="5408" spans="1:9" x14ac:dyDescent="0.3">
      <c r="A5408" t="s">
        <v>5443</v>
      </c>
      <c r="B5408" t="s">
        <v>47</v>
      </c>
      <c r="C5408">
        <v>71</v>
      </c>
      <c r="D5408" t="str">
        <f t="shared" si="252"/>
        <v>49-72 Months</v>
      </c>
      <c r="E5408" t="s">
        <v>37</v>
      </c>
      <c r="F5408" t="s">
        <v>28</v>
      </c>
      <c r="G5408" t="s">
        <v>24</v>
      </c>
      <c r="H5408">
        <f t="shared" si="253"/>
        <v>3</v>
      </c>
      <c r="I5408" t="str">
        <f t="shared" si="254"/>
        <v>Medium Risk</v>
      </c>
    </row>
    <row r="5409" spans="1:9" x14ac:dyDescent="0.3">
      <c r="A5409" t="s">
        <v>5444</v>
      </c>
      <c r="B5409" t="s">
        <v>47</v>
      </c>
      <c r="C5409">
        <v>63</v>
      </c>
      <c r="D5409" t="str">
        <f t="shared" si="252"/>
        <v>49-72 Months</v>
      </c>
      <c r="E5409" t="s">
        <v>26</v>
      </c>
      <c r="F5409" t="s">
        <v>32</v>
      </c>
      <c r="G5409" t="s">
        <v>24</v>
      </c>
      <c r="H5409">
        <f t="shared" si="253"/>
        <v>0</v>
      </c>
      <c r="I5409" t="str">
        <f t="shared" si="254"/>
        <v>Low Risk</v>
      </c>
    </row>
    <row r="5410" spans="1:9" x14ac:dyDescent="0.3">
      <c r="A5410" t="s">
        <v>5445</v>
      </c>
      <c r="B5410" t="s">
        <v>47</v>
      </c>
      <c r="C5410">
        <v>51</v>
      </c>
      <c r="D5410" t="str">
        <f t="shared" si="252"/>
        <v>49-72 Months</v>
      </c>
      <c r="E5410" t="s">
        <v>24</v>
      </c>
      <c r="F5410" t="s">
        <v>35</v>
      </c>
      <c r="G5410" t="s">
        <v>24</v>
      </c>
      <c r="H5410">
        <f t="shared" si="253"/>
        <v>0</v>
      </c>
      <c r="I5410" t="str">
        <f t="shared" si="254"/>
        <v>Low Risk</v>
      </c>
    </row>
    <row r="5411" spans="1:9" x14ac:dyDescent="0.3">
      <c r="A5411" t="s">
        <v>5446</v>
      </c>
      <c r="B5411" t="s">
        <v>27</v>
      </c>
      <c r="C5411">
        <v>26</v>
      </c>
      <c r="D5411" t="str">
        <f t="shared" si="252"/>
        <v>25-48 Months</v>
      </c>
      <c r="E5411" t="s">
        <v>37</v>
      </c>
      <c r="F5411" t="s">
        <v>28</v>
      </c>
      <c r="G5411" t="s">
        <v>23</v>
      </c>
      <c r="H5411">
        <f t="shared" si="253"/>
        <v>5</v>
      </c>
      <c r="I5411" t="str">
        <f t="shared" si="254"/>
        <v>High Risk</v>
      </c>
    </row>
    <row r="5412" spans="1:9" x14ac:dyDescent="0.3">
      <c r="A5412" t="s">
        <v>5447</v>
      </c>
      <c r="B5412" t="s">
        <v>47</v>
      </c>
      <c r="C5412">
        <v>64</v>
      </c>
      <c r="D5412" t="str">
        <f t="shared" si="252"/>
        <v>49-72 Months</v>
      </c>
      <c r="E5412" t="s">
        <v>37</v>
      </c>
      <c r="F5412" t="s">
        <v>35</v>
      </c>
      <c r="G5412" t="s">
        <v>24</v>
      </c>
      <c r="H5412">
        <f t="shared" si="253"/>
        <v>2</v>
      </c>
      <c r="I5412" t="str">
        <f t="shared" si="254"/>
        <v>Medium Risk</v>
      </c>
    </row>
    <row r="5413" spans="1:9" x14ac:dyDescent="0.3">
      <c r="A5413" t="s">
        <v>5448</v>
      </c>
      <c r="B5413" t="s">
        <v>27</v>
      </c>
      <c r="C5413">
        <v>1</v>
      </c>
      <c r="D5413" t="str">
        <f t="shared" si="252"/>
        <v>0-12 Months</v>
      </c>
      <c r="E5413" t="s">
        <v>26</v>
      </c>
      <c r="F5413" t="s">
        <v>28</v>
      </c>
      <c r="G5413" t="s">
        <v>23</v>
      </c>
      <c r="H5413">
        <f t="shared" si="253"/>
        <v>4</v>
      </c>
      <c r="I5413" t="str">
        <f t="shared" si="254"/>
        <v>High Risk</v>
      </c>
    </row>
    <row r="5414" spans="1:9" x14ac:dyDescent="0.3">
      <c r="A5414" t="s">
        <v>5449</v>
      </c>
      <c r="B5414" t="s">
        <v>31</v>
      </c>
      <c r="C5414">
        <v>61</v>
      </c>
      <c r="D5414" t="str">
        <f t="shared" si="252"/>
        <v>49-72 Months</v>
      </c>
      <c r="E5414" t="s">
        <v>37</v>
      </c>
      <c r="F5414" t="s">
        <v>35</v>
      </c>
      <c r="G5414" t="s">
        <v>24</v>
      </c>
      <c r="H5414">
        <f t="shared" si="253"/>
        <v>2</v>
      </c>
      <c r="I5414" t="str">
        <f t="shared" si="254"/>
        <v>Medium Risk</v>
      </c>
    </row>
    <row r="5415" spans="1:9" x14ac:dyDescent="0.3">
      <c r="A5415" t="s">
        <v>5450</v>
      </c>
      <c r="B5415" t="s">
        <v>27</v>
      </c>
      <c r="C5415">
        <v>15</v>
      </c>
      <c r="D5415" t="str">
        <f t="shared" si="252"/>
        <v>13-24 Months</v>
      </c>
      <c r="E5415" t="s">
        <v>37</v>
      </c>
      <c r="F5415" t="s">
        <v>40</v>
      </c>
      <c r="G5415" t="s">
        <v>24</v>
      </c>
      <c r="H5415">
        <f t="shared" si="253"/>
        <v>4</v>
      </c>
      <c r="I5415" t="str">
        <f t="shared" si="254"/>
        <v>High Risk</v>
      </c>
    </row>
    <row r="5416" spans="1:9" x14ac:dyDescent="0.3">
      <c r="A5416" t="s">
        <v>5451</v>
      </c>
      <c r="B5416" t="s">
        <v>31</v>
      </c>
      <c r="C5416">
        <v>64</v>
      </c>
      <c r="D5416" t="str">
        <f t="shared" si="252"/>
        <v>49-72 Months</v>
      </c>
      <c r="E5416" t="s">
        <v>37</v>
      </c>
      <c r="F5416" t="s">
        <v>40</v>
      </c>
      <c r="G5416" t="s">
        <v>23</v>
      </c>
      <c r="H5416">
        <f t="shared" si="253"/>
        <v>2</v>
      </c>
      <c r="I5416" t="str">
        <f t="shared" si="254"/>
        <v>Medium Risk</v>
      </c>
    </row>
    <row r="5417" spans="1:9" x14ac:dyDescent="0.3">
      <c r="A5417" t="s">
        <v>5452</v>
      </c>
      <c r="B5417" t="s">
        <v>27</v>
      </c>
      <c r="C5417">
        <v>18</v>
      </c>
      <c r="D5417" t="str">
        <f t="shared" si="252"/>
        <v>13-24 Months</v>
      </c>
      <c r="E5417" t="s">
        <v>26</v>
      </c>
      <c r="F5417" t="s">
        <v>28</v>
      </c>
      <c r="G5417" t="s">
        <v>24</v>
      </c>
      <c r="H5417">
        <f t="shared" si="253"/>
        <v>3</v>
      </c>
      <c r="I5417" t="str">
        <f t="shared" si="254"/>
        <v>Medium Risk</v>
      </c>
    </row>
    <row r="5418" spans="1:9" x14ac:dyDescent="0.3">
      <c r="A5418" t="s">
        <v>5453</v>
      </c>
      <c r="B5418" t="s">
        <v>31</v>
      </c>
      <c r="C5418">
        <v>57</v>
      </c>
      <c r="D5418" t="str">
        <f t="shared" si="252"/>
        <v>49-72 Months</v>
      </c>
      <c r="E5418" t="s">
        <v>37</v>
      </c>
      <c r="F5418" t="s">
        <v>28</v>
      </c>
      <c r="G5418" t="s">
        <v>24</v>
      </c>
      <c r="H5418">
        <f t="shared" si="253"/>
        <v>3</v>
      </c>
      <c r="I5418" t="str">
        <f t="shared" si="254"/>
        <v>Medium Risk</v>
      </c>
    </row>
    <row r="5419" spans="1:9" x14ac:dyDescent="0.3">
      <c r="A5419" t="s">
        <v>5454</v>
      </c>
      <c r="B5419" t="s">
        <v>47</v>
      </c>
      <c r="C5419">
        <v>14</v>
      </c>
      <c r="D5419" t="str">
        <f t="shared" si="252"/>
        <v>13-24 Months</v>
      </c>
      <c r="E5419" t="s">
        <v>26</v>
      </c>
      <c r="F5419" t="s">
        <v>35</v>
      </c>
      <c r="G5419" t="s">
        <v>24</v>
      </c>
      <c r="H5419">
        <f t="shared" si="253"/>
        <v>0</v>
      </c>
      <c r="I5419" t="str">
        <f t="shared" si="254"/>
        <v>Low Risk</v>
      </c>
    </row>
    <row r="5420" spans="1:9" x14ac:dyDescent="0.3">
      <c r="A5420" t="s">
        <v>5455</v>
      </c>
      <c r="B5420" t="s">
        <v>27</v>
      </c>
      <c r="C5420">
        <v>18</v>
      </c>
      <c r="D5420" t="str">
        <f t="shared" si="252"/>
        <v>13-24 Months</v>
      </c>
      <c r="E5420" t="s">
        <v>37</v>
      </c>
      <c r="F5420" t="s">
        <v>40</v>
      </c>
      <c r="G5420" t="s">
        <v>24</v>
      </c>
      <c r="H5420">
        <f t="shared" si="253"/>
        <v>4</v>
      </c>
      <c r="I5420" t="str">
        <f t="shared" si="254"/>
        <v>High Risk</v>
      </c>
    </row>
    <row r="5421" spans="1:9" x14ac:dyDescent="0.3">
      <c r="A5421" t="s">
        <v>5456</v>
      </c>
      <c r="B5421" t="s">
        <v>47</v>
      </c>
      <c r="C5421">
        <v>72</v>
      </c>
      <c r="D5421" t="str">
        <f t="shared" si="252"/>
        <v>49-72 Months</v>
      </c>
      <c r="E5421" t="s">
        <v>37</v>
      </c>
      <c r="F5421" t="s">
        <v>35</v>
      </c>
      <c r="G5421" t="s">
        <v>24</v>
      </c>
      <c r="H5421">
        <f t="shared" si="253"/>
        <v>2</v>
      </c>
      <c r="I5421" t="str">
        <f t="shared" si="254"/>
        <v>Medium Risk</v>
      </c>
    </row>
    <row r="5422" spans="1:9" x14ac:dyDescent="0.3">
      <c r="A5422" t="s">
        <v>5457</v>
      </c>
      <c r="B5422" t="s">
        <v>47</v>
      </c>
      <c r="C5422">
        <v>70</v>
      </c>
      <c r="D5422" t="str">
        <f t="shared" si="252"/>
        <v>49-72 Months</v>
      </c>
      <c r="E5422" t="s">
        <v>37</v>
      </c>
      <c r="F5422" t="s">
        <v>40</v>
      </c>
      <c r="G5422" t="s">
        <v>24</v>
      </c>
      <c r="H5422">
        <f t="shared" si="253"/>
        <v>2</v>
      </c>
      <c r="I5422" t="str">
        <f t="shared" si="254"/>
        <v>Medium Risk</v>
      </c>
    </row>
    <row r="5423" spans="1:9" x14ac:dyDescent="0.3">
      <c r="A5423" t="s">
        <v>5458</v>
      </c>
      <c r="B5423" t="s">
        <v>47</v>
      </c>
      <c r="C5423">
        <v>38</v>
      </c>
      <c r="D5423" t="str">
        <f t="shared" si="252"/>
        <v>25-48 Months</v>
      </c>
      <c r="E5423" t="s">
        <v>24</v>
      </c>
      <c r="F5423" t="s">
        <v>32</v>
      </c>
      <c r="G5423" t="s">
        <v>24</v>
      </c>
      <c r="H5423">
        <f t="shared" si="253"/>
        <v>0</v>
      </c>
      <c r="I5423" t="str">
        <f t="shared" si="254"/>
        <v>Low Risk</v>
      </c>
    </row>
    <row r="5424" spans="1:9" x14ac:dyDescent="0.3">
      <c r="A5424" t="s">
        <v>5459</v>
      </c>
      <c r="B5424" t="s">
        <v>47</v>
      </c>
      <c r="C5424">
        <v>68</v>
      </c>
      <c r="D5424" t="str">
        <f t="shared" si="252"/>
        <v>49-72 Months</v>
      </c>
      <c r="E5424" t="s">
        <v>26</v>
      </c>
      <c r="F5424" t="s">
        <v>40</v>
      </c>
      <c r="G5424" t="s">
        <v>24</v>
      </c>
      <c r="H5424">
        <f t="shared" si="253"/>
        <v>0</v>
      </c>
      <c r="I5424" t="str">
        <f t="shared" si="254"/>
        <v>Low Risk</v>
      </c>
    </row>
    <row r="5425" spans="1:9" x14ac:dyDescent="0.3">
      <c r="A5425" t="s">
        <v>5460</v>
      </c>
      <c r="B5425" t="s">
        <v>27</v>
      </c>
      <c r="C5425">
        <v>13</v>
      </c>
      <c r="D5425" t="str">
        <f t="shared" si="252"/>
        <v>13-24 Months</v>
      </c>
      <c r="E5425" t="s">
        <v>37</v>
      </c>
      <c r="F5425" t="s">
        <v>28</v>
      </c>
      <c r="G5425" t="s">
        <v>23</v>
      </c>
      <c r="H5425">
        <f t="shared" si="253"/>
        <v>5</v>
      </c>
      <c r="I5425" t="str">
        <f t="shared" si="254"/>
        <v>High Risk</v>
      </c>
    </row>
    <row r="5426" spans="1:9" x14ac:dyDescent="0.3">
      <c r="A5426" t="s">
        <v>5461</v>
      </c>
      <c r="B5426" t="s">
        <v>47</v>
      </c>
      <c r="C5426">
        <v>65</v>
      </c>
      <c r="D5426" t="str">
        <f t="shared" si="252"/>
        <v>49-72 Months</v>
      </c>
      <c r="E5426" t="s">
        <v>37</v>
      </c>
      <c r="F5426" t="s">
        <v>40</v>
      </c>
      <c r="G5426" t="s">
        <v>24</v>
      </c>
      <c r="H5426">
        <f t="shared" si="253"/>
        <v>2</v>
      </c>
      <c r="I5426" t="str">
        <f t="shared" si="254"/>
        <v>Medium Risk</v>
      </c>
    </row>
    <row r="5427" spans="1:9" x14ac:dyDescent="0.3">
      <c r="A5427" t="s">
        <v>5462</v>
      </c>
      <c r="B5427" t="s">
        <v>27</v>
      </c>
      <c r="C5427">
        <v>30</v>
      </c>
      <c r="D5427" t="str">
        <f t="shared" si="252"/>
        <v>25-48 Months</v>
      </c>
      <c r="E5427" t="s">
        <v>37</v>
      </c>
      <c r="F5427" t="s">
        <v>28</v>
      </c>
      <c r="G5427" t="s">
        <v>24</v>
      </c>
      <c r="H5427">
        <f t="shared" si="253"/>
        <v>5</v>
      </c>
      <c r="I5427" t="str">
        <f t="shared" si="254"/>
        <v>High Risk</v>
      </c>
    </row>
    <row r="5428" spans="1:9" x14ac:dyDescent="0.3">
      <c r="A5428" t="s">
        <v>5463</v>
      </c>
      <c r="B5428" t="s">
        <v>47</v>
      </c>
      <c r="C5428">
        <v>51</v>
      </c>
      <c r="D5428" t="str">
        <f t="shared" si="252"/>
        <v>49-72 Months</v>
      </c>
      <c r="E5428" t="s">
        <v>26</v>
      </c>
      <c r="F5428" t="s">
        <v>35</v>
      </c>
      <c r="G5428" t="s">
        <v>24</v>
      </c>
      <c r="H5428">
        <f t="shared" si="253"/>
        <v>0</v>
      </c>
      <c r="I5428" t="str">
        <f t="shared" si="254"/>
        <v>Low Risk</v>
      </c>
    </row>
    <row r="5429" spans="1:9" x14ac:dyDescent="0.3">
      <c r="A5429" t="s">
        <v>5464</v>
      </c>
      <c r="B5429" t="s">
        <v>27</v>
      </c>
      <c r="C5429">
        <v>31</v>
      </c>
      <c r="D5429" t="str">
        <f t="shared" si="252"/>
        <v>25-48 Months</v>
      </c>
      <c r="E5429" t="s">
        <v>37</v>
      </c>
      <c r="F5429" t="s">
        <v>40</v>
      </c>
      <c r="G5429" t="s">
        <v>24</v>
      </c>
      <c r="H5429">
        <f t="shared" si="253"/>
        <v>4</v>
      </c>
      <c r="I5429" t="str">
        <f t="shared" si="254"/>
        <v>High Risk</v>
      </c>
    </row>
    <row r="5430" spans="1:9" x14ac:dyDescent="0.3">
      <c r="A5430" t="s">
        <v>5465</v>
      </c>
      <c r="B5430" t="s">
        <v>27</v>
      </c>
      <c r="C5430">
        <v>9</v>
      </c>
      <c r="D5430" t="str">
        <f t="shared" si="252"/>
        <v>0-12 Months</v>
      </c>
      <c r="E5430" t="s">
        <v>37</v>
      </c>
      <c r="F5430" t="s">
        <v>28</v>
      </c>
      <c r="G5430" t="s">
        <v>23</v>
      </c>
      <c r="H5430">
        <f t="shared" si="253"/>
        <v>6</v>
      </c>
      <c r="I5430" t="str">
        <f t="shared" si="254"/>
        <v>High Risk</v>
      </c>
    </row>
    <row r="5431" spans="1:9" x14ac:dyDescent="0.3">
      <c r="A5431" t="s">
        <v>5466</v>
      </c>
      <c r="B5431" t="s">
        <v>47</v>
      </c>
      <c r="C5431">
        <v>72</v>
      </c>
      <c r="D5431" t="str">
        <f t="shared" si="252"/>
        <v>49-72 Months</v>
      </c>
      <c r="E5431" t="s">
        <v>26</v>
      </c>
      <c r="F5431" t="s">
        <v>35</v>
      </c>
      <c r="G5431" t="s">
        <v>24</v>
      </c>
      <c r="H5431">
        <f t="shared" si="253"/>
        <v>0</v>
      </c>
      <c r="I5431" t="str">
        <f t="shared" si="254"/>
        <v>Low Risk</v>
      </c>
    </row>
    <row r="5432" spans="1:9" x14ac:dyDescent="0.3">
      <c r="A5432" t="s">
        <v>5467</v>
      </c>
      <c r="B5432" t="s">
        <v>27</v>
      </c>
      <c r="C5432">
        <v>10</v>
      </c>
      <c r="D5432" t="str">
        <f t="shared" si="252"/>
        <v>0-12 Months</v>
      </c>
      <c r="E5432" t="s">
        <v>26</v>
      </c>
      <c r="F5432" t="s">
        <v>40</v>
      </c>
      <c r="G5432" t="s">
        <v>23</v>
      </c>
      <c r="H5432">
        <f t="shared" si="253"/>
        <v>3</v>
      </c>
      <c r="I5432" t="str">
        <f t="shared" si="254"/>
        <v>Medium Risk</v>
      </c>
    </row>
    <row r="5433" spans="1:9" x14ac:dyDescent="0.3">
      <c r="A5433" t="s">
        <v>5468</v>
      </c>
      <c r="B5433" t="s">
        <v>31</v>
      </c>
      <c r="C5433">
        <v>37</v>
      </c>
      <c r="D5433" t="str">
        <f t="shared" si="252"/>
        <v>25-48 Months</v>
      </c>
      <c r="E5433" t="s">
        <v>24</v>
      </c>
      <c r="F5433" t="s">
        <v>28</v>
      </c>
      <c r="G5433" t="s">
        <v>24</v>
      </c>
      <c r="H5433">
        <f t="shared" si="253"/>
        <v>1</v>
      </c>
      <c r="I5433" t="str">
        <f t="shared" si="254"/>
        <v>Low Risk</v>
      </c>
    </row>
    <row r="5434" spans="1:9" x14ac:dyDescent="0.3">
      <c r="A5434" t="s">
        <v>5469</v>
      </c>
      <c r="B5434" t="s">
        <v>27</v>
      </c>
      <c r="C5434">
        <v>2</v>
      </c>
      <c r="D5434" t="str">
        <f t="shared" si="252"/>
        <v>0-12 Months</v>
      </c>
      <c r="E5434" t="s">
        <v>26</v>
      </c>
      <c r="F5434" t="s">
        <v>28</v>
      </c>
      <c r="G5434" t="s">
        <v>23</v>
      </c>
      <c r="H5434">
        <f t="shared" si="253"/>
        <v>4</v>
      </c>
      <c r="I5434" t="str">
        <f t="shared" si="254"/>
        <v>High Risk</v>
      </c>
    </row>
    <row r="5435" spans="1:9" x14ac:dyDescent="0.3">
      <c r="A5435" t="s">
        <v>5470</v>
      </c>
      <c r="B5435" t="s">
        <v>31</v>
      </c>
      <c r="C5435">
        <v>55</v>
      </c>
      <c r="D5435" t="str">
        <f t="shared" si="252"/>
        <v>49-72 Months</v>
      </c>
      <c r="E5435" t="s">
        <v>37</v>
      </c>
      <c r="F5435" t="s">
        <v>32</v>
      </c>
      <c r="G5435" t="s">
        <v>24</v>
      </c>
      <c r="H5435">
        <f t="shared" si="253"/>
        <v>2</v>
      </c>
      <c r="I5435" t="str">
        <f t="shared" si="254"/>
        <v>Medium Risk</v>
      </c>
    </row>
    <row r="5436" spans="1:9" x14ac:dyDescent="0.3">
      <c r="A5436" t="s">
        <v>5471</v>
      </c>
      <c r="B5436" t="s">
        <v>27</v>
      </c>
      <c r="C5436">
        <v>33</v>
      </c>
      <c r="D5436" t="str">
        <f t="shared" si="252"/>
        <v>25-48 Months</v>
      </c>
      <c r="E5436" t="s">
        <v>37</v>
      </c>
      <c r="F5436" t="s">
        <v>35</v>
      </c>
      <c r="G5436" t="s">
        <v>24</v>
      </c>
      <c r="H5436">
        <f t="shared" si="253"/>
        <v>4</v>
      </c>
      <c r="I5436" t="str">
        <f t="shared" si="254"/>
        <v>High Risk</v>
      </c>
    </row>
    <row r="5437" spans="1:9" x14ac:dyDescent="0.3">
      <c r="A5437" t="s">
        <v>5472</v>
      </c>
      <c r="B5437" t="s">
        <v>31</v>
      </c>
      <c r="C5437">
        <v>46</v>
      </c>
      <c r="D5437" t="str">
        <f t="shared" si="252"/>
        <v>25-48 Months</v>
      </c>
      <c r="E5437" t="s">
        <v>37</v>
      </c>
      <c r="F5437" t="s">
        <v>35</v>
      </c>
      <c r="G5437" t="s">
        <v>24</v>
      </c>
      <c r="H5437">
        <f t="shared" si="253"/>
        <v>2</v>
      </c>
      <c r="I5437" t="str">
        <f t="shared" si="254"/>
        <v>Medium Risk</v>
      </c>
    </row>
    <row r="5438" spans="1:9" x14ac:dyDescent="0.3">
      <c r="A5438" t="s">
        <v>5473</v>
      </c>
      <c r="B5438" t="s">
        <v>27</v>
      </c>
      <c r="C5438">
        <v>1</v>
      </c>
      <c r="D5438" t="str">
        <f t="shared" si="252"/>
        <v>0-12 Months</v>
      </c>
      <c r="E5438" t="s">
        <v>26</v>
      </c>
      <c r="F5438" t="s">
        <v>28</v>
      </c>
      <c r="G5438" t="s">
        <v>24</v>
      </c>
      <c r="H5438">
        <f t="shared" si="253"/>
        <v>4</v>
      </c>
      <c r="I5438" t="str">
        <f t="shared" si="254"/>
        <v>High Risk</v>
      </c>
    </row>
    <row r="5439" spans="1:9" x14ac:dyDescent="0.3">
      <c r="A5439" t="s">
        <v>5474</v>
      </c>
      <c r="B5439" t="s">
        <v>27</v>
      </c>
      <c r="C5439">
        <v>20</v>
      </c>
      <c r="D5439" t="str">
        <f t="shared" si="252"/>
        <v>13-24 Months</v>
      </c>
      <c r="E5439" t="s">
        <v>26</v>
      </c>
      <c r="F5439" t="s">
        <v>32</v>
      </c>
      <c r="G5439" t="s">
        <v>23</v>
      </c>
      <c r="H5439">
        <f t="shared" si="253"/>
        <v>2</v>
      </c>
      <c r="I5439" t="str">
        <f t="shared" si="254"/>
        <v>Medium Risk</v>
      </c>
    </row>
    <row r="5440" spans="1:9" x14ac:dyDescent="0.3">
      <c r="A5440" t="s">
        <v>5475</v>
      </c>
      <c r="B5440" t="s">
        <v>27</v>
      </c>
      <c r="C5440">
        <v>9</v>
      </c>
      <c r="D5440" t="str">
        <f t="shared" si="252"/>
        <v>0-12 Months</v>
      </c>
      <c r="E5440" t="s">
        <v>37</v>
      </c>
      <c r="F5440" t="s">
        <v>28</v>
      </c>
      <c r="G5440" t="s">
        <v>23</v>
      </c>
      <c r="H5440">
        <f t="shared" si="253"/>
        <v>6</v>
      </c>
      <c r="I5440" t="str">
        <f t="shared" si="254"/>
        <v>High Risk</v>
      </c>
    </row>
    <row r="5441" spans="1:9" x14ac:dyDescent="0.3">
      <c r="A5441" t="s">
        <v>5476</v>
      </c>
      <c r="B5441" t="s">
        <v>27</v>
      </c>
      <c r="C5441">
        <v>32</v>
      </c>
      <c r="D5441" t="str">
        <f t="shared" si="252"/>
        <v>25-48 Months</v>
      </c>
      <c r="E5441" t="s">
        <v>37</v>
      </c>
      <c r="F5441" t="s">
        <v>40</v>
      </c>
      <c r="G5441" t="s">
        <v>23</v>
      </c>
      <c r="H5441">
        <f t="shared" si="253"/>
        <v>4</v>
      </c>
      <c r="I5441" t="str">
        <f t="shared" si="254"/>
        <v>High Risk</v>
      </c>
    </row>
    <row r="5442" spans="1:9" x14ac:dyDescent="0.3">
      <c r="A5442" t="s">
        <v>5477</v>
      </c>
      <c r="B5442" t="s">
        <v>27</v>
      </c>
      <c r="C5442">
        <v>19</v>
      </c>
      <c r="D5442" t="str">
        <f t="shared" si="252"/>
        <v>13-24 Months</v>
      </c>
      <c r="E5442" t="s">
        <v>26</v>
      </c>
      <c r="F5442" t="s">
        <v>35</v>
      </c>
      <c r="G5442" t="s">
        <v>24</v>
      </c>
      <c r="H5442">
        <f t="shared" si="253"/>
        <v>2</v>
      </c>
      <c r="I5442" t="str">
        <f t="shared" si="254"/>
        <v>Medium Risk</v>
      </c>
    </row>
    <row r="5443" spans="1:9" x14ac:dyDescent="0.3">
      <c r="A5443" t="s">
        <v>5478</v>
      </c>
      <c r="B5443" t="s">
        <v>47</v>
      </c>
      <c r="C5443">
        <v>70</v>
      </c>
      <c r="D5443" t="str">
        <f t="shared" ref="D5443:D5506" si="255">IF(C5443&lt;=12,"0-12 Months",IF(C5443&lt;=24,"13-24 Months",IF(C5443&lt;=48,"25-48 Months","49-72 Months")))</f>
        <v>49-72 Months</v>
      </c>
      <c r="E5443" t="s">
        <v>26</v>
      </c>
      <c r="F5443" t="s">
        <v>40</v>
      </c>
      <c r="G5443" t="s">
        <v>23</v>
      </c>
      <c r="H5443">
        <f t="shared" ref="H5443:H5506" si="256">IF(B5443="Month-to-month",2,0)+IF(E5443="Fiber optic",2,0)+IF(F5443="Electronic check",1,0)+IF(D5443="0-12 Months",1,0)</f>
        <v>0</v>
      </c>
      <c r="I5443" t="str">
        <f t="shared" ref="I5443:I5506" si="257">IF(H5443&gt;=4,"High Risk",IF(H5443&gt;=2,"Medium Risk","Low Risk"))</f>
        <v>Low Risk</v>
      </c>
    </row>
    <row r="5444" spans="1:9" x14ac:dyDescent="0.3">
      <c r="A5444" t="s">
        <v>5479</v>
      </c>
      <c r="B5444" t="s">
        <v>47</v>
      </c>
      <c r="C5444">
        <v>61</v>
      </c>
      <c r="D5444" t="str">
        <f t="shared" si="255"/>
        <v>49-72 Months</v>
      </c>
      <c r="E5444" t="s">
        <v>24</v>
      </c>
      <c r="F5444" t="s">
        <v>40</v>
      </c>
      <c r="G5444" t="s">
        <v>24</v>
      </c>
      <c r="H5444">
        <f t="shared" si="256"/>
        <v>0</v>
      </c>
      <c r="I5444" t="str">
        <f t="shared" si="257"/>
        <v>Low Risk</v>
      </c>
    </row>
    <row r="5445" spans="1:9" x14ac:dyDescent="0.3">
      <c r="A5445" t="s">
        <v>5480</v>
      </c>
      <c r="B5445" t="s">
        <v>27</v>
      </c>
      <c r="C5445">
        <v>26</v>
      </c>
      <c r="D5445" t="str">
        <f t="shared" si="255"/>
        <v>25-48 Months</v>
      </c>
      <c r="E5445" t="s">
        <v>26</v>
      </c>
      <c r="F5445" t="s">
        <v>28</v>
      </c>
      <c r="G5445" t="s">
        <v>24</v>
      </c>
      <c r="H5445">
        <f t="shared" si="256"/>
        <v>3</v>
      </c>
      <c r="I5445" t="str">
        <f t="shared" si="257"/>
        <v>Medium Risk</v>
      </c>
    </row>
    <row r="5446" spans="1:9" x14ac:dyDescent="0.3">
      <c r="A5446" t="s">
        <v>5481</v>
      </c>
      <c r="B5446" t="s">
        <v>27</v>
      </c>
      <c r="C5446">
        <v>45</v>
      </c>
      <c r="D5446" t="str">
        <f t="shared" si="255"/>
        <v>25-48 Months</v>
      </c>
      <c r="E5446" t="s">
        <v>37</v>
      </c>
      <c r="F5446" t="s">
        <v>35</v>
      </c>
      <c r="G5446" t="s">
        <v>24</v>
      </c>
      <c r="H5446">
        <f t="shared" si="256"/>
        <v>4</v>
      </c>
      <c r="I5446" t="str">
        <f t="shared" si="257"/>
        <v>High Risk</v>
      </c>
    </row>
    <row r="5447" spans="1:9" x14ac:dyDescent="0.3">
      <c r="A5447" t="s">
        <v>5482</v>
      </c>
      <c r="B5447" t="s">
        <v>47</v>
      </c>
      <c r="C5447">
        <v>62</v>
      </c>
      <c r="D5447" t="str">
        <f t="shared" si="255"/>
        <v>49-72 Months</v>
      </c>
      <c r="E5447" t="s">
        <v>37</v>
      </c>
      <c r="F5447" t="s">
        <v>40</v>
      </c>
      <c r="G5447" t="s">
        <v>24</v>
      </c>
      <c r="H5447">
        <f t="shared" si="256"/>
        <v>2</v>
      </c>
      <c r="I5447" t="str">
        <f t="shared" si="257"/>
        <v>Medium Risk</v>
      </c>
    </row>
    <row r="5448" spans="1:9" x14ac:dyDescent="0.3">
      <c r="A5448" t="s">
        <v>5483</v>
      </c>
      <c r="B5448" t="s">
        <v>27</v>
      </c>
      <c r="C5448">
        <v>1</v>
      </c>
      <c r="D5448" t="str">
        <f t="shared" si="255"/>
        <v>0-12 Months</v>
      </c>
      <c r="E5448" t="s">
        <v>24</v>
      </c>
      <c r="F5448" t="s">
        <v>32</v>
      </c>
      <c r="G5448" t="s">
        <v>23</v>
      </c>
      <c r="H5448">
        <f t="shared" si="256"/>
        <v>3</v>
      </c>
      <c r="I5448" t="str">
        <f t="shared" si="257"/>
        <v>Medium Risk</v>
      </c>
    </row>
    <row r="5449" spans="1:9" x14ac:dyDescent="0.3">
      <c r="A5449" t="s">
        <v>5484</v>
      </c>
      <c r="B5449" t="s">
        <v>27</v>
      </c>
      <c r="C5449">
        <v>3</v>
      </c>
      <c r="D5449" t="str">
        <f t="shared" si="255"/>
        <v>0-12 Months</v>
      </c>
      <c r="E5449" t="s">
        <v>26</v>
      </c>
      <c r="F5449" t="s">
        <v>32</v>
      </c>
      <c r="G5449" t="s">
        <v>24</v>
      </c>
      <c r="H5449">
        <f t="shared" si="256"/>
        <v>3</v>
      </c>
      <c r="I5449" t="str">
        <f t="shared" si="257"/>
        <v>Medium Risk</v>
      </c>
    </row>
    <row r="5450" spans="1:9" x14ac:dyDescent="0.3">
      <c r="A5450" t="s">
        <v>5485</v>
      </c>
      <c r="B5450" t="s">
        <v>31</v>
      </c>
      <c r="C5450">
        <v>41</v>
      </c>
      <c r="D5450" t="str">
        <f t="shared" si="255"/>
        <v>25-48 Months</v>
      </c>
      <c r="E5450" t="s">
        <v>37</v>
      </c>
      <c r="F5450" t="s">
        <v>35</v>
      </c>
      <c r="G5450" t="s">
        <v>24</v>
      </c>
      <c r="H5450">
        <f t="shared" si="256"/>
        <v>2</v>
      </c>
      <c r="I5450" t="str">
        <f t="shared" si="257"/>
        <v>Medium Risk</v>
      </c>
    </row>
    <row r="5451" spans="1:9" x14ac:dyDescent="0.3">
      <c r="A5451" t="s">
        <v>5486</v>
      </c>
      <c r="B5451" t="s">
        <v>47</v>
      </c>
      <c r="C5451">
        <v>67</v>
      </c>
      <c r="D5451" t="str">
        <f t="shared" si="255"/>
        <v>49-72 Months</v>
      </c>
      <c r="E5451" t="s">
        <v>37</v>
      </c>
      <c r="F5451" t="s">
        <v>35</v>
      </c>
      <c r="G5451" t="s">
        <v>24</v>
      </c>
      <c r="H5451">
        <f t="shared" si="256"/>
        <v>2</v>
      </c>
      <c r="I5451" t="str">
        <f t="shared" si="257"/>
        <v>Medium Risk</v>
      </c>
    </row>
    <row r="5452" spans="1:9" x14ac:dyDescent="0.3">
      <c r="A5452" t="s">
        <v>5487</v>
      </c>
      <c r="B5452" t="s">
        <v>27</v>
      </c>
      <c r="C5452">
        <v>1</v>
      </c>
      <c r="D5452" t="str">
        <f t="shared" si="255"/>
        <v>0-12 Months</v>
      </c>
      <c r="E5452" t="s">
        <v>37</v>
      </c>
      <c r="F5452" t="s">
        <v>32</v>
      </c>
      <c r="G5452" t="s">
        <v>23</v>
      </c>
      <c r="H5452">
        <f t="shared" si="256"/>
        <v>5</v>
      </c>
      <c r="I5452" t="str">
        <f t="shared" si="257"/>
        <v>High Risk</v>
      </c>
    </row>
    <row r="5453" spans="1:9" x14ac:dyDescent="0.3">
      <c r="A5453" t="s">
        <v>5488</v>
      </c>
      <c r="B5453" t="s">
        <v>31</v>
      </c>
      <c r="C5453">
        <v>71</v>
      </c>
      <c r="D5453" t="str">
        <f t="shared" si="255"/>
        <v>49-72 Months</v>
      </c>
      <c r="E5453" t="s">
        <v>37</v>
      </c>
      <c r="F5453" t="s">
        <v>32</v>
      </c>
      <c r="G5453" t="s">
        <v>24</v>
      </c>
      <c r="H5453">
        <f t="shared" si="256"/>
        <v>2</v>
      </c>
      <c r="I5453" t="str">
        <f t="shared" si="257"/>
        <v>Medium Risk</v>
      </c>
    </row>
    <row r="5454" spans="1:9" x14ac:dyDescent="0.3">
      <c r="A5454" t="s">
        <v>5489</v>
      </c>
      <c r="B5454" t="s">
        <v>31</v>
      </c>
      <c r="C5454">
        <v>37</v>
      </c>
      <c r="D5454" t="str">
        <f t="shared" si="255"/>
        <v>25-48 Months</v>
      </c>
      <c r="E5454" t="s">
        <v>26</v>
      </c>
      <c r="F5454" t="s">
        <v>35</v>
      </c>
      <c r="G5454" t="s">
        <v>24</v>
      </c>
      <c r="H5454">
        <f t="shared" si="256"/>
        <v>0</v>
      </c>
      <c r="I5454" t="str">
        <f t="shared" si="257"/>
        <v>Low Risk</v>
      </c>
    </row>
    <row r="5455" spans="1:9" x14ac:dyDescent="0.3">
      <c r="A5455" t="s">
        <v>5490</v>
      </c>
      <c r="B5455" t="s">
        <v>47</v>
      </c>
      <c r="C5455">
        <v>60</v>
      </c>
      <c r="D5455" t="str">
        <f t="shared" si="255"/>
        <v>49-72 Months</v>
      </c>
      <c r="E5455" t="s">
        <v>26</v>
      </c>
      <c r="F5455" t="s">
        <v>32</v>
      </c>
      <c r="G5455" t="s">
        <v>24</v>
      </c>
      <c r="H5455">
        <f t="shared" si="256"/>
        <v>0</v>
      </c>
      <c r="I5455" t="str">
        <f t="shared" si="257"/>
        <v>Low Risk</v>
      </c>
    </row>
    <row r="5456" spans="1:9" x14ac:dyDescent="0.3">
      <c r="A5456" t="s">
        <v>5491</v>
      </c>
      <c r="B5456" t="s">
        <v>27</v>
      </c>
      <c r="C5456">
        <v>1</v>
      </c>
      <c r="D5456" t="str">
        <f t="shared" si="255"/>
        <v>0-12 Months</v>
      </c>
      <c r="E5456" t="s">
        <v>37</v>
      </c>
      <c r="F5456" t="s">
        <v>28</v>
      </c>
      <c r="G5456" t="s">
        <v>23</v>
      </c>
      <c r="H5456">
        <f t="shared" si="256"/>
        <v>6</v>
      </c>
      <c r="I5456" t="str">
        <f t="shared" si="257"/>
        <v>High Risk</v>
      </c>
    </row>
    <row r="5457" spans="1:9" x14ac:dyDescent="0.3">
      <c r="A5457" t="s">
        <v>5492</v>
      </c>
      <c r="B5457" t="s">
        <v>27</v>
      </c>
      <c r="C5457">
        <v>6</v>
      </c>
      <c r="D5457" t="str">
        <f t="shared" si="255"/>
        <v>0-12 Months</v>
      </c>
      <c r="E5457" t="s">
        <v>24</v>
      </c>
      <c r="F5457" t="s">
        <v>40</v>
      </c>
      <c r="G5457" t="s">
        <v>24</v>
      </c>
      <c r="H5457">
        <f t="shared" si="256"/>
        <v>3</v>
      </c>
      <c r="I5457" t="str">
        <f t="shared" si="257"/>
        <v>Medium Risk</v>
      </c>
    </row>
    <row r="5458" spans="1:9" x14ac:dyDescent="0.3">
      <c r="A5458" t="s">
        <v>5493</v>
      </c>
      <c r="B5458" t="s">
        <v>27</v>
      </c>
      <c r="C5458">
        <v>13</v>
      </c>
      <c r="D5458" t="str">
        <f t="shared" si="255"/>
        <v>13-24 Months</v>
      </c>
      <c r="E5458" t="s">
        <v>26</v>
      </c>
      <c r="F5458" t="s">
        <v>28</v>
      </c>
      <c r="G5458" t="s">
        <v>23</v>
      </c>
      <c r="H5458">
        <f t="shared" si="256"/>
        <v>3</v>
      </c>
      <c r="I5458" t="str">
        <f t="shared" si="257"/>
        <v>Medium Risk</v>
      </c>
    </row>
    <row r="5459" spans="1:9" x14ac:dyDescent="0.3">
      <c r="A5459" t="s">
        <v>5494</v>
      </c>
      <c r="B5459" t="s">
        <v>27</v>
      </c>
      <c r="C5459">
        <v>11</v>
      </c>
      <c r="D5459" t="str">
        <f t="shared" si="255"/>
        <v>0-12 Months</v>
      </c>
      <c r="E5459" t="s">
        <v>26</v>
      </c>
      <c r="F5459" t="s">
        <v>35</v>
      </c>
      <c r="G5459" t="s">
        <v>24</v>
      </c>
      <c r="H5459">
        <f t="shared" si="256"/>
        <v>3</v>
      </c>
      <c r="I5459" t="str">
        <f t="shared" si="257"/>
        <v>Medium Risk</v>
      </c>
    </row>
    <row r="5460" spans="1:9" x14ac:dyDescent="0.3">
      <c r="A5460" t="s">
        <v>5495</v>
      </c>
      <c r="B5460" t="s">
        <v>27</v>
      </c>
      <c r="C5460">
        <v>7</v>
      </c>
      <c r="D5460" t="str">
        <f t="shared" si="255"/>
        <v>0-12 Months</v>
      </c>
      <c r="E5460" t="s">
        <v>26</v>
      </c>
      <c r="F5460" t="s">
        <v>32</v>
      </c>
      <c r="G5460" t="s">
        <v>23</v>
      </c>
      <c r="H5460">
        <f t="shared" si="256"/>
        <v>3</v>
      </c>
      <c r="I5460" t="str">
        <f t="shared" si="257"/>
        <v>Medium Risk</v>
      </c>
    </row>
    <row r="5461" spans="1:9" x14ac:dyDescent="0.3">
      <c r="A5461" t="s">
        <v>5496</v>
      </c>
      <c r="B5461" t="s">
        <v>27</v>
      </c>
      <c r="C5461">
        <v>10</v>
      </c>
      <c r="D5461" t="str">
        <f t="shared" si="255"/>
        <v>0-12 Months</v>
      </c>
      <c r="E5461" t="s">
        <v>37</v>
      </c>
      <c r="F5461" t="s">
        <v>28</v>
      </c>
      <c r="G5461" t="s">
        <v>24</v>
      </c>
      <c r="H5461">
        <f t="shared" si="256"/>
        <v>6</v>
      </c>
      <c r="I5461" t="str">
        <f t="shared" si="257"/>
        <v>High Risk</v>
      </c>
    </row>
    <row r="5462" spans="1:9" x14ac:dyDescent="0.3">
      <c r="A5462" t="s">
        <v>5497</v>
      </c>
      <c r="B5462" t="s">
        <v>47</v>
      </c>
      <c r="C5462">
        <v>34</v>
      </c>
      <c r="D5462" t="str">
        <f t="shared" si="255"/>
        <v>25-48 Months</v>
      </c>
      <c r="E5462" t="s">
        <v>24</v>
      </c>
      <c r="F5462" t="s">
        <v>40</v>
      </c>
      <c r="G5462" t="s">
        <v>24</v>
      </c>
      <c r="H5462">
        <f t="shared" si="256"/>
        <v>0</v>
      </c>
      <c r="I5462" t="str">
        <f t="shared" si="257"/>
        <v>Low Risk</v>
      </c>
    </row>
    <row r="5463" spans="1:9" x14ac:dyDescent="0.3">
      <c r="A5463" t="s">
        <v>5498</v>
      </c>
      <c r="B5463" t="s">
        <v>47</v>
      </c>
      <c r="C5463">
        <v>62</v>
      </c>
      <c r="D5463" t="str">
        <f t="shared" si="255"/>
        <v>49-72 Months</v>
      </c>
      <c r="E5463" t="s">
        <v>26</v>
      </c>
      <c r="F5463" t="s">
        <v>32</v>
      </c>
      <c r="G5463" t="s">
        <v>24</v>
      </c>
      <c r="H5463">
        <f t="shared" si="256"/>
        <v>0</v>
      </c>
      <c r="I5463" t="str">
        <f t="shared" si="257"/>
        <v>Low Risk</v>
      </c>
    </row>
    <row r="5464" spans="1:9" x14ac:dyDescent="0.3">
      <c r="A5464" t="s">
        <v>5499</v>
      </c>
      <c r="B5464" t="s">
        <v>31</v>
      </c>
      <c r="C5464">
        <v>64</v>
      </c>
      <c r="D5464" t="str">
        <f t="shared" si="255"/>
        <v>49-72 Months</v>
      </c>
      <c r="E5464" t="s">
        <v>26</v>
      </c>
      <c r="F5464" t="s">
        <v>32</v>
      </c>
      <c r="G5464" t="s">
        <v>24</v>
      </c>
      <c r="H5464">
        <f t="shared" si="256"/>
        <v>0</v>
      </c>
      <c r="I5464" t="str">
        <f t="shared" si="257"/>
        <v>Low Risk</v>
      </c>
    </row>
    <row r="5465" spans="1:9" x14ac:dyDescent="0.3">
      <c r="A5465" t="s">
        <v>5500</v>
      </c>
      <c r="B5465" t="s">
        <v>27</v>
      </c>
      <c r="C5465">
        <v>1</v>
      </c>
      <c r="D5465" t="str">
        <f t="shared" si="255"/>
        <v>0-12 Months</v>
      </c>
      <c r="E5465" t="s">
        <v>26</v>
      </c>
      <c r="F5465" t="s">
        <v>35</v>
      </c>
      <c r="G5465" t="s">
        <v>23</v>
      </c>
      <c r="H5465">
        <f t="shared" si="256"/>
        <v>3</v>
      </c>
      <c r="I5465" t="str">
        <f t="shared" si="257"/>
        <v>Medium Risk</v>
      </c>
    </row>
    <row r="5466" spans="1:9" x14ac:dyDescent="0.3">
      <c r="A5466" t="s">
        <v>5501</v>
      </c>
      <c r="B5466" t="s">
        <v>47</v>
      </c>
      <c r="C5466">
        <v>25</v>
      </c>
      <c r="D5466" t="str">
        <f t="shared" si="255"/>
        <v>25-48 Months</v>
      </c>
      <c r="E5466" t="s">
        <v>24</v>
      </c>
      <c r="F5466" t="s">
        <v>32</v>
      </c>
      <c r="G5466" t="s">
        <v>24</v>
      </c>
      <c r="H5466">
        <f t="shared" si="256"/>
        <v>0</v>
      </c>
      <c r="I5466" t="str">
        <f t="shared" si="257"/>
        <v>Low Risk</v>
      </c>
    </row>
    <row r="5467" spans="1:9" x14ac:dyDescent="0.3">
      <c r="A5467" t="s">
        <v>5502</v>
      </c>
      <c r="B5467" t="s">
        <v>31</v>
      </c>
      <c r="C5467">
        <v>26</v>
      </c>
      <c r="D5467" t="str">
        <f t="shared" si="255"/>
        <v>25-48 Months</v>
      </c>
      <c r="E5467" t="s">
        <v>26</v>
      </c>
      <c r="F5467" t="s">
        <v>32</v>
      </c>
      <c r="G5467" t="s">
        <v>24</v>
      </c>
      <c r="H5467">
        <f t="shared" si="256"/>
        <v>0</v>
      </c>
      <c r="I5467" t="str">
        <f t="shared" si="257"/>
        <v>Low Risk</v>
      </c>
    </row>
    <row r="5468" spans="1:9" x14ac:dyDescent="0.3">
      <c r="A5468" t="s">
        <v>5503</v>
      </c>
      <c r="B5468" t="s">
        <v>31</v>
      </c>
      <c r="C5468">
        <v>10</v>
      </c>
      <c r="D5468" t="str">
        <f t="shared" si="255"/>
        <v>0-12 Months</v>
      </c>
      <c r="E5468" t="s">
        <v>24</v>
      </c>
      <c r="F5468" t="s">
        <v>35</v>
      </c>
      <c r="G5468" t="s">
        <v>24</v>
      </c>
      <c r="H5468">
        <f t="shared" si="256"/>
        <v>1</v>
      </c>
      <c r="I5468" t="str">
        <f t="shared" si="257"/>
        <v>Low Risk</v>
      </c>
    </row>
    <row r="5469" spans="1:9" x14ac:dyDescent="0.3">
      <c r="A5469" t="s">
        <v>5504</v>
      </c>
      <c r="B5469" t="s">
        <v>31</v>
      </c>
      <c r="C5469">
        <v>53</v>
      </c>
      <c r="D5469" t="str">
        <f t="shared" si="255"/>
        <v>49-72 Months</v>
      </c>
      <c r="E5469" t="s">
        <v>37</v>
      </c>
      <c r="F5469" t="s">
        <v>32</v>
      </c>
      <c r="G5469" t="s">
        <v>24</v>
      </c>
      <c r="H5469">
        <f t="shared" si="256"/>
        <v>2</v>
      </c>
      <c r="I5469" t="str">
        <f t="shared" si="257"/>
        <v>Medium Risk</v>
      </c>
    </row>
    <row r="5470" spans="1:9" x14ac:dyDescent="0.3">
      <c r="A5470" t="s">
        <v>5505</v>
      </c>
      <c r="B5470" t="s">
        <v>27</v>
      </c>
      <c r="C5470">
        <v>7</v>
      </c>
      <c r="D5470" t="str">
        <f t="shared" si="255"/>
        <v>0-12 Months</v>
      </c>
      <c r="E5470" t="s">
        <v>37</v>
      </c>
      <c r="F5470" t="s">
        <v>28</v>
      </c>
      <c r="G5470" t="s">
        <v>23</v>
      </c>
      <c r="H5470">
        <f t="shared" si="256"/>
        <v>6</v>
      </c>
      <c r="I5470" t="str">
        <f t="shared" si="257"/>
        <v>High Risk</v>
      </c>
    </row>
    <row r="5471" spans="1:9" x14ac:dyDescent="0.3">
      <c r="A5471" t="s">
        <v>5506</v>
      </c>
      <c r="B5471" t="s">
        <v>27</v>
      </c>
      <c r="C5471">
        <v>33</v>
      </c>
      <c r="D5471" t="str">
        <f t="shared" si="255"/>
        <v>25-48 Months</v>
      </c>
      <c r="E5471" t="s">
        <v>37</v>
      </c>
      <c r="F5471" t="s">
        <v>40</v>
      </c>
      <c r="G5471" t="s">
        <v>24</v>
      </c>
      <c r="H5471">
        <f t="shared" si="256"/>
        <v>4</v>
      </c>
      <c r="I5471" t="str">
        <f t="shared" si="257"/>
        <v>High Risk</v>
      </c>
    </row>
    <row r="5472" spans="1:9" x14ac:dyDescent="0.3">
      <c r="A5472" t="s">
        <v>5507</v>
      </c>
      <c r="B5472" t="s">
        <v>47</v>
      </c>
      <c r="C5472">
        <v>71</v>
      </c>
      <c r="D5472" t="str">
        <f t="shared" si="255"/>
        <v>49-72 Months</v>
      </c>
      <c r="E5472" t="s">
        <v>37</v>
      </c>
      <c r="F5472" t="s">
        <v>40</v>
      </c>
      <c r="G5472" t="s">
        <v>24</v>
      </c>
      <c r="H5472">
        <f t="shared" si="256"/>
        <v>2</v>
      </c>
      <c r="I5472" t="str">
        <f t="shared" si="257"/>
        <v>Medium Risk</v>
      </c>
    </row>
    <row r="5473" spans="1:9" x14ac:dyDescent="0.3">
      <c r="A5473" t="s">
        <v>5508</v>
      </c>
      <c r="B5473" t="s">
        <v>27</v>
      </c>
      <c r="C5473">
        <v>29</v>
      </c>
      <c r="D5473" t="str">
        <f t="shared" si="255"/>
        <v>25-48 Months</v>
      </c>
      <c r="E5473" t="s">
        <v>37</v>
      </c>
      <c r="F5473" t="s">
        <v>28</v>
      </c>
      <c r="G5473" t="s">
        <v>24</v>
      </c>
      <c r="H5473">
        <f t="shared" si="256"/>
        <v>5</v>
      </c>
      <c r="I5473" t="str">
        <f t="shared" si="257"/>
        <v>High Risk</v>
      </c>
    </row>
    <row r="5474" spans="1:9" x14ac:dyDescent="0.3">
      <c r="A5474" t="s">
        <v>5509</v>
      </c>
      <c r="B5474" t="s">
        <v>27</v>
      </c>
      <c r="C5474">
        <v>24</v>
      </c>
      <c r="D5474" t="str">
        <f t="shared" si="255"/>
        <v>13-24 Months</v>
      </c>
      <c r="E5474" t="s">
        <v>26</v>
      </c>
      <c r="F5474" t="s">
        <v>35</v>
      </c>
      <c r="G5474" t="s">
        <v>24</v>
      </c>
      <c r="H5474">
        <f t="shared" si="256"/>
        <v>2</v>
      </c>
      <c r="I5474" t="str">
        <f t="shared" si="257"/>
        <v>Medium Risk</v>
      </c>
    </row>
    <row r="5475" spans="1:9" x14ac:dyDescent="0.3">
      <c r="A5475" t="s">
        <v>5510</v>
      </c>
      <c r="B5475" t="s">
        <v>27</v>
      </c>
      <c r="C5475">
        <v>20</v>
      </c>
      <c r="D5475" t="str">
        <f t="shared" si="255"/>
        <v>13-24 Months</v>
      </c>
      <c r="E5475" t="s">
        <v>26</v>
      </c>
      <c r="F5475" t="s">
        <v>28</v>
      </c>
      <c r="G5475" t="s">
        <v>24</v>
      </c>
      <c r="H5475">
        <f t="shared" si="256"/>
        <v>3</v>
      </c>
      <c r="I5475" t="str">
        <f t="shared" si="257"/>
        <v>Medium Risk</v>
      </c>
    </row>
    <row r="5476" spans="1:9" x14ac:dyDescent="0.3">
      <c r="A5476" t="s">
        <v>5511</v>
      </c>
      <c r="B5476" t="s">
        <v>27</v>
      </c>
      <c r="C5476">
        <v>1</v>
      </c>
      <c r="D5476" t="str">
        <f t="shared" si="255"/>
        <v>0-12 Months</v>
      </c>
      <c r="E5476" t="s">
        <v>37</v>
      </c>
      <c r="F5476" t="s">
        <v>28</v>
      </c>
      <c r="G5476" t="s">
        <v>24</v>
      </c>
      <c r="H5476">
        <f t="shared" si="256"/>
        <v>6</v>
      </c>
      <c r="I5476" t="str">
        <f t="shared" si="257"/>
        <v>High Risk</v>
      </c>
    </row>
    <row r="5477" spans="1:9" x14ac:dyDescent="0.3">
      <c r="A5477" t="s">
        <v>5512</v>
      </c>
      <c r="B5477" t="s">
        <v>27</v>
      </c>
      <c r="C5477">
        <v>54</v>
      </c>
      <c r="D5477" t="str">
        <f t="shared" si="255"/>
        <v>49-72 Months</v>
      </c>
      <c r="E5477" t="s">
        <v>26</v>
      </c>
      <c r="F5477" t="s">
        <v>40</v>
      </c>
      <c r="G5477" t="s">
        <v>23</v>
      </c>
      <c r="H5477">
        <f t="shared" si="256"/>
        <v>2</v>
      </c>
      <c r="I5477" t="str">
        <f t="shared" si="257"/>
        <v>Medium Risk</v>
      </c>
    </row>
    <row r="5478" spans="1:9" x14ac:dyDescent="0.3">
      <c r="A5478" t="s">
        <v>5513</v>
      </c>
      <c r="B5478" t="s">
        <v>27</v>
      </c>
      <c r="C5478">
        <v>5</v>
      </c>
      <c r="D5478" t="str">
        <f t="shared" si="255"/>
        <v>0-12 Months</v>
      </c>
      <c r="E5478" t="s">
        <v>37</v>
      </c>
      <c r="F5478" t="s">
        <v>32</v>
      </c>
      <c r="G5478" t="s">
        <v>23</v>
      </c>
      <c r="H5478">
        <f t="shared" si="256"/>
        <v>5</v>
      </c>
      <c r="I5478" t="str">
        <f t="shared" si="257"/>
        <v>High Risk</v>
      </c>
    </row>
    <row r="5479" spans="1:9" x14ac:dyDescent="0.3">
      <c r="A5479" t="s">
        <v>5514</v>
      </c>
      <c r="B5479" t="s">
        <v>47</v>
      </c>
      <c r="C5479">
        <v>72</v>
      </c>
      <c r="D5479" t="str">
        <f t="shared" si="255"/>
        <v>49-72 Months</v>
      </c>
      <c r="E5479" t="s">
        <v>26</v>
      </c>
      <c r="F5479" t="s">
        <v>35</v>
      </c>
      <c r="G5479" t="s">
        <v>24</v>
      </c>
      <c r="H5479">
        <f t="shared" si="256"/>
        <v>0</v>
      </c>
      <c r="I5479" t="str">
        <f t="shared" si="257"/>
        <v>Low Risk</v>
      </c>
    </row>
    <row r="5480" spans="1:9" x14ac:dyDescent="0.3">
      <c r="A5480" t="s">
        <v>5515</v>
      </c>
      <c r="B5480" t="s">
        <v>47</v>
      </c>
      <c r="C5480">
        <v>52</v>
      </c>
      <c r="D5480" t="str">
        <f t="shared" si="255"/>
        <v>49-72 Months</v>
      </c>
      <c r="E5480" t="s">
        <v>37</v>
      </c>
      <c r="F5480" t="s">
        <v>28</v>
      </c>
      <c r="G5480" t="s">
        <v>24</v>
      </c>
      <c r="H5480">
        <f t="shared" si="256"/>
        <v>3</v>
      </c>
      <c r="I5480" t="str">
        <f t="shared" si="257"/>
        <v>Medium Risk</v>
      </c>
    </row>
    <row r="5481" spans="1:9" x14ac:dyDescent="0.3">
      <c r="A5481" t="s">
        <v>5516</v>
      </c>
      <c r="B5481" t="s">
        <v>27</v>
      </c>
      <c r="C5481">
        <v>9</v>
      </c>
      <c r="D5481" t="str">
        <f t="shared" si="255"/>
        <v>0-12 Months</v>
      </c>
      <c r="E5481" t="s">
        <v>37</v>
      </c>
      <c r="F5481" t="s">
        <v>28</v>
      </c>
      <c r="G5481" t="s">
        <v>24</v>
      </c>
      <c r="H5481">
        <f t="shared" si="256"/>
        <v>6</v>
      </c>
      <c r="I5481" t="str">
        <f t="shared" si="257"/>
        <v>High Risk</v>
      </c>
    </row>
    <row r="5482" spans="1:9" x14ac:dyDescent="0.3">
      <c r="A5482" t="s">
        <v>5517</v>
      </c>
      <c r="B5482" t="s">
        <v>27</v>
      </c>
      <c r="C5482">
        <v>1</v>
      </c>
      <c r="D5482" t="str">
        <f t="shared" si="255"/>
        <v>0-12 Months</v>
      </c>
      <c r="E5482" t="s">
        <v>26</v>
      </c>
      <c r="F5482" t="s">
        <v>32</v>
      </c>
      <c r="G5482" t="s">
        <v>24</v>
      </c>
      <c r="H5482">
        <f t="shared" si="256"/>
        <v>3</v>
      </c>
      <c r="I5482" t="str">
        <f t="shared" si="257"/>
        <v>Medium Risk</v>
      </c>
    </row>
    <row r="5483" spans="1:9" x14ac:dyDescent="0.3">
      <c r="A5483" t="s">
        <v>5518</v>
      </c>
      <c r="B5483" t="s">
        <v>27</v>
      </c>
      <c r="C5483">
        <v>1</v>
      </c>
      <c r="D5483" t="str">
        <f t="shared" si="255"/>
        <v>0-12 Months</v>
      </c>
      <c r="E5483" t="s">
        <v>37</v>
      </c>
      <c r="F5483" t="s">
        <v>28</v>
      </c>
      <c r="G5483" t="s">
        <v>23</v>
      </c>
      <c r="H5483">
        <f t="shared" si="256"/>
        <v>6</v>
      </c>
      <c r="I5483" t="str">
        <f t="shared" si="257"/>
        <v>High Risk</v>
      </c>
    </row>
    <row r="5484" spans="1:9" x14ac:dyDescent="0.3">
      <c r="A5484" t="s">
        <v>5519</v>
      </c>
      <c r="B5484" t="s">
        <v>31</v>
      </c>
      <c r="C5484">
        <v>33</v>
      </c>
      <c r="D5484" t="str">
        <f t="shared" si="255"/>
        <v>25-48 Months</v>
      </c>
      <c r="E5484" t="s">
        <v>26</v>
      </c>
      <c r="F5484" t="s">
        <v>32</v>
      </c>
      <c r="G5484" t="s">
        <v>23</v>
      </c>
      <c r="H5484">
        <f t="shared" si="256"/>
        <v>0</v>
      </c>
      <c r="I5484" t="str">
        <f t="shared" si="257"/>
        <v>Low Risk</v>
      </c>
    </row>
    <row r="5485" spans="1:9" x14ac:dyDescent="0.3">
      <c r="A5485" t="s">
        <v>5520</v>
      </c>
      <c r="B5485" t="s">
        <v>27</v>
      </c>
      <c r="C5485">
        <v>55</v>
      </c>
      <c r="D5485" t="str">
        <f t="shared" si="255"/>
        <v>49-72 Months</v>
      </c>
      <c r="E5485" t="s">
        <v>37</v>
      </c>
      <c r="F5485" t="s">
        <v>28</v>
      </c>
      <c r="G5485" t="s">
        <v>23</v>
      </c>
      <c r="H5485">
        <f t="shared" si="256"/>
        <v>5</v>
      </c>
      <c r="I5485" t="str">
        <f t="shared" si="257"/>
        <v>High Risk</v>
      </c>
    </row>
    <row r="5486" spans="1:9" x14ac:dyDescent="0.3">
      <c r="A5486" t="s">
        <v>5521</v>
      </c>
      <c r="B5486" t="s">
        <v>47</v>
      </c>
      <c r="C5486">
        <v>69</v>
      </c>
      <c r="D5486" t="str">
        <f t="shared" si="255"/>
        <v>49-72 Months</v>
      </c>
      <c r="E5486" t="s">
        <v>37</v>
      </c>
      <c r="F5486" t="s">
        <v>28</v>
      </c>
      <c r="G5486" t="s">
        <v>24</v>
      </c>
      <c r="H5486">
        <f t="shared" si="256"/>
        <v>3</v>
      </c>
      <c r="I5486" t="str">
        <f t="shared" si="257"/>
        <v>Medium Risk</v>
      </c>
    </row>
    <row r="5487" spans="1:9" x14ac:dyDescent="0.3">
      <c r="A5487" t="s">
        <v>5522</v>
      </c>
      <c r="B5487" t="s">
        <v>27</v>
      </c>
      <c r="C5487">
        <v>1</v>
      </c>
      <c r="D5487" t="str">
        <f t="shared" si="255"/>
        <v>0-12 Months</v>
      </c>
      <c r="E5487" t="s">
        <v>26</v>
      </c>
      <c r="F5487" t="s">
        <v>32</v>
      </c>
      <c r="G5487" t="s">
        <v>24</v>
      </c>
      <c r="H5487">
        <f t="shared" si="256"/>
        <v>3</v>
      </c>
      <c r="I5487" t="str">
        <f t="shared" si="257"/>
        <v>Medium Risk</v>
      </c>
    </row>
    <row r="5488" spans="1:9" x14ac:dyDescent="0.3">
      <c r="A5488" t="s">
        <v>5523</v>
      </c>
      <c r="B5488" t="s">
        <v>47</v>
      </c>
      <c r="C5488">
        <v>54</v>
      </c>
      <c r="D5488" t="str">
        <f t="shared" si="255"/>
        <v>49-72 Months</v>
      </c>
      <c r="E5488" t="s">
        <v>26</v>
      </c>
      <c r="F5488" t="s">
        <v>35</v>
      </c>
      <c r="G5488" t="s">
        <v>24</v>
      </c>
      <c r="H5488">
        <f t="shared" si="256"/>
        <v>0</v>
      </c>
      <c r="I5488" t="str">
        <f t="shared" si="257"/>
        <v>Low Risk</v>
      </c>
    </row>
    <row r="5489" spans="1:9" x14ac:dyDescent="0.3">
      <c r="A5489" t="s">
        <v>5524</v>
      </c>
      <c r="B5489" t="s">
        <v>31</v>
      </c>
      <c r="C5489">
        <v>33</v>
      </c>
      <c r="D5489" t="str">
        <f t="shared" si="255"/>
        <v>25-48 Months</v>
      </c>
      <c r="E5489" t="s">
        <v>24</v>
      </c>
      <c r="F5489" t="s">
        <v>32</v>
      </c>
      <c r="G5489" t="s">
        <v>24</v>
      </c>
      <c r="H5489">
        <f t="shared" si="256"/>
        <v>0</v>
      </c>
      <c r="I5489" t="str">
        <f t="shared" si="257"/>
        <v>Low Risk</v>
      </c>
    </row>
    <row r="5490" spans="1:9" x14ac:dyDescent="0.3">
      <c r="A5490" t="s">
        <v>5525</v>
      </c>
      <c r="B5490" t="s">
        <v>31</v>
      </c>
      <c r="C5490">
        <v>45</v>
      </c>
      <c r="D5490" t="str">
        <f t="shared" si="255"/>
        <v>25-48 Months</v>
      </c>
      <c r="E5490" t="s">
        <v>37</v>
      </c>
      <c r="F5490" t="s">
        <v>35</v>
      </c>
      <c r="G5490" t="s">
        <v>24</v>
      </c>
      <c r="H5490">
        <f t="shared" si="256"/>
        <v>2</v>
      </c>
      <c r="I5490" t="str">
        <f t="shared" si="257"/>
        <v>Medium Risk</v>
      </c>
    </row>
    <row r="5491" spans="1:9" x14ac:dyDescent="0.3">
      <c r="A5491" t="s">
        <v>5526</v>
      </c>
      <c r="B5491" t="s">
        <v>27</v>
      </c>
      <c r="C5491">
        <v>11</v>
      </c>
      <c r="D5491" t="str">
        <f t="shared" si="255"/>
        <v>0-12 Months</v>
      </c>
      <c r="E5491" t="s">
        <v>26</v>
      </c>
      <c r="F5491" t="s">
        <v>28</v>
      </c>
      <c r="G5491" t="s">
        <v>24</v>
      </c>
      <c r="H5491">
        <f t="shared" si="256"/>
        <v>4</v>
      </c>
      <c r="I5491" t="str">
        <f t="shared" si="257"/>
        <v>High Risk</v>
      </c>
    </row>
    <row r="5492" spans="1:9" x14ac:dyDescent="0.3">
      <c r="A5492" t="s">
        <v>5527</v>
      </c>
      <c r="B5492" t="s">
        <v>27</v>
      </c>
      <c r="C5492">
        <v>6</v>
      </c>
      <c r="D5492" t="str">
        <f t="shared" si="255"/>
        <v>0-12 Months</v>
      </c>
      <c r="E5492" t="s">
        <v>26</v>
      </c>
      <c r="F5492" t="s">
        <v>35</v>
      </c>
      <c r="G5492" t="s">
        <v>24</v>
      </c>
      <c r="H5492">
        <f t="shared" si="256"/>
        <v>3</v>
      </c>
      <c r="I5492" t="str">
        <f t="shared" si="257"/>
        <v>Medium Risk</v>
      </c>
    </row>
    <row r="5493" spans="1:9" x14ac:dyDescent="0.3">
      <c r="A5493" t="s">
        <v>5528</v>
      </c>
      <c r="B5493" t="s">
        <v>27</v>
      </c>
      <c r="C5493">
        <v>21</v>
      </c>
      <c r="D5493" t="str">
        <f t="shared" si="255"/>
        <v>13-24 Months</v>
      </c>
      <c r="E5493" t="s">
        <v>26</v>
      </c>
      <c r="F5493" t="s">
        <v>35</v>
      </c>
      <c r="G5493" t="s">
        <v>24</v>
      </c>
      <c r="H5493">
        <f t="shared" si="256"/>
        <v>2</v>
      </c>
      <c r="I5493" t="str">
        <f t="shared" si="257"/>
        <v>Medium Risk</v>
      </c>
    </row>
    <row r="5494" spans="1:9" x14ac:dyDescent="0.3">
      <c r="A5494" t="s">
        <v>5529</v>
      </c>
      <c r="B5494" t="s">
        <v>47</v>
      </c>
      <c r="C5494">
        <v>65</v>
      </c>
      <c r="D5494" t="str">
        <f t="shared" si="255"/>
        <v>49-72 Months</v>
      </c>
      <c r="E5494" t="s">
        <v>24</v>
      </c>
      <c r="F5494" t="s">
        <v>35</v>
      </c>
      <c r="G5494" t="s">
        <v>24</v>
      </c>
      <c r="H5494">
        <f t="shared" si="256"/>
        <v>0</v>
      </c>
      <c r="I5494" t="str">
        <f t="shared" si="257"/>
        <v>Low Risk</v>
      </c>
    </row>
    <row r="5495" spans="1:9" x14ac:dyDescent="0.3">
      <c r="A5495" t="s">
        <v>5530</v>
      </c>
      <c r="B5495" t="s">
        <v>27</v>
      </c>
      <c r="C5495">
        <v>6</v>
      </c>
      <c r="D5495" t="str">
        <f t="shared" si="255"/>
        <v>0-12 Months</v>
      </c>
      <c r="E5495" t="s">
        <v>37</v>
      </c>
      <c r="F5495" t="s">
        <v>28</v>
      </c>
      <c r="G5495" t="s">
        <v>23</v>
      </c>
      <c r="H5495">
        <f t="shared" si="256"/>
        <v>6</v>
      </c>
      <c r="I5495" t="str">
        <f t="shared" si="257"/>
        <v>High Risk</v>
      </c>
    </row>
    <row r="5496" spans="1:9" x14ac:dyDescent="0.3">
      <c r="A5496" t="s">
        <v>5531</v>
      </c>
      <c r="B5496" t="s">
        <v>27</v>
      </c>
      <c r="C5496">
        <v>8</v>
      </c>
      <c r="D5496" t="str">
        <f t="shared" si="255"/>
        <v>0-12 Months</v>
      </c>
      <c r="E5496" t="s">
        <v>37</v>
      </c>
      <c r="F5496" t="s">
        <v>28</v>
      </c>
      <c r="G5496" t="s">
        <v>23</v>
      </c>
      <c r="H5496">
        <f t="shared" si="256"/>
        <v>6</v>
      </c>
      <c r="I5496" t="str">
        <f t="shared" si="257"/>
        <v>High Risk</v>
      </c>
    </row>
    <row r="5497" spans="1:9" x14ac:dyDescent="0.3">
      <c r="A5497" t="s">
        <v>5532</v>
      </c>
      <c r="B5497" t="s">
        <v>27</v>
      </c>
      <c r="C5497">
        <v>11</v>
      </c>
      <c r="D5497" t="str">
        <f t="shared" si="255"/>
        <v>0-12 Months</v>
      </c>
      <c r="E5497" t="s">
        <v>37</v>
      </c>
      <c r="F5497" t="s">
        <v>28</v>
      </c>
      <c r="G5497" t="s">
        <v>23</v>
      </c>
      <c r="H5497">
        <f t="shared" si="256"/>
        <v>6</v>
      </c>
      <c r="I5497" t="str">
        <f t="shared" si="257"/>
        <v>High Risk</v>
      </c>
    </row>
    <row r="5498" spans="1:9" x14ac:dyDescent="0.3">
      <c r="A5498" t="s">
        <v>5533</v>
      </c>
      <c r="B5498" t="s">
        <v>47</v>
      </c>
      <c r="C5498">
        <v>43</v>
      </c>
      <c r="D5498" t="str">
        <f t="shared" si="255"/>
        <v>25-48 Months</v>
      </c>
      <c r="E5498" t="s">
        <v>24</v>
      </c>
      <c r="F5498" t="s">
        <v>32</v>
      </c>
      <c r="G5498" t="s">
        <v>24</v>
      </c>
      <c r="H5498">
        <f t="shared" si="256"/>
        <v>0</v>
      </c>
      <c r="I5498" t="str">
        <f t="shared" si="257"/>
        <v>Low Risk</v>
      </c>
    </row>
    <row r="5499" spans="1:9" x14ac:dyDescent="0.3">
      <c r="A5499" t="s">
        <v>5534</v>
      </c>
      <c r="B5499" t="s">
        <v>31</v>
      </c>
      <c r="C5499">
        <v>49</v>
      </c>
      <c r="D5499" t="str">
        <f t="shared" si="255"/>
        <v>49-72 Months</v>
      </c>
      <c r="E5499" t="s">
        <v>26</v>
      </c>
      <c r="F5499" t="s">
        <v>35</v>
      </c>
      <c r="G5499" t="s">
        <v>23</v>
      </c>
      <c r="H5499">
        <f t="shared" si="256"/>
        <v>0</v>
      </c>
      <c r="I5499" t="str">
        <f t="shared" si="257"/>
        <v>Low Risk</v>
      </c>
    </row>
    <row r="5500" spans="1:9" x14ac:dyDescent="0.3">
      <c r="A5500" t="s">
        <v>5535</v>
      </c>
      <c r="B5500" t="s">
        <v>27</v>
      </c>
      <c r="C5500">
        <v>1</v>
      </c>
      <c r="D5500" t="str">
        <f t="shared" si="255"/>
        <v>0-12 Months</v>
      </c>
      <c r="E5500" t="s">
        <v>26</v>
      </c>
      <c r="F5500" t="s">
        <v>28</v>
      </c>
      <c r="G5500" t="s">
        <v>23</v>
      </c>
      <c r="H5500">
        <f t="shared" si="256"/>
        <v>4</v>
      </c>
      <c r="I5500" t="str">
        <f t="shared" si="257"/>
        <v>High Risk</v>
      </c>
    </row>
    <row r="5501" spans="1:9" x14ac:dyDescent="0.3">
      <c r="A5501" t="s">
        <v>5536</v>
      </c>
      <c r="B5501" t="s">
        <v>27</v>
      </c>
      <c r="C5501">
        <v>15</v>
      </c>
      <c r="D5501" t="str">
        <f t="shared" si="255"/>
        <v>13-24 Months</v>
      </c>
      <c r="E5501" t="s">
        <v>37</v>
      </c>
      <c r="F5501" t="s">
        <v>28</v>
      </c>
      <c r="G5501" t="s">
        <v>23</v>
      </c>
      <c r="H5501">
        <f t="shared" si="256"/>
        <v>5</v>
      </c>
      <c r="I5501" t="str">
        <f t="shared" si="257"/>
        <v>High Risk</v>
      </c>
    </row>
    <row r="5502" spans="1:9" x14ac:dyDescent="0.3">
      <c r="A5502" t="s">
        <v>5537</v>
      </c>
      <c r="B5502" t="s">
        <v>47</v>
      </c>
      <c r="C5502">
        <v>60</v>
      </c>
      <c r="D5502" t="str">
        <f t="shared" si="255"/>
        <v>49-72 Months</v>
      </c>
      <c r="E5502" t="s">
        <v>26</v>
      </c>
      <c r="F5502" t="s">
        <v>35</v>
      </c>
      <c r="G5502" t="s">
        <v>24</v>
      </c>
      <c r="H5502">
        <f t="shared" si="256"/>
        <v>0</v>
      </c>
      <c r="I5502" t="str">
        <f t="shared" si="257"/>
        <v>Low Risk</v>
      </c>
    </row>
    <row r="5503" spans="1:9" x14ac:dyDescent="0.3">
      <c r="A5503" t="s">
        <v>5538</v>
      </c>
      <c r="B5503" t="s">
        <v>27</v>
      </c>
      <c r="C5503">
        <v>17</v>
      </c>
      <c r="D5503" t="str">
        <f t="shared" si="255"/>
        <v>13-24 Months</v>
      </c>
      <c r="E5503" t="s">
        <v>26</v>
      </c>
      <c r="F5503" t="s">
        <v>40</v>
      </c>
      <c r="G5503" t="s">
        <v>24</v>
      </c>
      <c r="H5503">
        <f t="shared" si="256"/>
        <v>2</v>
      </c>
      <c r="I5503" t="str">
        <f t="shared" si="257"/>
        <v>Medium Risk</v>
      </c>
    </row>
    <row r="5504" spans="1:9" x14ac:dyDescent="0.3">
      <c r="A5504" t="s">
        <v>5539</v>
      </c>
      <c r="B5504" t="s">
        <v>27</v>
      </c>
      <c r="C5504">
        <v>16</v>
      </c>
      <c r="D5504" t="str">
        <f t="shared" si="255"/>
        <v>13-24 Months</v>
      </c>
      <c r="E5504" t="s">
        <v>37</v>
      </c>
      <c r="F5504" t="s">
        <v>35</v>
      </c>
      <c r="G5504" t="s">
        <v>23</v>
      </c>
      <c r="H5504">
        <f t="shared" si="256"/>
        <v>4</v>
      </c>
      <c r="I5504" t="str">
        <f t="shared" si="257"/>
        <v>High Risk</v>
      </c>
    </row>
    <row r="5505" spans="1:9" x14ac:dyDescent="0.3">
      <c r="A5505" t="s">
        <v>5540</v>
      </c>
      <c r="B5505" t="s">
        <v>31</v>
      </c>
      <c r="C5505">
        <v>35</v>
      </c>
      <c r="D5505" t="str">
        <f t="shared" si="255"/>
        <v>25-48 Months</v>
      </c>
      <c r="E5505" t="s">
        <v>24</v>
      </c>
      <c r="F5505" t="s">
        <v>35</v>
      </c>
      <c r="G5505" t="s">
        <v>24</v>
      </c>
      <c r="H5505">
        <f t="shared" si="256"/>
        <v>0</v>
      </c>
      <c r="I5505" t="str">
        <f t="shared" si="257"/>
        <v>Low Risk</v>
      </c>
    </row>
    <row r="5506" spans="1:9" x14ac:dyDescent="0.3">
      <c r="A5506" t="s">
        <v>5541</v>
      </c>
      <c r="B5506" t="s">
        <v>31</v>
      </c>
      <c r="C5506">
        <v>44</v>
      </c>
      <c r="D5506" t="str">
        <f t="shared" si="255"/>
        <v>25-48 Months</v>
      </c>
      <c r="E5506" t="s">
        <v>37</v>
      </c>
      <c r="F5506" t="s">
        <v>32</v>
      </c>
      <c r="G5506" t="s">
        <v>23</v>
      </c>
      <c r="H5506">
        <f t="shared" si="256"/>
        <v>2</v>
      </c>
      <c r="I5506" t="str">
        <f t="shared" si="257"/>
        <v>Medium Risk</v>
      </c>
    </row>
    <row r="5507" spans="1:9" x14ac:dyDescent="0.3">
      <c r="A5507" t="s">
        <v>5542</v>
      </c>
      <c r="B5507" t="s">
        <v>31</v>
      </c>
      <c r="C5507">
        <v>12</v>
      </c>
      <c r="D5507" t="str">
        <f t="shared" ref="D5507:D5570" si="258">IF(C5507&lt;=12,"0-12 Months",IF(C5507&lt;=24,"13-24 Months",IF(C5507&lt;=48,"25-48 Months","49-72 Months")))</f>
        <v>0-12 Months</v>
      </c>
      <c r="E5507" t="s">
        <v>26</v>
      </c>
      <c r="F5507" t="s">
        <v>40</v>
      </c>
      <c r="G5507" t="s">
        <v>24</v>
      </c>
      <c r="H5507">
        <f t="shared" ref="H5507:H5570" si="259">IF(B5507="Month-to-month",2,0)+IF(E5507="Fiber optic",2,0)+IF(F5507="Electronic check",1,0)+IF(D5507="0-12 Months",1,0)</f>
        <v>1</v>
      </c>
      <c r="I5507" t="str">
        <f t="shared" ref="I5507:I5570" si="260">IF(H5507&gt;=4,"High Risk",IF(H5507&gt;=2,"Medium Risk","Low Risk"))</f>
        <v>Low Risk</v>
      </c>
    </row>
    <row r="5508" spans="1:9" x14ac:dyDescent="0.3">
      <c r="A5508" t="s">
        <v>5543</v>
      </c>
      <c r="B5508" t="s">
        <v>27</v>
      </c>
      <c r="C5508">
        <v>1</v>
      </c>
      <c r="D5508" t="str">
        <f t="shared" si="258"/>
        <v>0-12 Months</v>
      </c>
      <c r="E5508" t="s">
        <v>24</v>
      </c>
      <c r="F5508" t="s">
        <v>32</v>
      </c>
      <c r="G5508" t="s">
        <v>24</v>
      </c>
      <c r="H5508">
        <f t="shared" si="259"/>
        <v>3</v>
      </c>
      <c r="I5508" t="str">
        <f t="shared" si="260"/>
        <v>Medium Risk</v>
      </c>
    </row>
    <row r="5509" spans="1:9" x14ac:dyDescent="0.3">
      <c r="A5509" t="s">
        <v>5544</v>
      </c>
      <c r="B5509" t="s">
        <v>31</v>
      </c>
      <c r="C5509">
        <v>28</v>
      </c>
      <c r="D5509" t="str">
        <f t="shared" si="258"/>
        <v>25-48 Months</v>
      </c>
      <c r="E5509" t="s">
        <v>26</v>
      </c>
      <c r="F5509" t="s">
        <v>28</v>
      </c>
      <c r="G5509" t="s">
        <v>24</v>
      </c>
      <c r="H5509">
        <f t="shared" si="259"/>
        <v>1</v>
      </c>
      <c r="I5509" t="str">
        <f t="shared" si="260"/>
        <v>Low Risk</v>
      </c>
    </row>
    <row r="5510" spans="1:9" x14ac:dyDescent="0.3">
      <c r="A5510" t="s">
        <v>5545</v>
      </c>
      <c r="B5510" t="s">
        <v>47</v>
      </c>
      <c r="C5510">
        <v>70</v>
      </c>
      <c r="D5510" t="str">
        <f t="shared" si="258"/>
        <v>49-72 Months</v>
      </c>
      <c r="E5510" t="s">
        <v>24</v>
      </c>
      <c r="F5510" t="s">
        <v>35</v>
      </c>
      <c r="G5510" t="s">
        <v>24</v>
      </c>
      <c r="H5510">
        <f t="shared" si="259"/>
        <v>0</v>
      </c>
      <c r="I5510" t="str">
        <f t="shared" si="260"/>
        <v>Low Risk</v>
      </c>
    </row>
    <row r="5511" spans="1:9" x14ac:dyDescent="0.3">
      <c r="A5511" t="s">
        <v>5546</v>
      </c>
      <c r="B5511" t="s">
        <v>27</v>
      </c>
      <c r="C5511">
        <v>5</v>
      </c>
      <c r="D5511" t="str">
        <f t="shared" si="258"/>
        <v>0-12 Months</v>
      </c>
      <c r="E5511" t="s">
        <v>26</v>
      </c>
      <c r="F5511" t="s">
        <v>32</v>
      </c>
      <c r="G5511" t="s">
        <v>23</v>
      </c>
      <c r="H5511">
        <f t="shared" si="259"/>
        <v>3</v>
      </c>
      <c r="I5511" t="str">
        <f t="shared" si="260"/>
        <v>Medium Risk</v>
      </c>
    </row>
    <row r="5512" spans="1:9" x14ac:dyDescent="0.3">
      <c r="A5512" t="s">
        <v>5547</v>
      </c>
      <c r="B5512" t="s">
        <v>27</v>
      </c>
      <c r="C5512">
        <v>18</v>
      </c>
      <c r="D5512" t="str">
        <f t="shared" si="258"/>
        <v>13-24 Months</v>
      </c>
      <c r="E5512" t="s">
        <v>37</v>
      </c>
      <c r="F5512" t="s">
        <v>40</v>
      </c>
      <c r="G5512" t="s">
        <v>24</v>
      </c>
      <c r="H5512">
        <f t="shared" si="259"/>
        <v>4</v>
      </c>
      <c r="I5512" t="str">
        <f t="shared" si="260"/>
        <v>High Risk</v>
      </c>
    </row>
    <row r="5513" spans="1:9" x14ac:dyDescent="0.3">
      <c r="A5513" t="s">
        <v>5548</v>
      </c>
      <c r="B5513" t="s">
        <v>47</v>
      </c>
      <c r="C5513">
        <v>70</v>
      </c>
      <c r="D5513" t="str">
        <f t="shared" si="258"/>
        <v>49-72 Months</v>
      </c>
      <c r="E5513" t="s">
        <v>26</v>
      </c>
      <c r="F5513" t="s">
        <v>40</v>
      </c>
      <c r="G5513" t="s">
        <v>24</v>
      </c>
      <c r="H5513">
        <f t="shared" si="259"/>
        <v>0</v>
      </c>
      <c r="I5513" t="str">
        <f t="shared" si="260"/>
        <v>Low Risk</v>
      </c>
    </row>
    <row r="5514" spans="1:9" x14ac:dyDescent="0.3">
      <c r="A5514" t="s">
        <v>5549</v>
      </c>
      <c r="B5514" t="s">
        <v>27</v>
      </c>
      <c r="C5514">
        <v>9</v>
      </c>
      <c r="D5514" t="str">
        <f t="shared" si="258"/>
        <v>0-12 Months</v>
      </c>
      <c r="E5514" t="s">
        <v>26</v>
      </c>
      <c r="F5514" t="s">
        <v>32</v>
      </c>
      <c r="G5514" t="s">
        <v>24</v>
      </c>
      <c r="H5514">
        <f t="shared" si="259"/>
        <v>3</v>
      </c>
      <c r="I5514" t="str">
        <f t="shared" si="260"/>
        <v>Medium Risk</v>
      </c>
    </row>
    <row r="5515" spans="1:9" x14ac:dyDescent="0.3">
      <c r="A5515" t="s">
        <v>5550</v>
      </c>
      <c r="B5515" t="s">
        <v>47</v>
      </c>
      <c r="C5515">
        <v>67</v>
      </c>
      <c r="D5515" t="str">
        <f t="shared" si="258"/>
        <v>49-72 Months</v>
      </c>
      <c r="E5515" t="s">
        <v>37</v>
      </c>
      <c r="F5515" t="s">
        <v>35</v>
      </c>
      <c r="G5515" t="s">
        <v>24</v>
      </c>
      <c r="H5515">
        <f t="shared" si="259"/>
        <v>2</v>
      </c>
      <c r="I5515" t="str">
        <f t="shared" si="260"/>
        <v>Medium Risk</v>
      </c>
    </row>
    <row r="5516" spans="1:9" x14ac:dyDescent="0.3">
      <c r="A5516" t="s">
        <v>5551</v>
      </c>
      <c r="B5516" t="s">
        <v>27</v>
      </c>
      <c r="C5516">
        <v>1</v>
      </c>
      <c r="D5516" t="str">
        <f t="shared" si="258"/>
        <v>0-12 Months</v>
      </c>
      <c r="E5516" t="s">
        <v>26</v>
      </c>
      <c r="F5516" t="s">
        <v>35</v>
      </c>
      <c r="G5516" t="s">
        <v>24</v>
      </c>
      <c r="H5516">
        <f t="shared" si="259"/>
        <v>3</v>
      </c>
      <c r="I5516" t="str">
        <f t="shared" si="260"/>
        <v>Medium Risk</v>
      </c>
    </row>
    <row r="5517" spans="1:9" x14ac:dyDescent="0.3">
      <c r="A5517" t="s">
        <v>5552</v>
      </c>
      <c r="B5517" t="s">
        <v>47</v>
      </c>
      <c r="C5517">
        <v>18</v>
      </c>
      <c r="D5517" t="str">
        <f t="shared" si="258"/>
        <v>13-24 Months</v>
      </c>
      <c r="E5517" t="s">
        <v>24</v>
      </c>
      <c r="F5517" t="s">
        <v>32</v>
      </c>
      <c r="G5517" t="s">
        <v>24</v>
      </c>
      <c r="H5517">
        <f t="shared" si="259"/>
        <v>0</v>
      </c>
      <c r="I5517" t="str">
        <f t="shared" si="260"/>
        <v>Low Risk</v>
      </c>
    </row>
    <row r="5518" spans="1:9" x14ac:dyDescent="0.3">
      <c r="A5518" t="s">
        <v>5553</v>
      </c>
      <c r="B5518" t="s">
        <v>27</v>
      </c>
      <c r="C5518">
        <v>4</v>
      </c>
      <c r="D5518" t="str">
        <f t="shared" si="258"/>
        <v>0-12 Months</v>
      </c>
      <c r="E5518" t="s">
        <v>26</v>
      </c>
      <c r="F5518" t="s">
        <v>40</v>
      </c>
      <c r="G5518" t="s">
        <v>23</v>
      </c>
      <c r="H5518">
        <f t="shared" si="259"/>
        <v>3</v>
      </c>
      <c r="I5518" t="str">
        <f t="shared" si="260"/>
        <v>Medium Risk</v>
      </c>
    </row>
    <row r="5519" spans="1:9" x14ac:dyDescent="0.3">
      <c r="A5519" t="s">
        <v>5554</v>
      </c>
      <c r="B5519" t="s">
        <v>31</v>
      </c>
      <c r="C5519">
        <v>71</v>
      </c>
      <c r="D5519" t="str">
        <f t="shared" si="258"/>
        <v>49-72 Months</v>
      </c>
      <c r="E5519" t="s">
        <v>37</v>
      </c>
      <c r="F5519" t="s">
        <v>35</v>
      </c>
      <c r="G5519" t="s">
        <v>24</v>
      </c>
      <c r="H5519">
        <f t="shared" si="259"/>
        <v>2</v>
      </c>
      <c r="I5519" t="str">
        <f t="shared" si="260"/>
        <v>Medium Risk</v>
      </c>
    </row>
    <row r="5520" spans="1:9" x14ac:dyDescent="0.3">
      <c r="A5520" t="s">
        <v>5555</v>
      </c>
      <c r="B5520" t="s">
        <v>27</v>
      </c>
      <c r="C5520">
        <v>30</v>
      </c>
      <c r="D5520" t="str">
        <f t="shared" si="258"/>
        <v>25-48 Months</v>
      </c>
      <c r="E5520" t="s">
        <v>37</v>
      </c>
      <c r="F5520" t="s">
        <v>28</v>
      </c>
      <c r="G5520" t="s">
        <v>23</v>
      </c>
      <c r="H5520">
        <f t="shared" si="259"/>
        <v>5</v>
      </c>
      <c r="I5520" t="str">
        <f t="shared" si="260"/>
        <v>High Risk</v>
      </c>
    </row>
    <row r="5521" spans="1:9" x14ac:dyDescent="0.3">
      <c r="A5521" t="s">
        <v>5556</v>
      </c>
      <c r="B5521" t="s">
        <v>27</v>
      </c>
      <c r="C5521">
        <v>1</v>
      </c>
      <c r="D5521" t="str">
        <f t="shared" si="258"/>
        <v>0-12 Months</v>
      </c>
      <c r="E5521" t="s">
        <v>26</v>
      </c>
      <c r="F5521" t="s">
        <v>32</v>
      </c>
      <c r="G5521" t="s">
        <v>24</v>
      </c>
      <c r="H5521">
        <f t="shared" si="259"/>
        <v>3</v>
      </c>
      <c r="I5521" t="str">
        <f t="shared" si="260"/>
        <v>Medium Risk</v>
      </c>
    </row>
    <row r="5522" spans="1:9" x14ac:dyDescent="0.3">
      <c r="A5522" t="s">
        <v>5557</v>
      </c>
      <c r="B5522" t="s">
        <v>31</v>
      </c>
      <c r="C5522">
        <v>55</v>
      </c>
      <c r="D5522" t="str">
        <f t="shared" si="258"/>
        <v>49-72 Months</v>
      </c>
      <c r="E5522" t="s">
        <v>37</v>
      </c>
      <c r="F5522" t="s">
        <v>40</v>
      </c>
      <c r="G5522" t="s">
        <v>24</v>
      </c>
      <c r="H5522">
        <f t="shared" si="259"/>
        <v>2</v>
      </c>
      <c r="I5522" t="str">
        <f t="shared" si="260"/>
        <v>Medium Risk</v>
      </c>
    </row>
    <row r="5523" spans="1:9" x14ac:dyDescent="0.3">
      <c r="A5523" t="s">
        <v>5558</v>
      </c>
      <c r="B5523" t="s">
        <v>27</v>
      </c>
      <c r="C5523">
        <v>59</v>
      </c>
      <c r="D5523" t="str">
        <f t="shared" si="258"/>
        <v>49-72 Months</v>
      </c>
      <c r="E5523" t="s">
        <v>26</v>
      </c>
      <c r="F5523" t="s">
        <v>28</v>
      </c>
      <c r="G5523" t="s">
        <v>24</v>
      </c>
      <c r="H5523">
        <f t="shared" si="259"/>
        <v>3</v>
      </c>
      <c r="I5523" t="str">
        <f t="shared" si="260"/>
        <v>Medium Risk</v>
      </c>
    </row>
    <row r="5524" spans="1:9" x14ac:dyDescent="0.3">
      <c r="A5524" t="s">
        <v>5559</v>
      </c>
      <c r="B5524" t="s">
        <v>27</v>
      </c>
      <c r="C5524">
        <v>1</v>
      </c>
      <c r="D5524" t="str">
        <f t="shared" si="258"/>
        <v>0-12 Months</v>
      </c>
      <c r="E5524" t="s">
        <v>37</v>
      </c>
      <c r="F5524" t="s">
        <v>32</v>
      </c>
      <c r="G5524" t="s">
        <v>23</v>
      </c>
      <c r="H5524">
        <f t="shared" si="259"/>
        <v>5</v>
      </c>
      <c r="I5524" t="str">
        <f t="shared" si="260"/>
        <v>High Risk</v>
      </c>
    </row>
    <row r="5525" spans="1:9" x14ac:dyDescent="0.3">
      <c r="A5525" t="s">
        <v>5560</v>
      </c>
      <c r="B5525" t="s">
        <v>27</v>
      </c>
      <c r="C5525">
        <v>7</v>
      </c>
      <c r="D5525" t="str">
        <f t="shared" si="258"/>
        <v>0-12 Months</v>
      </c>
      <c r="E5525" t="s">
        <v>37</v>
      </c>
      <c r="F5525" t="s">
        <v>35</v>
      </c>
      <c r="G5525" t="s">
        <v>24</v>
      </c>
      <c r="H5525">
        <f t="shared" si="259"/>
        <v>5</v>
      </c>
      <c r="I5525" t="str">
        <f t="shared" si="260"/>
        <v>High Risk</v>
      </c>
    </row>
    <row r="5526" spans="1:9" x14ac:dyDescent="0.3">
      <c r="A5526" t="s">
        <v>5561</v>
      </c>
      <c r="B5526" t="s">
        <v>47</v>
      </c>
      <c r="C5526">
        <v>45</v>
      </c>
      <c r="D5526" t="str">
        <f t="shared" si="258"/>
        <v>25-48 Months</v>
      </c>
      <c r="E5526" t="s">
        <v>26</v>
      </c>
      <c r="F5526" t="s">
        <v>35</v>
      </c>
      <c r="G5526" t="s">
        <v>24</v>
      </c>
      <c r="H5526">
        <f t="shared" si="259"/>
        <v>0</v>
      </c>
      <c r="I5526" t="str">
        <f t="shared" si="260"/>
        <v>Low Risk</v>
      </c>
    </row>
    <row r="5527" spans="1:9" x14ac:dyDescent="0.3">
      <c r="A5527" t="s">
        <v>5562</v>
      </c>
      <c r="B5527" t="s">
        <v>31</v>
      </c>
      <c r="C5527">
        <v>54</v>
      </c>
      <c r="D5527" t="str">
        <f t="shared" si="258"/>
        <v>49-72 Months</v>
      </c>
      <c r="E5527" t="s">
        <v>24</v>
      </c>
      <c r="F5527" t="s">
        <v>35</v>
      </c>
      <c r="G5527" t="s">
        <v>24</v>
      </c>
      <c r="H5527">
        <f t="shared" si="259"/>
        <v>0</v>
      </c>
      <c r="I5527" t="str">
        <f t="shared" si="260"/>
        <v>Low Risk</v>
      </c>
    </row>
    <row r="5528" spans="1:9" x14ac:dyDescent="0.3">
      <c r="A5528" t="s">
        <v>5563</v>
      </c>
      <c r="B5528" t="s">
        <v>31</v>
      </c>
      <c r="C5528">
        <v>51</v>
      </c>
      <c r="D5528" t="str">
        <f t="shared" si="258"/>
        <v>49-72 Months</v>
      </c>
      <c r="E5528" t="s">
        <v>24</v>
      </c>
      <c r="F5528" t="s">
        <v>32</v>
      </c>
      <c r="G5528" t="s">
        <v>24</v>
      </c>
      <c r="H5528">
        <f t="shared" si="259"/>
        <v>0</v>
      </c>
      <c r="I5528" t="str">
        <f t="shared" si="260"/>
        <v>Low Risk</v>
      </c>
    </row>
    <row r="5529" spans="1:9" x14ac:dyDescent="0.3">
      <c r="A5529" t="s">
        <v>5564</v>
      </c>
      <c r="B5529" t="s">
        <v>31</v>
      </c>
      <c r="C5529">
        <v>72</v>
      </c>
      <c r="D5529" t="str">
        <f t="shared" si="258"/>
        <v>49-72 Months</v>
      </c>
      <c r="E5529" t="s">
        <v>37</v>
      </c>
      <c r="F5529" t="s">
        <v>40</v>
      </c>
      <c r="G5529" t="s">
        <v>24</v>
      </c>
      <c r="H5529">
        <f t="shared" si="259"/>
        <v>2</v>
      </c>
      <c r="I5529" t="str">
        <f t="shared" si="260"/>
        <v>Medium Risk</v>
      </c>
    </row>
    <row r="5530" spans="1:9" x14ac:dyDescent="0.3">
      <c r="A5530" t="s">
        <v>5565</v>
      </c>
      <c r="B5530" t="s">
        <v>31</v>
      </c>
      <c r="C5530">
        <v>44</v>
      </c>
      <c r="D5530" t="str">
        <f t="shared" si="258"/>
        <v>25-48 Months</v>
      </c>
      <c r="E5530" t="s">
        <v>26</v>
      </c>
      <c r="F5530" t="s">
        <v>35</v>
      </c>
      <c r="G5530" t="s">
        <v>24</v>
      </c>
      <c r="H5530">
        <f t="shared" si="259"/>
        <v>0</v>
      </c>
      <c r="I5530" t="str">
        <f t="shared" si="260"/>
        <v>Low Risk</v>
      </c>
    </row>
    <row r="5531" spans="1:9" x14ac:dyDescent="0.3">
      <c r="A5531" t="s">
        <v>5566</v>
      </c>
      <c r="B5531" t="s">
        <v>27</v>
      </c>
      <c r="C5531">
        <v>2</v>
      </c>
      <c r="D5531" t="str">
        <f t="shared" si="258"/>
        <v>0-12 Months</v>
      </c>
      <c r="E5531" t="s">
        <v>24</v>
      </c>
      <c r="F5531" t="s">
        <v>32</v>
      </c>
      <c r="G5531" t="s">
        <v>24</v>
      </c>
      <c r="H5531">
        <f t="shared" si="259"/>
        <v>3</v>
      </c>
      <c r="I5531" t="str">
        <f t="shared" si="260"/>
        <v>Medium Risk</v>
      </c>
    </row>
    <row r="5532" spans="1:9" x14ac:dyDescent="0.3">
      <c r="A5532" t="s">
        <v>5567</v>
      </c>
      <c r="B5532" t="s">
        <v>31</v>
      </c>
      <c r="C5532">
        <v>66</v>
      </c>
      <c r="D5532" t="str">
        <f t="shared" si="258"/>
        <v>49-72 Months</v>
      </c>
      <c r="E5532" t="s">
        <v>37</v>
      </c>
      <c r="F5532" t="s">
        <v>35</v>
      </c>
      <c r="G5532" t="s">
        <v>24</v>
      </c>
      <c r="H5532">
        <f t="shared" si="259"/>
        <v>2</v>
      </c>
      <c r="I5532" t="str">
        <f t="shared" si="260"/>
        <v>Medium Risk</v>
      </c>
    </row>
    <row r="5533" spans="1:9" x14ac:dyDescent="0.3">
      <c r="A5533" t="s">
        <v>5568</v>
      </c>
      <c r="B5533" t="s">
        <v>31</v>
      </c>
      <c r="C5533">
        <v>68</v>
      </c>
      <c r="D5533" t="str">
        <f t="shared" si="258"/>
        <v>49-72 Months</v>
      </c>
      <c r="E5533" t="s">
        <v>26</v>
      </c>
      <c r="F5533" t="s">
        <v>32</v>
      </c>
      <c r="G5533" t="s">
        <v>24</v>
      </c>
      <c r="H5533">
        <f t="shared" si="259"/>
        <v>0</v>
      </c>
      <c r="I5533" t="str">
        <f t="shared" si="260"/>
        <v>Low Risk</v>
      </c>
    </row>
    <row r="5534" spans="1:9" x14ac:dyDescent="0.3">
      <c r="A5534" t="s">
        <v>5569</v>
      </c>
      <c r="B5534" t="s">
        <v>47</v>
      </c>
      <c r="C5534">
        <v>31</v>
      </c>
      <c r="D5534" t="str">
        <f t="shared" si="258"/>
        <v>25-48 Months</v>
      </c>
      <c r="E5534" t="s">
        <v>24</v>
      </c>
      <c r="F5534" t="s">
        <v>40</v>
      </c>
      <c r="G5534" t="s">
        <v>24</v>
      </c>
      <c r="H5534">
        <f t="shared" si="259"/>
        <v>0</v>
      </c>
      <c r="I5534" t="str">
        <f t="shared" si="260"/>
        <v>Low Risk</v>
      </c>
    </row>
    <row r="5535" spans="1:9" x14ac:dyDescent="0.3">
      <c r="A5535" t="s">
        <v>5570</v>
      </c>
      <c r="B5535" t="s">
        <v>27</v>
      </c>
      <c r="C5535">
        <v>21</v>
      </c>
      <c r="D5535" t="str">
        <f t="shared" si="258"/>
        <v>13-24 Months</v>
      </c>
      <c r="E5535" t="s">
        <v>37</v>
      </c>
      <c r="F5535" t="s">
        <v>35</v>
      </c>
      <c r="G5535" t="s">
        <v>24</v>
      </c>
      <c r="H5535">
        <f t="shared" si="259"/>
        <v>4</v>
      </c>
      <c r="I5535" t="str">
        <f t="shared" si="260"/>
        <v>High Risk</v>
      </c>
    </row>
    <row r="5536" spans="1:9" x14ac:dyDescent="0.3">
      <c r="A5536" t="s">
        <v>5571</v>
      </c>
      <c r="B5536" t="s">
        <v>27</v>
      </c>
      <c r="C5536">
        <v>21</v>
      </c>
      <c r="D5536" t="str">
        <f t="shared" si="258"/>
        <v>13-24 Months</v>
      </c>
      <c r="E5536" t="s">
        <v>37</v>
      </c>
      <c r="F5536" t="s">
        <v>28</v>
      </c>
      <c r="G5536" t="s">
        <v>24</v>
      </c>
      <c r="H5536">
        <f t="shared" si="259"/>
        <v>5</v>
      </c>
      <c r="I5536" t="str">
        <f t="shared" si="260"/>
        <v>High Risk</v>
      </c>
    </row>
    <row r="5537" spans="1:9" x14ac:dyDescent="0.3">
      <c r="A5537" t="s">
        <v>5572</v>
      </c>
      <c r="B5537" t="s">
        <v>47</v>
      </c>
      <c r="C5537">
        <v>55</v>
      </c>
      <c r="D5537" t="str">
        <f t="shared" si="258"/>
        <v>49-72 Months</v>
      </c>
      <c r="E5537" t="s">
        <v>26</v>
      </c>
      <c r="F5537" t="s">
        <v>35</v>
      </c>
      <c r="G5537" t="s">
        <v>24</v>
      </c>
      <c r="H5537">
        <f t="shared" si="259"/>
        <v>0</v>
      </c>
      <c r="I5537" t="str">
        <f t="shared" si="260"/>
        <v>Low Risk</v>
      </c>
    </row>
    <row r="5538" spans="1:9" x14ac:dyDescent="0.3">
      <c r="A5538" t="s">
        <v>5573</v>
      </c>
      <c r="B5538" t="s">
        <v>27</v>
      </c>
      <c r="C5538">
        <v>9</v>
      </c>
      <c r="D5538" t="str">
        <f t="shared" si="258"/>
        <v>0-12 Months</v>
      </c>
      <c r="E5538" t="s">
        <v>26</v>
      </c>
      <c r="F5538" t="s">
        <v>40</v>
      </c>
      <c r="G5538" t="s">
        <v>23</v>
      </c>
      <c r="H5538">
        <f t="shared" si="259"/>
        <v>3</v>
      </c>
      <c r="I5538" t="str">
        <f t="shared" si="260"/>
        <v>Medium Risk</v>
      </c>
    </row>
    <row r="5539" spans="1:9" x14ac:dyDescent="0.3">
      <c r="A5539" t="s">
        <v>5574</v>
      </c>
      <c r="B5539" t="s">
        <v>47</v>
      </c>
      <c r="C5539">
        <v>71</v>
      </c>
      <c r="D5539" t="str">
        <f t="shared" si="258"/>
        <v>49-72 Months</v>
      </c>
      <c r="E5539" t="s">
        <v>37</v>
      </c>
      <c r="F5539" t="s">
        <v>35</v>
      </c>
      <c r="G5539" t="s">
        <v>24</v>
      </c>
      <c r="H5539">
        <f t="shared" si="259"/>
        <v>2</v>
      </c>
      <c r="I5539" t="str">
        <f t="shared" si="260"/>
        <v>Medium Risk</v>
      </c>
    </row>
    <row r="5540" spans="1:9" x14ac:dyDescent="0.3">
      <c r="A5540" t="s">
        <v>5575</v>
      </c>
      <c r="B5540" t="s">
        <v>27</v>
      </c>
      <c r="C5540">
        <v>1</v>
      </c>
      <c r="D5540" t="str">
        <f t="shared" si="258"/>
        <v>0-12 Months</v>
      </c>
      <c r="E5540" t="s">
        <v>37</v>
      </c>
      <c r="F5540" t="s">
        <v>28</v>
      </c>
      <c r="G5540" t="s">
        <v>23</v>
      </c>
      <c r="H5540">
        <f t="shared" si="259"/>
        <v>6</v>
      </c>
      <c r="I5540" t="str">
        <f t="shared" si="260"/>
        <v>High Risk</v>
      </c>
    </row>
    <row r="5541" spans="1:9" x14ac:dyDescent="0.3">
      <c r="A5541" t="s">
        <v>5576</v>
      </c>
      <c r="B5541" t="s">
        <v>31</v>
      </c>
      <c r="C5541">
        <v>22</v>
      </c>
      <c r="D5541" t="str">
        <f t="shared" si="258"/>
        <v>13-24 Months</v>
      </c>
      <c r="E5541" t="s">
        <v>24</v>
      </c>
      <c r="F5541" t="s">
        <v>32</v>
      </c>
      <c r="G5541" t="s">
        <v>24</v>
      </c>
      <c r="H5541">
        <f t="shared" si="259"/>
        <v>0</v>
      </c>
      <c r="I5541" t="str">
        <f t="shared" si="260"/>
        <v>Low Risk</v>
      </c>
    </row>
    <row r="5542" spans="1:9" x14ac:dyDescent="0.3">
      <c r="A5542" t="s">
        <v>5577</v>
      </c>
      <c r="B5542" t="s">
        <v>27</v>
      </c>
      <c r="C5542">
        <v>1</v>
      </c>
      <c r="D5542" t="str">
        <f t="shared" si="258"/>
        <v>0-12 Months</v>
      </c>
      <c r="E5542" t="s">
        <v>24</v>
      </c>
      <c r="F5542" t="s">
        <v>32</v>
      </c>
      <c r="G5542" t="s">
        <v>23</v>
      </c>
      <c r="H5542">
        <f t="shared" si="259"/>
        <v>3</v>
      </c>
      <c r="I5542" t="str">
        <f t="shared" si="260"/>
        <v>Medium Risk</v>
      </c>
    </row>
    <row r="5543" spans="1:9" x14ac:dyDescent="0.3">
      <c r="A5543" t="s">
        <v>5578</v>
      </c>
      <c r="B5543" t="s">
        <v>47</v>
      </c>
      <c r="C5543">
        <v>61</v>
      </c>
      <c r="D5543" t="str">
        <f t="shared" si="258"/>
        <v>49-72 Months</v>
      </c>
      <c r="E5543" t="s">
        <v>37</v>
      </c>
      <c r="F5543" t="s">
        <v>28</v>
      </c>
      <c r="G5543" t="s">
        <v>23</v>
      </c>
      <c r="H5543">
        <f t="shared" si="259"/>
        <v>3</v>
      </c>
      <c r="I5543" t="str">
        <f t="shared" si="260"/>
        <v>Medium Risk</v>
      </c>
    </row>
    <row r="5544" spans="1:9" x14ac:dyDescent="0.3">
      <c r="A5544" t="s">
        <v>5579</v>
      </c>
      <c r="B5544" t="s">
        <v>47</v>
      </c>
      <c r="C5544">
        <v>67</v>
      </c>
      <c r="D5544" t="str">
        <f t="shared" si="258"/>
        <v>49-72 Months</v>
      </c>
      <c r="E5544" t="s">
        <v>26</v>
      </c>
      <c r="F5544" t="s">
        <v>35</v>
      </c>
      <c r="G5544" t="s">
        <v>24</v>
      </c>
      <c r="H5544">
        <f t="shared" si="259"/>
        <v>0</v>
      </c>
      <c r="I5544" t="str">
        <f t="shared" si="260"/>
        <v>Low Risk</v>
      </c>
    </row>
    <row r="5545" spans="1:9" x14ac:dyDescent="0.3">
      <c r="A5545" t="s">
        <v>5580</v>
      </c>
      <c r="B5545" t="s">
        <v>27</v>
      </c>
      <c r="C5545">
        <v>14</v>
      </c>
      <c r="D5545" t="str">
        <f t="shared" si="258"/>
        <v>13-24 Months</v>
      </c>
      <c r="E5545" t="s">
        <v>37</v>
      </c>
      <c r="F5545" t="s">
        <v>28</v>
      </c>
      <c r="G5545" t="s">
        <v>24</v>
      </c>
      <c r="H5545">
        <f t="shared" si="259"/>
        <v>5</v>
      </c>
      <c r="I5545" t="str">
        <f t="shared" si="260"/>
        <v>High Risk</v>
      </c>
    </row>
    <row r="5546" spans="1:9" x14ac:dyDescent="0.3">
      <c r="A5546" t="s">
        <v>5581</v>
      </c>
      <c r="B5546" t="s">
        <v>27</v>
      </c>
      <c r="C5546">
        <v>59</v>
      </c>
      <c r="D5546" t="str">
        <f t="shared" si="258"/>
        <v>49-72 Months</v>
      </c>
      <c r="E5546" t="s">
        <v>37</v>
      </c>
      <c r="F5546" t="s">
        <v>28</v>
      </c>
      <c r="G5546" t="s">
        <v>23</v>
      </c>
      <c r="H5546">
        <f t="shared" si="259"/>
        <v>5</v>
      </c>
      <c r="I5546" t="str">
        <f t="shared" si="260"/>
        <v>High Risk</v>
      </c>
    </row>
    <row r="5547" spans="1:9" x14ac:dyDescent="0.3">
      <c r="A5547" t="s">
        <v>5582</v>
      </c>
      <c r="B5547" t="s">
        <v>27</v>
      </c>
      <c r="C5547">
        <v>21</v>
      </c>
      <c r="D5547" t="str">
        <f t="shared" si="258"/>
        <v>13-24 Months</v>
      </c>
      <c r="E5547" t="s">
        <v>37</v>
      </c>
      <c r="F5547" t="s">
        <v>35</v>
      </c>
      <c r="G5547" t="s">
        <v>24</v>
      </c>
      <c r="H5547">
        <f t="shared" si="259"/>
        <v>4</v>
      </c>
      <c r="I5547" t="str">
        <f t="shared" si="260"/>
        <v>High Risk</v>
      </c>
    </row>
    <row r="5548" spans="1:9" x14ac:dyDescent="0.3">
      <c r="A5548" t="s">
        <v>5583</v>
      </c>
      <c r="B5548" t="s">
        <v>27</v>
      </c>
      <c r="C5548">
        <v>4</v>
      </c>
      <c r="D5548" t="str">
        <f t="shared" si="258"/>
        <v>0-12 Months</v>
      </c>
      <c r="E5548" t="s">
        <v>26</v>
      </c>
      <c r="F5548" t="s">
        <v>32</v>
      </c>
      <c r="G5548" t="s">
        <v>24</v>
      </c>
      <c r="H5548">
        <f t="shared" si="259"/>
        <v>3</v>
      </c>
      <c r="I5548" t="str">
        <f t="shared" si="260"/>
        <v>Medium Risk</v>
      </c>
    </row>
    <row r="5549" spans="1:9" x14ac:dyDescent="0.3">
      <c r="A5549" t="s">
        <v>5584</v>
      </c>
      <c r="B5549" t="s">
        <v>27</v>
      </c>
      <c r="C5549">
        <v>3</v>
      </c>
      <c r="D5549" t="str">
        <f t="shared" si="258"/>
        <v>0-12 Months</v>
      </c>
      <c r="E5549" t="s">
        <v>37</v>
      </c>
      <c r="F5549" t="s">
        <v>28</v>
      </c>
      <c r="G5549" t="s">
        <v>23</v>
      </c>
      <c r="H5549">
        <f t="shared" si="259"/>
        <v>6</v>
      </c>
      <c r="I5549" t="str">
        <f t="shared" si="260"/>
        <v>High Risk</v>
      </c>
    </row>
    <row r="5550" spans="1:9" x14ac:dyDescent="0.3">
      <c r="A5550" t="s">
        <v>5585</v>
      </c>
      <c r="B5550" t="s">
        <v>47</v>
      </c>
      <c r="C5550">
        <v>70</v>
      </c>
      <c r="D5550" t="str">
        <f t="shared" si="258"/>
        <v>49-72 Months</v>
      </c>
      <c r="E5550" t="s">
        <v>24</v>
      </c>
      <c r="F5550" t="s">
        <v>35</v>
      </c>
      <c r="G5550" t="s">
        <v>24</v>
      </c>
      <c r="H5550">
        <f t="shared" si="259"/>
        <v>0</v>
      </c>
      <c r="I5550" t="str">
        <f t="shared" si="260"/>
        <v>Low Risk</v>
      </c>
    </row>
    <row r="5551" spans="1:9" x14ac:dyDescent="0.3">
      <c r="A5551" t="s">
        <v>5586</v>
      </c>
      <c r="B5551" t="s">
        <v>27</v>
      </c>
      <c r="C5551">
        <v>3</v>
      </c>
      <c r="D5551" t="str">
        <f t="shared" si="258"/>
        <v>0-12 Months</v>
      </c>
      <c r="E5551" t="s">
        <v>37</v>
      </c>
      <c r="F5551" t="s">
        <v>28</v>
      </c>
      <c r="G5551" t="s">
        <v>23</v>
      </c>
      <c r="H5551">
        <f t="shared" si="259"/>
        <v>6</v>
      </c>
      <c r="I5551" t="str">
        <f t="shared" si="260"/>
        <v>High Risk</v>
      </c>
    </row>
    <row r="5552" spans="1:9" x14ac:dyDescent="0.3">
      <c r="A5552" t="s">
        <v>5587</v>
      </c>
      <c r="B5552" t="s">
        <v>31</v>
      </c>
      <c r="C5552">
        <v>21</v>
      </c>
      <c r="D5552" t="str">
        <f t="shared" si="258"/>
        <v>13-24 Months</v>
      </c>
      <c r="E5552" t="s">
        <v>24</v>
      </c>
      <c r="F5552" t="s">
        <v>35</v>
      </c>
      <c r="G5552" t="s">
        <v>24</v>
      </c>
      <c r="H5552">
        <f t="shared" si="259"/>
        <v>0</v>
      </c>
      <c r="I5552" t="str">
        <f t="shared" si="260"/>
        <v>Low Risk</v>
      </c>
    </row>
    <row r="5553" spans="1:9" x14ac:dyDescent="0.3">
      <c r="A5553" t="s">
        <v>5588</v>
      </c>
      <c r="B5553" t="s">
        <v>27</v>
      </c>
      <c r="C5553">
        <v>20</v>
      </c>
      <c r="D5553" t="str">
        <f t="shared" si="258"/>
        <v>13-24 Months</v>
      </c>
      <c r="E5553" t="s">
        <v>24</v>
      </c>
      <c r="F5553" t="s">
        <v>40</v>
      </c>
      <c r="G5553" t="s">
        <v>24</v>
      </c>
      <c r="H5553">
        <f t="shared" si="259"/>
        <v>2</v>
      </c>
      <c r="I5553" t="str">
        <f t="shared" si="260"/>
        <v>Medium Risk</v>
      </c>
    </row>
    <row r="5554" spans="1:9" x14ac:dyDescent="0.3">
      <c r="A5554" t="s">
        <v>5589</v>
      </c>
      <c r="B5554" t="s">
        <v>31</v>
      </c>
      <c r="C5554">
        <v>22</v>
      </c>
      <c r="D5554" t="str">
        <f t="shared" si="258"/>
        <v>13-24 Months</v>
      </c>
      <c r="E5554" t="s">
        <v>24</v>
      </c>
      <c r="F5554" t="s">
        <v>35</v>
      </c>
      <c r="G5554" t="s">
        <v>24</v>
      </c>
      <c r="H5554">
        <f t="shared" si="259"/>
        <v>0</v>
      </c>
      <c r="I5554" t="str">
        <f t="shared" si="260"/>
        <v>Low Risk</v>
      </c>
    </row>
    <row r="5555" spans="1:9" x14ac:dyDescent="0.3">
      <c r="A5555" t="s">
        <v>5590</v>
      </c>
      <c r="B5555" t="s">
        <v>27</v>
      </c>
      <c r="C5555">
        <v>1</v>
      </c>
      <c r="D5555" t="str">
        <f t="shared" si="258"/>
        <v>0-12 Months</v>
      </c>
      <c r="E5555" t="s">
        <v>26</v>
      </c>
      <c r="F5555" t="s">
        <v>32</v>
      </c>
      <c r="G5555" t="s">
        <v>23</v>
      </c>
      <c r="H5555">
        <f t="shared" si="259"/>
        <v>3</v>
      </c>
      <c r="I5555" t="str">
        <f t="shared" si="260"/>
        <v>Medium Risk</v>
      </c>
    </row>
    <row r="5556" spans="1:9" x14ac:dyDescent="0.3">
      <c r="A5556" t="s">
        <v>5591</v>
      </c>
      <c r="B5556" t="s">
        <v>47</v>
      </c>
      <c r="C5556">
        <v>63</v>
      </c>
      <c r="D5556" t="str">
        <f t="shared" si="258"/>
        <v>49-72 Months</v>
      </c>
      <c r="E5556" t="s">
        <v>24</v>
      </c>
      <c r="F5556" t="s">
        <v>32</v>
      </c>
      <c r="G5556" t="s">
        <v>24</v>
      </c>
      <c r="H5556">
        <f t="shared" si="259"/>
        <v>0</v>
      </c>
      <c r="I5556" t="str">
        <f t="shared" si="260"/>
        <v>Low Risk</v>
      </c>
    </row>
    <row r="5557" spans="1:9" x14ac:dyDescent="0.3">
      <c r="A5557" t="s">
        <v>5592</v>
      </c>
      <c r="B5557" t="s">
        <v>47</v>
      </c>
      <c r="C5557">
        <v>70</v>
      </c>
      <c r="D5557" t="str">
        <f t="shared" si="258"/>
        <v>49-72 Months</v>
      </c>
      <c r="E5557" t="s">
        <v>24</v>
      </c>
      <c r="F5557" t="s">
        <v>35</v>
      </c>
      <c r="G5557" t="s">
        <v>24</v>
      </c>
      <c r="H5557">
        <f t="shared" si="259"/>
        <v>0</v>
      </c>
      <c r="I5557" t="str">
        <f t="shared" si="260"/>
        <v>Low Risk</v>
      </c>
    </row>
    <row r="5558" spans="1:9" x14ac:dyDescent="0.3">
      <c r="A5558" t="s">
        <v>5593</v>
      </c>
      <c r="B5558" t="s">
        <v>27</v>
      </c>
      <c r="C5558">
        <v>13</v>
      </c>
      <c r="D5558" t="str">
        <f t="shared" si="258"/>
        <v>13-24 Months</v>
      </c>
      <c r="E5558" t="s">
        <v>37</v>
      </c>
      <c r="F5558" t="s">
        <v>28</v>
      </c>
      <c r="G5558" t="s">
        <v>23</v>
      </c>
      <c r="H5558">
        <f t="shared" si="259"/>
        <v>5</v>
      </c>
      <c r="I5558" t="str">
        <f t="shared" si="260"/>
        <v>High Risk</v>
      </c>
    </row>
    <row r="5559" spans="1:9" x14ac:dyDescent="0.3">
      <c r="A5559" t="s">
        <v>5594</v>
      </c>
      <c r="B5559" t="s">
        <v>27</v>
      </c>
      <c r="C5559">
        <v>5</v>
      </c>
      <c r="D5559" t="str">
        <f t="shared" si="258"/>
        <v>0-12 Months</v>
      </c>
      <c r="E5559" t="s">
        <v>37</v>
      </c>
      <c r="F5559" t="s">
        <v>28</v>
      </c>
      <c r="G5559" t="s">
        <v>24</v>
      </c>
      <c r="H5559">
        <f t="shared" si="259"/>
        <v>6</v>
      </c>
      <c r="I5559" t="str">
        <f t="shared" si="260"/>
        <v>High Risk</v>
      </c>
    </row>
    <row r="5560" spans="1:9" x14ac:dyDescent="0.3">
      <c r="A5560" t="s">
        <v>5595</v>
      </c>
      <c r="B5560" t="s">
        <v>47</v>
      </c>
      <c r="C5560">
        <v>72</v>
      </c>
      <c r="D5560" t="str">
        <f t="shared" si="258"/>
        <v>49-72 Months</v>
      </c>
      <c r="E5560" t="s">
        <v>37</v>
      </c>
      <c r="F5560" t="s">
        <v>40</v>
      </c>
      <c r="G5560" t="s">
        <v>24</v>
      </c>
      <c r="H5560">
        <f t="shared" si="259"/>
        <v>2</v>
      </c>
      <c r="I5560" t="str">
        <f t="shared" si="260"/>
        <v>Medium Risk</v>
      </c>
    </row>
    <row r="5561" spans="1:9" x14ac:dyDescent="0.3">
      <c r="A5561" t="s">
        <v>5596</v>
      </c>
      <c r="B5561" t="s">
        <v>27</v>
      </c>
      <c r="C5561">
        <v>13</v>
      </c>
      <c r="D5561" t="str">
        <f t="shared" si="258"/>
        <v>13-24 Months</v>
      </c>
      <c r="E5561" t="s">
        <v>26</v>
      </c>
      <c r="F5561" t="s">
        <v>28</v>
      </c>
      <c r="G5561" t="s">
        <v>24</v>
      </c>
      <c r="H5561">
        <f t="shared" si="259"/>
        <v>3</v>
      </c>
      <c r="I5561" t="str">
        <f t="shared" si="260"/>
        <v>Medium Risk</v>
      </c>
    </row>
    <row r="5562" spans="1:9" x14ac:dyDescent="0.3">
      <c r="A5562" t="s">
        <v>5597</v>
      </c>
      <c r="B5562" t="s">
        <v>27</v>
      </c>
      <c r="C5562">
        <v>61</v>
      </c>
      <c r="D5562" t="str">
        <f t="shared" si="258"/>
        <v>49-72 Months</v>
      </c>
      <c r="E5562" t="s">
        <v>37</v>
      </c>
      <c r="F5562" t="s">
        <v>40</v>
      </c>
      <c r="G5562" t="s">
        <v>24</v>
      </c>
      <c r="H5562">
        <f t="shared" si="259"/>
        <v>4</v>
      </c>
      <c r="I5562" t="str">
        <f t="shared" si="260"/>
        <v>High Risk</v>
      </c>
    </row>
    <row r="5563" spans="1:9" x14ac:dyDescent="0.3">
      <c r="A5563" t="s">
        <v>5598</v>
      </c>
      <c r="B5563" t="s">
        <v>27</v>
      </c>
      <c r="C5563">
        <v>1</v>
      </c>
      <c r="D5563" t="str">
        <f t="shared" si="258"/>
        <v>0-12 Months</v>
      </c>
      <c r="E5563" t="s">
        <v>24</v>
      </c>
      <c r="F5563" t="s">
        <v>28</v>
      </c>
      <c r="G5563" t="s">
        <v>24</v>
      </c>
      <c r="H5563">
        <f t="shared" si="259"/>
        <v>4</v>
      </c>
      <c r="I5563" t="str">
        <f t="shared" si="260"/>
        <v>High Risk</v>
      </c>
    </row>
    <row r="5564" spans="1:9" x14ac:dyDescent="0.3">
      <c r="A5564" t="s">
        <v>5599</v>
      </c>
      <c r="B5564" t="s">
        <v>27</v>
      </c>
      <c r="C5564">
        <v>56</v>
      </c>
      <c r="D5564" t="str">
        <f t="shared" si="258"/>
        <v>49-72 Months</v>
      </c>
      <c r="E5564" t="s">
        <v>37</v>
      </c>
      <c r="F5564" t="s">
        <v>35</v>
      </c>
      <c r="G5564" t="s">
        <v>24</v>
      </c>
      <c r="H5564">
        <f t="shared" si="259"/>
        <v>4</v>
      </c>
      <c r="I5564" t="str">
        <f t="shared" si="260"/>
        <v>High Risk</v>
      </c>
    </row>
    <row r="5565" spans="1:9" x14ac:dyDescent="0.3">
      <c r="A5565" t="s">
        <v>5600</v>
      </c>
      <c r="B5565" t="s">
        <v>27</v>
      </c>
      <c r="C5565">
        <v>4</v>
      </c>
      <c r="D5565" t="str">
        <f t="shared" si="258"/>
        <v>0-12 Months</v>
      </c>
      <c r="E5565" t="s">
        <v>24</v>
      </c>
      <c r="F5565" t="s">
        <v>32</v>
      </c>
      <c r="G5565" t="s">
        <v>24</v>
      </c>
      <c r="H5565">
        <f t="shared" si="259"/>
        <v>3</v>
      </c>
      <c r="I5565" t="str">
        <f t="shared" si="260"/>
        <v>Medium Risk</v>
      </c>
    </row>
    <row r="5566" spans="1:9" x14ac:dyDescent="0.3">
      <c r="A5566" t="s">
        <v>5601</v>
      </c>
      <c r="B5566" t="s">
        <v>47</v>
      </c>
      <c r="C5566">
        <v>35</v>
      </c>
      <c r="D5566" t="str">
        <f t="shared" si="258"/>
        <v>25-48 Months</v>
      </c>
      <c r="E5566" t="s">
        <v>26</v>
      </c>
      <c r="F5566" t="s">
        <v>32</v>
      </c>
      <c r="G5566" t="s">
        <v>24</v>
      </c>
      <c r="H5566">
        <f t="shared" si="259"/>
        <v>0</v>
      </c>
      <c r="I5566" t="str">
        <f t="shared" si="260"/>
        <v>Low Risk</v>
      </c>
    </row>
    <row r="5567" spans="1:9" x14ac:dyDescent="0.3">
      <c r="A5567" t="s">
        <v>5602</v>
      </c>
      <c r="B5567" t="s">
        <v>27</v>
      </c>
      <c r="C5567">
        <v>18</v>
      </c>
      <c r="D5567" t="str">
        <f t="shared" si="258"/>
        <v>13-24 Months</v>
      </c>
      <c r="E5567" t="s">
        <v>26</v>
      </c>
      <c r="F5567" t="s">
        <v>28</v>
      </c>
      <c r="G5567" t="s">
        <v>23</v>
      </c>
      <c r="H5567">
        <f t="shared" si="259"/>
        <v>3</v>
      </c>
      <c r="I5567" t="str">
        <f t="shared" si="260"/>
        <v>Medium Risk</v>
      </c>
    </row>
    <row r="5568" spans="1:9" x14ac:dyDescent="0.3">
      <c r="A5568" t="s">
        <v>5603</v>
      </c>
      <c r="B5568" t="s">
        <v>47</v>
      </c>
      <c r="C5568">
        <v>72</v>
      </c>
      <c r="D5568" t="str">
        <f t="shared" si="258"/>
        <v>49-72 Months</v>
      </c>
      <c r="E5568" t="s">
        <v>26</v>
      </c>
      <c r="F5568" t="s">
        <v>35</v>
      </c>
      <c r="G5568" t="s">
        <v>24</v>
      </c>
      <c r="H5568">
        <f t="shared" si="259"/>
        <v>0</v>
      </c>
      <c r="I5568" t="str">
        <f t="shared" si="260"/>
        <v>Low Risk</v>
      </c>
    </row>
    <row r="5569" spans="1:9" x14ac:dyDescent="0.3">
      <c r="A5569" t="s">
        <v>5604</v>
      </c>
      <c r="B5569" t="s">
        <v>31</v>
      </c>
      <c r="C5569">
        <v>49</v>
      </c>
      <c r="D5569" t="str">
        <f t="shared" si="258"/>
        <v>49-72 Months</v>
      </c>
      <c r="E5569" t="s">
        <v>37</v>
      </c>
      <c r="F5569" t="s">
        <v>35</v>
      </c>
      <c r="G5569" t="s">
        <v>24</v>
      </c>
      <c r="H5569">
        <f t="shared" si="259"/>
        <v>2</v>
      </c>
      <c r="I5569" t="str">
        <f t="shared" si="260"/>
        <v>Medium Risk</v>
      </c>
    </row>
    <row r="5570" spans="1:9" x14ac:dyDescent="0.3">
      <c r="A5570" t="s">
        <v>5605</v>
      </c>
      <c r="B5570" t="s">
        <v>27</v>
      </c>
      <c r="C5570">
        <v>44</v>
      </c>
      <c r="D5570" t="str">
        <f t="shared" si="258"/>
        <v>25-48 Months</v>
      </c>
      <c r="E5570" t="s">
        <v>37</v>
      </c>
      <c r="F5570" t="s">
        <v>40</v>
      </c>
      <c r="G5570" t="s">
        <v>24</v>
      </c>
      <c r="H5570">
        <f t="shared" si="259"/>
        <v>4</v>
      </c>
      <c r="I5570" t="str">
        <f t="shared" si="260"/>
        <v>High Risk</v>
      </c>
    </row>
    <row r="5571" spans="1:9" x14ac:dyDescent="0.3">
      <c r="A5571" t="s">
        <v>5606</v>
      </c>
      <c r="B5571" t="s">
        <v>27</v>
      </c>
      <c r="C5571">
        <v>3</v>
      </c>
      <c r="D5571" t="str">
        <f t="shared" ref="D5571:D5634" si="261">IF(C5571&lt;=12,"0-12 Months",IF(C5571&lt;=24,"13-24 Months",IF(C5571&lt;=48,"25-48 Months","49-72 Months")))</f>
        <v>0-12 Months</v>
      </c>
      <c r="E5571" t="s">
        <v>37</v>
      </c>
      <c r="F5571" t="s">
        <v>32</v>
      </c>
      <c r="G5571" t="s">
        <v>23</v>
      </c>
      <c r="H5571">
        <f t="shared" ref="H5571:H5634" si="262">IF(B5571="Month-to-month",2,0)+IF(E5571="Fiber optic",2,0)+IF(F5571="Electronic check",1,0)+IF(D5571="0-12 Months",1,0)</f>
        <v>5</v>
      </c>
      <c r="I5571" t="str">
        <f t="shared" ref="I5571:I5634" si="263">IF(H5571&gt;=4,"High Risk",IF(H5571&gt;=2,"Medium Risk","Low Risk"))</f>
        <v>High Risk</v>
      </c>
    </row>
    <row r="5572" spans="1:9" x14ac:dyDescent="0.3">
      <c r="A5572" t="s">
        <v>5607</v>
      </c>
      <c r="B5572" t="s">
        <v>27</v>
      </c>
      <c r="C5572">
        <v>37</v>
      </c>
      <c r="D5572" t="str">
        <f t="shared" si="261"/>
        <v>25-48 Months</v>
      </c>
      <c r="E5572" t="s">
        <v>37</v>
      </c>
      <c r="F5572" t="s">
        <v>28</v>
      </c>
      <c r="G5572" t="s">
        <v>24</v>
      </c>
      <c r="H5572">
        <f t="shared" si="262"/>
        <v>5</v>
      </c>
      <c r="I5572" t="str">
        <f t="shared" si="263"/>
        <v>High Risk</v>
      </c>
    </row>
    <row r="5573" spans="1:9" x14ac:dyDescent="0.3">
      <c r="A5573" t="s">
        <v>5608</v>
      </c>
      <c r="B5573" t="s">
        <v>31</v>
      </c>
      <c r="C5573">
        <v>61</v>
      </c>
      <c r="D5573" t="str">
        <f t="shared" si="261"/>
        <v>49-72 Months</v>
      </c>
      <c r="E5573" t="s">
        <v>26</v>
      </c>
      <c r="F5573" t="s">
        <v>28</v>
      </c>
      <c r="G5573" t="s">
        <v>24</v>
      </c>
      <c r="H5573">
        <f t="shared" si="262"/>
        <v>1</v>
      </c>
      <c r="I5573" t="str">
        <f t="shared" si="263"/>
        <v>Low Risk</v>
      </c>
    </row>
    <row r="5574" spans="1:9" x14ac:dyDescent="0.3">
      <c r="A5574" t="s">
        <v>5609</v>
      </c>
      <c r="B5574" t="s">
        <v>47</v>
      </c>
      <c r="C5574">
        <v>70</v>
      </c>
      <c r="D5574" t="str">
        <f t="shared" si="261"/>
        <v>49-72 Months</v>
      </c>
      <c r="E5574" t="s">
        <v>26</v>
      </c>
      <c r="F5574" t="s">
        <v>40</v>
      </c>
      <c r="G5574" t="s">
        <v>24</v>
      </c>
      <c r="H5574">
        <f t="shared" si="262"/>
        <v>0</v>
      </c>
      <c r="I5574" t="str">
        <f t="shared" si="263"/>
        <v>Low Risk</v>
      </c>
    </row>
    <row r="5575" spans="1:9" x14ac:dyDescent="0.3">
      <c r="A5575" t="s">
        <v>5610</v>
      </c>
      <c r="B5575" t="s">
        <v>27</v>
      </c>
      <c r="C5575">
        <v>1</v>
      </c>
      <c r="D5575" t="str">
        <f t="shared" si="261"/>
        <v>0-12 Months</v>
      </c>
      <c r="E5575" t="s">
        <v>37</v>
      </c>
      <c r="F5575" t="s">
        <v>28</v>
      </c>
      <c r="G5575" t="s">
        <v>23</v>
      </c>
      <c r="H5575">
        <f t="shared" si="262"/>
        <v>6</v>
      </c>
      <c r="I5575" t="str">
        <f t="shared" si="263"/>
        <v>High Risk</v>
      </c>
    </row>
    <row r="5576" spans="1:9" x14ac:dyDescent="0.3">
      <c r="A5576" t="s">
        <v>5611</v>
      </c>
      <c r="B5576" t="s">
        <v>27</v>
      </c>
      <c r="C5576">
        <v>41</v>
      </c>
      <c r="D5576" t="str">
        <f t="shared" si="261"/>
        <v>25-48 Months</v>
      </c>
      <c r="E5576" t="s">
        <v>24</v>
      </c>
      <c r="F5576" t="s">
        <v>28</v>
      </c>
      <c r="G5576" t="s">
        <v>24</v>
      </c>
      <c r="H5576">
        <f t="shared" si="262"/>
        <v>3</v>
      </c>
      <c r="I5576" t="str">
        <f t="shared" si="263"/>
        <v>Medium Risk</v>
      </c>
    </row>
    <row r="5577" spans="1:9" x14ac:dyDescent="0.3">
      <c r="A5577" t="s">
        <v>5612</v>
      </c>
      <c r="B5577" t="s">
        <v>31</v>
      </c>
      <c r="C5577">
        <v>70</v>
      </c>
      <c r="D5577" t="str">
        <f t="shared" si="261"/>
        <v>49-72 Months</v>
      </c>
      <c r="E5577" t="s">
        <v>26</v>
      </c>
      <c r="F5577" t="s">
        <v>35</v>
      </c>
      <c r="G5577" t="s">
        <v>24</v>
      </c>
      <c r="H5577">
        <f t="shared" si="262"/>
        <v>0</v>
      </c>
      <c r="I5577" t="str">
        <f t="shared" si="263"/>
        <v>Low Risk</v>
      </c>
    </row>
    <row r="5578" spans="1:9" x14ac:dyDescent="0.3">
      <c r="A5578" t="s">
        <v>5613</v>
      </c>
      <c r="B5578" t="s">
        <v>27</v>
      </c>
      <c r="C5578">
        <v>1</v>
      </c>
      <c r="D5578" t="str">
        <f t="shared" si="261"/>
        <v>0-12 Months</v>
      </c>
      <c r="E5578" t="s">
        <v>26</v>
      </c>
      <c r="F5578" t="s">
        <v>32</v>
      </c>
      <c r="G5578" t="s">
        <v>23</v>
      </c>
      <c r="H5578">
        <f t="shared" si="262"/>
        <v>3</v>
      </c>
      <c r="I5578" t="str">
        <f t="shared" si="263"/>
        <v>Medium Risk</v>
      </c>
    </row>
    <row r="5579" spans="1:9" x14ac:dyDescent="0.3">
      <c r="A5579" t="s">
        <v>5614</v>
      </c>
      <c r="B5579" t="s">
        <v>31</v>
      </c>
      <c r="C5579">
        <v>51</v>
      </c>
      <c r="D5579" t="str">
        <f t="shared" si="261"/>
        <v>49-72 Months</v>
      </c>
      <c r="E5579" t="s">
        <v>24</v>
      </c>
      <c r="F5579" t="s">
        <v>28</v>
      </c>
      <c r="G5579" t="s">
        <v>24</v>
      </c>
      <c r="H5579">
        <f t="shared" si="262"/>
        <v>1</v>
      </c>
      <c r="I5579" t="str">
        <f t="shared" si="263"/>
        <v>Low Risk</v>
      </c>
    </row>
    <row r="5580" spans="1:9" x14ac:dyDescent="0.3">
      <c r="A5580" t="s">
        <v>5615</v>
      </c>
      <c r="B5580" t="s">
        <v>47</v>
      </c>
      <c r="C5580">
        <v>42</v>
      </c>
      <c r="D5580" t="str">
        <f t="shared" si="261"/>
        <v>25-48 Months</v>
      </c>
      <c r="E5580" t="s">
        <v>24</v>
      </c>
      <c r="F5580" t="s">
        <v>32</v>
      </c>
      <c r="G5580" t="s">
        <v>24</v>
      </c>
      <c r="H5580">
        <f t="shared" si="262"/>
        <v>0</v>
      </c>
      <c r="I5580" t="str">
        <f t="shared" si="263"/>
        <v>Low Risk</v>
      </c>
    </row>
    <row r="5581" spans="1:9" x14ac:dyDescent="0.3">
      <c r="A5581" t="s">
        <v>5616</v>
      </c>
      <c r="B5581" t="s">
        <v>47</v>
      </c>
      <c r="C5581">
        <v>70</v>
      </c>
      <c r="D5581" t="str">
        <f t="shared" si="261"/>
        <v>49-72 Months</v>
      </c>
      <c r="E5581" t="s">
        <v>37</v>
      </c>
      <c r="F5581" t="s">
        <v>35</v>
      </c>
      <c r="G5581" t="s">
        <v>23</v>
      </c>
      <c r="H5581">
        <f t="shared" si="262"/>
        <v>2</v>
      </c>
      <c r="I5581" t="str">
        <f t="shared" si="263"/>
        <v>Medium Risk</v>
      </c>
    </row>
    <row r="5582" spans="1:9" x14ac:dyDescent="0.3">
      <c r="A5582" t="s">
        <v>5617</v>
      </c>
      <c r="B5582" t="s">
        <v>31</v>
      </c>
      <c r="C5582">
        <v>48</v>
      </c>
      <c r="D5582" t="str">
        <f t="shared" si="261"/>
        <v>25-48 Months</v>
      </c>
      <c r="E5582" t="s">
        <v>24</v>
      </c>
      <c r="F5582" t="s">
        <v>35</v>
      </c>
      <c r="G5582" t="s">
        <v>24</v>
      </c>
      <c r="H5582">
        <f t="shared" si="262"/>
        <v>0</v>
      </c>
      <c r="I5582" t="str">
        <f t="shared" si="263"/>
        <v>Low Risk</v>
      </c>
    </row>
    <row r="5583" spans="1:9" x14ac:dyDescent="0.3">
      <c r="A5583" t="s">
        <v>5618</v>
      </c>
      <c r="B5583" t="s">
        <v>47</v>
      </c>
      <c r="C5583">
        <v>68</v>
      </c>
      <c r="D5583" t="str">
        <f t="shared" si="261"/>
        <v>49-72 Months</v>
      </c>
      <c r="E5583" t="s">
        <v>37</v>
      </c>
      <c r="F5583" t="s">
        <v>28</v>
      </c>
      <c r="G5583" t="s">
        <v>23</v>
      </c>
      <c r="H5583">
        <f t="shared" si="262"/>
        <v>3</v>
      </c>
      <c r="I5583" t="str">
        <f t="shared" si="263"/>
        <v>Medium Risk</v>
      </c>
    </row>
    <row r="5584" spans="1:9" x14ac:dyDescent="0.3">
      <c r="A5584" t="s">
        <v>5619</v>
      </c>
      <c r="B5584" t="s">
        <v>47</v>
      </c>
      <c r="C5584">
        <v>48</v>
      </c>
      <c r="D5584" t="str">
        <f t="shared" si="261"/>
        <v>25-48 Months</v>
      </c>
      <c r="E5584" t="s">
        <v>24</v>
      </c>
      <c r="F5584" t="s">
        <v>40</v>
      </c>
      <c r="G5584" t="s">
        <v>24</v>
      </c>
      <c r="H5584">
        <f t="shared" si="262"/>
        <v>0</v>
      </c>
      <c r="I5584" t="str">
        <f t="shared" si="263"/>
        <v>Low Risk</v>
      </c>
    </row>
    <row r="5585" spans="1:9" x14ac:dyDescent="0.3">
      <c r="A5585" t="s">
        <v>5620</v>
      </c>
      <c r="B5585" t="s">
        <v>27</v>
      </c>
      <c r="C5585">
        <v>26</v>
      </c>
      <c r="D5585" t="str">
        <f t="shared" si="261"/>
        <v>25-48 Months</v>
      </c>
      <c r="E5585" t="s">
        <v>37</v>
      </c>
      <c r="F5585" t="s">
        <v>28</v>
      </c>
      <c r="G5585" t="s">
        <v>23</v>
      </c>
      <c r="H5585">
        <f t="shared" si="262"/>
        <v>5</v>
      </c>
      <c r="I5585" t="str">
        <f t="shared" si="263"/>
        <v>High Risk</v>
      </c>
    </row>
    <row r="5586" spans="1:9" x14ac:dyDescent="0.3">
      <c r="A5586" t="s">
        <v>5621</v>
      </c>
      <c r="B5586" t="s">
        <v>27</v>
      </c>
      <c r="C5586">
        <v>11</v>
      </c>
      <c r="D5586" t="str">
        <f t="shared" si="261"/>
        <v>0-12 Months</v>
      </c>
      <c r="E5586" t="s">
        <v>37</v>
      </c>
      <c r="F5586" t="s">
        <v>35</v>
      </c>
      <c r="G5586" t="s">
        <v>23</v>
      </c>
      <c r="H5586">
        <f t="shared" si="262"/>
        <v>5</v>
      </c>
      <c r="I5586" t="str">
        <f t="shared" si="263"/>
        <v>High Risk</v>
      </c>
    </row>
    <row r="5587" spans="1:9" x14ac:dyDescent="0.3">
      <c r="A5587" t="s">
        <v>5622</v>
      </c>
      <c r="B5587" t="s">
        <v>27</v>
      </c>
      <c r="C5587">
        <v>1</v>
      </c>
      <c r="D5587" t="str">
        <f t="shared" si="261"/>
        <v>0-12 Months</v>
      </c>
      <c r="E5587" t="s">
        <v>24</v>
      </c>
      <c r="F5587" t="s">
        <v>32</v>
      </c>
      <c r="G5587" t="s">
        <v>23</v>
      </c>
      <c r="H5587">
        <f t="shared" si="262"/>
        <v>3</v>
      </c>
      <c r="I5587" t="str">
        <f t="shared" si="263"/>
        <v>Medium Risk</v>
      </c>
    </row>
    <row r="5588" spans="1:9" x14ac:dyDescent="0.3">
      <c r="A5588" t="s">
        <v>5623</v>
      </c>
      <c r="B5588" t="s">
        <v>31</v>
      </c>
      <c r="C5588">
        <v>27</v>
      </c>
      <c r="D5588" t="str">
        <f t="shared" si="261"/>
        <v>25-48 Months</v>
      </c>
      <c r="E5588" t="s">
        <v>24</v>
      </c>
      <c r="F5588" t="s">
        <v>32</v>
      </c>
      <c r="G5588" t="s">
        <v>24</v>
      </c>
      <c r="H5588">
        <f t="shared" si="262"/>
        <v>0</v>
      </c>
      <c r="I5588" t="str">
        <f t="shared" si="263"/>
        <v>Low Risk</v>
      </c>
    </row>
    <row r="5589" spans="1:9" x14ac:dyDescent="0.3">
      <c r="A5589" t="s">
        <v>5624</v>
      </c>
      <c r="B5589" t="s">
        <v>31</v>
      </c>
      <c r="C5589">
        <v>46</v>
      </c>
      <c r="D5589" t="str">
        <f t="shared" si="261"/>
        <v>25-48 Months</v>
      </c>
      <c r="E5589" t="s">
        <v>37</v>
      </c>
      <c r="F5589" t="s">
        <v>35</v>
      </c>
      <c r="G5589" t="s">
        <v>24</v>
      </c>
      <c r="H5589">
        <f t="shared" si="262"/>
        <v>2</v>
      </c>
      <c r="I5589" t="str">
        <f t="shared" si="263"/>
        <v>Medium Risk</v>
      </c>
    </row>
    <row r="5590" spans="1:9" x14ac:dyDescent="0.3">
      <c r="A5590" t="s">
        <v>5625</v>
      </c>
      <c r="B5590" t="s">
        <v>27</v>
      </c>
      <c r="C5590">
        <v>1</v>
      </c>
      <c r="D5590" t="str">
        <f t="shared" si="261"/>
        <v>0-12 Months</v>
      </c>
      <c r="E5590" t="s">
        <v>26</v>
      </c>
      <c r="F5590" t="s">
        <v>32</v>
      </c>
      <c r="G5590" t="s">
        <v>23</v>
      </c>
      <c r="H5590">
        <f t="shared" si="262"/>
        <v>3</v>
      </c>
      <c r="I5590" t="str">
        <f t="shared" si="263"/>
        <v>Medium Risk</v>
      </c>
    </row>
    <row r="5591" spans="1:9" x14ac:dyDescent="0.3">
      <c r="A5591" t="s">
        <v>5626</v>
      </c>
      <c r="B5591" t="s">
        <v>47</v>
      </c>
      <c r="C5591">
        <v>46</v>
      </c>
      <c r="D5591" t="str">
        <f t="shared" si="261"/>
        <v>25-48 Months</v>
      </c>
      <c r="E5591" t="s">
        <v>26</v>
      </c>
      <c r="F5591" t="s">
        <v>40</v>
      </c>
      <c r="G5591" t="s">
        <v>23</v>
      </c>
      <c r="H5591">
        <f t="shared" si="262"/>
        <v>0</v>
      </c>
      <c r="I5591" t="str">
        <f t="shared" si="263"/>
        <v>Low Risk</v>
      </c>
    </row>
    <row r="5592" spans="1:9" x14ac:dyDescent="0.3">
      <c r="A5592" t="s">
        <v>5627</v>
      </c>
      <c r="B5592" t="s">
        <v>27</v>
      </c>
      <c r="C5592">
        <v>25</v>
      </c>
      <c r="D5592" t="str">
        <f t="shared" si="261"/>
        <v>25-48 Months</v>
      </c>
      <c r="E5592" t="s">
        <v>24</v>
      </c>
      <c r="F5592" t="s">
        <v>32</v>
      </c>
      <c r="G5592" t="s">
        <v>24</v>
      </c>
      <c r="H5592">
        <f t="shared" si="262"/>
        <v>2</v>
      </c>
      <c r="I5592" t="str">
        <f t="shared" si="263"/>
        <v>Medium Risk</v>
      </c>
    </row>
    <row r="5593" spans="1:9" x14ac:dyDescent="0.3">
      <c r="A5593" t="s">
        <v>5628</v>
      </c>
      <c r="B5593" t="s">
        <v>27</v>
      </c>
      <c r="C5593">
        <v>4</v>
      </c>
      <c r="D5593" t="str">
        <f t="shared" si="261"/>
        <v>0-12 Months</v>
      </c>
      <c r="E5593" t="s">
        <v>37</v>
      </c>
      <c r="F5593" t="s">
        <v>28</v>
      </c>
      <c r="G5593" t="s">
        <v>23</v>
      </c>
      <c r="H5593">
        <f t="shared" si="262"/>
        <v>6</v>
      </c>
      <c r="I5593" t="str">
        <f t="shared" si="263"/>
        <v>High Risk</v>
      </c>
    </row>
    <row r="5594" spans="1:9" x14ac:dyDescent="0.3">
      <c r="A5594" t="s">
        <v>5629</v>
      </c>
      <c r="B5594" t="s">
        <v>47</v>
      </c>
      <c r="C5594">
        <v>13</v>
      </c>
      <c r="D5594" t="str">
        <f t="shared" si="261"/>
        <v>13-24 Months</v>
      </c>
      <c r="E5594" t="s">
        <v>24</v>
      </c>
      <c r="F5594" t="s">
        <v>32</v>
      </c>
      <c r="G5594" t="s">
        <v>24</v>
      </c>
      <c r="H5594">
        <f t="shared" si="262"/>
        <v>0</v>
      </c>
      <c r="I5594" t="str">
        <f t="shared" si="263"/>
        <v>Low Risk</v>
      </c>
    </row>
    <row r="5595" spans="1:9" x14ac:dyDescent="0.3">
      <c r="A5595" t="s">
        <v>5630</v>
      </c>
      <c r="B5595" t="s">
        <v>31</v>
      </c>
      <c r="C5595">
        <v>31</v>
      </c>
      <c r="D5595" t="str">
        <f t="shared" si="261"/>
        <v>25-48 Months</v>
      </c>
      <c r="E5595" t="s">
        <v>26</v>
      </c>
      <c r="F5595" t="s">
        <v>40</v>
      </c>
      <c r="G5595" t="s">
        <v>24</v>
      </c>
      <c r="H5595">
        <f t="shared" si="262"/>
        <v>0</v>
      </c>
      <c r="I5595" t="str">
        <f t="shared" si="263"/>
        <v>Low Risk</v>
      </c>
    </row>
    <row r="5596" spans="1:9" x14ac:dyDescent="0.3">
      <c r="A5596" t="s">
        <v>5631</v>
      </c>
      <c r="B5596" t="s">
        <v>27</v>
      </c>
      <c r="C5596">
        <v>23</v>
      </c>
      <c r="D5596" t="str">
        <f t="shared" si="261"/>
        <v>13-24 Months</v>
      </c>
      <c r="E5596" t="s">
        <v>37</v>
      </c>
      <c r="F5596" t="s">
        <v>28</v>
      </c>
      <c r="G5596" t="s">
        <v>24</v>
      </c>
      <c r="H5596">
        <f t="shared" si="262"/>
        <v>5</v>
      </c>
      <c r="I5596" t="str">
        <f t="shared" si="263"/>
        <v>High Risk</v>
      </c>
    </row>
    <row r="5597" spans="1:9" x14ac:dyDescent="0.3">
      <c r="A5597" t="s">
        <v>5632</v>
      </c>
      <c r="B5597" t="s">
        <v>27</v>
      </c>
      <c r="C5597">
        <v>2</v>
      </c>
      <c r="D5597" t="str">
        <f t="shared" si="261"/>
        <v>0-12 Months</v>
      </c>
      <c r="E5597" t="s">
        <v>24</v>
      </c>
      <c r="F5597" t="s">
        <v>32</v>
      </c>
      <c r="G5597" t="s">
        <v>24</v>
      </c>
      <c r="H5597">
        <f t="shared" si="262"/>
        <v>3</v>
      </c>
      <c r="I5597" t="str">
        <f t="shared" si="263"/>
        <v>Medium Risk</v>
      </c>
    </row>
    <row r="5598" spans="1:9" x14ac:dyDescent="0.3">
      <c r="A5598" t="s">
        <v>5633</v>
      </c>
      <c r="B5598" t="s">
        <v>47</v>
      </c>
      <c r="C5598">
        <v>65</v>
      </c>
      <c r="D5598" t="str">
        <f t="shared" si="261"/>
        <v>49-72 Months</v>
      </c>
      <c r="E5598" t="s">
        <v>24</v>
      </c>
      <c r="F5598" t="s">
        <v>35</v>
      </c>
      <c r="G5598" t="s">
        <v>24</v>
      </c>
      <c r="H5598">
        <f t="shared" si="262"/>
        <v>0</v>
      </c>
      <c r="I5598" t="str">
        <f t="shared" si="263"/>
        <v>Low Risk</v>
      </c>
    </row>
    <row r="5599" spans="1:9" x14ac:dyDescent="0.3">
      <c r="A5599" t="s">
        <v>5634</v>
      </c>
      <c r="B5599" t="s">
        <v>27</v>
      </c>
      <c r="C5599">
        <v>22</v>
      </c>
      <c r="D5599" t="str">
        <f t="shared" si="261"/>
        <v>13-24 Months</v>
      </c>
      <c r="E5599" t="s">
        <v>37</v>
      </c>
      <c r="F5599" t="s">
        <v>35</v>
      </c>
      <c r="G5599" t="s">
        <v>23</v>
      </c>
      <c r="H5599">
        <f t="shared" si="262"/>
        <v>4</v>
      </c>
      <c r="I5599" t="str">
        <f t="shared" si="263"/>
        <v>High Risk</v>
      </c>
    </row>
    <row r="5600" spans="1:9" x14ac:dyDescent="0.3">
      <c r="A5600" t="s">
        <v>5635</v>
      </c>
      <c r="B5600" t="s">
        <v>31</v>
      </c>
      <c r="C5600">
        <v>55</v>
      </c>
      <c r="D5600" t="str">
        <f t="shared" si="261"/>
        <v>49-72 Months</v>
      </c>
      <c r="E5600" t="s">
        <v>24</v>
      </c>
      <c r="F5600" t="s">
        <v>40</v>
      </c>
      <c r="G5600" t="s">
        <v>24</v>
      </c>
      <c r="H5600">
        <f t="shared" si="262"/>
        <v>0</v>
      </c>
      <c r="I5600" t="str">
        <f t="shared" si="263"/>
        <v>Low Risk</v>
      </c>
    </row>
    <row r="5601" spans="1:9" x14ac:dyDescent="0.3">
      <c r="A5601" t="s">
        <v>5636</v>
      </c>
      <c r="B5601" t="s">
        <v>27</v>
      </c>
      <c r="C5601">
        <v>9</v>
      </c>
      <c r="D5601" t="str">
        <f t="shared" si="261"/>
        <v>0-12 Months</v>
      </c>
      <c r="E5601" t="s">
        <v>37</v>
      </c>
      <c r="F5601" t="s">
        <v>32</v>
      </c>
      <c r="G5601" t="s">
        <v>23</v>
      </c>
      <c r="H5601">
        <f t="shared" si="262"/>
        <v>5</v>
      </c>
      <c r="I5601" t="str">
        <f t="shared" si="263"/>
        <v>High Risk</v>
      </c>
    </row>
    <row r="5602" spans="1:9" x14ac:dyDescent="0.3">
      <c r="A5602" t="s">
        <v>5637</v>
      </c>
      <c r="B5602" t="s">
        <v>27</v>
      </c>
      <c r="C5602">
        <v>7</v>
      </c>
      <c r="D5602" t="str">
        <f t="shared" si="261"/>
        <v>0-12 Months</v>
      </c>
      <c r="E5602" t="s">
        <v>37</v>
      </c>
      <c r="F5602" t="s">
        <v>35</v>
      </c>
      <c r="G5602" t="s">
        <v>23</v>
      </c>
      <c r="H5602">
        <f t="shared" si="262"/>
        <v>5</v>
      </c>
      <c r="I5602" t="str">
        <f t="shared" si="263"/>
        <v>High Risk</v>
      </c>
    </row>
    <row r="5603" spans="1:9" x14ac:dyDescent="0.3">
      <c r="A5603" t="s">
        <v>5638</v>
      </c>
      <c r="B5603" t="s">
        <v>31</v>
      </c>
      <c r="C5603">
        <v>35</v>
      </c>
      <c r="D5603" t="str">
        <f t="shared" si="261"/>
        <v>25-48 Months</v>
      </c>
      <c r="E5603" t="s">
        <v>26</v>
      </c>
      <c r="F5603" t="s">
        <v>32</v>
      </c>
      <c r="G5603" t="s">
        <v>24</v>
      </c>
      <c r="H5603">
        <f t="shared" si="262"/>
        <v>0</v>
      </c>
      <c r="I5603" t="str">
        <f t="shared" si="263"/>
        <v>Low Risk</v>
      </c>
    </row>
    <row r="5604" spans="1:9" x14ac:dyDescent="0.3">
      <c r="A5604" t="s">
        <v>5639</v>
      </c>
      <c r="B5604" t="s">
        <v>47</v>
      </c>
      <c r="C5604">
        <v>6</v>
      </c>
      <c r="D5604" t="str">
        <f t="shared" si="261"/>
        <v>0-12 Months</v>
      </c>
      <c r="E5604" t="s">
        <v>26</v>
      </c>
      <c r="F5604" t="s">
        <v>32</v>
      </c>
      <c r="G5604" t="s">
        <v>24</v>
      </c>
      <c r="H5604">
        <f t="shared" si="262"/>
        <v>1</v>
      </c>
      <c r="I5604" t="str">
        <f t="shared" si="263"/>
        <v>Low Risk</v>
      </c>
    </row>
    <row r="5605" spans="1:9" x14ac:dyDescent="0.3">
      <c r="A5605" t="s">
        <v>5640</v>
      </c>
      <c r="B5605" t="s">
        <v>27</v>
      </c>
      <c r="C5605">
        <v>1</v>
      </c>
      <c r="D5605" t="str">
        <f t="shared" si="261"/>
        <v>0-12 Months</v>
      </c>
      <c r="E5605" t="s">
        <v>26</v>
      </c>
      <c r="F5605" t="s">
        <v>40</v>
      </c>
      <c r="G5605" t="s">
        <v>23</v>
      </c>
      <c r="H5605">
        <f t="shared" si="262"/>
        <v>3</v>
      </c>
      <c r="I5605" t="str">
        <f t="shared" si="263"/>
        <v>Medium Risk</v>
      </c>
    </row>
    <row r="5606" spans="1:9" x14ac:dyDescent="0.3">
      <c r="A5606" t="s">
        <v>5641</v>
      </c>
      <c r="B5606" t="s">
        <v>27</v>
      </c>
      <c r="C5606">
        <v>17</v>
      </c>
      <c r="D5606" t="str">
        <f t="shared" si="261"/>
        <v>13-24 Months</v>
      </c>
      <c r="E5606" t="s">
        <v>37</v>
      </c>
      <c r="F5606" t="s">
        <v>28</v>
      </c>
      <c r="G5606" t="s">
        <v>24</v>
      </c>
      <c r="H5606">
        <f t="shared" si="262"/>
        <v>5</v>
      </c>
      <c r="I5606" t="str">
        <f t="shared" si="263"/>
        <v>High Risk</v>
      </c>
    </row>
    <row r="5607" spans="1:9" x14ac:dyDescent="0.3">
      <c r="A5607" t="s">
        <v>5642</v>
      </c>
      <c r="B5607" t="s">
        <v>27</v>
      </c>
      <c r="C5607">
        <v>10</v>
      </c>
      <c r="D5607" t="str">
        <f t="shared" si="261"/>
        <v>0-12 Months</v>
      </c>
      <c r="E5607" t="s">
        <v>26</v>
      </c>
      <c r="F5607" t="s">
        <v>32</v>
      </c>
      <c r="G5607" t="s">
        <v>24</v>
      </c>
      <c r="H5607">
        <f t="shared" si="262"/>
        <v>3</v>
      </c>
      <c r="I5607" t="str">
        <f t="shared" si="263"/>
        <v>Medium Risk</v>
      </c>
    </row>
    <row r="5608" spans="1:9" x14ac:dyDescent="0.3">
      <c r="A5608" t="s">
        <v>5643</v>
      </c>
      <c r="B5608" t="s">
        <v>31</v>
      </c>
      <c r="C5608">
        <v>15</v>
      </c>
      <c r="D5608" t="str">
        <f t="shared" si="261"/>
        <v>13-24 Months</v>
      </c>
      <c r="E5608" t="s">
        <v>26</v>
      </c>
      <c r="F5608" t="s">
        <v>40</v>
      </c>
      <c r="G5608" t="s">
        <v>24</v>
      </c>
      <c r="H5608">
        <f t="shared" si="262"/>
        <v>0</v>
      </c>
      <c r="I5608" t="str">
        <f t="shared" si="263"/>
        <v>Low Risk</v>
      </c>
    </row>
    <row r="5609" spans="1:9" x14ac:dyDescent="0.3">
      <c r="A5609" t="s">
        <v>5644</v>
      </c>
      <c r="B5609" t="s">
        <v>27</v>
      </c>
      <c r="C5609">
        <v>40</v>
      </c>
      <c r="D5609" t="str">
        <f t="shared" si="261"/>
        <v>25-48 Months</v>
      </c>
      <c r="E5609" t="s">
        <v>26</v>
      </c>
      <c r="F5609" t="s">
        <v>28</v>
      </c>
      <c r="G5609" t="s">
        <v>23</v>
      </c>
      <c r="H5609">
        <f t="shared" si="262"/>
        <v>3</v>
      </c>
      <c r="I5609" t="str">
        <f t="shared" si="263"/>
        <v>Medium Risk</v>
      </c>
    </row>
    <row r="5610" spans="1:9" x14ac:dyDescent="0.3">
      <c r="A5610" t="s">
        <v>5645</v>
      </c>
      <c r="B5610" t="s">
        <v>31</v>
      </c>
      <c r="C5610">
        <v>13</v>
      </c>
      <c r="D5610" t="str">
        <f t="shared" si="261"/>
        <v>13-24 Months</v>
      </c>
      <c r="E5610" t="s">
        <v>26</v>
      </c>
      <c r="F5610" t="s">
        <v>35</v>
      </c>
      <c r="G5610" t="s">
        <v>24</v>
      </c>
      <c r="H5610">
        <f t="shared" si="262"/>
        <v>0</v>
      </c>
      <c r="I5610" t="str">
        <f t="shared" si="263"/>
        <v>Low Risk</v>
      </c>
    </row>
    <row r="5611" spans="1:9" x14ac:dyDescent="0.3">
      <c r="A5611" t="s">
        <v>5646</v>
      </c>
      <c r="B5611" t="s">
        <v>27</v>
      </c>
      <c r="C5611">
        <v>29</v>
      </c>
      <c r="D5611" t="str">
        <f t="shared" si="261"/>
        <v>25-48 Months</v>
      </c>
      <c r="E5611" t="s">
        <v>37</v>
      </c>
      <c r="F5611" t="s">
        <v>35</v>
      </c>
      <c r="G5611" t="s">
        <v>23</v>
      </c>
      <c r="H5611">
        <f t="shared" si="262"/>
        <v>4</v>
      </c>
      <c r="I5611" t="str">
        <f t="shared" si="263"/>
        <v>High Risk</v>
      </c>
    </row>
    <row r="5612" spans="1:9" x14ac:dyDescent="0.3">
      <c r="A5612" t="s">
        <v>5647</v>
      </c>
      <c r="B5612" t="s">
        <v>27</v>
      </c>
      <c r="C5612">
        <v>3</v>
      </c>
      <c r="D5612" t="str">
        <f t="shared" si="261"/>
        <v>0-12 Months</v>
      </c>
      <c r="E5612" t="s">
        <v>37</v>
      </c>
      <c r="F5612" t="s">
        <v>28</v>
      </c>
      <c r="G5612" t="s">
        <v>23</v>
      </c>
      <c r="H5612">
        <f t="shared" si="262"/>
        <v>6</v>
      </c>
      <c r="I5612" t="str">
        <f t="shared" si="263"/>
        <v>High Risk</v>
      </c>
    </row>
    <row r="5613" spans="1:9" x14ac:dyDescent="0.3">
      <c r="A5613" t="s">
        <v>5648</v>
      </c>
      <c r="B5613" t="s">
        <v>27</v>
      </c>
      <c r="C5613">
        <v>58</v>
      </c>
      <c r="D5613" t="str">
        <f t="shared" si="261"/>
        <v>49-72 Months</v>
      </c>
      <c r="E5613" t="s">
        <v>37</v>
      </c>
      <c r="F5613" t="s">
        <v>35</v>
      </c>
      <c r="G5613" t="s">
        <v>24</v>
      </c>
      <c r="H5613">
        <f t="shared" si="262"/>
        <v>4</v>
      </c>
      <c r="I5613" t="str">
        <f t="shared" si="263"/>
        <v>High Risk</v>
      </c>
    </row>
    <row r="5614" spans="1:9" x14ac:dyDescent="0.3">
      <c r="A5614" t="s">
        <v>5649</v>
      </c>
      <c r="B5614" t="s">
        <v>31</v>
      </c>
      <c r="C5614">
        <v>45</v>
      </c>
      <c r="D5614" t="str">
        <f t="shared" si="261"/>
        <v>25-48 Months</v>
      </c>
      <c r="E5614" t="s">
        <v>26</v>
      </c>
      <c r="F5614" t="s">
        <v>40</v>
      </c>
      <c r="G5614" t="s">
        <v>24</v>
      </c>
      <c r="H5614">
        <f t="shared" si="262"/>
        <v>0</v>
      </c>
      <c r="I5614" t="str">
        <f t="shared" si="263"/>
        <v>Low Risk</v>
      </c>
    </row>
    <row r="5615" spans="1:9" x14ac:dyDescent="0.3">
      <c r="A5615" t="s">
        <v>5650</v>
      </c>
      <c r="B5615" t="s">
        <v>47</v>
      </c>
      <c r="C5615">
        <v>72</v>
      </c>
      <c r="D5615" t="str">
        <f t="shared" si="261"/>
        <v>49-72 Months</v>
      </c>
      <c r="E5615" t="s">
        <v>26</v>
      </c>
      <c r="F5615" t="s">
        <v>35</v>
      </c>
      <c r="G5615" t="s">
        <v>24</v>
      </c>
      <c r="H5615">
        <f t="shared" si="262"/>
        <v>0</v>
      </c>
      <c r="I5615" t="str">
        <f t="shared" si="263"/>
        <v>Low Risk</v>
      </c>
    </row>
    <row r="5616" spans="1:9" x14ac:dyDescent="0.3">
      <c r="A5616" t="s">
        <v>5651</v>
      </c>
      <c r="B5616" t="s">
        <v>31</v>
      </c>
      <c r="C5616">
        <v>68</v>
      </c>
      <c r="D5616" t="str">
        <f t="shared" si="261"/>
        <v>49-72 Months</v>
      </c>
      <c r="E5616" t="s">
        <v>37</v>
      </c>
      <c r="F5616" t="s">
        <v>35</v>
      </c>
      <c r="G5616" t="s">
        <v>24</v>
      </c>
      <c r="H5616">
        <f t="shared" si="262"/>
        <v>2</v>
      </c>
      <c r="I5616" t="str">
        <f t="shared" si="263"/>
        <v>Medium Risk</v>
      </c>
    </row>
    <row r="5617" spans="1:9" x14ac:dyDescent="0.3">
      <c r="A5617" t="s">
        <v>5652</v>
      </c>
      <c r="B5617" t="s">
        <v>27</v>
      </c>
      <c r="C5617">
        <v>1</v>
      </c>
      <c r="D5617" t="str">
        <f t="shared" si="261"/>
        <v>0-12 Months</v>
      </c>
      <c r="E5617" t="s">
        <v>24</v>
      </c>
      <c r="F5617" t="s">
        <v>35</v>
      </c>
      <c r="G5617" t="s">
        <v>23</v>
      </c>
      <c r="H5617">
        <f t="shared" si="262"/>
        <v>3</v>
      </c>
      <c r="I5617" t="str">
        <f t="shared" si="263"/>
        <v>Medium Risk</v>
      </c>
    </row>
    <row r="5618" spans="1:9" x14ac:dyDescent="0.3">
      <c r="A5618" t="s">
        <v>5653</v>
      </c>
      <c r="B5618" t="s">
        <v>27</v>
      </c>
      <c r="C5618">
        <v>38</v>
      </c>
      <c r="D5618" t="str">
        <f t="shared" si="261"/>
        <v>25-48 Months</v>
      </c>
      <c r="E5618" t="s">
        <v>26</v>
      </c>
      <c r="F5618" t="s">
        <v>28</v>
      </c>
      <c r="G5618" t="s">
        <v>24</v>
      </c>
      <c r="H5618">
        <f t="shared" si="262"/>
        <v>3</v>
      </c>
      <c r="I5618" t="str">
        <f t="shared" si="263"/>
        <v>Medium Risk</v>
      </c>
    </row>
    <row r="5619" spans="1:9" x14ac:dyDescent="0.3">
      <c r="A5619" t="s">
        <v>5654</v>
      </c>
      <c r="B5619" t="s">
        <v>27</v>
      </c>
      <c r="C5619">
        <v>2</v>
      </c>
      <c r="D5619" t="str">
        <f t="shared" si="261"/>
        <v>0-12 Months</v>
      </c>
      <c r="E5619" t="s">
        <v>24</v>
      </c>
      <c r="F5619" t="s">
        <v>32</v>
      </c>
      <c r="G5619" t="s">
        <v>24</v>
      </c>
      <c r="H5619">
        <f t="shared" si="262"/>
        <v>3</v>
      </c>
      <c r="I5619" t="str">
        <f t="shared" si="263"/>
        <v>Medium Risk</v>
      </c>
    </row>
    <row r="5620" spans="1:9" x14ac:dyDescent="0.3">
      <c r="A5620" t="s">
        <v>5655</v>
      </c>
      <c r="B5620" t="s">
        <v>27</v>
      </c>
      <c r="C5620">
        <v>11</v>
      </c>
      <c r="D5620" t="str">
        <f t="shared" si="261"/>
        <v>0-12 Months</v>
      </c>
      <c r="E5620" t="s">
        <v>24</v>
      </c>
      <c r="F5620" t="s">
        <v>32</v>
      </c>
      <c r="G5620" t="s">
        <v>24</v>
      </c>
      <c r="H5620">
        <f t="shared" si="262"/>
        <v>3</v>
      </c>
      <c r="I5620" t="str">
        <f t="shared" si="263"/>
        <v>Medium Risk</v>
      </c>
    </row>
    <row r="5621" spans="1:9" x14ac:dyDescent="0.3">
      <c r="A5621" t="s">
        <v>5656</v>
      </c>
      <c r="B5621" t="s">
        <v>31</v>
      </c>
      <c r="C5621">
        <v>20</v>
      </c>
      <c r="D5621" t="str">
        <f t="shared" si="261"/>
        <v>13-24 Months</v>
      </c>
      <c r="E5621" t="s">
        <v>37</v>
      </c>
      <c r="F5621" t="s">
        <v>35</v>
      </c>
      <c r="G5621" t="s">
        <v>24</v>
      </c>
      <c r="H5621">
        <f t="shared" si="262"/>
        <v>2</v>
      </c>
      <c r="I5621" t="str">
        <f t="shared" si="263"/>
        <v>Medium Risk</v>
      </c>
    </row>
    <row r="5622" spans="1:9" x14ac:dyDescent="0.3">
      <c r="A5622" t="s">
        <v>5657</v>
      </c>
      <c r="B5622" t="s">
        <v>47</v>
      </c>
      <c r="C5622">
        <v>72</v>
      </c>
      <c r="D5622" t="str">
        <f t="shared" si="261"/>
        <v>49-72 Months</v>
      </c>
      <c r="E5622" t="s">
        <v>37</v>
      </c>
      <c r="F5622" t="s">
        <v>35</v>
      </c>
      <c r="G5622" t="s">
        <v>24</v>
      </c>
      <c r="H5622">
        <f t="shared" si="262"/>
        <v>2</v>
      </c>
      <c r="I5622" t="str">
        <f t="shared" si="263"/>
        <v>Medium Risk</v>
      </c>
    </row>
    <row r="5623" spans="1:9" x14ac:dyDescent="0.3">
      <c r="A5623" t="s">
        <v>5658</v>
      </c>
      <c r="B5623" t="s">
        <v>27</v>
      </c>
      <c r="C5623">
        <v>3</v>
      </c>
      <c r="D5623" t="str">
        <f t="shared" si="261"/>
        <v>0-12 Months</v>
      </c>
      <c r="E5623" t="s">
        <v>37</v>
      </c>
      <c r="F5623" t="s">
        <v>40</v>
      </c>
      <c r="G5623" t="s">
        <v>23</v>
      </c>
      <c r="H5623">
        <f t="shared" si="262"/>
        <v>5</v>
      </c>
      <c r="I5623" t="str">
        <f t="shared" si="263"/>
        <v>High Risk</v>
      </c>
    </row>
    <row r="5624" spans="1:9" x14ac:dyDescent="0.3">
      <c r="A5624" t="s">
        <v>5659</v>
      </c>
      <c r="B5624" t="s">
        <v>27</v>
      </c>
      <c r="C5624">
        <v>23</v>
      </c>
      <c r="D5624" t="str">
        <f t="shared" si="261"/>
        <v>13-24 Months</v>
      </c>
      <c r="E5624" t="s">
        <v>37</v>
      </c>
      <c r="F5624" t="s">
        <v>32</v>
      </c>
      <c r="G5624" t="s">
        <v>23</v>
      </c>
      <c r="H5624">
        <f t="shared" si="262"/>
        <v>4</v>
      </c>
      <c r="I5624" t="str">
        <f t="shared" si="263"/>
        <v>High Risk</v>
      </c>
    </row>
    <row r="5625" spans="1:9" x14ac:dyDescent="0.3">
      <c r="A5625" t="s">
        <v>5660</v>
      </c>
      <c r="B5625" t="s">
        <v>27</v>
      </c>
      <c r="C5625">
        <v>40</v>
      </c>
      <c r="D5625" t="str">
        <f t="shared" si="261"/>
        <v>25-48 Months</v>
      </c>
      <c r="E5625" t="s">
        <v>26</v>
      </c>
      <c r="F5625" t="s">
        <v>28</v>
      </c>
      <c r="G5625" t="s">
        <v>24</v>
      </c>
      <c r="H5625">
        <f t="shared" si="262"/>
        <v>3</v>
      </c>
      <c r="I5625" t="str">
        <f t="shared" si="263"/>
        <v>Medium Risk</v>
      </c>
    </row>
    <row r="5626" spans="1:9" x14ac:dyDescent="0.3">
      <c r="A5626" t="s">
        <v>5661</v>
      </c>
      <c r="B5626" t="s">
        <v>27</v>
      </c>
      <c r="C5626">
        <v>62</v>
      </c>
      <c r="D5626" t="str">
        <f t="shared" si="261"/>
        <v>49-72 Months</v>
      </c>
      <c r="E5626" t="s">
        <v>37</v>
      </c>
      <c r="F5626" t="s">
        <v>35</v>
      </c>
      <c r="G5626" t="s">
        <v>24</v>
      </c>
      <c r="H5626">
        <f t="shared" si="262"/>
        <v>4</v>
      </c>
      <c r="I5626" t="str">
        <f t="shared" si="263"/>
        <v>High Risk</v>
      </c>
    </row>
    <row r="5627" spans="1:9" x14ac:dyDescent="0.3">
      <c r="A5627" t="s">
        <v>5662</v>
      </c>
      <c r="B5627" t="s">
        <v>27</v>
      </c>
      <c r="C5627">
        <v>22</v>
      </c>
      <c r="D5627" t="str">
        <f t="shared" si="261"/>
        <v>13-24 Months</v>
      </c>
      <c r="E5627" t="s">
        <v>24</v>
      </c>
      <c r="F5627" t="s">
        <v>28</v>
      </c>
      <c r="G5627" t="s">
        <v>24</v>
      </c>
      <c r="H5627">
        <f t="shared" si="262"/>
        <v>3</v>
      </c>
      <c r="I5627" t="str">
        <f t="shared" si="263"/>
        <v>Medium Risk</v>
      </c>
    </row>
    <row r="5628" spans="1:9" x14ac:dyDescent="0.3">
      <c r="A5628" t="s">
        <v>5663</v>
      </c>
      <c r="B5628" t="s">
        <v>27</v>
      </c>
      <c r="C5628">
        <v>11</v>
      </c>
      <c r="D5628" t="str">
        <f t="shared" si="261"/>
        <v>0-12 Months</v>
      </c>
      <c r="E5628" t="s">
        <v>26</v>
      </c>
      <c r="F5628" t="s">
        <v>35</v>
      </c>
      <c r="G5628" t="s">
        <v>24</v>
      </c>
      <c r="H5628">
        <f t="shared" si="262"/>
        <v>3</v>
      </c>
      <c r="I5628" t="str">
        <f t="shared" si="263"/>
        <v>Medium Risk</v>
      </c>
    </row>
    <row r="5629" spans="1:9" x14ac:dyDescent="0.3">
      <c r="A5629" t="s">
        <v>5664</v>
      </c>
      <c r="B5629" t="s">
        <v>27</v>
      </c>
      <c r="C5629">
        <v>7</v>
      </c>
      <c r="D5629" t="str">
        <f t="shared" si="261"/>
        <v>0-12 Months</v>
      </c>
      <c r="E5629" t="s">
        <v>37</v>
      </c>
      <c r="F5629" t="s">
        <v>28</v>
      </c>
      <c r="G5629" t="s">
        <v>24</v>
      </c>
      <c r="H5629">
        <f t="shared" si="262"/>
        <v>6</v>
      </c>
      <c r="I5629" t="str">
        <f t="shared" si="263"/>
        <v>High Risk</v>
      </c>
    </row>
    <row r="5630" spans="1:9" x14ac:dyDescent="0.3">
      <c r="A5630" t="s">
        <v>5665</v>
      </c>
      <c r="B5630" t="s">
        <v>27</v>
      </c>
      <c r="C5630">
        <v>13</v>
      </c>
      <c r="D5630" t="str">
        <f t="shared" si="261"/>
        <v>13-24 Months</v>
      </c>
      <c r="E5630" t="s">
        <v>37</v>
      </c>
      <c r="F5630" t="s">
        <v>28</v>
      </c>
      <c r="G5630" t="s">
        <v>23</v>
      </c>
      <c r="H5630">
        <f t="shared" si="262"/>
        <v>5</v>
      </c>
      <c r="I5630" t="str">
        <f t="shared" si="263"/>
        <v>High Risk</v>
      </c>
    </row>
    <row r="5631" spans="1:9" x14ac:dyDescent="0.3">
      <c r="A5631" t="s">
        <v>5666</v>
      </c>
      <c r="B5631" t="s">
        <v>27</v>
      </c>
      <c r="C5631">
        <v>1</v>
      </c>
      <c r="D5631" t="str">
        <f t="shared" si="261"/>
        <v>0-12 Months</v>
      </c>
      <c r="E5631" t="s">
        <v>24</v>
      </c>
      <c r="F5631" t="s">
        <v>32</v>
      </c>
      <c r="G5631" t="s">
        <v>23</v>
      </c>
      <c r="H5631">
        <f t="shared" si="262"/>
        <v>3</v>
      </c>
      <c r="I5631" t="str">
        <f t="shared" si="263"/>
        <v>Medium Risk</v>
      </c>
    </row>
    <row r="5632" spans="1:9" x14ac:dyDescent="0.3">
      <c r="A5632" t="s">
        <v>5667</v>
      </c>
      <c r="B5632" t="s">
        <v>27</v>
      </c>
      <c r="C5632">
        <v>39</v>
      </c>
      <c r="D5632" t="str">
        <f t="shared" si="261"/>
        <v>25-48 Months</v>
      </c>
      <c r="E5632" t="s">
        <v>37</v>
      </c>
      <c r="F5632" t="s">
        <v>28</v>
      </c>
      <c r="G5632" t="s">
        <v>23</v>
      </c>
      <c r="H5632">
        <f t="shared" si="262"/>
        <v>5</v>
      </c>
      <c r="I5632" t="str">
        <f t="shared" si="263"/>
        <v>High Risk</v>
      </c>
    </row>
    <row r="5633" spans="1:9" x14ac:dyDescent="0.3">
      <c r="A5633" t="s">
        <v>5668</v>
      </c>
      <c r="B5633" t="s">
        <v>27</v>
      </c>
      <c r="C5633">
        <v>3</v>
      </c>
      <c r="D5633" t="str">
        <f t="shared" si="261"/>
        <v>0-12 Months</v>
      </c>
      <c r="E5633" t="s">
        <v>26</v>
      </c>
      <c r="F5633" t="s">
        <v>32</v>
      </c>
      <c r="G5633" t="s">
        <v>24</v>
      </c>
      <c r="H5633">
        <f t="shared" si="262"/>
        <v>3</v>
      </c>
      <c r="I5633" t="str">
        <f t="shared" si="263"/>
        <v>Medium Risk</v>
      </c>
    </row>
    <row r="5634" spans="1:9" x14ac:dyDescent="0.3">
      <c r="A5634" t="s">
        <v>5669</v>
      </c>
      <c r="B5634" t="s">
        <v>47</v>
      </c>
      <c r="C5634">
        <v>58</v>
      </c>
      <c r="D5634" t="str">
        <f t="shared" si="261"/>
        <v>49-72 Months</v>
      </c>
      <c r="E5634" t="s">
        <v>24</v>
      </c>
      <c r="F5634" t="s">
        <v>40</v>
      </c>
      <c r="G5634" t="s">
        <v>24</v>
      </c>
      <c r="H5634">
        <f t="shared" si="262"/>
        <v>0</v>
      </c>
      <c r="I5634" t="str">
        <f t="shared" si="263"/>
        <v>Low Risk</v>
      </c>
    </row>
    <row r="5635" spans="1:9" x14ac:dyDescent="0.3">
      <c r="A5635" t="s">
        <v>5670</v>
      </c>
      <c r="B5635" t="s">
        <v>27</v>
      </c>
      <c r="C5635">
        <v>6</v>
      </c>
      <c r="D5635" t="str">
        <f t="shared" ref="D5635:D5698" si="264">IF(C5635&lt;=12,"0-12 Months",IF(C5635&lt;=24,"13-24 Months",IF(C5635&lt;=48,"25-48 Months","49-72 Months")))</f>
        <v>0-12 Months</v>
      </c>
      <c r="E5635" t="s">
        <v>24</v>
      </c>
      <c r="F5635" t="s">
        <v>32</v>
      </c>
      <c r="G5635" t="s">
        <v>24</v>
      </c>
      <c r="H5635">
        <f t="shared" ref="H5635:H5698" si="265">IF(B5635="Month-to-month",2,0)+IF(E5635="Fiber optic",2,0)+IF(F5635="Electronic check",1,0)+IF(D5635="0-12 Months",1,0)</f>
        <v>3</v>
      </c>
      <c r="I5635" t="str">
        <f t="shared" ref="I5635:I5698" si="266">IF(H5635&gt;=4,"High Risk",IF(H5635&gt;=2,"Medium Risk","Low Risk"))</f>
        <v>Medium Risk</v>
      </c>
    </row>
    <row r="5636" spans="1:9" x14ac:dyDescent="0.3">
      <c r="A5636" t="s">
        <v>5671</v>
      </c>
      <c r="B5636" t="s">
        <v>27</v>
      </c>
      <c r="C5636">
        <v>1</v>
      </c>
      <c r="D5636" t="str">
        <f t="shared" si="264"/>
        <v>0-12 Months</v>
      </c>
      <c r="E5636" t="s">
        <v>24</v>
      </c>
      <c r="F5636" t="s">
        <v>28</v>
      </c>
      <c r="G5636" t="s">
        <v>23</v>
      </c>
      <c r="H5636">
        <f t="shared" si="265"/>
        <v>4</v>
      </c>
      <c r="I5636" t="str">
        <f t="shared" si="266"/>
        <v>High Risk</v>
      </c>
    </row>
    <row r="5637" spans="1:9" x14ac:dyDescent="0.3">
      <c r="A5637" t="s">
        <v>5672</v>
      </c>
      <c r="B5637" t="s">
        <v>27</v>
      </c>
      <c r="C5637">
        <v>22</v>
      </c>
      <c r="D5637" t="str">
        <f t="shared" si="264"/>
        <v>13-24 Months</v>
      </c>
      <c r="E5637" t="s">
        <v>26</v>
      </c>
      <c r="F5637" t="s">
        <v>32</v>
      </c>
      <c r="G5637" t="s">
        <v>24</v>
      </c>
      <c r="H5637">
        <f t="shared" si="265"/>
        <v>2</v>
      </c>
      <c r="I5637" t="str">
        <f t="shared" si="266"/>
        <v>Medium Risk</v>
      </c>
    </row>
    <row r="5638" spans="1:9" x14ac:dyDescent="0.3">
      <c r="A5638" t="s">
        <v>5673</v>
      </c>
      <c r="B5638" t="s">
        <v>27</v>
      </c>
      <c r="C5638">
        <v>14</v>
      </c>
      <c r="D5638" t="str">
        <f t="shared" si="264"/>
        <v>13-24 Months</v>
      </c>
      <c r="E5638" t="s">
        <v>26</v>
      </c>
      <c r="F5638" t="s">
        <v>28</v>
      </c>
      <c r="G5638" t="s">
        <v>23</v>
      </c>
      <c r="H5638">
        <f t="shared" si="265"/>
        <v>3</v>
      </c>
      <c r="I5638" t="str">
        <f t="shared" si="266"/>
        <v>Medium Risk</v>
      </c>
    </row>
    <row r="5639" spans="1:9" x14ac:dyDescent="0.3">
      <c r="A5639" t="s">
        <v>5674</v>
      </c>
      <c r="B5639" t="s">
        <v>31</v>
      </c>
      <c r="C5639">
        <v>64</v>
      </c>
      <c r="D5639" t="str">
        <f t="shared" si="264"/>
        <v>49-72 Months</v>
      </c>
      <c r="E5639" t="s">
        <v>37</v>
      </c>
      <c r="F5639" t="s">
        <v>40</v>
      </c>
      <c r="G5639" t="s">
        <v>24</v>
      </c>
      <c r="H5639">
        <f t="shared" si="265"/>
        <v>2</v>
      </c>
      <c r="I5639" t="str">
        <f t="shared" si="266"/>
        <v>Medium Risk</v>
      </c>
    </row>
    <row r="5640" spans="1:9" x14ac:dyDescent="0.3">
      <c r="A5640" t="s">
        <v>5675</v>
      </c>
      <c r="B5640" t="s">
        <v>27</v>
      </c>
      <c r="C5640">
        <v>1</v>
      </c>
      <c r="D5640" t="str">
        <f t="shared" si="264"/>
        <v>0-12 Months</v>
      </c>
      <c r="E5640" t="s">
        <v>24</v>
      </c>
      <c r="F5640" t="s">
        <v>28</v>
      </c>
      <c r="G5640" t="s">
        <v>23</v>
      </c>
      <c r="H5640">
        <f t="shared" si="265"/>
        <v>4</v>
      </c>
      <c r="I5640" t="str">
        <f t="shared" si="266"/>
        <v>High Risk</v>
      </c>
    </row>
    <row r="5641" spans="1:9" x14ac:dyDescent="0.3">
      <c r="A5641" t="s">
        <v>5676</v>
      </c>
      <c r="B5641" t="s">
        <v>27</v>
      </c>
      <c r="C5641">
        <v>6</v>
      </c>
      <c r="D5641" t="str">
        <f t="shared" si="264"/>
        <v>0-12 Months</v>
      </c>
      <c r="E5641" t="s">
        <v>24</v>
      </c>
      <c r="F5641" t="s">
        <v>32</v>
      </c>
      <c r="G5641" t="s">
        <v>24</v>
      </c>
      <c r="H5641">
        <f t="shared" si="265"/>
        <v>3</v>
      </c>
      <c r="I5641" t="str">
        <f t="shared" si="266"/>
        <v>Medium Risk</v>
      </c>
    </row>
    <row r="5642" spans="1:9" x14ac:dyDescent="0.3">
      <c r="A5642" t="s">
        <v>5677</v>
      </c>
      <c r="B5642" t="s">
        <v>27</v>
      </c>
      <c r="C5642">
        <v>1</v>
      </c>
      <c r="D5642" t="str">
        <f t="shared" si="264"/>
        <v>0-12 Months</v>
      </c>
      <c r="E5642" t="s">
        <v>37</v>
      </c>
      <c r="F5642" t="s">
        <v>28</v>
      </c>
      <c r="G5642" t="s">
        <v>23</v>
      </c>
      <c r="H5642">
        <f t="shared" si="265"/>
        <v>6</v>
      </c>
      <c r="I5642" t="str">
        <f t="shared" si="266"/>
        <v>High Risk</v>
      </c>
    </row>
    <row r="5643" spans="1:9" x14ac:dyDescent="0.3">
      <c r="A5643" t="s">
        <v>5678</v>
      </c>
      <c r="B5643" t="s">
        <v>31</v>
      </c>
      <c r="C5643">
        <v>39</v>
      </c>
      <c r="D5643" t="str">
        <f t="shared" si="264"/>
        <v>25-48 Months</v>
      </c>
      <c r="E5643" t="s">
        <v>24</v>
      </c>
      <c r="F5643" t="s">
        <v>35</v>
      </c>
      <c r="G5643" t="s">
        <v>24</v>
      </c>
      <c r="H5643">
        <f t="shared" si="265"/>
        <v>0</v>
      </c>
      <c r="I5643" t="str">
        <f t="shared" si="266"/>
        <v>Low Risk</v>
      </c>
    </row>
    <row r="5644" spans="1:9" x14ac:dyDescent="0.3">
      <c r="A5644" t="s">
        <v>5679</v>
      </c>
      <c r="B5644" t="s">
        <v>31</v>
      </c>
      <c r="C5644">
        <v>20</v>
      </c>
      <c r="D5644" t="str">
        <f t="shared" si="264"/>
        <v>13-24 Months</v>
      </c>
      <c r="E5644" t="s">
        <v>24</v>
      </c>
      <c r="F5644" t="s">
        <v>32</v>
      </c>
      <c r="G5644" t="s">
        <v>24</v>
      </c>
      <c r="H5644">
        <f t="shared" si="265"/>
        <v>0</v>
      </c>
      <c r="I5644" t="str">
        <f t="shared" si="266"/>
        <v>Low Risk</v>
      </c>
    </row>
    <row r="5645" spans="1:9" x14ac:dyDescent="0.3">
      <c r="A5645" t="s">
        <v>5680</v>
      </c>
      <c r="B5645" t="s">
        <v>27</v>
      </c>
      <c r="C5645">
        <v>1</v>
      </c>
      <c r="D5645" t="str">
        <f t="shared" si="264"/>
        <v>0-12 Months</v>
      </c>
      <c r="E5645" t="s">
        <v>37</v>
      </c>
      <c r="F5645" t="s">
        <v>28</v>
      </c>
      <c r="G5645" t="s">
        <v>23</v>
      </c>
      <c r="H5645">
        <f t="shared" si="265"/>
        <v>6</v>
      </c>
      <c r="I5645" t="str">
        <f t="shared" si="266"/>
        <v>High Risk</v>
      </c>
    </row>
    <row r="5646" spans="1:9" x14ac:dyDescent="0.3">
      <c r="A5646" t="s">
        <v>5681</v>
      </c>
      <c r="B5646" t="s">
        <v>27</v>
      </c>
      <c r="C5646">
        <v>1</v>
      </c>
      <c r="D5646" t="str">
        <f t="shared" si="264"/>
        <v>0-12 Months</v>
      </c>
      <c r="E5646" t="s">
        <v>37</v>
      </c>
      <c r="F5646" t="s">
        <v>28</v>
      </c>
      <c r="G5646" t="s">
        <v>23</v>
      </c>
      <c r="H5646">
        <f t="shared" si="265"/>
        <v>6</v>
      </c>
      <c r="I5646" t="str">
        <f t="shared" si="266"/>
        <v>High Risk</v>
      </c>
    </row>
    <row r="5647" spans="1:9" x14ac:dyDescent="0.3">
      <c r="A5647" t="s">
        <v>5682</v>
      </c>
      <c r="B5647" t="s">
        <v>31</v>
      </c>
      <c r="C5647">
        <v>64</v>
      </c>
      <c r="D5647" t="str">
        <f t="shared" si="264"/>
        <v>49-72 Months</v>
      </c>
      <c r="E5647" t="s">
        <v>26</v>
      </c>
      <c r="F5647" t="s">
        <v>40</v>
      </c>
      <c r="G5647" t="s">
        <v>24</v>
      </c>
      <c r="H5647">
        <f t="shared" si="265"/>
        <v>0</v>
      </c>
      <c r="I5647" t="str">
        <f t="shared" si="266"/>
        <v>Low Risk</v>
      </c>
    </row>
    <row r="5648" spans="1:9" x14ac:dyDescent="0.3">
      <c r="A5648" t="s">
        <v>5683</v>
      </c>
      <c r="B5648" t="s">
        <v>27</v>
      </c>
      <c r="C5648">
        <v>1</v>
      </c>
      <c r="D5648" t="str">
        <f t="shared" si="264"/>
        <v>0-12 Months</v>
      </c>
      <c r="E5648" t="s">
        <v>24</v>
      </c>
      <c r="F5648" t="s">
        <v>32</v>
      </c>
      <c r="G5648" t="s">
        <v>23</v>
      </c>
      <c r="H5648">
        <f t="shared" si="265"/>
        <v>3</v>
      </c>
      <c r="I5648" t="str">
        <f t="shared" si="266"/>
        <v>Medium Risk</v>
      </c>
    </row>
    <row r="5649" spans="1:9" x14ac:dyDescent="0.3">
      <c r="A5649" t="s">
        <v>5684</v>
      </c>
      <c r="B5649" t="s">
        <v>27</v>
      </c>
      <c r="C5649">
        <v>46</v>
      </c>
      <c r="D5649" t="str">
        <f t="shared" si="264"/>
        <v>25-48 Months</v>
      </c>
      <c r="E5649" t="s">
        <v>26</v>
      </c>
      <c r="F5649" t="s">
        <v>40</v>
      </c>
      <c r="G5649" t="s">
        <v>24</v>
      </c>
      <c r="H5649">
        <f t="shared" si="265"/>
        <v>2</v>
      </c>
      <c r="I5649" t="str">
        <f t="shared" si="266"/>
        <v>Medium Risk</v>
      </c>
    </row>
    <row r="5650" spans="1:9" x14ac:dyDescent="0.3">
      <c r="A5650" t="s">
        <v>5685</v>
      </c>
      <c r="B5650" t="s">
        <v>31</v>
      </c>
      <c r="C5650">
        <v>28</v>
      </c>
      <c r="D5650" t="str">
        <f t="shared" si="264"/>
        <v>25-48 Months</v>
      </c>
      <c r="E5650" t="s">
        <v>26</v>
      </c>
      <c r="F5650" t="s">
        <v>28</v>
      </c>
      <c r="G5650" t="s">
        <v>24</v>
      </c>
      <c r="H5650">
        <f t="shared" si="265"/>
        <v>1</v>
      </c>
      <c r="I5650" t="str">
        <f t="shared" si="266"/>
        <v>Low Risk</v>
      </c>
    </row>
    <row r="5651" spans="1:9" x14ac:dyDescent="0.3">
      <c r="A5651" t="s">
        <v>5686</v>
      </c>
      <c r="B5651" t="s">
        <v>27</v>
      </c>
      <c r="C5651">
        <v>33</v>
      </c>
      <c r="D5651" t="str">
        <f t="shared" si="264"/>
        <v>25-48 Months</v>
      </c>
      <c r="E5651" t="s">
        <v>24</v>
      </c>
      <c r="F5651" t="s">
        <v>32</v>
      </c>
      <c r="G5651" t="s">
        <v>24</v>
      </c>
      <c r="H5651">
        <f t="shared" si="265"/>
        <v>2</v>
      </c>
      <c r="I5651" t="str">
        <f t="shared" si="266"/>
        <v>Medium Risk</v>
      </c>
    </row>
    <row r="5652" spans="1:9" x14ac:dyDescent="0.3">
      <c r="A5652" t="s">
        <v>5687</v>
      </c>
      <c r="B5652" t="s">
        <v>31</v>
      </c>
      <c r="C5652">
        <v>39</v>
      </c>
      <c r="D5652" t="str">
        <f t="shared" si="264"/>
        <v>25-48 Months</v>
      </c>
      <c r="E5652" t="s">
        <v>26</v>
      </c>
      <c r="F5652" t="s">
        <v>28</v>
      </c>
      <c r="G5652" t="s">
        <v>24</v>
      </c>
      <c r="H5652">
        <f t="shared" si="265"/>
        <v>1</v>
      </c>
      <c r="I5652" t="str">
        <f t="shared" si="266"/>
        <v>Low Risk</v>
      </c>
    </row>
    <row r="5653" spans="1:9" x14ac:dyDescent="0.3">
      <c r="A5653" t="s">
        <v>5688</v>
      </c>
      <c r="B5653" t="s">
        <v>27</v>
      </c>
      <c r="C5653">
        <v>42</v>
      </c>
      <c r="D5653" t="str">
        <f t="shared" si="264"/>
        <v>25-48 Months</v>
      </c>
      <c r="E5653" t="s">
        <v>37</v>
      </c>
      <c r="F5653" t="s">
        <v>28</v>
      </c>
      <c r="G5653" t="s">
        <v>23</v>
      </c>
      <c r="H5653">
        <f t="shared" si="265"/>
        <v>5</v>
      </c>
      <c r="I5653" t="str">
        <f t="shared" si="266"/>
        <v>High Risk</v>
      </c>
    </row>
    <row r="5654" spans="1:9" x14ac:dyDescent="0.3">
      <c r="A5654" t="s">
        <v>5689</v>
      </c>
      <c r="B5654" t="s">
        <v>27</v>
      </c>
      <c r="C5654">
        <v>1</v>
      </c>
      <c r="D5654" t="str">
        <f t="shared" si="264"/>
        <v>0-12 Months</v>
      </c>
      <c r="E5654" t="s">
        <v>26</v>
      </c>
      <c r="F5654" t="s">
        <v>28</v>
      </c>
      <c r="G5654" t="s">
        <v>24</v>
      </c>
      <c r="H5654">
        <f t="shared" si="265"/>
        <v>4</v>
      </c>
      <c r="I5654" t="str">
        <f t="shared" si="266"/>
        <v>High Risk</v>
      </c>
    </row>
    <row r="5655" spans="1:9" x14ac:dyDescent="0.3">
      <c r="A5655" t="s">
        <v>5690</v>
      </c>
      <c r="B5655" t="s">
        <v>27</v>
      </c>
      <c r="C5655">
        <v>7</v>
      </c>
      <c r="D5655" t="str">
        <f t="shared" si="264"/>
        <v>0-12 Months</v>
      </c>
      <c r="E5655" t="s">
        <v>37</v>
      </c>
      <c r="F5655" t="s">
        <v>28</v>
      </c>
      <c r="G5655" t="s">
        <v>23</v>
      </c>
      <c r="H5655">
        <f t="shared" si="265"/>
        <v>6</v>
      </c>
      <c r="I5655" t="str">
        <f t="shared" si="266"/>
        <v>High Risk</v>
      </c>
    </row>
    <row r="5656" spans="1:9" x14ac:dyDescent="0.3">
      <c r="A5656" t="s">
        <v>5691</v>
      </c>
      <c r="B5656" t="s">
        <v>47</v>
      </c>
      <c r="C5656">
        <v>70</v>
      </c>
      <c r="D5656" t="str">
        <f t="shared" si="264"/>
        <v>49-72 Months</v>
      </c>
      <c r="E5656" t="s">
        <v>37</v>
      </c>
      <c r="F5656" t="s">
        <v>40</v>
      </c>
      <c r="G5656" t="s">
        <v>24</v>
      </c>
      <c r="H5656">
        <f t="shared" si="265"/>
        <v>2</v>
      </c>
      <c r="I5656" t="str">
        <f t="shared" si="266"/>
        <v>Medium Risk</v>
      </c>
    </row>
    <row r="5657" spans="1:9" x14ac:dyDescent="0.3">
      <c r="A5657" t="s">
        <v>5692</v>
      </c>
      <c r="B5657" t="s">
        <v>47</v>
      </c>
      <c r="C5657">
        <v>65</v>
      </c>
      <c r="D5657" t="str">
        <f t="shared" si="264"/>
        <v>49-72 Months</v>
      </c>
      <c r="E5657" t="s">
        <v>24</v>
      </c>
      <c r="F5657" t="s">
        <v>35</v>
      </c>
      <c r="G5657" t="s">
        <v>24</v>
      </c>
      <c r="H5657">
        <f t="shared" si="265"/>
        <v>0</v>
      </c>
      <c r="I5657" t="str">
        <f t="shared" si="266"/>
        <v>Low Risk</v>
      </c>
    </row>
    <row r="5658" spans="1:9" x14ac:dyDescent="0.3">
      <c r="A5658" t="s">
        <v>5693</v>
      </c>
      <c r="B5658" t="s">
        <v>27</v>
      </c>
      <c r="C5658">
        <v>1</v>
      </c>
      <c r="D5658" t="str">
        <f t="shared" si="264"/>
        <v>0-12 Months</v>
      </c>
      <c r="E5658" t="s">
        <v>26</v>
      </c>
      <c r="F5658" t="s">
        <v>28</v>
      </c>
      <c r="G5658" t="s">
        <v>24</v>
      </c>
      <c r="H5658">
        <f t="shared" si="265"/>
        <v>4</v>
      </c>
      <c r="I5658" t="str">
        <f t="shared" si="266"/>
        <v>High Risk</v>
      </c>
    </row>
    <row r="5659" spans="1:9" x14ac:dyDescent="0.3">
      <c r="A5659" t="s">
        <v>5694</v>
      </c>
      <c r="B5659" t="s">
        <v>27</v>
      </c>
      <c r="C5659">
        <v>18</v>
      </c>
      <c r="D5659" t="str">
        <f t="shared" si="264"/>
        <v>13-24 Months</v>
      </c>
      <c r="E5659" t="s">
        <v>37</v>
      </c>
      <c r="F5659" t="s">
        <v>28</v>
      </c>
      <c r="G5659" t="s">
        <v>24</v>
      </c>
      <c r="H5659">
        <f t="shared" si="265"/>
        <v>5</v>
      </c>
      <c r="I5659" t="str">
        <f t="shared" si="266"/>
        <v>High Risk</v>
      </c>
    </row>
    <row r="5660" spans="1:9" x14ac:dyDescent="0.3">
      <c r="A5660" t="s">
        <v>5695</v>
      </c>
      <c r="B5660" t="s">
        <v>27</v>
      </c>
      <c r="C5660">
        <v>24</v>
      </c>
      <c r="D5660" t="str">
        <f t="shared" si="264"/>
        <v>13-24 Months</v>
      </c>
      <c r="E5660" t="s">
        <v>37</v>
      </c>
      <c r="F5660" t="s">
        <v>28</v>
      </c>
      <c r="G5660" t="s">
        <v>24</v>
      </c>
      <c r="H5660">
        <f t="shared" si="265"/>
        <v>5</v>
      </c>
      <c r="I5660" t="str">
        <f t="shared" si="266"/>
        <v>High Risk</v>
      </c>
    </row>
    <row r="5661" spans="1:9" x14ac:dyDescent="0.3">
      <c r="A5661" t="s">
        <v>5696</v>
      </c>
      <c r="B5661" t="s">
        <v>47</v>
      </c>
      <c r="C5661">
        <v>63</v>
      </c>
      <c r="D5661" t="str">
        <f t="shared" si="264"/>
        <v>49-72 Months</v>
      </c>
      <c r="E5661" t="s">
        <v>26</v>
      </c>
      <c r="F5661" t="s">
        <v>35</v>
      </c>
      <c r="G5661" t="s">
        <v>24</v>
      </c>
      <c r="H5661">
        <f t="shared" si="265"/>
        <v>0</v>
      </c>
      <c r="I5661" t="str">
        <f t="shared" si="266"/>
        <v>Low Risk</v>
      </c>
    </row>
    <row r="5662" spans="1:9" x14ac:dyDescent="0.3">
      <c r="A5662" t="s">
        <v>5697</v>
      </c>
      <c r="B5662" t="s">
        <v>31</v>
      </c>
      <c r="C5662">
        <v>44</v>
      </c>
      <c r="D5662" t="str">
        <f t="shared" si="264"/>
        <v>25-48 Months</v>
      </c>
      <c r="E5662" t="s">
        <v>26</v>
      </c>
      <c r="F5662" t="s">
        <v>32</v>
      </c>
      <c r="G5662" t="s">
        <v>24</v>
      </c>
      <c r="H5662">
        <f t="shared" si="265"/>
        <v>0</v>
      </c>
      <c r="I5662" t="str">
        <f t="shared" si="266"/>
        <v>Low Risk</v>
      </c>
    </row>
    <row r="5663" spans="1:9" x14ac:dyDescent="0.3">
      <c r="A5663" t="s">
        <v>5698</v>
      </c>
      <c r="B5663" t="s">
        <v>27</v>
      </c>
      <c r="C5663">
        <v>4</v>
      </c>
      <c r="D5663" t="str">
        <f t="shared" si="264"/>
        <v>0-12 Months</v>
      </c>
      <c r="E5663" t="s">
        <v>24</v>
      </c>
      <c r="F5663" t="s">
        <v>28</v>
      </c>
      <c r="G5663" t="s">
        <v>24</v>
      </c>
      <c r="H5663">
        <f t="shared" si="265"/>
        <v>4</v>
      </c>
      <c r="I5663" t="str">
        <f t="shared" si="266"/>
        <v>High Risk</v>
      </c>
    </row>
    <row r="5664" spans="1:9" x14ac:dyDescent="0.3">
      <c r="A5664" t="s">
        <v>5699</v>
      </c>
      <c r="B5664" t="s">
        <v>27</v>
      </c>
      <c r="C5664">
        <v>1</v>
      </c>
      <c r="D5664" t="str">
        <f t="shared" si="264"/>
        <v>0-12 Months</v>
      </c>
      <c r="E5664" t="s">
        <v>37</v>
      </c>
      <c r="F5664" t="s">
        <v>28</v>
      </c>
      <c r="G5664" t="s">
        <v>23</v>
      </c>
      <c r="H5664">
        <f t="shared" si="265"/>
        <v>6</v>
      </c>
      <c r="I5664" t="str">
        <f t="shared" si="266"/>
        <v>High Risk</v>
      </c>
    </row>
    <row r="5665" spans="1:9" x14ac:dyDescent="0.3">
      <c r="A5665" t="s">
        <v>5700</v>
      </c>
      <c r="B5665" t="s">
        <v>27</v>
      </c>
      <c r="C5665">
        <v>37</v>
      </c>
      <c r="D5665" t="str">
        <f t="shared" si="264"/>
        <v>25-48 Months</v>
      </c>
      <c r="E5665" t="s">
        <v>37</v>
      </c>
      <c r="F5665" t="s">
        <v>28</v>
      </c>
      <c r="G5665" t="s">
        <v>24</v>
      </c>
      <c r="H5665">
        <f t="shared" si="265"/>
        <v>5</v>
      </c>
      <c r="I5665" t="str">
        <f t="shared" si="266"/>
        <v>High Risk</v>
      </c>
    </row>
    <row r="5666" spans="1:9" x14ac:dyDescent="0.3">
      <c r="A5666" t="s">
        <v>5701</v>
      </c>
      <c r="B5666" t="s">
        <v>27</v>
      </c>
      <c r="C5666">
        <v>10</v>
      </c>
      <c r="D5666" t="str">
        <f t="shared" si="264"/>
        <v>0-12 Months</v>
      </c>
      <c r="E5666" t="s">
        <v>37</v>
      </c>
      <c r="F5666" t="s">
        <v>40</v>
      </c>
      <c r="G5666" t="s">
        <v>23</v>
      </c>
      <c r="H5666">
        <f t="shared" si="265"/>
        <v>5</v>
      </c>
      <c r="I5666" t="str">
        <f t="shared" si="266"/>
        <v>High Risk</v>
      </c>
    </row>
    <row r="5667" spans="1:9" x14ac:dyDescent="0.3">
      <c r="A5667" t="s">
        <v>5702</v>
      </c>
      <c r="B5667" t="s">
        <v>27</v>
      </c>
      <c r="C5667">
        <v>34</v>
      </c>
      <c r="D5667" t="str">
        <f t="shared" si="264"/>
        <v>25-48 Months</v>
      </c>
      <c r="E5667" t="s">
        <v>26</v>
      </c>
      <c r="F5667" t="s">
        <v>35</v>
      </c>
      <c r="G5667" t="s">
        <v>24</v>
      </c>
      <c r="H5667">
        <f t="shared" si="265"/>
        <v>2</v>
      </c>
      <c r="I5667" t="str">
        <f t="shared" si="266"/>
        <v>Medium Risk</v>
      </c>
    </row>
    <row r="5668" spans="1:9" x14ac:dyDescent="0.3">
      <c r="A5668" t="s">
        <v>5703</v>
      </c>
      <c r="B5668" t="s">
        <v>31</v>
      </c>
      <c r="C5668">
        <v>35</v>
      </c>
      <c r="D5668" t="str">
        <f t="shared" si="264"/>
        <v>25-48 Months</v>
      </c>
      <c r="E5668" t="s">
        <v>26</v>
      </c>
      <c r="F5668" t="s">
        <v>40</v>
      </c>
      <c r="G5668" t="s">
        <v>24</v>
      </c>
      <c r="H5668">
        <f t="shared" si="265"/>
        <v>0</v>
      </c>
      <c r="I5668" t="str">
        <f t="shared" si="266"/>
        <v>Low Risk</v>
      </c>
    </row>
    <row r="5669" spans="1:9" x14ac:dyDescent="0.3">
      <c r="A5669" t="s">
        <v>5704</v>
      </c>
      <c r="B5669" t="s">
        <v>27</v>
      </c>
      <c r="C5669">
        <v>4</v>
      </c>
      <c r="D5669" t="str">
        <f t="shared" si="264"/>
        <v>0-12 Months</v>
      </c>
      <c r="E5669" t="s">
        <v>24</v>
      </c>
      <c r="F5669" t="s">
        <v>28</v>
      </c>
      <c r="G5669" t="s">
        <v>24</v>
      </c>
      <c r="H5669">
        <f t="shared" si="265"/>
        <v>4</v>
      </c>
      <c r="I5669" t="str">
        <f t="shared" si="266"/>
        <v>High Risk</v>
      </c>
    </row>
    <row r="5670" spans="1:9" x14ac:dyDescent="0.3">
      <c r="A5670" t="s">
        <v>5705</v>
      </c>
      <c r="B5670" t="s">
        <v>27</v>
      </c>
      <c r="C5670">
        <v>39</v>
      </c>
      <c r="D5670" t="str">
        <f t="shared" si="264"/>
        <v>25-48 Months</v>
      </c>
      <c r="E5670" t="s">
        <v>37</v>
      </c>
      <c r="F5670" t="s">
        <v>28</v>
      </c>
      <c r="G5670" t="s">
        <v>24</v>
      </c>
      <c r="H5670">
        <f t="shared" si="265"/>
        <v>5</v>
      </c>
      <c r="I5670" t="str">
        <f t="shared" si="266"/>
        <v>High Risk</v>
      </c>
    </row>
    <row r="5671" spans="1:9" x14ac:dyDescent="0.3">
      <c r="A5671" t="s">
        <v>5706</v>
      </c>
      <c r="B5671" t="s">
        <v>31</v>
      </c>
      <c r="C5671">
        <v>43</v>
      </c>
      <c r="D5671" t="str">
        <f t="shared" si="264"/>
        <v>25-48 Months</v>
      </c>
      <c r="E5671" t="s">
        <v>37</v>
      </c>
      <c r="F5671" t="s">
        <v>35</v>
      </c>
      <c r="G5671" t="s">
        <v>24</v>
      </c>
      <c r="H5671">
        <f t="shared" si="265"/>
        <v>2</v>
      </c>
      <c r="I5671" t="str">
        <f t="shared" si="266"/>
        <v>Medium Risk</v>
      </c>
    </row>
    <row r="5672" spans="1:9" x14ac:dyDescent="0.3">
      <c r="A5672" t="s">
        <v>5707</v>
      </c>
      <c r="B5672" t="s">
        <v>27</v>
      </c>
      <c r="C5672">
        <v>17</v>
      </c>
      <c r="D5672" t="str">
        <f t="shared" si="264"/>
        <v>13-24 Months</v>
      </c>
      <c r="E5672" t="s">
        <v>24</v>
      </c>
      <c r="F5672" t="s">
        <v>32</v>
      </c>
      <c r="G5672" t="s">
        <v>23</v>
      </c>
      <c r="H5672">
        <f t="shared" si="265"/>
        <v>2</v>
      </c>
      <c r="I5672" t="str">
        <f t="shared" si="266"/>
        <v>Medium Risk</v>
      </c>
    </row>
    <row r="5673" spans="1:9" x14ac:dyDescent="0.3">
      <c r="A5673" t="s">
        <v>5708</v>
      </c>
      <c r="B5673" t="s">
        <v>47</v>
      </c>
      <c r="C5673">
        <v>61</v>
      </c>
      <c r="D5673" t="str">
        <f t="shared" si="264"/>
        <v>49-72 Months</v>
      </c>
      <c r="E5673" t="s">
        <v>24</v>
      </c>
      <c r="F5673" t="s">
        <v>35</v>
      </c>
      <c r="G5673" t="s">
        <v>24</v>
      </c>
      <c r="H5673">
        <f t="shared" si="265"/>
        <v>0</v>
      </c>
      <c r="I5673" t="str">
        <f t="shared" si="266"/>
        <v>Low Risk</v>
      </c>
    </row>
    <row r="5674" spans="1:9" x14ac:dyDescent="0.3">
      <c r="A5674" t="s">
        <v>5709</v>
      </c>
      <c r="B5674" t="s">
        <v>31</v>
      </c>
      <c r="C5674">
        <v>49</v>
      </c>
      <c r="D5674" t="str">
        <f t="shared" si="264"/>
        <v>49-72 Months</v>
      </c>
      <c r="E5674" t="s">
        <v>26</v>
      </c>
      <c r="F5674" t="s">
        <v>28</v>
      </c>
      <c r="G5674" t="s">
        <v>24</v>
      </c>
      <c r="H5674">
        <f t="shared" si="265"/>
        <v>1</v>
      </c>
      <c r="I5674" t="str">
        <f t="shared" si="266"/>
        <v>Low Risk</v>
      </c>
    </row>
    <row r="5675" spans="1:9" x14ac:dyDescent="0.3">
      <c r="A5675" t="s">
        <v>5710</v>
      </c>
      <c r="B5675" t="s">
        <v>31</v>
      </c>
      <c r="C5675">
        <v>4</v>
      </c>
      <c r="D5675" t="str">
        <f t="shared" si="264"/>
        <v>0-12 Months</v>
      </c>
      <c r="E5675" t="s">
        <v>24</v>
      </c>
      <c r="F5675" t="s">
        <v>32</v>
      </c>
      <c r="G5675" t="s">
        <v>24</v>
      </c>
      <c r="H5675">
        <f t="shared" si="265"/>
        <v>1</v>
      </c>
      <c r="I5675" t="str">
        <f t="shared" si="266"/>
        <v>Low Risk</v>
      </c>
    </row>
    <row r="5676" spans="1:9" x14ac:dyDescent="0.3">
      <c r="A5676" t="s">
        <v>5711</v>
      </c>
      <c r="B5676" t="s">
        <v>47</v>
      </c>
      <c r="C5676">
        <v>64</v>
      </c>
      <c r="D5676" t="str">
        <f t="shared" si="264"/>
        <v>49-72 Months</v>
      </c>
      <c r="E5676" t="s">
        <v>26</v>
      </c>
      <c r="F5676" t="s">
        <v>28</v>
      </c>
      <c r="G5676" t="s">
        <v>24</v>
      </c>
      <c r="H5676">
        <f t="shared" si="265"/>
        <v>1</v>
      </c>
      <c r="I5676" t="str">
        <f t="shared" si="266"/>
        <v>Low Risk</v>
      </c>
    </row>
    <row r="5677" spans="1:9" x14ac:dyDescent="0.3">
      <c r="A5677" t="s">
        <v>5712</v>
      </c>
      <c r="B5677" t="s">
        <v>27</v>
      </c>
      <c r="C5677">
        <v>3</v>
      </c>
      <c r="D5677" t="str">
        <f t="shared" si="264"/>
        <v>0-12 Months</v>
      </c>
      <c r="E5677" t="s">
        <v>37</v>
      </c>
      <c r="F5677" t="s">
        <v>32</v>
      </c>
      <c r="G5677" t="s">
        <v>24</v>
      </c>
      <c r="H5677">
        <f t="shared" si="265"/>
        <v>5</v>
      </c>
      <c r="I5677" t="str">
        <f t="shared" si="266"/>
        <v>High Risk</v>
      </c>
    </row>
    <row r="5678" spans="1:9" x14ac:dyDescent="0.3">
      <c r="A5678" t="s">
        <v>5713</v>
      </c>
      <c r="B5678" t="s">
        <v>27</v>
      </c>
      <c r="C5678">
        <v>1</v>
      </c>
      <c r="D5678" t="str">
        <f t="shared" si="264"/>
        <v>0-12 Months</v>
      </c>
      <c r="E5678" t="s">
        <v>24</v>
      </c>
      <c r="F5678" t="s">
        <v>28</v>
      </c>
      <c r="G5678" t="s">
        <v>24</v>
      </c>
      <c r="H5678">
        <f t="shared" si="265"/>
        <v>4</v>
      </c>
      <c r="I5678" t="str">
        <f t="shared" si="266"/>
        <v>High Risk</v>
      </c>
    </row>
    <row r="5679" spans="1:9" x14ac:dyDescent="0.3">
      <c r="A5679" t="s">
        <v>5714</v>
      </c>
      <c r="B5679" t="s">
        <v>31</v>
      </c>
      <c r="C5679">
        <v>40</v>
      </c>
      <c r="D5679" t="str">
        <f t="shared" si="264"/>
        <v>25-48 Months</v>
      </c>
      <c r="E5679" t="s">
        <v>37</v>
      </c>
      <c r="F5679" t="s">
        <v>28</v>
      </c>
      <c r="G5679" t="s">
        <v>24</v>
      </c>
      <c r="H5679">
        <f t="shared" si="265"/>
        <v>3</v>
      </c>
      <c r="I5679" t="str">
        <f t="shared" si="266"/>
        <v>Medium Risk</v>
      </c>
    </row>
    <row r="5680" spans="1:9" x14ac:dyDescent="0.3">
      <c r="A5680" t="s">
        <v>5715</v>
      </c>
      <c r="B5680" t="s">
        <v>27</v>
      </c>
      <c r="C5680">
        <v>1</v>
      </c>
      <c r="D5680" t="str">
        <f t="shared" si="264"/>
        <v>0-12 Months</v>
      </c>
      <c r="E5680" t="s">
        <v>26</v>
      </c>
      <c r="F5680" t="s">
        <v>28</v>
      </c>
      <c r="G5680" t="s">
        <v>23</v>
      </c>
      <c r="H5680">
        <f t="shared" si="265"/>
        <v>4</v>
      </c>
      <c r="I5680" t="str">
        <f t="shared" si="266"/>
        <v>High Risk</v>
      </c>
    </row>
    <row r="5681" spans="1:9" x14ac:dyDescent="0.3">
      <c r="A5681" t="s">
        <v>5716</v>
      </c>
      <c r="B5681" t="s">
        <v>27</v>
      </c>
      <c r="C5681">
        <v>8</v>
      </c>
      <c r="D5681" t="str">
        <f t="shared" si="264"/>
        <v>0-12 Months</v>
      </c>
      <c r="E5681" t="s">
        <v>37</v>
      </c>
      <c r="F5681" t="s">
        <v>28</v>
      </c>
      <c r="G5681" t="s">
        <v>23</v>
      </c>
      <c r="H5681">
        <f t="shared" si="265"/>
        <v>6</v>
      </c>
      <c r="I5681" t="str">
        <f t="shared" si="266"/>
        <v>High Risk</v>
      </c>
    </row>
    <row r="5682" spans="1:9" x14ac:dyDescent="0.3">
      <c r="A5682" t="s">
        <v>5717</v>
      </c>
      <c r="B5682" t="s">
        <v>27</v>
      </c>
      <c r="C5682">
        <v>1</v>
      </c>
      <c r="D5682" t="str">
        <f t="shared" si="264"/>
        <v>0-12 Months</v>
      </c>
      <c r="E5682" t="s">
        <v>24</v>
      </c>
      <c r="F5682" t="s">
        <v>32</v>
      </c>
      <c r="G5682" t="s">
        <v>23</v>
      </c>
      <c r="H5682">
        <f t="shared" si="265"/>
        <v>3</v>
      </c>
      <c r="I5682" t="str">
        <f t="shared" si="266"/>
        <v>Medium Risk</v>
      </c>
    </row>
    <row r="5683" spans="1:9" x14ac:dyDescent="0.3">
      <c r="A5683" t="s">
        <v>5718</v>
      </c>
      <c r="B5683" t="s">
        <v>31</v>
      </c>
      <c r="C5683">
        <v>34</v>
      </c>
      <c r="D5683" t="str">
        <f t="shared" si="264"/>
        <v>25-48 Months</v>
      </c>
      <c r="E5683" t="s">
        <v>26</v>
      </c>
      <c r="F5683" t="s">
        <v>35</v>
      </c>
      <c r="G5683" t="s">
        <v>24</v>
      </c>
      <c r="H5683">
        <f t="shared" si="265"/>
        <v>0</v>
      </c>
      <c r="I5683" t="str">
        <f t="shared" si="266"/>
        <v>Low Risk</v>
      </c>
    </row>
    <row r="5684" spans="1:9" x14ac:dyDescent="0.3">
      <c r="A5684" t="s">
        <v>5719</v>
      </c>
      <c r="B5684" t="s">
        <v>27</v>
      </c>
      <c r="C5684">
        <v>1</v>
      </c>
      <c r="D5684" t="str">
        <f t="shared" si="264"/>
        <v>0-12 Months</v>
      </c>
      <c r="E5684" t="s">
        <v>26</v>
      </c>
      <c r="F5684" t="s">
        <v>28</v>
      </c>
      <c r="G5684" t="s">
        <v>24</v>
      </c>
      <c r="H5684">
        <f t="shared" si="265"/>
        <v>4</v>
      </c>
      <c r="I5684" t="str">
        <f t="shared" si="266"/>
        <v>High Risk</v>
      </c>
    </row>
    <row r="5685" spans="1:9" x14ac:dyDescent="0.3">
      <c r="A5685" t="s">
        <v>5720</v>
      </c>
      <c r="B5685" t="s">
        <v>27</v>
      </c>
      <c r="C5685">
        <v>39</v>
      </c>
      <c r="D5685" t="str">
        <f t="shared" si="264"/>
        <v>25-48 Months</v>
      </c>
      <c r="E5685" t="s">
        <v>26</v>
      </c>
      <c r="F5685" t="s">
        <v>28</v>
      </c>
      <c r="G5685" t="s">
        <v>23</v>
      </c>
      <c r="H5685">
        <f t="shared" si="265"/>
        <v>3</v>
      </c>
      <c r="I5685" t="str">
        <f t="shared" si="266"/>
        <v>Medium Risk</v>
      </c>
    </row>
    <row r="5686" spans="1:9" x14ac:dyDescent="0.3">
      <c r="A5686" t="s">
        <v>5721</v>
      </c>
      <c r="B5686" t="s">
        <v>31</v>
      </c>
      <c r="C5686">
        <v>58</v>
      </c>
      <c r="D5686" t="str">
        <f t="shared" si="264"/>
        <v>49-72 Months</v>
      </c>
      <c r="E5686" t="s">
        <v>37</v>
      </c>
      <c r="F5686" t="s">
        <v>40</v>
      </c>
      <c r="G5686" t="s">
        <v>23</v>
      </c>
      <c r="H5686">
        <f t="shared" si="265"/>
        <v>2</v>
      </c>
      <c r="I5686" t="str">
        <f t="shared" si="266"/>
        <v>Medium Risk</v>
      </c>
    </row>
    <row r="5687" spans="1:9" x14ac:dyDescent="0.3">
      <c r="A5687" t="s">
        <v>5722</v>
      </c>
      <c r="B5687" t="s">
        <v>47</v>
      </c>
      <c r="C5687">
        <v>45</v>
      </c>
      <c r="D5687" t="str">
        <f t="shared" si="264"/>
        <v>25-48 Months</v>
      </c>
      <c r="E5687" t="s">
        <v>24</v>
      </c>
      <c r="F5687" t="s">
        <v>28</v>
      </c>
      <c r="G5687" t="s">
        <v>24</v>
      </c>
      <c r="H5687">
        <f t="shared" si="265"/>
        <v>1</v>
      </c>
      <c r="I5687" t="str">
        <f t="shared" si="266"/>
        <v>Low Risk</v>
      </c>
    </row>
    <row r="5688" spans="1:9" x14ac:dyDescent="0.3">
      <c r="A5688" t="s">
        <v>5723</v>
      </c>
      <c r="B5688" t="s">
        <v>27</v>
      </c>
      <c r="C5688">
        <v>6</v>
      </c>
      <c r="D5688" t="str">
        <f t="shared" si="264"/>
        <v>0-12 Months</v>
      </c>
      <c r="E5688" t="s">
        <v>37</v>
      </c>
      <c r="F5688" t="s">
        <v>35</v>
      </c>
      <c r="G5688" t="s">
        <v>23</v>
      </c>
      <c r="H5688">
        <f t="shared" si="265"/>
        <v>5</v>
      </c>
      <c r="I5688" t="str">
        <f t="shared" si="266"/>
        <v>High Risk</v>
      </c>
    </row>
    <row r="5689" spans="1:9" x14ac:dyDescent="0.3">
      <c r="A5689" t="s">
        <v>5724</v>
      </c>
      <c r="B5689" t="s">
        <v>31</v>
      </c>
      <c r="C5689">
        <v>43</v>
      </c>
      <c r="D5689" t="str">
        <f t="shared" si="264"/>
        <v>25-48 Months</v>
      </c>
      <c r="E5689" t="s">
        <v>37</v>
      </c>
      <c r="F5689" t="s">
        <v>40</v>
      </c>
      <c r="G5689" t="s">
        <v>24</v>
      </c>
      <c r="H5689">
        <f t="shared" si="265"/>
        <v>2</v>
      </c>
      <c r="I5689" t="str">
        <f t="shared" si="266"/>
        <v>Medium Risk</v>
      </c>
    </row>
    <row r="5690" spans="1:9" x14ac:dyDescent="0.3">
      <c r="A5690" t="s">
        <v>5725</v>
      </c>
      <c r="B5690" t="s">
        <v>47</v>
      </c>
      <c r="C5690">
        <v>41</v>
      </c>
      <c r="D5690" t="str">
        <f t="shared" si="264"/>
        <v>25-48 Months</v>
      </c>
      <c r="E5690" t="s">
        <v>24</v>
      </c>
      <c r="F5690" t="s">
        <v>32</v>
      </c>
      <c r="G5690" t="s">
        <v>24</v>
      </c>
      <c r="H5690">
        <f t="shared" si="265"/>
        <v>0</v>
      </c>
      <c r="I5690" t="str">
        <f t="shared" si="266"/>
        <v>Low Risk</v>
      </c>
    </row>
    <row r="5691" spans="1:9" x14ac:dyDescent="0.3">
      <c r="A5691" t="s">
        <v>5726</v>
      </c>
      <c r="B5691" t="s">
        <v>27</v>
      </c>
      <c r="C5691">
        <v>5</v>
      </c>
      <c r="D5691" t="str">
        <f t="shared" si="264"/>
        <v>0-12 Months</v>
      </c>
      <c r="E5691" t="s">
        <v>37</v>
      </c>
      <c r="F5691" t="s">
        <v>28</v>
      </c>
      <c r="G5691" t="s">
        <v>24</v>
      </c>
      <c r="H5691">
        <f t="shared" si="265"/>
        <v>6</v>
      </c>
      <c r="I5691" t="str">
        <f t="shared" si="266"/>
        <v>High Risk</v>
      </c>
    </row>
    <row r="5692" spans="1:9" x14ac:dyDescent="0.3">
      <c r="A5692" t="s">
        <v>5727</v>
      </c>
      <c r="B5692" t="s">
        <v>47</v>
      </c>
      <c r="C5692">
        <v>72</v>
      </c>
      <c r="D5692" t="str">
        <f t="shared" si="264"/>
        <v>49-72 Months</v>
      </c>
      <c r="E5692" t="s">
        <v>26</v>
      </c>
      <c r="F5692" t="s">
        <v>40</v>
      </c>
      <c r="G5692" t="s">
        <v>24</v>
      </c>
      <c r="H5692">
        <f t="shared" si="265"/>
        <v>0</v>
      </c>
      <c r="I5692" t="str">
        <f t="shared" si="266"/>
        <v>Low Risk</v>
      </c>
    </row>
    <row r="5693" spans="1:9" x14ac:dyDescent="0.3">
      <c r="A5693" t="s">
        <v>5728</v>
      </c>
      <c r="B5693" t="s">
        <v>31</v>
      </c>
      <c r="C5693">
        <v>4</v>
      </c>
      <c r="D5693" t="str">
        <f t="shared" si="264"/>
        <v>0-12 Months</v>
      </c>
      <c r="E5693" t="s">
        <v>24</v>
      </c>
      <c r="F5693" t="s">
        <v>32</v>
      </c>
      <c r="G5693" t="s">
        <v>24</v>
      </c>
      <c r="H5693">
        <f t="shared" si="265"/>
        <v>1</v>
      </c>
      <c r="I5693" t="str">
        <f t="shared" si="266"/>
        <v>Low Risk</v>
      </c>
    </row>
    <row r="5694" spans="1:9" x14ac:dyDescent="0.3">
      <c r="A5694" t="s">
        <v>5729</v>
      </c>
      <c r="B5694" t="s">
        <v>27</v>
      </c>
      <c r="C5694">
        <v>9</v>
      </c>
      <c r="D5694" t="str">
        <f t="shared" si="264"/>
        <v>0-12 Months</v>
      </c>
      <c r="E5694" t="s">
        <v>26</v>
      </c>
      <c r="F5694" t="s">
        <v>32</v>
      </c>
      <c r="G5694" t="s">
        <v>24</v>
      </c>
      <c r="H5694">
        <f t="shared" si="265"/>
        <v>3</v>
      </c>
      <c r="I5694" t="str">
        <f t="shared" si="266"/>
        <v>Medium Risk</v>
      </c>
    </row>
    <row r="5695" spans="1:9" x14ac:dyDescent="0.3">
      <c r="A5695" t="s">
        <v>5730</v>
      </c>
      <c r="B5695" t="s">
        <v>47</v>
      </c>
      <c r="C5695">
        <v>72</v>
      </c>
      <c r="D5695" t="str">
        <f t="shared" si="264"/>
        <v>49-72 Months</v>
      </c>
      <c r="E5695" t="s">
        <v>26</v>
      </c>
      <c r="F5695" t="s">
        <v>40</v>
      </c>
      <c r="G5695" t="s">
        <v>24</v>
      </c>
      <c r="H5695">
        <f t="shared" si="265"/>
        <v>0</v>
      </c>
      <c r="I5695" t="str">
        <f t="shared" si="266"/>
        <v>Low Risk</v>
      </c>
    </row>
    <row r="5696" spans="1:9" x14ac:dyDescent="0.3">
      <c r="A5696" t="s">
        <v>5731</v>
      </c>
      <c r="B5696" t="s">
        <v>31</v>
      </c>
      <c r="C5696">
        <v>33</v>
      </c>
      <c r="D5696" t="str">
        <f t="shared" si="264"/>
        <v>25-48 Months</v>
      </c>
      <c r="E5696" t="s">
        <v>26</v>
      </c>
      <c r="F5696" t="s">
        <v>32</v>
      </c>
      <c r="G5696" t="s">
        <v>24</v>
      </c>
      <c r="H5696">
        <f t="shared" si="265"/>
        <v>0</v>
      </c>
      <c r="I5696" t="str">
        <f t="shared" si="266"/>
        <v>Low Risk</v>
      </c>
    </row>
    <row r="5697" spans="1:9" x14ac:dyDescent="0.3">
      <c r="A5697" t="s">
        <v>5732</v>
      </c>
      <c r="B5697" t="s">
        <v>47</v>
      </c>
      <c r="C5697">
        <v>72</v>
      </c>
      <c r="D5697" t="str">
        <f t="shared" si="264"/>
        <v>49-72 Months</v>
      </c>
      <c r="E5697" t="s">
        <v>37</v>
      </c>
      <c r="F5697" t="s">
        <v>35</v>
      </c>
      <c r="G5697" t="s">
        <v>24</v>
      </c>
      <c r="H5697">
        <f t="shared" si="265"/>
        <v>2</v>
      </c>
      <c r="I5697" t="str">
        <f t="shared" si="266"/>
        <v>Medium Risk</v>
      </c>
    </row>
    <row r="5698" spans="1:9" x14ac:dyDescent="0.3">
      <c r="A5698" t="s">
        <v>5733</v>
      </c>
      <c r="B5698" t="s">
        <v>27</v>
      </c>
      <c r="C5698">
        <v>22</v>
      </c>
      <c r="D5698" t="str">
        <f t="shared" si="264"/>
        <v>13-24 Months</v>
      </c>
      <c r="E5698" t="s">
        <v>26</v>
      </c>
      <c r="F5698" t="s">
        <v>28</v>
      </c>
      <c r="G5698" t="s">
        <v>23</v>
      </c>
      <c r="H5698">
        <f t="shared" si="265"/>
        <v>3</v>
      </c>
      <c r="I5698" t="str">
        <f t="shared" si="266"/>
        <v>Medium Risk</v>
      </c>
    </row>
    <row r="5699" spans="1:9" x14ac:dyDescent="0.3">
      <c r="A5699" t="s">
        <v>5734</v>
      </c>
      <c r="B5699" t="s">
        <v>31</v>
      </c>
      <c r="C5699">
        <v>70</v>
      </c>
      <c r="D5699" t="str">
        <f t="shared" ref="D5699:D5762" si="267">IF(C5699&lt;=12,"0-12 Months",IF(C5699&lt;=24,"13-24 Months",IF(C5699&lt;=48,"25-48 Months","49-72 Months")))</f>
        <v>49-72 Months</v>
      </c>
      <c r="E5699" t="s">
        <v>37</v>
      </c>
      <c r="F5699" t="s">
        <v>28</v>
      </c>
      <c r="G5699" t="s">
        <v>23</v>
      </c>
      <c r="H5699">
        <f t="shared" ref="H5699:H5762" si="268">IF(B5699="Month-to-month",2,0)+IF(E5699="Fiber optic",2,0)+IF(F5699="Electronic check",1,0)+IF(D5699="0-12 Months",1,0)</f>
        <v>3</v>
      </c>
      <c r="I5699" t="str">
        <f t="shared" ref="I5699:I5762" si="269">IF(H5699&gt;=4,"High Risk",IF(H5699&gt;=2,"Medium Risk","Low Risk"))</f>
        <v>Medium Risk</v>
      </c>
    </row>
    <row r="5700" spans="1:9" x14ac:dyDescent="0.3">
      <c r="A5700" t="s">
        <v>5735</v>
      </c>
      <c r="B5700" t="s">
        <v>27</v>
      </c>
      <c r="C5700">
        <v>21</v>
      </c>
      <c r="D5700" t="str">
        <f t="shared" si="267"/>
        <v>13-24 Months</v>
      </c>
      <c r="E5700" t="s">
        <v>37</v>
      </c>
      <c r="F5700" t="s">
        <v>28</v>
      </c>
      <c r="G5700" t="s">
        <v>23</v>
      </c>
      <c r="H5700">
        <f t="shared" si="268"/>
        <v>5</v>
      </c>
      <c r="I5700" t="str">
        <f t="shared" si="269"/>
        <v>High Risk</v>
      </c>
    </row>
    <row r="5701" spans="1:9" x14ac:dyDescent="0.3">
      <c r="A5701" t="s">
        <v>5736</v>
      </c>
      <c r="B5701" t="s">
        <v>27</v>
      </c>
      <c r="C5701">
        <v>15</v>
      </c>
      <c r="D5701" t="str">
        <f t="shared" si="267"/>
        <v>13-24 Months</v>
      </c>
      <c r="E5701" t="s">
        <v>37</v>
      </c>
      <c r="F5701" t="s">
        <v>28</v>
      </c>
      <c r="G5701" t="s">
        <v>24</v>
      </c>
      <c r="H5701">
        <f t="shared" si="268"/>
        <v>5</v>
      </c>
      <c r="I5701" t="str">
        <f t="shared" si="269"/>
        <v>High Risk</v>
      </c>
    </row>
    <row r="5702" spans="1:9" x14ac:dyDescent="0.3">
      <c r="A5702" t="s">
        <v>5737</v>
      </c>
      <c r="B5702" t="s">
        <v>27</v>
      </c>
      <c r="C5702">
        <v>29</v>
      </c>
      <c r="D5702" t="str">
        <f t="shared" si="267"/>
        <v>25-48 Months</v>
      </c>
      <c r="E5702" t="s">
        <v>37</v>
      </c>
      <c r="F5702" t="s">
        <v>28</v>
      </c>
      <c r="G5702" t="s">
        <v>24</v>
      </c>
      <c r="H5702">
        <f t="shared" si="268"/>
        <v>5</v>
      </c>
      <c r="I5702" t="str">
        <f t="shared" si="269"/>
        <v>High Risk</v>
      </c>
    </row>
    <row r="5703" spans="1:9" x14ac:dyDescent="0.3">
      <c r="A5703" t="s">
        <v>5738</v>
      </c>
      <c r="B5703" t="s">
        <v>27</v>
      </c>
      <c r="C5703">
        <v>15</v>
      </c>
      <c r="D5703" t="str">
        <f t="shared" si="267"/>
        <v>13-24 Months</v>
      </c>
      <c r="E5703" t="s">
        <v>26</v>
      </c>
      <c r="F5703" t="s">
        <v>35</v>
      </c>
      <c r="G5703" t="s">
        <v>24</v>
      </c>
      <c r="H5703">
        <f t="shared" si="268"/>
        <v>2</v>
      </c>
      <c r="I5703" t="str">
        <f t="shared" si="269"/>
        <v>Medium Risk</v>
      </c>
    </row>
    <row r="5704" spans="1:9" x14ac:dyDescent="0.3">
      <c r="A5704" t="s">
        <v>5739</v>
      </c>
      <c r="B5704" t="s">
        <v>27</v>
      </c>
      <c r="C5704">
        <v>71</v>
      </c>
      <c r="D5704" t="str">
        <f t="shared" si="267"/>
        <v>49-72 Months</v>
      </c>
      <c r="E5704" t="s">
        <v>37</v>
      </c>
      <c r="F5704" t="s">
        <v>40</v>
      </c>
      <c r="G5704" t="s">
        <v>23</v>
      </c>
      <c r="H5704">
        <f t="shared" si="268"/>
        <v>4</v>
      </c>
      <c r="I5704" t="str">
        <f t="shared" si="269"/>
        <v>High Risk</v>
      </c>
    </row>
    <row r="5705" spans="1:9" x14ac:dyDescent="0.3">
      <c r="A5705" t="s">
        <v>5740</v>
      </c>
      <c r="B5705" t="s">
        <v>47</v>
      </c>
      <c r="C5705">
        <v>72</v>
      </c>
      <c r="D5705" t="str">
        <f t="shared" si="267"/>
        <v>49-72 Months</v>
      </c>
      <c r="E5705" t="s">
        <v>24</v>
      </c>
      <c r="F5705" t="s">
        <v>35</v>
      </c>
      <c r="G5705" t="s">
        <v>24</v>
      </c>
      <c r="H5705">
        <f t="shared" si="268"/>
        <v>0</v>
      </c>
      <c r="I5705" t="str">
        <f t="shared" si="269"/>
        <v>Low Risk</v>
      </c>
    </row>
    <row r="5706" spans="1:9" x14ac:dyDescent="0.3">
      <c r="A5706" t="s">
        <v>5741</v>
      </c>
      <c r="B5706" t="s">
        <v>27</v>
      </c>
      <c r="C5706">
        <v>19</v>
      </c>
      <c r="D5706" t="str">
        <f t="shared" si="267"/>
        <v>13-24 Months</v>
      </c>
      <c r="E5706" t="s">
        <v>37</v>
      </c>
      <c r="F5706" t="s">
        <v>28</v>
      </c>
      <c r="G5706" t="s">
        <v>24</v>
      </c>
      <c r="H5706">
        <f t="shared" si="268"/>
        <v>5</v>
      </c>
      <c r="I5706" t="str">
        <f t="shared" si="269"/>
        <v>High Risk</v>
      </c>
    </row>
    <row r="5707" spans="1:9" x14ac:dyDescent="0.3">
      <c r="A5707" t="s">
        <v>5742</v>
      </c>
      <c r="B5707" t="s">
        <v>27</v>
      </c>
      <c r="C5707">
        <v>1</v>
      </c>
      <c r="D5707" t="str">
        <f t="shared" si="267"/>
        <v>0-12 Months</v>
      </c>
      <c r="E5707" t="s">
        <v>24</v>
      </c>
      <c r="F5707" t="s">
        <v>32</v>
      </c>
      <c r="G5707" t="s">
        <v>24</v>
      </c>
      <c r="H5707">
        <f t="shared" si="268"/>
        <v>3</v>
      </c>
      <c r="I5707" t="str">
        <f t="shared" si="269"/>
        <v>Medium Risk</v>
      </c>
    </row>
    <row r="5708" spans="1:9" x14ac:dyDescent="0.3">
      <c r="A5708" t="s">
        <v>5743</v>
      </c>
      <c r="B5708" t="s">
        <v>27</v>
      </c>
      <c r="C5708">
        <v>1</v>
      </c>
      <c r="D5708" t="str">
        <f t="shared" si="267"/>
        <v>0-12 Months</v>
      </c>
      <c r="E5708" t="s">
        <v>37</v>
      </c>
      <c r="F5708" t="s">
        <v>28</v>
      </c>
      <c r="G5708" t="s">
        <v>23</v>
      </c>
      <c r="H5708">
        <f t="shared" si="268"/>
        <v>6</v>
      </c>
      <c r="I5708" t="str">
        <f t="shared" si="269"/>
        <v>High Risk</v>
      </c>
    </row>
    <row r="5709" spans="1:9" x14ac:dyDescent="0.3">
      <c r="A5709" t="s">
        <v>5744</v>
      </c>
      <c r="B5709" t="s">
        <v>27</v>
      </c>
      <c r="C5709">
        <v>2</v>
      </c>
      <c r="D5709" t="str">
        <f t="shared" si="267"/>
        <v>0-12 Months</v>
      </c>
      <c r="E5709" t="s">
        <v>26</v>
      </c>
      <c r="F5709" t="s">
        <v>28</v>
      </c>
      <c r="G5709" t="s">
        <v>24</v>
      </c>
      <c r="H5709">
        <f t="shared" si="268"/>
        <v>4</v>
      </c>
      <c r="I5709" t="str">
        <f t="shared" si="269"/>
        <v>High Risk</v>
      </c>
    </row>
    <row r="5710" spans="1:9" x14ac:dyDescent="0.3">
      <c r="A5710" t="s">
        <v>5745</v>
      </c>
      <c r="B5710" t="s">
        <v>27</v>
      </c>
      <c r="C5710">
        <v>11</v>
      </c>
      <c r="D5710" t="str">
        <f t="shared" si="267"/>
        <v>0-12 Months</v>
      </c>
      <c r="E5710" t="s">
        <v>37</v>
      </c>
      <c r="F5710" t="s">
        <v>40</v>
      </c>
      <c r="G5710" t="s">
        <v>24</v>
      </c>
      <c r="H5710">
        <f t="shared" si="268"/>
        <v>5</v>
      </c>
      <c r="I5710" t="str">
        <f t="shared" si="269"/>
        <v>High Risk</v>
      </c>
    </row>
    <row r="5711" spans="1:9" x14ac:dyDescent="0.3">
      <c r="A5711" t="s">
        <v>5746</v>
      </c>
      <c r="B5711" t="s">
        <v>31</v>
      </c>
      <c r="C5711">
        <v>12</v>
      </c>
      <c r="D5711" t="str">
        <f t="shared" si="267"/>
        <v>0-12 Months</v>
      </c>
      <c r="E5711" t="s">
        <v>24</v>
      </c>
      <c r="F5711" t="s">
        <v>32</v>
      </c>
      <c r="G5711" t="s">
        <v>24</v>
      </c>
      <c r="H5711">
        <f t="shared" si="268"/>
        <v>1</v>
      </c>
      <c r="I5711" t="str">
        <f t="shared" si="269"/>
        <v>Low Risk</v>
      </c>
    </row>
    <row r="5712" spans="1:9" x14ac:dyDescent="0.3">
      <c r="A5712" t="s">
        <v>5747</v>
      </c>
      <c r="B5712" t="s">
        <v>47</v>
      </c>
      <c r="C5712">
        <v>70</v>
      </c>
      <c r="D5712" t="str">
        <f t="shared" si="267"/>
        <v>49-72 Months</v>
      </c>
      <c r="E5712" t="s">
        <v>37</v>
      </c>
      <c r="F5712" t="s">
        <v>28</v>
      </c>
      <c r="G5712" t="s">
        <v>24</v>
      </c>
      <c r="H5712">
        <f t="shared" si="268"/>
        <v>3</v>
      </c>
      <c r="I5712" t="str">
        <f t="shared" si="269"/>
        <v>Medium Risk</v>
      </c>
    </row>
    <row r="5713" spans="1:9" x14ac:dyDescent="0.3">
      <c r="A5713" t="s">
        <v>5748</v>
      </c>
      <c r="B5713" t="s">
        <v>27</v>
      </c>
      <c r="C5713">
        <v>20</v>
      </c>
      <c r="D5713" t="str">
        <f t="shared" si="267"/>
        <v>13-24 Months</v>
      </c>
      <c r="E5713" t="s">
        <v>37</v>
      </c>
      <c r="F5713" t="s">
        <v>28</v>
      </c>
      <c r="G5713" t="s">
        <v>23</v>
      </c>
      <c r="H5713">
        <f t="shared" si="268"/>
        <v>5</v>
      </c>
      <c r="I5713" t="str">
        <f t="shared" si="269"/>
        <v>High Risk</v>
      </c>
    </row>
    <row r="5714" spans="1:9" x14ac:dyDescent="0.3">
      <c r="A5714" t="s">
        <v>5749</v>
      </c>
      <c r="B5714" t="s">
        <v>27</v>
      </c>
      <c r="C5714">
        <v>23</v>
      </c>
      <c r="D5714" t="str">
        <f t="shared" si="267"/>
        <v>13-24 Months</v>
      </c>
      <c r="E5714" t="s">
        <v>24</v>
      </c>
      <c r="F5714" t="s">
        <v>35</v>
      </c>
      <c r="G5714" t="s">
        <v>24</v>
      </c>
      <c r="H5714">
        <f t="shared" si="268"/>
        <v>2</v>
      </c>
      <c r="I5714" t="str">
        <f t="shared" si="269"/>
        <v>Medium Risk</v>
      </c>
    </row>
    <row r="5715" spans="1:9" x14ac:dyDescent="0.3">
      <c r="A5715" t="s">
        <v>5750</v>
      </c>
      <c r="B5715" t="s">
        <v>47</v>
      </c>
      <c r="C5715">
        <v>49</v>
      </c>
      <c r="D5715" t="str">
        <f t="shared" si="267"/>
        <v>49-72 Months</v>
      </c>
      <c r="E5715" t="s">
        <v>26</v>
      </c>
      <c r="F5715" t="s">
        <v>40</v>
      </c>
      <c r="G5715" t="s">
        <v>24</v>
      </c>
      <c r="H5715">
        <f t="shared" si="268"/>
        <v>0</v>
      </c>
      <c r="I5715" t="str">
        <f t="shared" si="269"/>
        <v>Low Risk</v>
      </c>
    </row>
    <row r="5716" spans="1:9" x14ac:dyDescent="0.3">
      <c r="A5716" t="s">
        <v>5751</v>
      </c>
      <c r="B5716" t="s">
        <v>27</v>
      </c>
      <c r="C5716">
        <v>4</v>
      </c>
      <c r="D5716" t="str">
        <f t="shared" si="267"/>
        <v>0-12 Months</v>
      </c>
      <c r="E5716" t="s">
        <v>37</v>
      </c>
      <c r="F5716" t="s">
        <v>28</v>
      </c>
      <c r="G5716" t="s">
        <v>23</v>
      </c>
      <c r="H5716">
        <f t="shared" si="268"/>
        <v>6</v>
      </c>
      <c r="I5716" t="str">
        <f t="shared" si="269"/>
        <v>High Risk</v>
      </c>
    </row>
    <row r="5717" spans="1:9" x14ac:dyDescent="0.3">
      <c r="A5717" t="s">
        <v>5752</v>
      </c>
      <c r="B5717" t="s">
        <v>27</v>
      </c>
      <c r="C5717">
        <v>32</v>
      </c>
      <c r="D5717" t="str">
        <f t="shared" si="267"/>
        <v>25-48 Months</v>
      </c>
      <c r="E5717" t="s">
        <v>37</v>
      </c>
      <c r="F5717" t="s">
        <v>40</v>
      </c>
      <c r="G5717" t="s">
        <v>23</v>
      </c>
      <c r="H5717">
        <f t="shared" si="268"/>
        <v>4</v>
      </c>
      <c r="I5717" t="str">
        <f t="shared" si="269"/>
        <v>High Risk</v>
      </c>
    </row>
    <row r="5718" spans="1:9" x14ac:dyDescent="0.3">
      <c r="A5718" t="s">
        <v>5753</v>
      </c>
      <c r="B5718" t="s">
        <v>27</v>
      </c>
      <c r="C5718">
        <v>2</v>
      </c>
      <c r="D5718" t="str">
        <f t="shared" si="267"/>
        <v>0-12 Months</v>
      </c>
      <c r="E5718" t="s">
        <v>26</v>
      </c>
      <c r="F5718" t="s">
        <v>28</v>
      </c>
      <c r="G5718" t="s">
        <v>24</v>
      </c>
      <c r="H5718">
        <f t="shared" si="268"/>
        <v>4</v>
      </c>
      <c r="I5718" t="str">
        <f t="shared" si="269"/>
        <v>High Risk</v>
      </c>
    </row>
    <row r="5719" spans="1:9" x14ac:dyDescent="0.3">
      <c r="A5719" t="s">
        <v>5754</v>
      </c>
      <c r="B5719" t="s">
        <v>47</v>
      </c>
      <c r="C5719">
        <v>69</v>
      </c>
      <c r="D5719" t="str">
        <f t="shared" si="267"/>
        <v>49-72 Months</v>
      </c>
      <c r="E5719" t="s">
        <v>26</v>
      </c>
      <c r="F5719" t="s">
        <v>40</v>
      </c>
      <c r="G5719" t="s">
        <v>24</v>
      </c>
      <c r="H5719">
        <f t="shared" si="268"/>
        <v>0</v>
      </c>
      <c r="I5719" t="str">
        <f t="shared" si="269"/>
        <v>Low Risk</v>
      </c>
    </row>
    <row r="5720" spans="1:9" x14ac:dyDescent="0.3">
      <c r="A5720" t="s">
        <v>5755</v>
      </c>
      <c r="B5720" t="s">
        <v>27</v>
      </c>
      <c r="C5720">
        <v>6</v>
      </c>
      <c r="D5720" t="str">
        <f t="shared" si="267"/>
        <v>0-12 Months</v>
      </c>
      <c r="E5720" t="s">
        <v>37</v>
      </c>
      <c r="F5720" t="s">
        <v>40</v>
      </c>
      <c r="G5720" t="s">
        <v>23</v>
      </c>
      <c r="H5720">
        <f t="shared" si="268"/>
        <v>5</v>
      </c>
      <c r="I5720" t="str">
        <f t="shared" si="269"/>
        <v>High Risk</v>
      </c>
    </row>
    <row r="5721" spans="1:9" x14ac:dyDescent="0.3">
      <c r="A5721" t="s">
        <v>5756</v>
      </c>
      <c r="B5721" t="s">
        <v>47</v>
      </c>
      <c r="C5721">
        <v>24</v>
      </c>
      <c r="D5721" t="str">
        <f t="shared" si="267"/>
        <v>13-24 Months</v>
      </c>
      <c r="E5721" t="s">
        <v>24</v>
      </c>
      <c r="F5721" t="s">
        <v>32</v>
      </c>
      <c r="G5721" t="s">
        <v>24</v>
      </c>
      <c r="H5721">
        <f t="shared" si="268"/>
        <v>0</v>
      </c>
      <c r="I5721" t="str">
        <f t="shared" si="269"/>
        <v>Low Risk</v>
      </c>
    </row>
    <row r="5722" spans="1:9" x14ac:dyDescent="0.3">
      <c r="A5722" t="s">
        <v>5757</v>
      </c>
      <c r="B5722" t="s">
        <v>31</v>
      </c>
      <c r="C5722">
        <v>32</v>
      </c>
      <c r="D5722" t="str">
        <f t="shared" si="267"/>
        <v>25-48 Months</v>
      </c>
      <c r="E5722" t="s">
        <v>37</v>
      </c>
      <c r="F5722" t="s">
        <v>40</v>
      </c>
      <c r="G5722" t="s">
        <v>24</v>
      </c>
      <c r="H5722">
        <f t="shared" si="268"/>
        <v>2</v>
      </c>
      <c r="I5722" t="str">
        <f t="shared" si="269"/>
        <v>Medium Risk</v>
      </c>
    </row>
    <row r="5723" spans="1:9" x14ac:dyDescent="0.3">
      <c r="A5723" t="s">
        <v>5758</v>
      </c>
      <c r="B5723" t="s">
        <v>47</v>
      </c>
      <c r="C5723">
        <v>27</v>
      </c>
      <c r="D5723" t="str">
        <f t="shared" si="267"/>
        <v>25-48 Months</v>
      </c>
      <c r="E5723" t="s">
        <v>26</v>
      </c>
      <c r="F5723" t="s">
        <v>35</v>
      </c>
      <c r="G5723" t="s">
        <v>24</v>
      </c>
      <c r="H5723">
        <f t="shared" si="268"/>
        <v>0</v>
      </c>
      <c r="I5723" t="str">
        <f t="shared" si="269"/>
        <v>Low Risk</v>
      </c>
    </row>
    <row r="5724" spans="1:9" x14ac:dyDescent="0.3">
      <c r="A5724" t="s">
        <v>5759</v>
      </c>
      <c r="B5724" t="s">
        <v>27</v>
      </c>
      <c r="C5724">
        <v>27</v>
      </c>
      <c r="D5724" t="str">
        <f t="shared" si="267"/>
        <v>25-48 Months</v>
      </c>
      <c r="E5724" t="s">
        <v>37</v>
      </c>
      <c r="F5724" t="s">
        <v>35</v>
      </c>
      <c r="G5724" t="s">
        <v>23</v>
      </c>
      <c r="H5724">
        <f t="shared" si="268"/>
        <v>4</v>
      </c>
      <c r="I5724" t="str">
        <f t="shared" si="269"/>
        <v>High Risk</v>
      </c>
    </row>
    <row r="5725" spans="1:9" x14ac:dyDescent="0.3">
      <c r="A5725" t="s">
        <v>5760</v>
      </c>
      <c r="B5725" t="s">
        <v>27</v>
      </c>
      <c r="C5725">
        <v>58</v>
      </c>
      <c r="D5725" t="str">
        <f t="shared" si="267"/>
        <v>49-72 Months</v>
      </c>
      <c r="E5725" t="s">
        <v>37</v>
      </c>
      <c r="F5725" t="s">
        <v>35</v>
      </c>
      <c r="G5725" t="s">
        <v>24</v>
      </c>
      <c r="H5725">
        <f t="shared" si="268"/>
        <v>4</v>
      </c>
      <c r="I5725" t="str">
        <f t="shared" si="269"/>
        <v>High Risk</v>
      </c>
    </row>
    <row r="5726" spans="1:9" x14ac:dyDescent="0.3">
      <c r="A5726" t="s">
        <v>5761</v>
      </c>
      <c r="B5726" t="s">
        <v>27</v>
      </c>
      <c r="C5726">
        <v>1</v>
      </c>
      <c r="D5726" t="str">
        <f t="shared" si="267"/>
        <v>0-12 Months</v>
      </c>
      <c r="E5726" t="s">
        <v>37</v>
      </c>
      <c r="F5726" t="s">
        <v>32</v>
      </c>
      <c r="G5726" t="s">
        <v>23</v>
      </c>
      <c r="H5726">
        <f t="shared" si="268"/>
        <v>5</v>
      </c>
      <c r="I5726" t="str">
        <f t="shared" si="269"/>
        <v>High Risk</v>
      </c>
    </row>
    <row r="5727" spans="1:9" x14ac:dyDescent="0.3">
      <c r="A5727" t="s">
        <v>5762</v>
      </c>
      <c r="B5727" t="s">
        <v>47</v>
      </c>
      <c r="C5727">
        <v>18</v>
      </c>
      <c r="D5727" t="str">
        <f t="shared" si="267"/>
        <v>13-24 Months</v>
      </c>
      <c r="E5727" t="s">
        <v>24</v>
      </c>
      <c r="F5727" t="s">
        <v>40</v>
      </c>
      <c r="G5727" t="s">
        <v>24</v>
      </c>
      <c r="H5727">
        <f t="shared" si="268"/>
        <v>0</v>
      </c>
      <c r="I5727" t="str">
        <f t="shared" si="269"/>
        <v>Low Risk</v>
      </c>
    </row>
    <row r="5728" spans="1:9" x14ac:dyDescent="0.3">
      <c r="A5728" t="s">
        <v>5763</v>
      </c>
      <c r="B5728" t="s">
        <v>47</v>
      </c>
      <c r="C5728">
        <v>47</v>
      </c>
      <c r="D5728" t="str">
        <f t="shared" si="267"/>
        <v>25-48 Months</v>
      </c>
      <c r="E5728" t="s">
        <v>24</v>
      </c>
      <c r="F5728" t="s">
        <v>35</v>
      </c>
      <c r="G5728" t="s">
        <v>24</v>
      </c>
      <c r="H5728">
        <f t="shared" si="268"/>
        <v>0</v>
      </c>
      <c r="I5728" t="str">
        <f t="shared" si="269"/>
        <v>Low Risk</v>
      </c>
    </row>
    <row r="5729" spans="1:9" x14ac:dyDescent="0.3">
      <c r="A5729" t="s">
        <v>5764</v>
      </c>
      <c r="B5729" t="s">
        <v>47</v>
      </c>
      <c r="C5729">
        <v>70</v>
      </c>
      <c r="D5729" t="str">
        <f t="shared" si="267"/>
        <v>49-72 Months</v>
      </c>
      <c r="E5729" t="s">
        <v>37</v>
      </c>
      <c r="F5729" t="s">
        <v>28</v>
      </c>
      <c r="G5729" t="s">
        <v>24</v>
      </c>
      <c r="H5729">
        <f t="shared" si="268"/>
        <v>3</v>
      </c>
      <c r="I5729" t="str">
        <f t="shared" si="269"/>
        <v>Medium Risk</v>
      </c>
    </row>
    <row r="5730" spans="1:9" x14ac:dyDescent="0.3">
      <c r="A5730" t="s">
        <v>5765</v>
      </c>
      <c r="B5730" t="s">
        <v>27</v>
      </c>
      <c r="C5730">
        <v>13</v>
      </c>
      <c r="D5730" t="str">
        <f t="shared" si="267"/>
        <v>13-24 Months</v>
      </c>
      <c r="E5730" t="s">
        <v>37</v>
      </c>
      <c r="F5730" t="s">
        <v>28</v>
      </c>
      <c r="G5730" t="s">
        <v>23</v>
      </c>
      <c r="H5730">
        <f t="shared" si="268"/>
        <v>5</v>
      </c>
      <c r="I5730" t="str">
        <f t="shared" si="269"/>
        <v>High Risk</v>
      </c>
    </row>
    <row r="5731" spans="1:9" x14ac:dyDescent="0.3">
      <c r="A5731" t="s">
        <v>5766</v>
      </c>
      <c r="B5731" t="s">
        <v>27</v>
      </c>
      <c r="C5731">
        <v>36</v>
      </c>
      <c r="D5731" t="str">
        <f t="shared" si="267"/>
        <v>25-48 Months</v>
      </c>
      <c r="E5731" t="s">
        <v>26</v>
      </c>
      <c r="F5731" t="s">
        <v>40</v>
      </c>
      <c r="G5731" t="s">
        <v>24</v>
      </c>
      <c r="H5731">
        <f t="shared" si="268"/>
        <v>2</v>
      </c>
      <c r="I5731" t="str">
        <f t="shared" si="269"/>
        <v>Medium Risk</v>
      </c>
    </row>
    <row r="5732" spans="1:9" x14ac:dyDescent="0.3">
      <c r="A5732" t="s">
        <v>5767</v>
      </c>
      <c r="B5732" t="s">
        <v>47</v>
      </c>
      <c r="C5732">
        <v>67</v>
      </c>
      <c r="D5732" t="str">
        <f t="shared" si="267"/>
        <v>49-72 Months</v>
      </c>
      <c r="E5732" t="s">
        <v>24</v>
      </c>
      <c r="F5732" t="s">
        <v>32</v>
      </c>
      <c r="G5732" t="s">
        <v>24</v>
      </c>
      <c r="H5732">
        <f t="shared" si="268"/>
        <v>0</v>
      </c>
      <c r="I5732" t="str">
        <f t="shared" si="269"/>
        <v>Low Risk</v>
      </c>
    </row>
    <row r="5733" spans="1:9" x14ac:dyDescent="0.3">
      <c r="A5733" t="s">
        <v>5768</v>
      </c>
      <c r="B5733" t="s">
        <v>27</v>
      </c>
      <c r="C5733">
        <v>10</v>
      </c>
      <c r="D5733" t="str">
        <f t="shared" si="267"/>
        <v>0-12 Months</v>
      </c>
      <c r="E5733" t="s">
        <v>24</v>
      </c>
      <c r="F5733" t="s">
        <v>32</v>
      </c>
      <c r="G5733" t="s">
        <v>24</v>
      </c>
      <c r="H5733">
        <f t="shared" si="268"/>
        <v>3</v>
      </c>
      <c r="I5733" t="str">
        <f t="shared" si="269"/>
        <v>Medium Risk</v>
      </c>
    </row>
    <row r="5734" spans="1:9" x14ac:dyDescent="0.3">
      <c r="A5734" t="s">
        <v>5769</v>
      </c>
      <c r="B5734" t="s">
        <v>27</v>
      </c>
      <c r="C5734">
        <v>19</v>
      </c>
      <c r="D5734" t="str">
        <f t="shared" si="267"/>
        <v>13-24 Months</v>
      </c>
      <c r="E5734" t="s">
        <v>37</v>
      </c>
      <c r="F5734" t="s">
        <v>28</v>
      </c>
      <c r="G5734" t="s">
        <v>24</v>
      </c>
      <c r="H5734">
        <f t="shared" si="268"/>
        <v>5</v>
      </c>
      <c r="I5734" t="str">
        <f t="shared" si="269"/>
        <v>High Risk</v>
      </c>
    </row>
    <row r="5735" spans="1:9" x14ac:dyDescent="0.3">
      <c r="A5735" t="s">
        <v>5770</v>
      </c>
      <c r="B5735" t="s">
        <v>47</v>
      </c>
      <c r="C5735">
        <v>71</v>
      </c>
      <c r="D5735" t="str">
        <f t="shared" si="267"/>
        <v>49-72 Months</v>
      </c>
      <c r="E5735" t="s">
        <v>24</v>
      </c>
      <c r="F5735" t="s">
        <v>35</v>
      </c>
      <c r="G5735" t="s">
        <v>24</v>
      </c>
      <c r="H5735">
        <f t="shared" si="268"/>
        <v>0</v>
      </c>
      <c r="I5735" t="str">
        <f t="shared" si="269"/>
        <v>Low Risk</v>
      </c>
    </row>
    <row r="5736" spans="1:9" x14ac:dyDescent="0.3">
      <c r="A5736" t="s">
        <v>5771</v>
      </c>
      <c r="B5736" t="s">
        <v>47</v>
      </c>
      <c r="C5736">
        <v>72</v>
      </c>
      <c r="D5736" t="str">
        <f t="shared" si="267"/>
        <v>49-72 Months</v>
      </c>
      <c r="E5736" t="s">
        <v>26</v>
      </c>
      <c r="F5736" t="s">
        <v>32</v>
      </c>
      <c r="G5736" t="s">
        <v>24</v>
      </c>
      <c r="H5736">
        <f t="shared" si="268"/>
        <v>0</v>
      </c>
      <c r="I5736" t="str">
        <f t="shared" si="269"/>
        <v>Low Risk</v>
      </c>
    </row>
    <row r="5737" spans="1:9" x14ac:dyDescent="0.3">
      <c r="A5737" t="s">
        <v>5772</v>
      </c>
      <c r="B5737" t="s">
        <v>47</v>
      </c>
      <c r="C5737">
        <v>48</v>
      </c>
      <c r="D5737" t="str">
        <f t="shared" si="267"/>
        <v>25-48 Months</v>
      </c>
      <c r="E5737" t="s">
        <v>24</v>
      </c>
      <c r="F5737" t="s">
        <v>32</v>
      </c>
      <c r="G5737" t="s">
        <v>24</v>
      </c>
      <c r="H5737">
        <f t="shared" si="268"/>
        <v>0</v>
      </c>
      <c r="I5737" t="str">
        <f t="shared" si="269"/>
        <v>Low Risk</v>
      </c>
    </row>
    <row r="5738" spans="1:9" x14ac:dyDescent="0.3">
      <c r="A5738" t="s">
        <v>5773</v>
      </c>
      <c r="B5738" t="s">
        <v>27</v>
      </c>
      <c r="C5738">
        <v>1</v>
      </c>
      <c r="D5738" t="str">
        <f t="shared" si="267"/>
        <v>0-12 Months</v>
      </c>
      <c r="E5738" t="s">
        <v>24</v>
      </c>
      <c r="F5738" t="s">
        <v>32</v>
      </c>
      <c r="G5738" t="s">
        <v>24</v>
      </c>
      <c r="H5738">
        <f t="shared" si="268"/>
        <v>3</v>
      </c>
      <c r="I5738" t="str">
        <f t="shared" si="269"/>
        <v>Medium Risk</v>
      </c>
    </row>
    <row r="5739" spans="1:9" x14ac:dyDescent="0.3">
      <c r="A5739" t="s">
        <v>5774</v>
      </c>
      <c r="B5739" t="s">
        <v>27</v>
      </c>
      <c r="C5739">
        <v>18</v>
      </c>
      <c r="D5739" t="str">
        <f t="shared" si="267"/>
        <v>13-24 Months</v>
      </c>
      <c r="E5739" t="s">
        <v>26</v>
      </c>
      <c r="F5739" t="s">
        <v>28</v>
      </c>
      <c r="G5739" t="s">
        <v>24</v>
      </c>
      <c r="H5739">
        <f t="shared" si="268"/>
        <v>3</v>
      </c>
      <c r="I5739" t="str">
        <f t="shared" si="269"/>
        <v>Medium Risk</v>
      </c>
    </row>
    <row r="5740" spans="1:9" x14ac:dyDescent="0.3">
      <c r="A5740" t="s">
        <v>5775</v>
      </c>
      <c r="B5740" t="s">
        <v>27</v>
      </c>
      <c r="C5740">
        <v>1</v>
      </c>
      <c r="D5740" t="str">
        <f t="shared" si="267"/>
        <v>0-12 Months</v>
      </c>
      <c r="E5740" t="s">
        <v>24</v>
      </c>
      <c r="F5740" t="s">
        <v>32</v>
      </c>
      <c r="G5740" t="s">
        <v>23</v>
      </c>
      <c r="H5740">
        <f t="shared" si="268"/>
        <v>3</v>
      </c>
      <c r="I5740" t="str">
        <f t="shared" si="269"/>
        <v>Medium Risk</v>
      </c>
    </row>
    <row r="5741" spans="1:9" x14ac:dyDescent="0.3">
      <c r="A5741" t="s">
        <v>5776</v>
      </c>
      <c r="B5741" t="s">
        <v>47</v>
      </c>
      <c r="C5741">
        <v>67</v>
      </c>
      <c r="D5741" t="str">
        <f t="shared" si="267"/>
        <v>49-72 Months</v>
      </c>
      <c r="E5741" t="s">
        <v>37</v>
      </c>
      <c r="F5741" t="s">
        <v>35</v>
      </c>
      <c r="G5741" t="s">
        <v>24</v>
      </c>
      <c r="H5741">
        <f t="shared" si="268"/>
        <v>2</v>
      </c>
      <c r="I5741" t="str">
        <f t="shared" si="269"/>
        <v>Medium Risk</v>
      </c>
    </row>
    <row r="5742" spans="1:9" x14ac:dyDescent="0.3">
      <c r="A5742" t="s">
        <v>5777</v>
      </c>
      <c r="B5742" t="s">
        <v>47</v>
      </c>
      <c r="C5742">
        <v>69</v>
      </c>
      <c r="D5742" t="str">
        <f t="shared" si="267"/>
        <v>49-72 Months</v>
      </c>
      <c r="E5742" t="s">
        <v>26</v>
      </c>
      <c r="F5742" t="s">
        <v>32</v>
      </c>
      <c r="G5742" t="s">
        <v>24</v>
      </c>
      <c r="H5742">
        <f t="shared" si="268"/>
        <v>0</v>
      </c>
      <c r="I5742" t="str">
        <f t="shared" si="269"/>
        <v>Low Risk</v>
      </c>
    </row>
    <row r="5743" spans="1:9" x14ac:dyDescent="0.3">
      <c r="A5743" t="s">
        <v>5778</v>
      </c>
      <c r="B5743" t="s">
        <v>27</v>
      </c>
      <c r="C5743">
        <v>19</v>
      </c>
      <c r="D5743" t="str">
        <f t="shared" si="267"/>
        <v>13-24 Months</v>
      </c>
      <c r="E5743" t="s">
        <v>37</v>
      </c>
      <c r="F5743" t="s">
        <v>28</v>
      </c>
      <c r="G5743" t="s">
        <v>23</v>
      </c>
      <c r="H5743">
        <f t="shared" si="268"/>
        <v>5</v>
      </c>
      <c r="I5743" t="str">
        <f t="shared" si="269"/>
        <v>High Risk</v>
      </c>
    </row>
    <row r="5744" spans="1:9" x14ac:dyDescent="0.3">
      <c r="A5744" t="s">
        <v>5779</v>
      </c>
      <c r="B5744" t="s">
        <v>47</v>
      </c>
      <c r="C5744">
        <v>72</v>
      </c>
      <c r="D5744" t="str">
        <f t="shared" si="267"/>
        <v>49-72 Months</v>
      </c>
      <c r="E5744" t="s">
        <v>37</v>
      </c>
      <c r="F5744" t="s">
        <v>32</v>
      </c>
      <c r="G5744" t="s">
        <v>24</v>
      </c>
      <c r="H5744">
        <f t="shared" si="268"/>
        <v>2</v>
      </c>
      <c r="I5744" t="str">
        <f t="shared" si="269"/>
        <v>Medium Risk</v>
      </c>
    </row>
    <row r="5745" spans="1:9" x14ac:dyDescent="0.3">
      <c r="A5745" t="s">
        <v>5780</v>
      </c>
      <c r="B5745" t="s">
        <v>47</v>
      </c>
      <c r="C5745">
        <v>38</v>
      </c>
      <c r="D5745" t="str">
        <f t="shared" si="267"/>
        <v>25-48 Months</v>
      </c>
      <c r="E5745" t="s">
        <v>24</v>
      </c>
      <c r="F5745" t="s">
        <v>32</v>
      </c>
      <c r="G5745" t="s">
        <v>24</v>
      </c>
      <c r="H5745">
        <f t="shared" si="268"/>
        <v>0</v>
      </c>
      <c r="I5745" t="str">
        <f t="shared" si="269"/>
        <v>Low Risk</v>
      </c>
    </row>
    <row r="5746" spans="1:9" x14ac:dyDescent="0.3">
      <c r="A5746" t="s">
        <v>5781</v>
      </c>
      <c r="B5746" t="s">
        <v>31</v>
      </c>
      <c r="C5746">
        <v>40</v>
      </c>
      <c r="D5746" t="str">
        <f t="shared" si="267"/>
        <v>25-48 Months</v>
      </c>
      <c r="E5746" t="s">
        <v>26</v>
      </c>
      <c r="F5746" t="s">
        <v>28</v>
      </c>
      <c r="G5746" t="s">
        <v>24</v>
      </c>
      <c r="H5746">
        <f t="shared" si="268"/>
        <v>1</v>
      </c>
      <c r="I5746" t="str">
        <f t="shared" si="269"/>
        <v>Low Risk</v>
      </c>
    </row>
    <row r="5747" spans="1:9" x14ac:dyDescent="0.3">
      <c r="A5747" t="s">
        <v>5782</v>
      </c>
      <c r="B5747" t="s">
        <v>47</v>
      </c>
      <c r="C5747">
        <v>61</v>
      </c>
      <c r="D5747" t="str">
        <f t="shared" si="267"/>
        <v>49-72 Months</v>
      </c>
      <c r="E5747" t="s">
        <v>24</v>
      </c>
      <c r="F5747" t="s">
        <v>32</v>
      </c>
      <c r="G5747" t="s">
        <v>24</v>
      </c>
      <c r="H5747">
        <f t="shared" si="268"/>
        <v>0</v>
      </c>
      <c r="I5747" t="str">
        <f t="shared" si="269"/>
        <v>Low Risk</v>
      </c>
    </row>
    <row r="5748" spans="1:9" x14ac:dyDescent="0.3">
      <c r="A5748" t="s">
        <v>5783</v>
      </c>
      <c r="B5748" t="s">
        <v>27</v>
      </c>
      <c r="C5748">
        <v>10</v>
      </c>
      <c r="D5748" t="str">
        <f t="shared" si="267"/>
        <v>0-12 Months</v>
      </c>
      <c r="E5748" t="s">
        <v>37</v>
      </c>
      <c r="F5748" t="s">
        <v>40</v>
      </c>
      <c r="G5748" t="s">
        <v>23</v>
      </c>
      <c r="H5748">
        <f t="shared" si="268"/>
        <v>5</v>
      </c>
      <c r="I5748" t="str">
        <f t="shared" si="269"/>
        <v>High Risk</v>
      </c>
    </row>
    <row r="5749" spans="1:9" x14ac:dyDescent="0.3">
      <c r="A5749" t="s">
        <v>5784</v>
      </c>
      <c r="B5749" t="s">
        <v>31</v>
      </c>
      <c r="C5749">
        <v>32</v>
      </c>
      <c r="D5749" t="str">
        <f t="shared" si="267"/>
        <v>25-48 Months</v>
      </c>
      <c r="E5749" t="s">
        <v>26</v>
      </c>
      <c r="F5749" t="s">
        <v>40</v>
      </c>
      <c r="G5749" t="s">
        <v>24</v>
      </c>
      <c r="H5749">
        <f t="shared" si="268"/>
        <v>0</v>
      </c>
      <c r="I5749" t="str">
        <f t="shared" si="269"/>
        <v>Low Risk</v>
      </c>
    </row>
    <row r="5750" spans="1:9" x14ac:dyDescent="0.3">
      <c r="A5750" t="s">
        <v>5785</v>
      </c>
      <c r="B5750" t="s">
        <v>27</v>
      </c>
      <c r="C5750">
        <v>21</v>
      </c>
      <c r="D5750" t="str">
        <f t="shared" si="267"/>
        <v>13-24 Months</v>
      </c>
      <c r="E5750" t="s">
        <v>37</v>
      </c>
      <c r="F5750" t="s">
        <v>40</v>
      </c>
      <c r="G5750" t="s">
        <v>24</v>
      </c>
      <c r="H5750">
        <f t="shared" si="268"/>
        <v>4</v>
      </c>
      <c r="I5750" t="str">
        <f t="shared" si="269"/>
        <v>High Risk</v>
      </c>
    </row>
    <row r="5751" spans="1:9" x14ac:dyDescent="0.3">
      <c r="A5751" t="s">
        <v>5786</v>
      </c>
      <c r="B5751" t="s">
        <v>31</v>
      </c>
      <c r="C5751">
        <v>59</v>
      </c>
      <c r="D5751" t="str">
        <f t="shared" si="267"/>
        <v>49-72 Months</v>
      </c>
      <c r="E5751" t="s">
        <v>37</v>
      </c>
      <c r="F5751" t="s">
        <v>28</v>
      </c>
      <c r="G5751" t="s">
        <v>24</v>
      </c>
      <c r="H5751">
        <f t="shared" si="268"/>
        <v>3</v>
      </c>
      <c r="I5751" t="str">
        <f t="shared" si="269"/>
        <v>Medium Risk</v>
      </c>
    </row>
    <row r="5752" spans="1:9" x14ac:dyDescent="0.3">
      <c r="A5752" t="s">
        <v>5787</v>
      </c>
      <c r="B5752" t="s">
        <v>27</v>
      </c>
      <c r="C5752">
        <v>13</v>
      </c>
      <c r="D5752" t="str">
        <f t="shared" si="267"/>
        <v>13-24 Months</v>
      </c>
      <c r="E5752" t="s">
        <v>37</v>
      </c>
      <c r="F5752" t="s">
        <v>28</v>
      </c>
      <c r="G5752" t="s">
        <v>23</v>
      </c>
      <c r="H5752">
        <f t="shared" si="268"/>
        <v>5</v>
      </c>
      <c r="I5752" t="str">
        <f t="shared" si="269"/>
        <v>High Risk</v>
      </c>
    </row>
    <row r="5753" spans="1:9" x14ac:dyDescent="0.3">
      <c r="A5753" t="s">
        <v>5788</v>
      </c>
      <c r="B5753" t="s">
        <v>47</v>
      </c>
      <c r="C5753">
        <v>47</v>
      </c>
      <c r="D5753" t="str">
        <f t="shared" si="267"/>
        <v>25-48 Months</v>
      </c>
      <c r="E5753" t="s">
        <v>24</v>
      </c>
      <c r="F5753" t="s">
        <v>40</v>
      </c>
      <c r="G5753" t="s">
        <v>24</v>
      </c>
      <c r="H5753">
        <f t="shared" si="268"/>
        <v>0</v>
      </c>
      <c r="I5753" t="str">
        <f t="shared" si="269"/>
        <v>Low Risk</v>
      </c>
    </row>
    <row r="5754" spans="1:9" x14ac:dyDescent="0.3">
      <c r="A5754" t="s">
        <v>5789</v>
      </c>
      <c r="B5754" t="s">
        <v>47</v>
      </c>
      <c r="C5754">
        <v>69</v>
      </c>
      <c r="D5754" t="str">
        <f t="shared" si="267"/>
        <v>49-72 Months</v>
      </c>
      <c r="E5754" t="s">
        <v>24</v>
      </c>
      <c r="F5754" t="s">
        <v>35</v>
      </c>
      <c r="G5754" t="s">
        <v>24</v>
      </c>
      <c r="H5754">
        <f t="shared" si="268"/>
        <v>0</v>
      </c>
      <c r="I5754" t="str">
        <f t="shared" si="269"/>
        <v>Low Risk</v>
      </c>
    </row>
    <row r="5755" spans="1:9" x14ac:dyDescent="0.3">
      <c r="A5755" t="s">
        <v>5790</v>
      </c>
      <c r="B5755" t="s">
        <v>27</v>
      </c>
      <c r="C5755">
        <v>2</v>
      </c>
      <c r="D5755" t="str">
        <f t="shared" si="267"/>
        <v>0-12 Months</v>
      </c>
      <c r="E5755" t="s">
        <v>24</v>
      </c>
      <c r="F5755" t="s">
        <v>40</v>
      </c>
      <c r="G5755" t="s">
        <v>24</v>
      </c>
      <c r="H5755">
        <f t="shared" si="268"/>
        <v>3</v>
      </c>
      <c r="I5755" t="str">
        <f t="shared" si="269"/>
        <v>Medium Risk</v>
      </c>
    </row>
    <row r="5756" spans="1:9" x14ac:dyDescent="0.3">
      <c r="A5756" t="s">
        <v>5791</v>
      </c>
      <c r="B5756" t="s">
        <v>27</v>
      </c>
      <c r="C5756">
        <v>22</v>
      </c>
      <c r="D5756" t="str">
        <f t="shared" si="267"/>
        <v>13-24 Months</v>
      </c>
      <c r="E5756" t="s">
        <v>24</v>
      </c>
      <c r="F5756" t="s">
        <v>35</v>
      </c>
      <c r="G5756" t="s">
        <v>24</v>
      </c>
      <c r="H5756">
        <f t="shared" si="268"/>
        <v>2</v>
      </c>
      <c r="I5756" t="str">
        <f t="shared" si="269"/>
        <v>Medium Risk</v>
      </c>
    </row>
    <row r="5757" spans="1:9" x14ac:dyDescent="0.3">
      <c r="A5757" t="s">
        <v>5792</v>
      </c>
      <c r="B5757" t="s">
        <v>27</v>
      </c>
      <c r="C5757">
        <v>15</v>
      </c>
      <c r="D5757" t="str">
        <f t="shared" si="267"/>
        <v>13-24 Months</v>
      </c>
      <c r="E5757" t="s">
        <v>37</v>
      </c>
      <c r="F5757" t="s">
        <v>28</v>
      </c>
      <c r="G5757" t="s">
        <v>24</v>
      </c>
      <c r="H5757">
        <f t="shared" si="268"/>
        <v>5</v>
      </c>
      <c r="I5757" t="str">
        <f t="shared" si="269"/>
        <v>High Risk</v>
      </c>
    </row>
    <row r="5758" spans="1:9" x14ac:dyDescent="0.3">
      <c r="A5758" t="s">
        <v>5793</v>
      </c>
      <c r="B5758" t="s">
        <v>47</v>
      </c>
      <c r="C5758">
        <v>53</v>
      </c>
      <c r="D5758" t="str">
        <f t="shared" si="267"/>
        <v>49-72 Months</v>
      </c>
      <c r="E5758" t="s">
        <v>24</v>
      </c>
      <c r="F5758" t="s">
        <v>40</v>
      </c>
      <c r="G5758" t="s">
        <v>24</v>
      </c>
      <c r="H5758">
        <f t="shared" si="268"/>
        <v>0</v>
      </c>
      <c r="I5758" t="str">
        <f t="shared" si="269"/>
        <v>Low Risk</v>
      </c>
    </row>
    <row r="5759" spans="1:9" x14ac:dyDescent="0.3">
      <c r="A5759" t="s">
        <v>5794</v>
      </c>
      <c r="B5759" t="s">
        <v>27</v>
      </c>
      <c r="C5759">
        <v>28</v>
      </c>
      <c r="D5759" t="str">
        <f t="shared" si="267"/>
        <v>25-48 Months</v>
      </c>
      <c r="E5759" t="s">
        <v>24</v>
      </c>
      <c r="F5759" t="s">
        <v>32</v>
      </c>
      <c r="G5759" t="s">
        <v>24</v>
      </c>
      <c r="H5759">
        <f t="shared" si="268"/>
        <v>2</v>
      </c>
      <c r="I5759" t="str">
        <f t="shared" si="269"/>
        <v>Medium Risk</v>
      </c>
    </row>
    <row r="5760" spans="1:9" x14ac:dyDescent="0.3">
      <c r="A5760" t="s">
        <v>5795</v>
      </c>
      <c r="B5760" t="s">
        <v>31</v>
      </c>
      <c r="C5760">
        <v>22</v>
      </c>
      <c r="D5760" t="str">
        <f t="shared" si="267"/>
        <v>13-24 Months</v>
      </c>
      <c r="E5760" t="s">
        <v>24</v>
      </c>
      <c r="F5760" t="s">
        <v>32</v>
      </c>
      <c r="G5760" t="s">
        <v>24</v>
      </c>
      <c r="H5760">
        <f t="shared" si="268"/>
        <v>0</v>
      </c>
      <c r="I5760" t="str">
        <f t="shared" si="269"/>
        <v>Low Risk</v>
      </c>
    </row>
    <row r="5761" spans="1:9" x14ac:dyDescent="0.3">
      <c r="A5761" t="s">
        <v>5796</v>
      </c>
      <c r="B5761" t="s">
        <v>27</v>
      </c>
      <c r="C5761">
        <v>1</v>
      </c>
      <c r="D5761" t="str">
        <f t="shared" si="267"/>
        <v>0-12 Months</v>
      </c>
      <c r="E5761" t="s">
        <v>37</v>
      </c>
      <c r="F5761" t="s">
        <v>32</v>
      </c>
      <c r="G5761" t="s">
        <v>23</v>
      </c>
      <c r="H5761">
        <f t="shared" si="268"/>
        <v>5</v>
      </c>
      <c r="I5761" t="str">
        <f t="shared" si="269"/>
        <v>High Risk</v>
      </c>
    </row>
    <row r="5762" spans="1:9" x14ac:dyDescent="0.3">
      <c r="A5762" t="s">
        <v>5797</v>
      </c>
      <c r="B5762" t="s">
        <v>27</v>
      </c>
      <c r="C5762">
        <v>16</v>
      </c>
      <c r="D5762" t="str">
        <f t="shared" si="267"/>
        <v>13-24 Months</v>
      </c>
      <c r="E5762" t="s">
        <v>37</v>
      </c>
      <c r="F5762" t="s">
        <v>28</v>
      </c>
      <c r="G5762" t="s">
        <v>24</v>
      </c>
      <c r="H5762">
        <f t="shared" si="268"/>
        <v>5</v>
      </c>
      <c r="I5762" t="str">
        <f t="shared" si="269"/>
        <v>High Risk</v>
      </c>
    </row>
    <row r="5763" spans="1:9" x14ac:dyDescent="0.3">
      <c r="A5763" t="s">
        <v>5798</v>
      </c>
      <c r="B5763" t="s">
        <v>47</v>
      </c>
      <c r="C5763">
        <v>48</v>
      </c>
      <c r="D5763" t="str">
        <f t="shared" ref="D5763:D5826" si="270">IF(C5763&lt;=12,"0-12 Months",IF(C5763&lt;=24,"13-24 Months",IF(C5763&lt;=48,"25-48 Months","49-72 Months")))</f>
        <v>25-48 Months</v>
      </c>
      <c r="E5763" t="s">
        <v>26</v>
      </c>
      <c r="F5763" t="s">
        <v>32</v>
      </c>
      <c r="G5763" t="s">
        <v>24</v>
      </c>
      <c r="H5763">
        <f t="shared" ref="H5763:H5826" si="271">IF(B5763="Month-to-month",2,0)+IF(E5763="Fiber optic",2,0)+IF(F5763="Electronic check",1,0)+IF(D5763="0-12 Months",1,0)</f>
        <v>0</v>
      </c>
      <c r="I5763" t="str">
        <f t="shared" ref="I5763:I5826" si="272">IF(H5763&gt;=4,"High Risk",IF(H5763&gt;=2,"Medium Risk","Low Risk"))</f>
        <v>Low Risk</v>
      </c>
    </row>
    <row r="5764" spans="1:9" x14ac:dyDescent="0.3">
      <c r="A5764" t="s">
        <v>5799</v>
      </c>
      <c r="B5764" t="s">
        <v>27</v>
      </c>
      <c r="C5764">
        <v>30</v>
      </c>
      <c r="D5764" t="str">
        <f t="shared" si="270"/>
        <v>25-48 Months</v>
      </c>
      <c r="E5764" t="s">
        <v>37</v>
      </c>
      <c r="F5764" t="s">
        <v>35</v>
      </c>
      <c r="G5764" t="s">
        <v>24</v>
      </c>
      <c r="H5764">
        <f t="shared" si="271"/>
        <v>4</v>
      </c>
      <c r="I5764" t="str">
        <f t="shared" si="272"/>
        <v>High Risk</v>
      </c>
    </row>
    <row r="5765" spans="1:9" x14ac:dyDescent="0.3">
      <c r="A5765" t="s">
        <v>5800</v>
      </c>
      <c r="B5765" t="s">
        <v>27</v>
      </c>
      <c r="C5765">
        <v>3</v>
      </c>
      <c r="D5765" t="str">
        <f t="shared" si="270"/>
        <v>0-12 Months</v>
      </c>
      <c r="E5765" t="s">
        <v>37</v>
      </c>
      <c r="F5765" t="s">
        <v>28</v>
      </c>
      <c r="G5765" t="s">
        <v>24</v>
      </c>
      <c r="H5765">
        <f t="shared" si="271"/>
        <v>6</v>
      </c>
      <c r="I5765" t="str">
        <f t="shared" si="272"/>
        <v>High Risk</v>
      </c>
    </row>
    <row r="5766" spans="1:9" x14ac:dyDescent="0.3">
      <c r="A5766" t="s">
        <v>5801</v>
      </c>
      <c r="B5766" t="s">
        <v>47</v>
      </c>
      <c r="C5766">
        <v>57</v>
      </c>
      <c r="D5766" t="str">
        <f t="shared" si="270"/>
        <v>49-72 Months</v>
      </c>
      <c r="E5766" t="s">
        <v>37</v>
      </c>
      <c r="F5766" t="s">
        <v>28</v>
      </c>
      <c r="G5766" t="s">
        <v>24</v>
      </c>
      <c r="H5766">
        <f t="shared" si="271"/>
        <v>3</v>
      </c>
      <c r="I5766" t="str">
        <f t="shared" si="272"/>
        <v>Medium Risk</v>
      </c>
    </row>
    <row r="5767" spans="1:9" x14ac:dyDescent="0.3">
      <c r="A5767" t="s">
        <v>5802</v>
      </c>
      <c r="B5767" t="s">
        <v>31</v>
      </c>
      <c r="C5767">
        <v>68</v>
      </c>
      <c r="D5767" t="str">
        <f t="shared" si="270"/>
        <v>49-72 Months</v>
      </c>
      <c r="E5767" t="s">
        <v>37</v>
      </c>
      <c r="F5767" t="s">
        <v>40</v>
      </c>
      <c r="G5767" t="s">
        <v>23</v>
      </c>
      <c r="H5767">
        <f t="shared" si="271"/>
        <v>2</v>
      </c>
      <c r="I5767" t="str">
        <f t="shared" si="272"/>
        <v>Medium Risk</v>
      </c>
    </row>
    <row r="5768" spans="1:9" x14ac:dyDescent="0.3">
      <c r="A5768" t="s">
        <v>5803</v>
      </c>
      <c r="B5768" t="s">
        <v>31</v>
      </c>
      <c r="C5768">
        <v>23</v>
      </c>
      <c r="D5768" t="str">
        <f t="shared" si="270"/>
        <v>13-24 Months</v>
      </c>
      <c r="E5768" t="s">
        <v>26</v>
      </c>
      <c r="F5768" t="s">
        <v>35</v>
      </c>
      <c r="G5768" t="s">
        <v>24</v>
      </c>
      <c r="H5768">
        <f t="shared" si="271"/>
        <v>0</v>
      </c>
      <c r="I5768" t="str">
        <f t="shared" si="272"/>
        <v>Low Risk</v>
      </c>
    </row>
    <row r="5769" spans="1:9" x14ac:dyDescent="0.3">
      <c r="A5769" t="s">
        <v>5804</v>
      </c>
      <c r="B5769" t="s">
        <v>47</v>
      </c>
      <c r="C5769">
        <v>65</v>
      </c>
      <c r="D5769" t="str">
        <f t="shared" si="270"/>
        <v>49-72 Months</v>
      </c>
      <c r="E5769" t="s">
        <v>26</v>
      </c>
      <c r="F5769" t="s">
        <v>40</v>
      </c>
      <c r="G5769" t="s">
        <v>24</v>
      </c>
      <c r="H5769">
        <f t="shared" si="271"/>
        <v>0</v>
      </c>
      <c r="I5769" t="str">
        <f t="shared" si="272"/>
        <v>Low Risk</v>
      </c>
    </row>
    <row r="5770" spans="1:9" x14ac:dyDescent="0.3">
      <c r="A5770" t="s">
        <v>5805</v>
      </c>
      <c r="B5770" t="s">
        <v>31</v>
      </c>
      <c r="C5770">
        <v>44</v>
      </c>
      <c r="D5770" t="str">
        <f t="shared" si="270"/>
        <v>25-48 Months</v>
      </c>
      <c r="E5770" t="s">
        <v>37</v>
      </c>
      <c r="F5770" t="s">
        <v>35</v>
      </c>
      <c r="G5770" t="s">
        <v>24</v>
      </c>
      <c r="H5770">
        <f t="shared" si="271"/>
        <v>2</v>
      </c>
      <c r="I5770" t="str">
        <f t="shared" si="272"/>
        <v>Medium Risk</v>
      </c>
    </row>
    <row r="5771" spans="1:9" x14ac:dyDescent="0.3">
      <c r="A5771" t="s">
        <v>5806</v>
      </c>
      <c r="B5771" t="s">
        <v>47</v>
      </c>
      <c r="C5771">
        <v>71</v>
      </c>
      <c r="D5771" t="str">
        <f t="shared" si="270"/>
        <v>49-72 Months</v>
      </c>
      <c r="E5771" t="s">
        <v>37</v>
      </c>
      <c r="F5771" t="s">
        <v>35</v>
      </c>
      <c r="G5771" t="s">
        <v>24</v>
      </c>
      <c r="H5771">
        <f t="shared" si="271"/>
        <v>2</v>
      </c>
      <c r="I5771" t="str">
        <f t="shared" si="272"/>
        <v>Medium Risk</v>
      </c>
    </row>
    <row r="5772" spans="1:9" x14ac:dyDescent="0.3">
      <c r="A5772" t="s">
        <v>5807</v>
      </c>
      <c r="B5772" t="s">
        <v>31</v>
      </c>
      <c r="C5772">
        <v>37</v>
      </c>
      <c r="D5772" t="str">
        <f t="shared" si="270"/>
        <v>25-48 Months</v>
      </c>
      <c r="E5772" t="s">
        <v>26</v>
      </c>
      <c r="F5772" t="s">
        <v>40</v>
      </c>
      <c r="G5772" t="s">
        <v>24</v>
      </c>
      <c r="H5772">
        <f t="shared" si="271"/>
        <v>0</v>
      </c>
      <c r="I5772" t="str">
        <f t="shared" si="272"/>
        <v>Low Risk</v>
      </c>
    </row>
    <row r="5773" spans="1:9" x14ac:dyDescent="0.3">
      <c r="A5773" t="s">
        <v>5808</v>
      </c>
      <c r="B5773" t="s">
        <v>27</v>
      </c>
      <c r="C5773">
        <v>12</v>
      </c>
      <c r="D5773" t="str">
        <f t="shared" si="270"/>
        <v>0-12 Months</v>
      </c>
      <c r="E5773" t="s">
        <v>24</v>
      </c>
      <c r="F5773" t="s">
        <v>32</v>
      </c>
      <c r="G5773" t="s">
        <v>24</v>
      </c>
      <c r="H5773">
        <f t="shared" si="271"/>
        <v>3</v>
      </c>
      <c r="I5773" t="str">
        <f t="shared" si="272"/>
        <v>Medium Risk</v>
      </c>
    </row>
    <row r="5774" spans="1:9" x14ac:dyDescent="0.3">
      <c r="A5774" t="s">
        <v>5809</v>
      </c>
      <c r="B5774" t="s">
        <v>47</v>
      </c>
      <c r="C5774">
        <v>69</v>
      </c>
      <c r="D5774" t="str">
        <f t="shared" si="270"/>
        <v>49-72 Months</v>
      </c>
      <c r="E5774" t="s">
        <v>26</v>
      </c>
      <c r="F5774" t="s">
        <v>35</v>
      </c>
      <c r="G5774" t="s">
        <v>24</v>
      </c>
      <c r="H5774">
        <f t="shared" si="271"/>
        <v>0</v>
      </c>
      <c r="I5774" t="str">
        <f t="shared" si="272"/>
        <v>Low Risk</v>
      </c>
    </row>
    <row r="5775" spans="1:9" x14ac:dyDescent="0.3">
      <c r="A5775" t="s">
        <v>5810</v>
      </c>
      <c r="B5775" t="s">
        <v>27</v>
      </c>
      <c r="C5775">
        <v>35</v>
      </c>
      <c r="D5775" t="str">
        <f t="shared" si="270"/>
        <v>25-48 Months</v>
      </c>
      <c r="E5775" t="s">
        <v>26</v>
      </c>
      <c r="F5775" t="s">
        <v>28</v>
      </c>
      <c r="G5775" t="s">
        <v>24</v>
      </c>
      <c r="H5775">
        <f t="shared" si="271"/>
        <v>3</v>
      </c>
      <c r="I5775" t="str">
        <f t="shared" si="272"/>
        <v>Medium Risk</v>
      </c>
    </row>
    <row r="5776" spans="1:9" x14ac:dyDescent="0.3">
      <c r="A5776" t="s">
        <v>5811</v>
      </c>
      <c r="B5776" t="s">
        <v>27</v>
      </c>
      <c r="C5776">
        <v>5</v>
      </c>
      <c r="D5776" t="str">
        <f t="shared" si="270"/>
        <v>0-12 Months</v>
      </c>
      <c r="E5776" t="s">
        <v>26</v>
      </c>
      <c r="F5776" t="s">
        <v>35</v>
      </c>
      <c r="G5776" t="s">
        <v>24</v>
      </c>
      <c r="H5776">
        <f t="shared" si="271"/>
        <v>3</v>
      </c>
      <c r="I5776" t="str">
        <f t="shared" si="272"/>
        <v>Medium Risk</v>
      </c>
    </row>
    <row r="5777" spans="1:9" x14ac:dyDescent="0.3">
      <c r="A5777" t="s">
        <v>5812</v>
      </c>
      <c r="B5777" t="s">
        <v>47</v>
      </c>
      <c r="C5777">
        <v>58</v>
      </c>
      <c r="D5777" t="str">
        <f t="shared" si="270"/>
        <v>49-72 Months</v>
      </c>
      <c r="E5777" t="s">
        <v>37</v>
      </c>
      <c r="F5777" t="s">
        <v>35</v>
      </c>
      <c r="G5777" t="s">
        <v>24</v>
      </c>
      <c r="H5777">
        <f t="shared" si="271"/>
        <v>2</v>
      </c>
      <c r="I5777" t="str">
        <f t="shared" si="272"/>
        <v>Medium Risk</v>
      </c>
    </row>
    <row r="5778" spans="1:9" x14ac:dyDescent="0.3">
      <c r="A5778" t="s">
        <v>5813</v>
      </c>
      <c r="B5778" t="s">
        <v>47</v>
      </c>
      <c r="C5778">
        <v>72</v>
      </c>
      <c r="D5778" t="str">
        <f t="shared" si="270"/>
        <v>49-72 Months</v>
      </c>
      <c r="E5778" t="s">
        <v>26</v>
      </c>
      <c r="F5778" t="s">
        <v>35</v>
      </c>
      <c r="G5778" t="s">
        <v>24</v>
      </c>
      <c r="H5778">
        <f t="shared" si="271"/>
        <v>0</v>
      </c>
      <c r="I5778" t="str">
        <f t="shared" si="272"/>
        <v>Low Risk</v>
      </c>
    </row>
    <row r="5779" spans="1:9" x14ac:dyDescent="0.3">
      <c r="A5779" t="s">
        <v>5814</v>
      </c>
      <c r="B5779" t="s">
        <v>47</v>
      </c>
      <c r="C5779">
        <v>72</v>
      </c>
      <c r="D5779" t="str">
        <f t="shared" si="270"/>
        <v>49-72 Months</v>
      </c>
      <c r="E5779" t="s">
        <v>26</v>
      </c>
      <c r="F5779" t="s">
        <v>32</v>
      </c>
      <c r="G5779" t="s">
        <v>24</v>
      </c>
      <c r="H5779">
        <f t="shared" si="271"/>
        <v>0</v>
      </c>
      <c r="I5779" t="str">
        <f t="shared" si="272"/>
        <v>Low Risk</v>
      </c>
    </row>
    <row r="5780" spans="1:9" x14ac:dyDescent="0.3">
      <c r="A5780" t="s">
        <v>5815</v>
      </c>
      <c r="B5780" t="s">
        <v>27</v>
      </c>
      <c r="C5780">
        <v>1</v>
      </c>
      <c r="D5780" t="str">
        <f t="shared" si="270"/>
        <v>0-12 Months</v>
      </c>
      <c r="E5780" t="s">
        <v>24</v>
      </c>
      <c r="F5780" t="s">
        <v>40</v>
      </c>
      <c r="G5780" t="s">
        <v>24</v>
      </c>
      <c r="H5780">
        <f t="shared" si="271"/>
        <v>3</v>
      </c>
      <c r="I5780" t="str">
        <f t="shared" si="272"/>
        <v>Medium Risk</v>
      </c>
    </row>
    <row r="5781" spans="1:9" x14ac:dyDescent="0.3">
      <c r="A5781" t="s">
        <v>5816</v>
      </c>
      <c r="B5781" t="s">
        <v>31</v>
      </c>
      <c r="C5781">
        <v>39</v>
      </c>
      <c r="D5781" t="str">
        <f t="shared" si="270"/>
        <v>25-48 Months</v>
      </c>
      <c r="E5781" t="s">
        <v>37</v>
      </c>
      <c r="F5781" t="s">
        <v>28</v>
      </c>
      <c r="G5781" t="s">
        <v>23</v>
      </c>
      <c r="H5781">
        <f t="shared" si="271"/>
        <v>3</v>
      </c>
      <c r="I5781" t="str">
        <f t="shared" si="272"/>
        <v>Medium Risk</v>
      </c>
    </row>
    <row r="5782" spans="1:9" x14ac:dyDescent="0.3">
      <c r="A5782" t="s">
        <v>5817</v>
      </c>
      <c r="B5782" t="s">
        <v>31</v>
      </c>
      <c r="C5782">
        <v>53</v>
      </c>
      <c r="D5782" t="str">
        <f t="shared" si="270"/>
        <v>49-72 Months</v>
      </c>
      <c r="E5782" t="s">
        <v>24</v>
      </c>
      <c r="F5782" t="s">
        <v>40</v>
      </c>
      <c r="G5782" t="s">
        <v>24</v>
      </c>
      <c r="H5782">
        <f t="shared" si="271"/>
        <v>0</v>
      </c>
      <c r="I5782" t="str">
        <f t="shared" si="272"/>
        <v>Low Risk</v>
      </c>
    </row>
    <row r="5783" spans="1:9" x14ac:dyDescent="0.3">
      <c r="A5783" t="s">
        <v>5818</v>
      </c>
      <c r="B5783" t="s">
        <v>27</v>
      </c>
      <c r="C5783">
        <v>27</v>
      </c>
      <c r="D5783" t="str">
        <f t="shared" si="270"/>
        <v>25-48 Months</v>
      </c>
      <c r="E5783" t="s">
        <v>37</v>
      </c>
      <c r="F5783" t="s">
        <v>28</v>
      </c>
      <c r="G5783" t="s">
        <v>24</v>
      </c>
      <c r="H5783">
        <f t="shared" si="271"/>
        <v>5</v>
      </c>
      <c r="I5783" t="str">
        <f t="shared" si="272"/>
        <v>High Risk</v>
      </c>
    </row>
    <row r="5784" spans="1:9" x14ac:dyDescent="0.3">
      <c r="A5784" t="s">
        <v>5819</v>
      </c>
      <c r="B5784" t="s">
        <v>27</v>
      </c>
      <c r="C5784">
        <v>1</v>
      </c>
      <c r="D5784" t="str">
        <f t="shared" si="270"/>
        <v>0-12 Months</v>
      </c>
      <c r="E5784" t="s">
        <v>37</v>
      </c>
      <c r="F5784" t="s">
        <v>28</v>
      </c>
      <c r="G5784" t="s">
        <v>23</v>
      </c>
      <c r="H5784">
        <f t="shared" si="271"/>
        <v>6</v>
      </c>
      <c r="I5784" t="str">
        <f t="shared" si="272"/>
        <v>High Risk</v>
      </c>
    </row>
    <row r="5785" spans="1:9" x14ac:dyDescent="0.3">
      <c r="A5785" t="s">
        <v>5820</v>
      </c>
      <c r="B5785" t="s">
        <v>27</v>
      </c>
      <c r="C5785">
        <v>1</v>
      </c>
      <c r="D5785" t="str">
        <f t="shared" si="270"/>
        <v>0-12 Months</v>
      </c>
      <c r="E5785" t="s">
        <v>37</v>
      </c>
      <c r="F5785" t="s">
        <v>28</v>
      </c>
      <c r="G5785" t="s">
        <v>23</v>
      </c>
      <c r="H5785">
        <f t="shared" si="271"/>
        <v>6</v>
      </c>
      <c r="I5785" t="str">
        <f t="shared" si="272"/>
        <v>High Risk</v>
      </c>
    </row>
    <row r="5786" spans="1:9" x14ac:dyDescent="0.3">
      <c r="A5786" t="s">
        <v>5821</v>
      </c>
      <c r="B5786" t="s">
        <v>27</v>
      </c>
      <c r="C5786">
        <v>18</v>
      </c>
      <c r="D5786" t="str">
        <f t="shared" si="270"/>
        <v>13-24 Months</v>
      </c>
      <c r="E5786" t="s">
        <v>37</v>
      </c>
      <c r="F5786" t="s">
        <v>28</v>
      </c>
      <c r="G5786" t="s">
        <v>24</v>
      </c>
      <c r="H5786">
        <f t="shared" si="271"/>
        <v>5</v>
      </c>
      <c r="I5786" t="str">
        <f t="shared" si="272"/>
        <v>High Risk</v>
      </c>
    </row>
    <row r="5787" spans="1:9" x14ac:dyDescent="0.3">
      <c r="A5787" t="s">
        <v>5822</v>
      </c>
      <c r="B5787" t="s">
        <v>47</v>
      </c>
      <c r="C5787">
        <v>46</v>
      </c>
      <c r="D5787" t="str">
        <f t="shared" si="270"/>
        <v>25-48 Months</v>
      </c>
      <c r="E5787" t="s">
        <v>24</v>
      </c>
      <c r="F5787" t="s">
        <v>32</v>
      </c>
      <c r="G5787" t="s">
        <v>24</v>
      </c>
      <c r="H5787">
        <f t="shared" si="271"/>
        <v>0</v>
      </c>
      <c r="I5787" t="str">
        <f t="shared" si="272"/>
        <v>Low Risk</v>
      </c>
    </row>
    <row r="5788" spans="1:9" x14ac:dyDescent="0.3">
      <c r="A5788" t="s">
        <v>5823</v>
      </c>
      <c r="B5788" t="s">
        <v>47</v>
      </c>
      <c r="C5788">
        <v>72</v>
      </c>
      <c r="D5788" t="str">
        <f t="shared" si="270"/>
        <v>49-72 Months</v>
      </c>
      <c r="E5788" t="s">
        <v>26</v>
      </c>
      <c r="F5788" t="s">
        <v>40</v>
      </c>
      <c r="G5788" t="s">
        <v>24</v>
      </c>
      <c r="H5788">
        <f t="shared" si="271"/>
        <v>0</v>
      </c>
      <c r="I5788" t="str">
        <f t="shared" si="272"/>
        <v>Low Risk</v>
      </c>
    </row>
    <row r="5789" spans="1:9" x14ac:dyDescent="0.3">
      <c r="A5789" t="s">
        <v>5824</v>
      </c>
      <c r="B5789" t="s">
        <v>27</v>
      </c>
      <c r="C5789">
        <v>36</v>
      </c>
      <c r="D5789" t="str">
        <f t="shared" si="270"/>
        <v>25-48 Months</v>
      </c>
      <c r="E5789" t="s">
        <v>37</v>
      </c>
      <c r="F5789" t="s">
        <v>28</v>
      </c>
      <c r="G5789" t="s">
        <v>23</v>
      </c>
      <c r="H5789">
        <f t="shared" si="271"/>
        <v>5</v>
      </c>
      <c r="I5789" t="str">
        <f t="shared" si="272"/>
        <v>High Risk</v>
      </c>
    </row>
    <row r="5790" spans="1:9" x14ac:dyDescent="0.3">
      <c r="A5790" t="s">
        <v>5825</v>
      </c>
      <c r="B5790" t="s">
        <v>27</v>
      </c>
      <c r="C5790">
        <v>4</v>
      </c>
      <c r="D5790" t="str">
        <f t="shared" si="270"/>
        <v>0-12 Months</v>
      </c>
      <c r="E5790" t="s">
        <v>26</v>
      </c>
      <c r="F5790" t="s">
        <v>28</v>
      </c>
      <c r="G5790" t="s">
        <v>24</v>
      </c>
      <c r="H5790">
        <f t="shared" si="271"/>
        <v>4</v>
      </c>
      <c r="I5790" t="str">
        <f t="shared" si="272"/>
        <v>High Risk</v>
      </c>
    </row>
    <row r="5791" spans="1:9" x14ac:dyDescent="0.3">
      <c r="A5791" t="s">
        <v>5826</v>
      </c>
      <c r="B5791" t="s">
        <v>47</v>
      </c>
      <c r="C5791">
        <v>25</v>
      </c>
      <c r="D5791" t="str">
        <f t="shared" si="270"/>
        <v>25-48 Months</v>
      </c>
      <c r="E5791" t="s">
        <v>24</v>
      </c>
      <c r="F5791" t="s">
        <v>40</v>
      </c>
      <c r="G5791" t="s">
        <v>24</v>
      </c>
      <c r="H5791">
        <f t="shared" si="271"/>
        <v>0</v>
      </c>
      <c r="I5791" t="str">
        <f t="shared" si="272"/>
        <v>Low Risk</v>
      </c>
    </row>
    <row r="5792" spans="1:9" x14ac:dyDescent="0.3">
      <c r="A5792" t="s">
        <v>5827</v>
      </c>
      <c r="B5792" t="s">
        <v>27</v>
      </c>
      <c r="C5792">
        <v>40</v>
      </c>
      <c r="D5792" t="str">
        <f t="shared" si="270"/>
        <v>25-48 Months</v>
      </c>
      <c r="E5792" t="s">
        <v>26</v>
      </c>
      <c r="F5792" t="s">
        <v>28</v>
      </c>
      <c r="G5792" t="s">
        <v>24</v>
      </c>
      <c r="H5792">
        <f t="shared" si="271"/>
        <v>3</v>
      </c>
      <c r="I5792" t="str">
        <f t="shared" si="272"/>
        <v>Medium Risk</v>
      </c>
    </row>
    <row r="5793" spans="1:9" x14ac:dyDescent="0.3">
      <c r="A5793" t="s">
        <v>5828</v>
      </c>
      <c r="B5793" t="s">
        <v>27</v>
      </c>
      <c r="C5793">
        <v>63</v>
      </c>
      <c r="D5793" t="str">
        <f t="shared" si="270"/>
        <v>49-72 Months</v>
      </c>
      <c r="E5793" t="s">
        <v>37</v>
      </c>
      <c r="F5793" t="s">
        <v>28</v>
      </c>
      <c r="G5793" t="s">
        <v>24</v>
      </c>
      <c r="H5793">
        <f t="shared" si="271"/>
        <v>5</v>
      </c>
      <c r="I5793" t="str">
        <f t="shared" si="272"/>
        <v>High Risk</v>
      </c>
    </row>
    <row r="5794" spans="1:9" x14ac:dyDescent="0.3">
      <c r="A5794" t="s">
        <v>5829</v>
      </c>
      <c r="B5794" t="s">
        <v>27</v>
      </c>
      <c r="C5794">
        <v>15</v>
      </c>
      <c r="D5794" t="str">
        <f t="shared" si="270"/>
        <v>13-24 Months</v>
      </c>
      <c r="E5794" t="s">
        <v>37</v>
      </c>
      <c r="F5794" t="s">
        <v>32</v>
      </c>
      <c r="G5794" t="s">
        <v>23</v>
      </c>
      <c r="H5794">
        <f t="shared" si="271"/>
        <v>4</v>
      </c>
      <c r="I5794" t="str">
        <f t="shared" si="272"/>
        <v>High Risk</v>
      </c>
    </row>
    <row r="5795" spans="1:9" x14ac:dyDescent="0.3">
      <c r="A5795" t="s">
        <v>5830</v>
      </c>
      <c r="B5795" t="s">
        <v>27</v>
      </c>
      <c r="C5795">
        <v>14</v>
      </c>
      <c r="D5795" t="str">
        <f t="shared" si="270"/>
        <v>13-24 Months</v>
      </c>
      <c r="E5795" t="s">
        <v>26</v>
      </c>
      <c r="F5795" t="s">
        <v>40</v>
      </c>
      <c r="G5795" t="s">
        <v>24</v>
      </c>
      <c r="H5795">
        <f t="shared" si="271"/>
        <v>2</v>
      </c>
      <c r="I5795" t="str">
        <f t="shared" si="272"/>
        <v>Medium Risk</v>
      </c>
    </row>
    <row r="5796" spans="1:9" x14ac:dyDescent="0.3">
      <c r="A5796" t="s">
        <v>5831</v>
      </c>
      <c r="B5796" t="s">
        <v>47</v>
      </c>
      <c r="C5796">
        <v>72</v>
      </c>
      <c r="D5796" t="str">
        <f t="shared" si="270"/>
        <v>49-72 Months</v>
      </c>
      <c r="E5796" t="s">
        <v>37</v>
      </c>
      <c r="F5796" t="s">
        <v>35</v>
      </c>
      <c r="G5796" t="s">
        <v>24</v>
      </c>
      <c r="H5796">
        <f t="shared" si="271"/>
        <v>2</v>
      </c>
      <c r="I5796" t="str">
        <f t="shared" si="272"/>
        <v>Medium Risk</v>
      </c>
    </row>
    <row r="5797" spans="1:9" x14ac:dyDescent="0.3">
      <c r="A5797" t="s">
        <v>5832</v>
      </c>
      <c r="B5797" t="s">
        <v>27</v>
      </c>
      <c r="C5797">
        <v>39</v>
      </c>
      <c r="D5797" t="str">
        <f t="shared" si="270"/>
        <v>25-48 Months</v>
      </c>
      <c r="E5797" t="s">
        <v>37</v>
      </c>
      <c r="F5797" t="s">
        <v>28</v>
      </c>
      <c r="G5797" t="s">
        <v>24</v>
      </c>
      <c r="H5797">
        <f t="shared" si="271"/>
        <v>5</v>
      </c>
      <c r="I5797" t="str">
        <f t="shared" si="272"/>
        <v>High Risk</v>
      </c>
    </row>
    <row r="5798" spans="1:9" x14ac:dyDescent="0.3">
      <c r="A5798" t="s">
        <v>5833</v>
      </c>
      <c r="B5798" t="s">
        <v>47</v>
      </c>
      <c r="C5798">
        <v>47</v>
      </c>
      <c r="D5798" t="str">
        <f t="shared" si="270"/>
        <v>25-48 Months</v>
      </c>
      <c r="E5798" t="s">
        <v>26</v>
      </c>
      <c r="F5798" t="s">
        <v>40</v>
      </c>
      <c r="G5798" t="s">
        <v>24</v>
      </c>
      <c r="H5798">
        <f t="shared" si="271"/>
        <v>0</v>
      </c>
      <c r="I5798" t="str">
        <f t="shared" si="272"/>
        <v>Low Risk</v>
      </c>
    </row>
    <row r="5799" spans="1:9" x14ac:dyDescent="0.3">
      <c r="A5799" t="s">
        <v>5834</v>
      </c>
      <c r="B5799" t="s">
        <v>27</v>
      </c>
      <c r="C5799">
        <v>19</v>
      </c>
      <c r="D5799" t="str">
        <f t="shared" si="270"/>
        <v>13-24 Months</v>
      </c>
      <c r="E5799" t="s">
        <v>37</v>
      </c>
      <c r="F5799" t="s">
        <v>40</v>
      </c>
      <c r="G5799" t="s">
        <v>24</v>
      </c>
      <c r="H5799">
        <f t="shared" si="271"/>
        <v>4</v>
      </c>
      <c r="I5799" t="str">
        <f t="shared" si="272"/>
        <v>High Risk</v>
      </c>
    </row>
    <row r="5800" spans="1:9" x14ac:dyDescent="0.3">
      <c r="A5800" t="s">
        <v>5835</v>
      </c>
      <c r="B5800" t="s">
        <v>27</v>
      </c>
      <c r="C5800">
        <v>5</v>
      </c>
      <c r="D5800" t="str">
        <f t="shared" si="270"/>
        <v>0-12 Months</v>
      </c>
      <c r="E5800" t="s">
        <v>37</v>
      </c>
      <c r="F5800" t="s">
        <v>28</v>
      </c>
      <c r="G5800" t="s">
        <v>23</v>
      </c>
      <c r="H5800">
        <f t="shared" si="271"/>
        <v>6</v>
      </c>
      <c r="I5800" t="str">
        <f t="shared" si="272"/>
        <v>High Risk</v>
      </c>
    </row>
    <row r="5801" spans="1:9" x14ac:dyDescent="0.3">
      <c r="A5801" t="s">
        <v>5836</v>
      </c>
      <c r="B5801" t="s">
        <v>27</v>
      </c>
      <c r="C5801">
        <v>13</v>
      </c>
      <c r="D5801" t="str">
        <f t="shared" si="270"/>
        <v>13-24 Months</v>
      </c>
      <c r="E5801" t="s">
        <v>26</v>
      </c>
      <c r="F5801" t="s">
        <v>28</v>
      </c>
      <c r="G5801" t="s">
        <v>23</v>
      </c>
      <c r="H5801">
        <f t="shared" si="271"/>
        <v>3</v>
      </c>
      <c r="I5801" t="str">
        <f t="shared" si="272"/>
        <v>Medium Risk</v>
      </c>
    </row>
    <row r="5802" spans="1:9" x14ac:dyDescent="0.3">
      <c r="A5802" t="s">
        <v>5837</v>
      </c>
      <c r="B5802" t="s">
        <v>27</v>
      </c>
      <c r="C5802">
        <v>17</v>
      </c>
      <c r="D5802" t="str">
        <f t="shared" si="270"/>
        <v>13-24 Months</v>
      </c>
      <c r="E5802" t="s">
        <v>37</v>
      </c>
      <c r="F5802" t="s">
        <v>35</v>
      </c>
      <c r="G5802" t="s">
        <v>24</v>
      </c>
      <c r="H5802">
        <f t="shared" si="271"/>
        <v>4</v>
      </c>
      <c r="I5802" t="str">
        <f t="shared" si="272"/>
        <v>High Risk</v>
      </c>
    </row>
    <row r="5803" spans="1:9" x14ac:dyDescent="0.3">
      <c r="A5803" t="s">
        <v>5838</v>
      </c>
      <c r="B5803" t="s">
        <v>27</v>
      </c>
      <c r="C5803">
        <v>34</v>
      </c>
      <c r="D5803" t="str">
        <f t="shared" si="270"/>
        <v>25-48 Months</v>
      </c>
      <c r="E5803" t="s">
        <v>37</v>
      </c>
      <c r="F5803" t="s">
        <v>28</v>
      </c>
      <c r="G5803" t="s">
        <v>24</v>
      </c>
      <c r="H5803">
        <f t="shared" si="271"/>
        <v>5</v>
      </c>
      <c r="I5803" t="str">
        <f t="shared" si="272"/>
        <v>High Risk</v>
      </c>
    </row>
    <row r="5804" spans="1:9" x14ac:dyDescent="0.3">
      <c r="A5804" t="s">
        <v>5839</v>
      </c>
      <c r="B5804" t="s">
        <v>27</v>
      </c>
      <c r="C5804">
        <v>42</v>
      </c>
      <c r="D5804" t="str">
        <f t="shared" si="270"/>
        <v>25-48 Months</v>
      </c>
      <c r="E5804" t="s">
        <v>26</v>
      </c>
      <c r="F5804" t="s">
        <v>28</v>
      </c>
      <c r="G5804" t="s">
        <v>24</v>
      </c>
      <c r="H5804">
        <f t="shared" si="271"/>
        <v>3</v>
      </c>
      <c r="I5804" t="str">
        <f t="shared" si="272"/>
        <v>Medium Risk</v>
      </c>
    </row>
    <row r="5805" spans="1:9" x14ac:dyDescent="0.3">
      <c r="A5805" t="s">
        <v>5840</v>
      </c>
      <c r="B5805" t="s">
        <v>27</v>
      </c>
      <c r="C5805">
        <v>5</v>
      </c>
      <c r="D5805" t="str">
        <f t="shared" si="270"/>
        <v>0-12 Months</v>
      </c>
      <c r="E5805" t="s">
        <v>37</v>
      </c>
      <c r="F5805" t="s">
        <v>28</v>
      </c>
      <c r="G5805" t="s">
        <v>23</v>
      </c>
      <c r="H5805">
        <f t="shared" si="271"/>
        <v>6</v>
      </c>
      <c r="I5805" t="str">
        <f t="shared" si="272"/>
        <v>High Risk</v>
      </c>
    </row>
    <row r="5806" spans="1:9" x14ac:dyDescent="0.3">
      <c r="A5806" t="s">
        <v>5841</v>
      </c>
      <c r="B5806" t="s">
        <v>47</v>
      </c>
      <c r="C5806">
        <v>71</v>
      </c>
      <c r="D5806" t="str">
        <f t="shared" si="270"/>
        <v>49-72 Months</v>
      </c>
      <c r="E5806" t="s">
        <v>24</v>
      </c>
      <c r="F5806" t="s">
        <v>40</v>
      </c>
      <c r="G5806" t="s">
        <v>24</v>
      </c>
      <c r="H5806">
        <f t="shared" si="271"/>
        <v>0</v>
      </c>
      <c r="I5806" t="str">
        <f t="shared" si="272"/>
        <v>Low Risk</v>
      </c>
    </row>
    <row r="5807" spans="1:9" x14ac:dyDescent="0.3">
      <c r="A5807" t="s">
        <v>5842</v>
      </c>
      <c r="B5807" t="s">
        <v>27</v>
      </c>
      <c r="C5807">
        <v>19</v>
      </c>
      <c r="D5807" t="str">
        <f t="shared" si="270"/>
        <v>13-24 Months</v>
      </c>
      <c r="E5807" t="s">
        <v>26</v>
      </c>
      <c r="F5807" t="s">
        <v>35</v>
      </c>
      <c r="G5807" t="s">
        <v>24</v>
      </c>
      <c r="H5807">
        <f t="shared" si="271"/>
        <v>2</v>
      </c>
      <c r="I5807" t="str">
        <f t="shared" si="272"/>
        <v>Medium Risk</v>
      </c>
    </row>
    <row r="5808" spans="1:9" x14ac:dyDescent="0.3">
      <c r="A5808" t="s">
        <v>5843</v>
      </c>
      <c r="B5808" t="s">
        <v>27</v>
      </c>
      <c r="C5808">
        <v>2</v>
      </c>
      <c r="D5808" t="str">
        <f t="shared" si="270"/>
        <v>0-12 Months</v>
      </c>
      <c r="E5808" t="s">
        <v>24</v>
      </c>
      <c r="F5808" t="s">
        <v>28</v>
      </c>
      <c r="G5808" t="s">
        <v>23</v>
      </c>
      <c r="H5808">
        <f t="shared" si="271"/>
        <v>4</v>
      </c>
      <c r="I5808" t="str">
        <f t="shared" si="272"/>
        <v>High Risk</v>
      </c>
    </row>
    <row r="5809" spans="1:9" x14ac:dyDescent="0.3">
      <c r="A5809" t="s">
        <v>5844</v>
      </c>
      <c r="B5809" t="s">
        <v>47</v>
      </c>
      <c r="C5809">
        <v>57</v>
      </c>
      <c r="D5809" t="str">
        <f t="shared" si="270"/>
        <v>49-72 Months</v>
      </c>
      <c r="E5809" t="s">
        <v>24</v>
      </c>
      <c r="F5809" t="s">
        <v>40</v>
      </c>
      <c r="G5809" t="s">
        <v>24</v>
      </c>
      <c r="H5809">
        <f t="shared" si="271"/>
        <v>0</v>
      </c>
      <c r="I5809" t="str">
        <f t="shared" si="272"/>
        <v>Low Risk</v>
      </c>
    </row>
    <row r="5810" spans="1:9" x14ac:dyDescent="0.3">
      <c r="A5810" t="s">
        <v>5845</v>
      </c>
      <c r="B5810" t="s">
        <v>47</v>
      </c>
      <c r="C5810">
        <v>72</v>
      </c>
      <c r="D5810" t="str">
        <f t="shared" si="270"/>
        <v>49-72 Months</v>
      </c>
      <c r="E5810" t="s">
        <v>37</v>
      </c>
      <c r="F5810" t="s">
        <v>28</v>
      </c>
      <c r="G5810" t="s">
        <v>24</v>
      </c>
      <c r="H5810">
        <f t="shared" si="271"/>
        <v>3</v>
      </c>
      <c r="I5810" t="str">
        <f t="shared" si="272"/>
        <v>Medium Risk</v>
      </c>
    </row>
    <row r="5811" spans="1:9" x14ac:dyDescent="0.3">
      <c r="A5811" t="s">
        <v>5846</v>
      </c>
      <c r="B5811" t="s">
        <v>27</v>
      </c>
      <c r="C5811">
        <v>6</v>
      </c>
      <c r="D5811" t="str">
        <f t="shared" si="270"/>
        <v>0-12 Months</v>
      </c>
      <c r="E5811" t="s">
        <v>37</v>
      </c>
      <c r="F5811" t="s">
        <v>32</v>
      </c>
      <c r="G5811" t="s">
        <v>24</v>
      </c>
      <c r="H5811">
        <f t="shared" si="271"/>
        <v>5</v>
      </c>
      <c r="I5811" t="str">
        <f t="shared" si="272"/>
        <v>High Risk</v>
      </c>
    </row>
    <row r="5812" spans="1:9" x14ac:dyDescent="0.3">
      <c r="A5812" t="s">
        <v>5847</v>
      </c>
      <c r="B5812" t="s">
        <v>27</v>
      </c>
      <c r="C5812">
        <v>17</v>
      </c>
      <c r="D5812" t="str">
        <f t="shared" si="270"/>
        <v>13-24 Months</v>
      </c>
      <c r="E5812" t="s">
        <v>37</v>
      </c>
      <c r="F5812" t="s">
        <v>28</v>
      </c>
      <c r="G5812" t="s">
        <v>23</v>
      </c>
      <c r="H5812">
        <f t="shared" si="271"/>
        <v>5</v>
      </c>
      <c r="I5812" t="str">
        <f t="shared" si="272"/>
        <v>High Risk</v>
      </c>
    </row>
    <row r="5813" spans="1:9" x14ac:dyDescent="0.3">
      <c r="A5813" t="s">
        <v>5848</v>
      </c>
      <c r="B5813" t="s">
        <v>47</v>
      </c>
      <c r="C5813">
        <v>61</v>
      </c>
      <c r="D5813" t="str">
        <f t="shared" si="270"/>
        <v>49-72 Months</v>
      </c>
      <c r="E5813" t="s">
        <v>26</v>
      </c>
      <c r="F5813" t="s">
        <v>35</v>
      </c>
      <c r="G5813" t="s">
        <v>24</v>
      </c>
      <c r="H5813">
        <f t="shared" si="271"/>
        <v>0</v>
      </c>
      <c r="I5813" t="str">
        <f t="shared" si="272"/>
        <v>Low Risk</v>
      </c>
    </row>
    <row r="5814" spans="1:9" x14ac:dyDescent="0.3">
      <c r="A5814" t="s">
        <v>5849</v>
      </c>
      <c r="B5814" t="s">
        <v>27</v>
      </c>
      <c r="C5814">
        <v>1</v>
      </c>
      <c r="D5814" t="str">
        <f t="shared" si="270"/>
        <v>0-12 Months</v>
      </c>
      <c r="E5814" t="s">
        <v>37</v>
      </c>
      <c r="F5814" t="s">
        <v>28</v>
      </c>
      <c r="G5814" t="s">
        <v>23</v>
      </c>
      <c r="H5814">
        <f t="shared" si="271"/>
        <v>6</v>
      </c>
      <c r="I5814" t="str">
        <f t="shared" si="272"/>
        <v>High Risk</v>
      </c>
    </row>
    <row r="5815" spans="1:9" x14ac:dyDescent="0.3">
      <c r="A5815" t="s">
        <v>5850</v>
      </c>
      <c r="B5815" t="s">
        <v>47</v>
      </c>
      <c r="C5815">
        <v>48</v>
      </c>
      <c r="D5815" t="str">
        <f t="shared" si="270"/>
        <v>25-48 Months</v>
      </c>
      <c r="E5815" t="s">
        <v>37</v>
      </c>
      <c r="F5815" t="s">
        <v>40</v>
      </c>
      <c r="G5815" t="s">
        <v>24</v>
      </c>
      <c r="H5815">
        <f t="shared" si="271"/>
        <v>2</v>
      </c>
      <c r="I5815" t="str">
        <f t="shared" si="272"/>
        <v>Medium Risk</v>
      </c>
    </row>
    <row r="5816" spans="1:9" x14ac:dyDescent="0.3">
      <c r="A5816" t="s">
        <v>5851</v>
      </c>
      <c r="B5816" t="s">
        <v>27</v>
      </c>
      <c r="C5816">
        <v>16</v>
      </c>
      <c r="D5816" t="str">
        <f t="shared" si="270"/>
        <v>13-24 Months</v>
      </c>
      <c r="E5816" t="s">
        <v>24</v>
      </c>
      <c r="F5816" t="s">
        <v>40</v>
      </c>
      <c r="G5816" t="s">
        <v>24</v>
      </c>
      <c r="H5816">
        <f t="shared" si="271"/>
        <v>2</v>
      </c>
      <c r="I5816" t="str">
        <f t="shared" si="272"/>
        <v>Medium Risk</v>
      </c>
    </row>
    <row r="5817" spans="1:9" x14ac:dyDescent="0.3">
      <c r="A5817" t="s">
        <v>5852</v>
      </c>
      <c r="B5817" t="s">
        <v>27</v>
      </c>
      <c r="C5817">
        <v>9</v>
      </c>
      <c r="D5817" t="str">
        <f t="shared" si="270"/>
        <v>0-12 Months</v>
      </c>
      <c r="E5817" t="s">
        <v>37</v>
      </c>
      <c r="F5817" t="s">
        <v>28</v>
      </c>
      <c r="G5817" t="s">
        <v>23</v>
      </c>
      <c r="H5817">
        <f t="shared" si="271"/>
        <v>6</v>
      </c>
      <c r="I5817" t="str">
        <f t="shared" si="272"/>
        <v>High Risk</v>
      </c>
    </row>
    <row r="5818" spans="1:9" x14ac:dyDescent="0.3">
      <c r="A5818" t="s">
        <v>5853</v>
      </c>
      <c r="B5818" t="s">
        <v>27</v>
      </c>
      <c r="C5818">
        <v>3</v>
      </c>
      <c r="D5818" t="str">
        <f t="shared" si="270"/>
        <v>0-12 Months</v>
      </c>
      <c r="E5818" t="s">
        <v>26</v>
      </c>
      <c r="F5818" t="s">
        <v>28</v>
      </c>
      <c r="G5818" t="s">
        <v>24</v>
      </c>
      <c r="H5818">
        <f t="shared" si="271"/>
        <v>4</v>
      </c>
      <c r="I5818" t="str">
        <f t="shared" si="272"/>
        <v>High Risk</v>
      </c>
    </row>
    <row r="5819" spans="1:9" x14ac:dyDescent="0.3">
      <c r="A5819" t="s">
        <v>5854</v>
      </c>
      <c r="B5819" t="s">
        <v>27</v>
      </c>
      <c r="C5819">
        <v>1</v>
      </c>
      <c r="D5819" t="str">
        <f t="shared" si="270"/>
        <v>0-12 Months</v>
      </c>
      <c r="E5819" t="s">
        <v>26</v>
      </c>
      <c r="F5819" t="s">
        <v>28</v>
      </c>
      <c r="G5819" t="s">
        <v>23</v>
      </c>
      <c r="H5819">
        <f t="shared" si="271"/>
        <v>4</v>
      </c>
      <c r="I5819" t="str">
        <f t="shared" si="272"/>
        <v>High Risk</v>
      </c>
    </row>
    <row r="5820" spans="1:9" x14ac:dyDescent="0.3">
      <c r="A5820" t="s">
        <v>5855</v>
      </c>
      <c r="B5820" t="s">
        <v>47</v>
      </c>
      <c r="C5820">
        <v>65</v>
      </c>
      <c r="D5820" t="str">
        <f t="shared" si="270"/>
        <v>49-72 Months</v>
      </c>
      <c r="E5820" t="s">
        <v>37</v>
      </c>
      <c r="F5820" t="s">
        <v>40</v>
      </c>
      <c r="G5820" t="s">
        <v>24</v>
      </c>
      <c r="H5820">
        <f t="shared" si="271"/>
        <v>2</v>
      </c>
      <c r="I5820" t="str">
        <f t="shared" si="272"/>
        <v>Medium Risk</v>
      </c>
    </row>
    <row r="5821" spans="1:9" x14ac:dyDescent="0.3">
      <c r="A5821" t="s">
        <v>5856</v>
      </c>
      <c r="B5821" t="s">
        <v>47</v>
      </c>
      <c r="C5821">
        <v>70</v>
      </c>
      <c r="D5821" t="str">
        <f t="shared" si="270"/>
        <v>49-72 Months</v>
      </c>
      <c r="E5821" t="s">
        <v>37</v>
      </c>
      <c r="F5821" t="s">
        <v>40</v>
      </c>
      <c r="G5821" t="s">
        <v>24</v>
      </c>
      <c r="H5821">
        <f t="shared" si="271"/>
        <v>2</v>
      </c>
      <c r="I5821" t="str">
        <f t="shared" si="272"/>
        <v>Medium Risk</v>
      </c>
    </row>
    <row r="5822" spans="1:9" x14ac:dyDescent="0.3">
      <c r="A5822" t="s">
        <v>5857</v>
      </c>
      <c r="B5822" t="s">
        <v>31</v>
      </c>
      <c r="C5822">
        <v>60</v>
      </c>
      <c r="D5822" t="str">
        <f t="shared" si="270"/>
        <v>49-72 Months</v>
      </c>
      <c r="E5822" t="s">
        <v>26</v>
      </c>
      <c r="F5822" t="s">
        <v>32</v>
      </c>
      <c r="G5822" t="s">
        <v>24</v>
      </c>
      <c r="H5822">
        <f t="shared" si="271"/>
        <v>0</v>
      </c>
      <c r="I5822" t="str">
        <f t="shared" si="272"/>
        <v>Low Risk</v>
      </c>
    </row>
    <row r="5823" spans="1:9" x14ac:dyDescent="0.3">
      <c r="A5823" t="s">
        <v>5858</v>
      </c>
      <c r="B5823" t="s">
        <v>31</v>
      </c>
      <c r="C5823">
        <v>69</v>
      </c>
      <c r="D5823" t="str">
        <f t="shared" si="270"/>
        <v>49-72 Months</v>
      </c>
      <c r="E5823" t="s">
        <v>24</v>
      </c>
      <c r="F5823" t="s">
        <v>28</v>
      </c>
      <c r="G5823" t="s">
        <v>24</v>
      </c>
      <c r="H5823">
        <f t="shared" si="271"/>
        <v>1</v>
      </c>
      <c r="I5823" t="str">
        <f t="shared" si="272"/>
        <v>Low Risk</v>
      </c>
    </row>
    <row r="5824" spans="1:9" x14ac:dyDescent="0.3">
      <c r="A5824" t="s">
        <v>5859</v>
      </c>
      <c r="B5824" t="s">
        <v>27</v>
      </c>
      <c r="C5824">
        <v>35</v>
      </c>
      <c r="D5824" t="str">
        <f t="shared" si="270"/>
        <v>25-48 Months</v>
      </c>
      <c r="E5824" t="s">
        <v>37</v>
      </c>
      <c r="F5824" t="s">
        <v>28</v>
      </c>
      <c r="G5824" t="s">
        <v>24</v>
      </c>
      <c r="H5824">
        <f t="shared" si="271"/>
        <v>5</v>
      </c>
      <c r="I5824" t="str">
        <f t="shared" si="272"/>
        <v>High Risk</v>
      </c>
    </row>
    <row r="5825" spans="1:9" x14ac:dyDescent="0.3">
      <c r="A5825" t="s">
        <v>5860</v>
      </c>
      <c r="B5825" t="s">
        <v>27</v>
      </c>
      <c r="C5825">
        <v>22</v>
      </c>
      <c r="D5825" t="str">
        <f t="shared" si="270"/>
        <v>13-24 Months</v>
      </c>
      <c r="E5825" t="s">
        <v>24</v>
      </c>
      <c r="F5825" t="s">
        <v>32</v>
      </c>
      <c r="G5825" t="s">
        <v>24</v>
      </c>
      <c r="H5825">
        <f t="shared" si="271"/>
        <v>2</v>
      </c>
      <c r="I5825" t="str">
        <f t="shared" si="272"/>
        <v>Medium Risk</v>
      </c>
    </row>
    <row r="5826" spans="1:9" x14ac:dyDescent="0.3">
      <c r="A5826" t="s">
        <v>5861</v>
      </c>
      <c r="B5826" t="s">
        <v>47</v>
      </c>
      <c r="C5826">
        <v>66</v>
      </c>
      <c r="D5826" t="str">
        <f t="shared" si="270"/>
        <v>49-72 Months</v>
      </c>
      <c r="E5826" t="s">
        <v>26</v>
      </c>
      <c r="F5826" t="s">
        <v>35</v>
      </c>
      <c r="G5826" t="s">
        <v>24</v>
      </c>
      <c r="H5826">
        <f t="shared" si="271"/>
        <v>0</v>
      </c>
      <c r="I5826" t="str">
        <f t="shared" si="272"/>
        <v>Low Risk</v>
      </c>
    </row>
    <row r="5827" spans="1:9" x14ac:dyDescent="0.3">
      <c r="A5827" t="s">
        <v>5862</v>
      </c>
      <c r="B5827" t="s">
        <v>27</v>
      </c>
      <c r="C5827">
        <v>1</v>
      </c>
      <c r="D5827" t="str">
        <f t="shared" ref="D5827:D5890" si="273">IF(C5827&lt;=12,"0-12 Months",IF(C5827&lt;=24,"13-24 Months",IF(C5827&lt;=48,"25-48 Months","49-72 Months")))</f>
        <v>0-12 Months</v>
      </c>
      <c r="E5827" t="s">
        <v>37</v>
      </c>
      <c r="F5827" t="s">
        <v>28</v>
      </c>
      <c r="G5827" t="s">
        <v>23</v>
      </c>
      <c r="H5827">
        <f t="shared" ref="H5827:H5890" si="274">IF(B5827="Month-to-month",2,0)+IF(E5827="Fiber optic",2,0)+IF(F5827="Electronic check",1,0)+IF(D5827="0-12 Months",1,0)</f>
        <v>6</v>
      </c>
      <c r="I5827" t="str">
        <f t="shared" ref="I5827:I5890" si="275">IF(H5827&gt;=4,"High Risk",IF(H5827&gt;=2,"Medium Risk","Low Risk"))</f>
        <v>High Risk</v>
      </c>
    </row>
    <row r="5828" spans="1:9" x14ac:dyDescent="0.3">
      <c r="A5828" t="s">
        <v>5863</v>
      </c>
      <c r="B5828" t="s">
        <v>27</v>
      </c>
      <c r="C5828">
        <v>1</v>
      </c>
      <c r="D5828" t="str">
        <f t="shared" si="273"/>
        <v>0-12 Months</v>
      </c>
      <c r="E5828" t="s">
        <v>37</v>
      </c>
      <c r="F5828" t="s">
        <v>35</v>
      </c>
      <c r="G5828" t="s">
        <v>23</v>
      </c>
      <c r="H5828">
        <f t="shared" si="274"/>
        <v>5</v>
      </c>
      <c r="I5828" t="str">
        <f t="shared" si="275"/>
        <v>High Risk</v>
      </c>
    </row>
    <row r="5829" spans="1:9" x14ac:dyDescent="0.3">
      <c r="A5829" t="s">
        <v>5864</v>
      </c>
      <c r="B5829" t="s">
        <v>27</v>
      </c>
      <c r="C5829">
        <v>34</v>
      </c>
      <c r="D5829" t="str">
        <f t="shared" si="273"/>
        <v>25-48 Months</v>
      </c>
      <c r="E5829" t="s">
        <v>37</v>
      </c>
      <c r="F5829" t="s">
        <v>40</v>
      </c>
      <c r="G5829" t="s">
        <v>24</v>
      </c>
      <c r="H5829">
        <f t="shared" si="274"/>
        <v>4</v>
      </c>
      <c r="I5829" t="str">
        <f t="shared" si="275"/>
        <v>High Risk</v>
      </c>
    </row>
    <row r="5830" spans="1:9" x14ac:dyDescent="0.3">
      <c r="A5830" t="s">
        <v>5865</v>
      </c>
      <c r="B5830" t="s">
        <v>47</v>
      </c>
      <c r="C5830">
        <v>72</v>
      </c>
      <c r="D5830" t="str">
        <f t="shared" si="273"/>
        <v>49-72 Months</v>
      </c>
      <c r="E5830" t="s">
        <v>24</v>
      </c>
      <c r="F5830" t="s">
        <v>35</v>
      </c>
      <c r="G5830" t="s">
        <v>24</v>
      </c>
      <c r="H5830">
        <f t="shared" si="274"/>
        <v>0</v>
      </c>
      <c r="I5830" t="str">
        <f t="shared" si="275"/>
        <v>Low Risk</v>
      </c>
    </row>
    <row r="5831" spans="1:9" x14ac:dyDescent="0.3">
      <c r="A5831" t="s">
        <v>5866</v>
      </c>
      <c r="B5831" t="s">
        <v>31</v>
      </c>
      <c r="C5831">
        <v>31</v>
      </c>
      <c r="D5831" t="str">
        <f t="shared" si="273"/>
        <v>25-48 Months</v>
      </c>
      <c r="E5831" t="s">
        <v>26</v>
      </c>
      <c r="F5831" t="s">
        <v>28</v>
      </c>
      <c r="G5831" t="s">
        <v>24</v>
      </c>
      <c r="H5831">
        <f t="shared" si="274"/>
        <v>1</v>
      </c>
      <c r="I5831" t="str">
        <f t="shared" si="275"/>
        <v>Low Risk</v>
      </c>
    </row>
    <row r="5832" spans="1:9" x14ac:dyDescent="0.3">
      <c r="A5832" t="s">
        <v>5867</v>
      </c>
      <c r="B5832" t="s">
        <v>31</v>
      </c>
      <c r="C5832">
        <v>30</v>
      </c>
      <c r="D5832" t="str">
        <f t="shared" si="273"/>
        <v>25-48 Months</v>
      </c>
      <c r="E5832" t="s">
        <v>24</v>
      </c>
      <c r="F5832" t="s">
        <v>35</v>
      </c>
      <c r="G5832" t="s">
        <v>24</v>
      </c>
      <c r="H5832">
        <f t="shared" si="274"/>
        <v>0</v>
      </c>
      <c r="I5832" t="str">
        <f t="shared" si="275"/>
        <v>Low Risk</v>
      </c>
    </row>
    <row r="5833" spans="1:9" x14ac:dyDescent="0.3">
      <c r="A5833" t="s">
        <v>5868</v>
      </c>
      <c r="B5833" t="s">
        <v>27</v>
      </c>
      <c r="C5833">
        <v>9</v>
      </c>
      <c r="D5833" t="str">
        <f t="shared" si="273"/>
        <v>0-12 Months</v>
      </c>
      <c r="E5833" t="s">
        <v>37</v>
      </c>
      <c r="F5833" t="s">
        <v>35</v>
      </c>
      <c r="G5833" t="s">
        <v>23</v>
      </c>
      <c r="H5833">
        <f t="shared" si="274"/>
        <v>5</v>
      </c>
      <c r="I5833" t="str">
        <f t="shared" si="275"/>
        <v>High Risk</v>
      </c>
    </row>
    <row r="5834" spans="1:9" x14ac:dyDescent="0.3">
      <c r="A5834" t="s">
        <v>5869</v>
      </c>
      <c r="B5834" t="s">
        <v>27</v>
      </c>
      <c r="C5834">
        <v>20</v>
      </c>
      <c r="D5834" t="str">
        <f t="shared" si="273"/>
        <v>13-24 Months</v>
      </c>
      <c r="E5834" t="s">
        <v>37</v>
      </c>
      <c r="F5834" t="s">
        <v>28</v>
      </c>
      <c r="G5834" t="s">
        <v>23</v>
      </c>
      <c r="H5834">
        <f t="shared" si="274"/>
        <v>5</v>
      </c>
      <c r="I5834" t="str">
        <f t="shared" si="275"/>
        <v>High Risk</v>
      </c>
    </row>
    <row r="5835" spans="1:9" x14ac:dyDescent="0.3">
      <c r="A5835" t="s">
        <v>5870</v>
      </c>
      <c r="B5835" t="s">
        <v>27</v>
      </c>
      <c r="C5835">
        <v>19</v>
      </c>
      <c r="D5835" t="str">
        <f t="shared" si="273"/>
        <v>13-24 Months</v>
      </c>
      <c r="E5835" t="s">
        <v>26</v>
      </c>
      <c r="F5835" t="s">
        <v>40</v>
      </c>
      <c r="G5835" t="s">
        <v>24</v>
      </c>
      <c r="H5835">
        <f t="shared" si="274"/>
        <v>2</v>
      </c>
      <c r="I5835" t="str">
        <f t="shared" si="275"/>
        <v>Medium Risk</v>
      </c>
    </row>
    <row r="5836" spans="1:9" x14ac:dyDescent="0.3">
      <c r="A5836" t="s">
        <v>5871</v>
      </c>
      <c r="B5836" t="s">
        <v>27</v>
      </c>
      <c r="C5836">
        <v>65</v>
      </c>
      <c r="D5836" t="str">
        <f t="shared" si="273"/>
        <v>49-72 Months</v>
      </c>
      <c r="E5836" t="s">
        <v>37</v>
      </c>
      <c r="F5836" t="s">
        <v>28</v>
      </c>
      <c r="G5836" t="s">
        <v>24</v>
      </c>
      <c r="H5836">
        <f t="shared" si="274"/>
        <v>5</v>
      </c>
      <c r="I5836" t="str">
        <f t="shared" si="275"/>
        <v>High Risk</v>
      </c>
    </row>
    <row r="5837" spans="1:9" x14ac:dyDescent="0.3">
      <c r="A5837" t="s">
        <v>5872</v>
      </c>
      <c r="B5837" t="s">
        <v>47</v>
      </c>
      <c r="C5837">
        <v>30</v>
      </c>
      <c r="D5837" t="str">
        <f t="shared" si="273"/>
        <v>25-48 Months</v>
      </c>
      <c r="E5837" t="s">
        <v>24</v>
      </c>
      <c r="F5837" t="s">
        <v>32</v>
      </c>
      <c r="G5837" t="s">
        <v>24</v>
      </c>
      <c r="H5837">
        <f t="shared" si="274"/>
        <v>0</v>
      </c>
      <c r="I5837" t="str">
        <f t="shared" si="275"/>
        <v>Low Risk</v>
      </c>
    </row>
    <row r="5838" spans="1:9" x14ac:dyDescent="0.3">
      <c r="A5838" t="s">
        <v>5873</v>
      </c>
      <c r="B5838" t="s">
        <v>31</v>
      </c>
      <c r="C5838">
        <v>6</v>
      </c>
      <c r="D5838" t="str">
        <f t="shared" si="273"/>
        <v>0-12 Months</v>
      </c>
      <c r="E5838" t="s">
        <v>24</v>
      </c>
      <c r="F5838" t="s">
        <v>32</v>
      </c>
      <c r="G5838" t="s">
        <v>24</v>
      </c>
      <c r="H5838">
        <f t="shared" si="274"/>
        <v>1</v>
      </c>
      <c r="I5838" t="str">
        <f t="shared" si="275"/>
        <v>Low Risk</v>
      </c>
    </row>
    <row r="5839" spans="1:9" x14ac:dyDescent="0.3">
      <c r="A5839" t="s">
        <v>5874</v>
      </c>
      <c r="B5839" t="s">
        <v>27</v>
      </c>
      <c r="C5839">
        <v>2</v>
      </c>
      <c r="D5839" t="str">
        <f t="shared" si="273"/>
        <v>0-12 Months</v>
      </c>
      <c r="E5839" t="s">
        <v>26</v>
      </c>
      <c r="F5839" t="s">
        <v>28</v>
      </c>
      <c r="G5839" t="s">
        <v>24</v>
      </c>
      <c r="H5839">
        <f t="shared" si="274"/>
        <v>4</v>
      </c>
      <c r="I5839" t="str">
        <f t="shared" si="275"/>
        <v>High Risk</v>
      </c>
    </row>
    <row r="5840" spans="1:9" x14ac:dyDescent="0.3">
      <c r="A5840" t="s">
        <v>5875</v>
      </c>
      <c r="B5840" t="s">
        <v>27</v>
      </c>
      <c r="C5840">
        <v>53</v>
      </c>
      <c r="D5840" t="str">
        <f t="shared" si="273"/>
        <v>49-72 Months</v>
      </c>
      <c r="E5840" t="s">
        <v>26</v>
      </c>
      <c r="F5840" t="s">
        <v>28</v>
      </c>
      <c r="G5840" t="s">
        <v>24</v>
      </c>
      <c r="H5840">
        <f t="shared" si="274"/>
        <v>3</v>
      </c>
      <c r="I5840" t="str">
        <f t="shared" si="275"/>
        <v>Medium Risk</v>
      </c>
    </row>
    <row r="5841" spans="1:9" x14ac:dyDescent="0.3">
      <c r="A5841" t="s">
        <v>5876</v>
      </c>
      <c r="B5841" t="s">
        <v>27</v>
      </c>
      <c r="C5841">
        <v>7</v>
      </c>
      <c r="D5841" t="str">
        <f t="shared" si="273"/>
        <v>0-12 Months</v>
      </c>
      <c r="E5841" t="s">
        <v>37</v>
      </c>
      <c r="F5841" t="s">
        <v>28</v>
      </c>
      <c r="G5841" t="s">
        <v>24</v>
      </c>
      <c r="H5841">
        <f t="shared" si="274"/>
        <v>6</v>
      </c>
      <c r="I5841" t="str">
        <f t="shared" si="275"/>
        <v>High Risk</v>
      </c>
    </row>
    <row r="5842" spans="1:9" x14ac:dyDescent="0.3">
      <c r="A5842" t="s">
        <v>5877</v>
      </c>
      <c r="B5842" t="s">
        <v>31</v>
      </c>
      <c r="C5842">
        <v>61</v>
      </c>
      <c r="D5842" t="str">
        <f t="shared" si="273"/>
        <v>49-72 Months</v>
      </c>
      <c r="E5842" t="s">
        <v>26</v>
      </c>
      <c r="F5842" t="s">
        <v>35</v>
      </c>
      <c r="G5842" t="s">
        <v>24</v>
      </c>
      <c r="H5842">
        <f t="shared" si="274"/>
        <v>0</v>
      </c>
      <c r="I5842" t="str">
        <f t="shared" si="275"/>
        <v>Low Risk</v>
      </c>
    </row>
    <row r="5843" spans="1:9" x14ac:dyDescent="0.3">
      <c r="A5843" t="s">
        <v>5878</v>
      </c>
      <c r="B5843" t="s">
        <v>31</v>
      </c>
      <c r="C5843">
        <v>70</v>
      </c>
      <c r="D5843" t="str">
        <f t="shared" si="273"/>
        <v>49-72 Months</v>
      </c>
      <c r="E5843" t="s">
        <v>26</v>
      </c>
      <c r="F5843" t="s">
        <v>28</v>
      </c>
      <c r="G5843" t="s">
        <v>23</v>
      </c>
      <c r="H5843">
        <f t="shared" si="274"/>
        <v>1</v>
      </c>
      <c r="I5843" t="str">
        <f t="shared" si="275"/>
        <v>Low Risk</v>
      </c>
    </row>
    <row r="5844" spans="1:9" x14ac:dyDescent="0.3">
      <c r="A5844" t="s">
        <v>5879</v>
      </c>
      <c r="B5844" t="s">
        <v>27</v>
      </c>
      <c r="C5844">
        <v>13</v>
      </c>
      <c r="D5844" t="str">
        <f t="shared" si="273"/>
        <v>13-24 Months</v>
      </c>
      <c r="E5844" t="s">
        <v>26</v>
      </c>
      <c r="F5844" t="s">
        <v>28</v>
      </c>
      <c r="G5844" t="s">
        <v>24</v>
      </c>
      <c r="H5844">
        <f t="shared" si="274"/>
        <v>3</v>
      </c>
      <c r="I5844" t="str">
        <f t="shared" si="275"/>
        <v>Medium Risk</v>
      </c>
    </row>
    <row r="5845" spans="1:9" x14ac:dyDescent="0.3">
      <c r="A5845" t="s">
        <v>5880</v>
      </c>
      <c r="B5845" t="s">
        <v>31</v>
      </c>
      <c r="C5845">
        <v>35</v>
      </c>
      <c r="D5845" t="str">
        <f t="shared" si="273"/>
        <v>25-48 Months</v>
      </c>
      <c r="E5845" t="s">
        <v>37</v>
      </c>
      <c r="F5845" t="s">
        <v>35</v>
      </c>
      <c r="G5845" t="s">
        <v>24</v>
      </c>
      <c r="H5845">
        <f t="shared" si="274"/>
        <v>2</v>
      </c>
      <c r="I5845" t="str">
        <f t="shared" si="275"/>
        <v>Medium Risk</v>
      </c>
    </row>
    <row r="5846" spans="1:9" x14ac:dyDescent="0.3">
      <c r="A5846" t="s">
        <v>5881</v>
      </c>
      <c r="B5846" t="s">
        <v>27</v>
      </c>
      <c r="C5846">
        <v>2</v>
      </c>
      <c r="D5846" t="str">
        <f t="shared" si="273"/>
        <v>0-12 Months</v>
      </c>
      <c r="E5846" t="s">
        <v>37</v>
      </c>
      <c r="F5846" t="s">
        <v>40</v>
      </c>
      <c r="G5846" t="s">
        <v>24</v>
      </c>
      <c r="H5846">
        <f t="shared" si="274"/>
        <v>5</v>
      </c>
      <c r="I5846" t="str">
        <f t="shared" si="275"/>
        <v>High Risk</v>
      </c>
    </row>
    <row r="5847" spans="1:9" x14ac:dyDescent="0.3">
      <c r="A5847" t="s">
        <v>5882</v>
      </c>
      <c r="B5847" t="s">
        <v>27</v>
      </c>
      <c r="C5847">
        <v>3</v>
      </c>
      <c r="D5847" t="str">
        <f t="shared" si="273"/>
        <v>0-12 Months</v>
      </c>
      <c r="E5847" t="s">
        <v>37</v>
      </c>
      <c r="F5847" t="s">
        <v>28</v>
      </c>
      <c r="G5847" t="s">
        <v>23</v>
      </c>
      <c r="H5847">
        <f t="shared" si="274"/>
        <v>6</v>
      </c>
      <c r="I5847" t="str">
        <f t="shared" si="275"/>
        <v>High Risk</v>
      </c>
    </row>
    <row r="5848" spans="1:9" x14ac:dyDescent="0.3">
      <c r="A5848" t="s">
        <v>5883</v>
      </c>
      <c r="B5848" t="s">
        <v>27</v>
      </c>
      <c r="C5848">
        <v>3</v>
      </c>
      <c r="D5848" t="str">
        <f t="shared" si="273"/>
        <v>0-12 Months</v>
      </c>
      <c r="E5848" t="s">
        <v>37</v>
      </c>
      <c r="F5848" t="s">
        <v>28</v>
      </c>
      <c r="G5848" t="s">
        <v>24</v>
      </c>
      <c r="H5848">
        <f t="shared" si="274"/>
        <v>6</v>
      </c>
      <c r="I5848" t="str">
        <f t="shared" si="275"/>
        <v>High Risk</v>
      </c>
    </row>
    <row r="5849" spans="1:9" x14ac:dyDescent="0.3">
      <c r="A5849" t="s">
        <v>5884</v>
      </c>
      <c r="B5849" t="s">
        <v>31</v>
      </c>
      <c r="C5849">
        <v>62</v>
      </c>
      <c r="D5849" t="str">
        <f t="shared" si="273"/>
        <v>49-72 Months</v>
      </c>
      <c r="E5849" t="s">
        <v>37</v>
      </c>
      <c r="F5849" t="s">
        <v>35</v>
      </c>
      <c r="G5849" t="s">
        <v>24</v>
      </c>
      <c r="H5849">
        <f t="shared" si="274"/>
        <v>2</v>
      </c>
      <c r="I5849" t="str">
        <f t="shared" si="275"/>
        <v>Medium Risk</v>
      </c>
    </row>
    <row r="5850" spans="1:9" x14ac:dyDescent="0.3">
      <c r="A5850" t="s">
        <v>5885</v>
      </c>
      <c r="B5850" t="s">
        <v>47</v>
      </c>
      <c r="C5850">
        <v>72</v>
      </c>
      <c r="D5850" t="str">
        <f t="shared" si="273"/>
        <v>49-72 Months</v>
      </c>
      <c r="E5850" t="s">
        <v>37</v>
      </c>
      <c r="F5850" t="s">
        <v>40</v>
      </c>
      <c r="G5850" t="s">
        <v>24</v>
      </c>
      <c r="H5850">
        <f t="shared" si="274"/>
        <v>2</v>
      </c>
      <c r="I5850" t="str">
        <f t="shared" si="275"/>
        <v>Medium Risk</v>
      </c>
    </row>
    <row r="5851" spans="1:9" x14ac:dyDescent="0.3">
      <c r="A5851" t="s">
        <v>5886</v>
      </c>
      <c r="B5851" t="s">
        <v>47</v>
      </c>
      <c r="C5851">
        <v>63</v>
      </c>
      <c r="D5851" t="str">
        <f t="shared" si="273"/>
        <v>49-72 Months</v>
      </c>
      <c r="E5851" t="s">
        <v>24</v>
      </c>
      <c r="F5851" t="s">
        <v>35</v>
      </c>
      <c r="G5851" t="s">
        <v>24</v>
      </c>
      <c r="H5851">
        <f t="shared" si="274"/>
        <v>0</v>
      </c>
      <c r="I5851" t="str">
        <f t="shared" si="275"/>
        <v>Low Risk</v>
      </c>
    </row>
    <row r="5852" spans="1:9" x14ac:dyDescent="0.3">
      <c r="A5852" t="s">
        <v>5887</v>
      </c>
      <c r="B5852" t="s">
        <v>27</v>
      </c>
      <c r="C5852">
        <v>20</v>
      </c>
      <c r="D5852" t="str">
        <f t="shared" si="273"/>
        <v>13-24 Months</v>
      </c>
      <c r="E5852" t="s">
        <v>37</v>
      </c>
      <c r="F5852" t="s">
        <v>40</v>
      </c>
      <c r="G5852" t="s">
        <v>23</v>
      </c>
      <c r="H5852">
        <f t="shared" si="274"/>
        <v>4</v>
      </c>
      <c r="I5852" t="str">
        <f t="shared" si="275"/>
        <v>High Risk</v>
      </c>
    </row>
    <row r="5853" spans="1:9" x14ac:dyDescent="0.3">
      <c r="A5853" t="s">
        <v>5888</v>
      </c>
      <c r="B5853" t="s">
        <v>31</v>
      </c>
      <c r="C5853">
        <v>35</v>
      </c>
      <c r="D5853" t="str">
        <f t="shared" si="273"/>
        <v>25-48 Months</v>
      </c>
      <c r="E5853" t="s">
        <v>37</v>
      </c>
      <c r="F5853" t="s">
        <v>35</v>
      </c>
      <c r="G5853" t="s">
        <v>24</v>
      </c>
      <c r="H5853">
        <f t="shared" si="274"/>
        <v>2</v>
      </c>
      <c r="I5853" t="str">
        <f t="shared" si="275"/>
        <v>Medium Risk</v>
      </c>
    </row>
    <row r="5854" spans="1:9" x14ac:dyDescent="0.3">
      <c r="A5854" t="s">
        <v>5889</v>
      </c>
      <c r="B5854" t="s">
        <v>27</v>
      </c>
      <c r="C5854">
        <v>21</v>
      </c>
      <c r="D5854" t="str">
        <f t="shared" si="273"/>
        <v>13-24 Months</v>
      </c>
      <c r="E5854" t="s">
        <v>37</v>
      </c>
      <c r="F5854" t="s">
        <v>28</v>
      </c>
      <c r="G5854" t="s">
        <v>23</v>
      </c>
      <c r="H5854">
        <f t="shared" si="274"/>
        <v>5</v>
      </c>
      <c r="I5854" t="str">
        <f t="shared" si="275"/>
        <v>High Risk</v>
      </c>
    </row>
    <row r="5855" spans="1:9" x14ac:dyDescent="0.3">
      <c r="A5855" t="s">
        <v>5890</v>
      </c>
      <c r="B5855" t="s">
        <v>31</v>
      </c>
      <c r="C5855">
        <v>62</v>
      </c>
      <c r="D5855" t="str">
        <f t="shared" si="273"/>
        <v>49-72 Months</v>
      </c>
      <c r="E5855" t="s">
        <v>37</v>
      </c>
      <c r="F5855" t="s">
        <v>28</v>
      </c>
      <c r="G5855" t="s">
        <v>24</v>
      </c>
      <c r="H5855">
        <f t="shared" si="274"/>
        <v>3</v>
      </c>
      <c r="I5855" t="str">
        <f t="shared" si="275"/>
        <v>Medium Risk</v>
      </c>
    </row>
    <row r="5856" spans="1:9" x14ac:dyDescent="0.3">
      <c r="A5856" t="s">
        <v>5891</v>
      </c>
      <c r="B5856" t="s">
        <v>27</v>
      </c>
      <c r="C5856">
        <v>15</v>
      </c>
      <c r="D5856" t="str">
        <f t="shared" si="273"/>
        <v>13-24 Months</v>
      </c>
      <c r="E5856" t="s">
        <v>26</v>
      </c>
      <c r="F5856" t="s">
        <v>32</v>
      </c>
      <c r="G5856" t="s">
        <v>24</v>
      </c>
      <c r="H5856">
        <f t="shared" si="274"/>
        <v>2</v>
      </c>
      <c r="I5856" t="str">
        <f t="shared" si="275"/>
        <v>Medium Risk</v>
      </c>
    </row>
    <row r="5857" spans="1:9" x14ac:dyDescent="0.3">
      <c r="A5857" t="s">
        <v>5892</v>
      </c>
      <c r="B5857" t="s">
        <v>27</v>
      </c>
      <c r="C5857">
        <v>55</v>
      </c>
      <c r="D5857" t="str">
        <f t="shared" si="273"/>
        <v>49-72 Months</v>
      </c>
      <c r="E5857" t="s">
        <v>26</v>
      </c>
      <c r="F5857" t="s">
        <v>40</v>
      </c>
      <c r="G5857" t="s">
        <v>24</v>
      </c>
      <c r="H5857">
        <f t="shared" si="274"/>
        <v>2</v>
      </c>
      <c r="I5857" t="str">
        <f t="shared" si="275"/>
        <v>Medium Risk</v>
      </c>
    </row>
    <row r="5858" spans="1:9" x14ac:dyDescent="0.3">
      <c r="A5858" t="s">
        <v>5893</v>
      </c>
      <c r="B5858" t="s">
        <v>27</v>
      </c>
      <c r="C5858">
        <v>11</v>
      </c>
      <c r="D5858" t="str">
        <f t="shared" si="273"/>
        <v>0-12 Months</v>
      </c>
      <c r="E5858" t="s">
        <v>26</v>
      </c>
      <c r="F5858" t="s">
        <v>32</v>
      </c>
      <c r="G5858" t="s">
        <v>24</v>
      </c>
      <c r="H5858">
        <f t="shared" si="274"/>
        <v>3</v>
      </c>
      <c r="I5858" t="str">
        <f t="shared" si="275"/>
        <v>Medium Risk</v>
      </c>
    </row>
    <row r="5859" spans="1:9" x14ac:dyDescent="0.3">
      <c r="A5859" t="s">
        <v>5894</v>
      </c>
      <c r="B5859" t="s">
        <v>27</v>
      </c>
      <c r="C5859">
        <v>17</v>
      </c>
      <c r="D5859" t="str">
        <f t="shared" si="273"/>
        <v>13-24 Months</v>
      </c>
      <c r="E5859" t="s">
        <v>37</v>
      </c>
      <c r="F5859" t="s">
        <v>28</v>
      </c>
      <c r="G5859" t="s">
        <v>23</v>
      </c>
      <c r="H5859">
        <f t="shared" si="274"/>
        <v>5</v>
      </c>
      <c r="I5859" t="str">
        <f t="shared" si="275"/>
        <v>High Risk</v>
      </c>
    </row>
    <row r="5860" spans="1:9" x14ac:dyDescent="0.3">
      <c r="A5860" t="s">
        <v>5895</v>
      </c>
      <c r="B5860" t="s">
        <v>31</v>
      </c>
      <c r="C5860">
        <v>61</v>
      </c>
      <c r="D5860" t="str">
        <f t="shared" si="273"/>
        <v>49-72 Months</v>
      </c>
      <c r="E5860" t="s">
        <v>24</v>
      </c>
      <c r="F5860" t="s">
        <v>35</v>
      </c>
      <c r="G5860" t="s">
        <v>24</v>
      </c>
      <c r="H5860">
        <f t="shared" si="274"/>
        <v>0</v>
      </c>
      <c r="I5860" t="str">
        <f t="shared" si="275"/>
        <v>Low Risk</v>
      </c>
    </row>
    <row r="5861" spans="1:9" x14ac:dyDescent="0.3">
      <c r="A5861" t="s">
        <v>5896</v>
      </c>
      <c r="B5861" t="s">
        <v>47</v>
      </c>
      <c r="C5861">
        <v>71</v>
      </c>
      <c r="D5861" t="str">
        <f t="shared" si="273"/>
        <v>49-72 Months</v>
      </c>
      <c r="E5861" t="s">
        <v>26</v>
      </c>
      <c r="F5861" t="s">
        <v>40</v>
      </c>
      <c r="G5861" t="s">
        <v>24</v>
      </c>
      <c r="H5861">
        <f t="shared" si="274"/>
        <v>0</v>
      </c>
      <c r="I5861" t="str">
        <f t="shared" si="275"/>
        <v>Low Risk</v>
      </c>
    </row>
    <row r="5862" spans="1:9" x14ac:dyDescent="0.3">
      <c r="A5862" t="s">
        <v>5897</v>
      </c>
      <c r="B5862" t="s">
        <v>27</v>
      </c>
      <c r="C5862">
        <v>2</v>
      </c>
      <c r="D5862" t="str">
        <f t="shared" si="273"/>
        <v>0-12 Months</v>
      </c>
      <c r="E5862" t="s">
        <v>37</v>
      </c>
      <c r="F5862" t="s">
        <v>35</v>
      </c>
      <c r="G5862" t="s">
        <v>23</v>
      </c>
      <c r="H5862">
        <f t="shared" si="274"/>
        <v>5</v>
      </c>
      <c r="I5862" t="str">
        <f t="shared" si="275"/>
        <v>High Risk</v>
      </c>
    </row>
    <row r="5863" spans="1:9" x14ac:dyDescent="0.3">
      <c r="A5863" t="s">
        <v>5898</v>
      </c>
      <c r="B5863" t="s">
        <v>47</v>
      </c>
      <c r="C5863">
        <v>35</v>
      </c>
      <c r="D5863" t="str">
        <f t="shared" si="273"/>
        <v>25-48 Months</v>
      </c>
      <c r="E5863" t="s">
        <v>24</v>
      </c>
      <c r="F5863" t="s">
        <v>32</v>
      </c>
      <c r="G5863" t="s">
        <v>24</v>
      </c>
      <c r="H5863">
        <f t="shared" si="274"/>
        <v>0</v>
      </c>
      <c r="I5863" t="str">
        <f t="shared" si="275"/>
        <v>Low Risk</v>
      </c>
    </row>
    <row r="5864" spans="1:9" x14ac:dyDescent="0.3">
      <c r="A5864" t="s">
        <v>5899</v>
      </c>
      <c r="B5864" t="s">
        <v>27</v>
      </c>
      <c r="C5864">
        <v>17</v>
      </c>
      <c r="D5864" t="str">
        <f t="shared" si="273"/>
        <v>13-24 Months</v>
      </c>
      <c r="E5864" t="s">
        <v>37</v>
      </c>
      <c r="F5864" t="s">
        <v>35</v>
      </c>
      <c r="G5864" t="s">
        <v>24</v>
      </c>
      <c r="H5864">
        <f t="shared" si="274"/>
        <v>4</v>
      </c>
      <c r="I5864" t="str">
        <f t="shared" si="275"/>
        <v>High Risk</v>
      </c>
    </row>
    <row r="5865" spans="1:9" x14ac:dyDescent="0.3">
      <c r="A5865" t="s">
        <v>5900</v>
      </c>
      <c r="B5865" t="s">
        <v>27</v>
      </c>
      <c r="C5865">
        <v>21</v>
      </c>
      <c r="D5865" t="str">
        <f t="shared" si="273"/>
        <v>13-24 Months</v>
      </c>
      <c r="E5865" t="s">
        <v>37</v>
      </c>
      <c r="F5865" t="s">
        <v>28</v>
      </c>
      <c r="G5865" t="s">
        <v>23</v>
      </c>
      <c r="H5865">
        <f t="shared" si="274"/>
        <v>5</v>
      </c>
      <c r="I5865" t="str">
        <f t="shared" si="275"/>
        <v>High Risk</v>
      </c>
    </row>
    <row r="5866" spans="1:9" x14ac:dyDescent="0.3">
      <c r="A5866" t="s">
        <v>5901</v>
      </c>
      <c r="B5866" t="s">
        <v>47</v>
      </c>
      <c r="C5866">
        <v>47</v>
      </c>
      <c r="D5866" t="str">
        <f t="shared" si="273"/>
        <v>25-48 Months</v>
      </c>
      <c r="E5866" t="s">
        <v>24</v>
      </c>
      <c r="F5866" t="s">
        <v>35</v>
      </c>
      <c r="G5866" t="s">
        <v>24</v>
      </c>
      <c r="H5866">
        <f t="shared" si="274"/>
        <v>0</v>
      </c>
      <c r="I5866" t="str">
        <f t="shared" si="275"/>
        <v>Low Risk</v>
      </c>
    </row>
    <row r="5867" spans="1:9" x14ac:dyDescent="0.3">
      <c r="A5867" t="s">
        <v>5902</v>
      </c>
      <c r="B5867" t="s">
        <v>27</v>
      </c>
      <c r="C5867">
        <v>3</v>
      </c>
      <c r="D5867" t="str">
        <f t="shared" si="273"/>
        <v>0-12 Months</v>
      </c>
      <c r="E5867" t="s">
        <v>24</v>
      </c>
      <c r="F5867" t="s">
        <v>32</v>
      </c>
      <c r="G5867" t="s">
        <v>24</v>
      </c>
      <c r="H5867">
        <f t="shared" si="274"/>
        <v>3</v>
      </c>
      <c r="I5867" t="str">
        <f t="shared" si="275"/>
        <v>Medium Risk</v>
      </c>
    </row>
    <row r="5868" spans="1:9" x14ac:dyDescent="0.3">
      <c r="A5868" t="s">
        <v>5903</v>
      </c>
      <c r="B5868" t="s">
        <v>27</v>
      </c>
      <c r="C5868">
        <v>3</v>
      </c>
      <c r="D5868" t="str">
        <f t="shared" si="273"/>
        <v>0-12 Months</v>
      </c>
      <c r="E5868" t="s">
        <v>24</v>
      </c>
      <c r="F5868" t="s">
        <v>32</v>
      </c>
      <c r="G5868" t="s">
        <v>24</v>
      </c>
      <c r="H5868">
        <f t="shared" si="274"/>
        <v>3</v>
      </c>
      <c r="I5868" t="str">
        <f t="shared" si="275"/>
        <v>Medium Risk</v>
      </c>
    </row>
    <row r="5869" spans="1:9" x14ac:dyDescent="0.3">
      <c r="A5869" t="s">
        <v>5904</v>
      </c>
      <c r="B5869" t="s">
        <v>47</v>
      </c>
      <c r="C5869">
        <v>44</v>
      </c>
      <c r="D5869" t="str">
        <f t="shared" si="273"/>
        <v>25-48 Months</v>
      </c>
      <c r="E5869" t="s">
        <v>24</v>
      </c>
      <c r="F5869" t="s">
        <v>40</v>
      </c>
      <c r="G5869" t="s">
        <v>24</v>
      </c>
      <c r="H5869">
        <f t="shared" si="274"/>
        <v>0</v>
      </c>
      <c r="I5869" t="str">
        <f t="shared" si="275"/>
        <v>Low Risk</v>
      </c>
    </row>
    <row r="5870" spans="1:9" x14ac:dyDescent="0.3">
      <c r="A5870" t="s">
        <v>5905</v>
      </c>
      <c r="B5870" t="s">
        <v>27</v>
      </c>
      <c r="C5870">
        <v>1</v>
      </c>
      <c r="D5870" t="str">
        <f t="shared" si="273"/>
        <v>0-12 Months</v>
      </c>
      <c r="E5870" t="s">
        <v>26</v>
      </c>
      <c r="F5870" t="s">
        <v>32</v>
      </c>
      <c r="G5870" t="s">
        <v>24</v>
      </c>
      <c r="H5870">
        <f t="shared" si="274"/>
        <v>3</v>
      </c>
      <c r="I5870" t="str">
        <f t="shared" si="275"/>
        <v>Medium Risk</v>
      </c>
    </row>
    <row r="5871" spans="1:9" x14ac:dyDescent="0.3">
      <c r="A5871" t="s">
        <v>5906</v>
      </c>
      <c r="B5871" t="s">
        <v>31</v>
      </c>
      <c r="C5871">
        <v>44</v>
      </c>
      <c r="D5871" t="str">
        <f t="shared" si="273"/>
        <v>25-48 Months</v>
      </c>
      <c r="E5871" t="s">
        <v>37</v>
      </c>
      <c r="F5871" t="s">
        <v>28</v>
      </c>
      <c r="G5871" t="s">
        <v>24</v>
      </c>
      <c r="H5871">
        <f t="shared" si="274"/>
        <v>3</v>
      </c>
      <c r="I5871" t="str">
        <f t="shared" si="275"/>
        <v>Medium Risk</v>
      </c>
    </row>
    <row r="5872" spans="1:9" x14ac:dyDescent="0.3">
      <c r="A5872" t="s">
        <v>5907</v>
      </c>
      <c r="B5872" t="s">
        <v>27</v>
      </c>
      <c r="C5872">
        <v>5</v>
      </c>
      <c r="D5872" t="str">
        <f t="shared" si="273"/>
        <v>0-12 Months</v>
      </c>
      <c r="E5872" t="s">
        <v>24</v>
      </c>
      <c r="F5872" t="s">
        <v>35</v>
      </c>
      <c r="G5872" t="s">
        <v>23</v>
      </c>
      <c r="H5872">
        <f t="shared" si="274"/>
        <v>3</v>
      </c>
      <c r="I5872" t="str">
        <f t="shared" si="275"/>
        <v>Medium Risk</v>
      </c>
    </row>
    <row r="5873" spans="1:9" x14ac:dyDescent="0.3">
      <c r="A5873" t="s">
        <v>5908</v>
      </c>
      <c r="B5873" t="s">
        <v>27</v>
      </c>
      <c r="C5873">
        <v>24</v>
      </c>
      <c r="D5873" t="str">
        <f t="shared" si="273"/>
        <v>13-24 Months</v>
      </c>
      <c r="E5873" t="s">
        <v>26</v>
      </c>
      <c r="F5873" t="s">
        <v>35</v>
      </c>
      <c r="G5873" t="s">
        <v>23</v>
      </c>
      <c r="H5873">
        <f t="shared" si="274"/>
        <v>2</v>
      </c>
      <c r="I5873" t="str">
        <f t="shared" si="275"/>
        <v>Medium Risk</v>
      </c>
    </row>
    <row r="5874" spans="1:9" x14ac:dyDescent="0.3">
      <c r="A5874" t="s">
        <v>5909</v>
      </c>
      <c r="B5874" t="s">
        <v>27</v>
      </c>
      <c r="C5874">
        <v>1</v>
      </c>
      <c r="D5874" t="str">
        <f t="shared" si="273"/>
        <v>0-12 Months</v>
      </c>
      <c r="E5874" t="s">
        <v>37</v>
      </c>
      <c r="F5874" t="s">
        <v>28</v>
      </c>
      <c r="G5874" t="s">
        <v>23</v>
      </c>
      <c r="H5874">
        <f t="shared" si="274"/>
        <v>6</v>
      </c>
      <c r="I5874" t="str">
        <f t="shared" si="275"/>
        <v>High Risk</v>
      </c>
    </row>
    <row r="5875" spans="1:9" x14ac:dyDescent="0.3">
      <c r="A5875" t="s">
        <v>5910</v>
      </c>
      <c r="B5875" t="s">
        <v>27</v>
      </c>
      <c r="C5875">
        <v>18</v>
      </c>
      <c r="D5875" t="str">
        <f t="shared" si="273"/>
        <v>13-24 Months</v>
      </c>
      <c r="E5875" t="s">
        <v>37</v>
      </c>
      <c r="F5875" t="s">
        <v>28</v>
      </c>
      <c r="G5875" t="s">
        <v>24</v>
      </c>
      <c r="H5875">
        <f t="shared" si="274"/>
        <v>5</v>
      </c>
      <c r="I5875" t="str">
        <f t="shared" si="275"/>
        <v>High Risk</v>
      </c>
    </row>
    <row r="5876" spans="1:9" x14ac:dyDescent="0.3">
      <c r="A5876" t="s">
        <v>5911</v>
      </c>
      <c r="B5876" t="s">
        <v>27</v>
      </c>
      <c r="C5876">
        <v>10</v>
      </c>
      <c r="D5876" t="str">
        <f t="shared" si="273"/>
        <v>0-12 Months</v>
      </c>
      <c r="E5876" t="s">
        <v>37</v>
      </c>
      <c r="F5876" t="s">
        <v>28</v>
      </c>
      <c r="G5876" t="s">
        <v>23</v>
      </c>
      <c r="H5876">
        <f t="shared" si="274"/>
        <v>6</v>
      </c>
      <c r="I5876" t="str">
        <f t="shared" si="275"/>
        <v>High Risk</v>
      </c>
    </row>
    <row r="5877" spans="1:9" x14ac:dyDescent="0.3">
      <c r="A5877" t="s">
        <v>5912</v>
      </c>
      <c r="B5877" t="s">
        <v>47</v>
      </c>
      <c r="C5877">
        <v>65</v>
      </c>
      <c r="D5877" t="str">
        <f t="shared" si="273"/>
        <v>49-72 Months</v>
      </c>
      <c r="E5877" t="s">
        <v>26</v>
      </c>
      <c r="F5877" t="s">
        <v>35</v>
      </c>
      <c r="G5877" t="s">
        <v>24</v>
      </c>
      <c r="H5877">
        <f t="shared" si="274"/>
        <v>0</v>
      </c>
      <c r="I5877" t="str">
        <f t="shared" si="275"/>
        <v>Low Risk</v>
      </c>
    </row>
    <row r="5878" spans="1:9" x14ac:dyDescent="0.3">
      <c r="A5878" t="s">
        <v>5913</v>
      </c>
      <c r="B5878" t="s">
        <v>27</v>
      </c>
      <c r="C5878">
        <v>1</v>
      </c>
      <c r="D5878" t="str">
        <f t="shared" si="273"/>
        <v>0-12 Months</v>
      </c>
      <c r="E5878" t="s">
        <v>37</v>
      </c>
      <c r="F5878" t="s">
        <v>28</v>
      </c>
      <c r="G5878" t="s">
        <v>23</v>
      </c>
      <c r="H5878">
        <f t="shared" si="274"/>
        <v>6</v>
      </c>
      <c r="I5878" t="str">
        <f t="shared" si="275"/>
        <v>High Risk</v>
      </c>
    </row>
    <row r="5879" spans="1:9" x14ac:dyDescent="0.3">
      <c r="A5879" t="s">
        <v>5914</v>
      </c>
      <c r="B5879" t="s">
        <v>31</v>
      </c>
      <c r="C5879">
        <v>53</v>
      </c>
      <c r="D5879" t="str">
        <f t="shared" si="273"/>
        <v>49-72 Months</v>
      </c>
      <c r="E5879" t="s">
        <v>37</v>
      </c>
      <c r="F5879" t="s">
        <v>40</v>
      </c>
      <c r="G5879" t="s">
        <v>23</v>
      </c>
      <c r="H5879">
        <f t="shared" si="274"/>
        <v>2</v>
      </c>
      <c r="I5879" t="str">
        <f t="shared" si="275"/>
        <v>Medium Risk</v>
      </c>
    </row>
    <row r="5880" spans="1:9" x14ac:dyDescent="0.3">
      <c r="A5880" t="s">
        <v>5915</v>
      </c>
      <c r="B5880" t="s">
        <v>31</v>
      </c>
      <c r="C5880">
        <v>3</v>
      </c>
      <c r="D5880" t="str">
        <f t="shared" si="273"/>
        <v>0-12 Months</v>
      </c>
      <c r="E5880" t="s">
        <v>24</v>
      </c>
      <c r="F5880" t="s">
        <v>32</v>
      </c>
      <c r="G5880" t="s">
        <v>24</v>
      </c>
      <c r="H5880">
        <f t="shared" si="274"/>
        <v>1</v>
      </c>
      <c r="I5880" t="str">
        <f t="shared" si="275"/>
        <v>Low Risk</v>
      </c>
    </row>
    <row r="5881" spans="1:9" x14ac:dyDescent="0.3">
      <c r="A5881" t="s">
        <v>5916</v>
      </c>
      <c r="B5881" t="s">
        <v>47</v>
      </c>
      <c r="C5881">
        <v>33</v>
      </c>
      <c r="D5881" t="str">
        <f t="shared" si="273"/>
        <v>25-48 Months</v>
      </c>
      <c r="E5881" t="s">
        <v>26</v>
      </c>
      <c r="F5881" t="s">
        <v>32</v>
      </c>
      <c r="G5881" t="s">
        <v>24</v>
      </c>
      <c r="H5881">
        <f t="shared" si="274"/>
        <v>0</v>
      </c>
      <c r="I5881" t="str">
        <f t="shared" si="275"/>
        <v>Low Risk</v>
      </c>
    </row>
    <row r="5882" spans="1:9" x14ac:dyDescent="0.3">
      <c r="A5882" t="s">
        <v>5917</v>
      </c>
      <c r="B5882" t="s">
        <v>27</v>
      </c>
      <c r="C5882">
        <v>3</v>
      </c>
      <c r="D5882" t="str">
        <f t="shared" si="273"/>
        <v>0-12 Months</v>
      </c>
      <c r="E5882" t="s">
        <v>26</v>
      </c>
      <c r="F5882" t="s">
        <v>28</v>
      </c>
      <c r="G5882" t="s">
        <v>23</v>
      </c>
      <c r="H5882">
        <f t="shared" si="274"/>
        <v>4</v>
      </c>
      <c r="I5882" t="str">
        <f t="shared" si="275"/>
        <v>High Risk</v>
      </c>
    </row>
    <row r="5883" spans="1:9" x14ac:dyDescent="0.3">
      <c r="A5883" t="s">
        <v>5918</v>
      </c>
      <c r="B5883" t="s">
        <v>31</v>
      </c>
      <c r="C5883">
        <v>34</v>
      </c>
      <c r="D5883" t="str">
        <f t="shared" si="273"/>
        <v>25-48 Months</v>
      </c>
      <c r="E5883" t="s">
        <v>26</v>
      </c>
      <c r="F5883" t="s">
        <v>35</v>
      </c>
      <c r="G5883" t="s">
        <v>24</v>
      </c>
      <c r="H5883">
        <f t="shared" si="274"/>
        <v>0</v>
      </c>
      <c r="I5883" t="str">
        <f t="shared" si="275"/>
        <v>Low Risk</v>
      </c>
    </row>
    <row r="5884" spans="1:9" x14ac:dyDescent="0.3">
      <c r="A5884" t="s">
        <v>5919</v>
      </c>
      <c r="B5884" t="s">
        <v>47</v>
      </c>
      <c r="C5884">
        <v>14</v>
      </c>
      <c r="D5884" t="str">
        <f t="shared" si="273"/>
        <v>13-24 Months</v>
      </c>
      <c r="E5884" t="s">
        <v>24</v>
      </c>
      <c r="F5884" t="s">
        <v>32</v>
      </c>
      <c r="G5884" t="s">
        <v>24</v>
      </c>
      <c r="H5884">
        <f t="shared" si="274"/>
        <v>0</v>
      </c>
      <c r="I5884" t="str">
        <f t="shared" si="275"/>
        <v>Low Risk</v>
      </c>
    </row>
    <row r="5885" spans="1:9" x14ac:dyDescent="0.3">
      <c r="A5885" t="s">
        <v>5920</v>
      </c>
      <c r="B5885" t="s">
        <v>27</v>
      </c>
      <c r="C5885">
        <v>13</v>
      </c>
      <c r="D5885" t="str">
        <f t="shared" si="273"/>
        <v>13-24 Months</v>
      </c>
      <c r="E5885" t="s">
        <v>24</v>
      </c>
      <c r="F5885" t="s">
        <v>32</v>
      </c>
      <c r="G5885" t="s">
        <v>24</v>
      </c>
      <c r="H5885">
        <f t="shared" si="274"/>
        <v>2</v>
      </c>
      <c r="I5885" t="str">
        <f t="shared" si="275"/>
        <v>Medium Risk</v>
      </c>
    </row>
    <row r="5886" spans="1:9" x14ac:dyDescent="0.3">
      <c r="A5886" t="s">
        <v>5921</v>
      </c>
      <c r="B5886" t="s">
        <v>31</v>
      </c>
      <c r="C5886">
        <v>46</v>
      </c>
      <c r="D5886" t="str">
        <f t="shared" si="273"/>
        <v>25-48 Months</v>
      </c>
      <c r="E5886" t="s">
        <v>26</v>
      </c>
      <c r="F5886" t="s">
        <v>35</v>
      </c>
      <c r="G5886" t="s">
        <v>23</v>
      </c>
      <c r="H5886">
        <f t="shared" si="274"/>
        <v>0</v>
      </c>
      <c r="I5886" t="str">
        <f t="shared" si="275"/>
        <v>Low Risk</v>
      </c>
    </row>
    <row r="5887" spans="1:9" x14ac:dyDescent="0.3">
      <c r="A5887" t="s">
        <v>5922</v>
      </c>
      <c r="B5887" t="s">
        <v>31</v>
      </c>
      <c r="C5887">
        <v>23</v>
      </c>
      <c r="D5887" t="str">
        <f t="shared" si="273"/>
        <v>13-24 Months</v>
      </c>
      <c r="E5887" t="s">
        <v>24</v>
      </c>
      <c r="F5887" t="s">
        <v>32</v>
      </c>
      <c r="G5887" t="s">
        <v>24</v>
      </c>
      <c r="H5887">
        <f t="shared" si="274"/>
        <v>0</v>
      </c>
      <c r="I5887" t="str">
        <f t="shared" si="275"/>
        <v>Low Risk</v>
      </c>
    </row>
    <row r="5888" spans="1:9" x14ac:dyDescent="0.3">
      <c r="A5888" t="s">
        <v>5923</v>
      </c>
      <c r="B5888" t="s">
        <v>47</v>
      </c>
      <c r="C5888">
        <v>47</v>
      </c>
      <c r="D5888" t="str">
        <f t="shared" si="273"/>
        <v>25-48 Months</v>
      </c>
      <c r="E5888" t="s">
        <v>24</v>
      </c>
      <c r="F5888" t="s">
        <v>32</v>
      </c>
      <c r="G5888" t="s">
        <v>24</v>
      </c>
      <c r="H5888">
        <f t="shared" si="274"/>
        <v>0</v>
      </c>
      <c r="I5888" t="str">
        <f t="shared" si="275"/>
        <v>Low Risk</v>
      </c>
    </row>
    <row r="5889" spans="1:9" x14ac:dyDescent="0.3">
      <c r="A5889" t="s">
        <v>5924</v>
      </c>
      <c r="B5889" t="s">
        <v>27</v>
      </c>
      <c r="C5889">
        <v>17</v>
      </c>
      <c r="D5889" t="str">
        <f t="shared" si="273"/>
        <v>13-24 Months</v>
      </c>
      <c r="E5889" t="s">
        <v>26</v>
      </c>
      <c r="F5889" t="s">
        <v>32</v>
      </c>
      <c r="G5889" t="s">
        <v>24</v>
      </c>
      <c r="H5889">
        <f t="shared" si="274"/>
        <v>2</v>
      </c>
      <c r="I5889" t="str">
        <f t="shared" si="275"/>
        <v>Medium Risk</v>
      </c>
    </row>
    <row r="5890" spans="1:9" x14ac:dyDescent="0.3">
      <c r="A5890" t="s">
        <v>5925</v>
      </c>
      <c r="B5890" t="s">
        <v>27</v>
      </c>
      <c r="C5890">
        <v>49</v>
      </c>
      <c r="D5890" t="str">
        <f t="shared" si="273"/>
        <v>49-72 Months</v>
      </c>
      <c r="E5890" t="s">
        <v>37</v>
      </c>
      <c r="F5890" t="s">
        <v>28</v>
      </c>
      <c r="G5890" t="s">
        <v>23</v>
      </c>
      <c r="H5890">
        <f t="shared" si="274"/>
        <v>5</v>
      </c>
      <c r="I5890" t="str">
        <f t="shared" si="275"/>
        <v>High Risk</v>
      </c>
    </row>
    <row r="5891" spans="1:9" x14ac:dyDescent="0.3">
      <c r="A5891" t="s">
        <v>5926</v>
      </c>
      <c r="B5891" t="s">
        <v>27</v>
      </c>
      <c r="C5891">
        <v>59</v>
      </c>
      <c r="D5891" t="str">
        <f t="shared" ref="D5891:D5954" si="276">IF(C5891&lt;=12,"0-12 Months",IF(C5891&lt;=24,"13-24 Months",IF(C5891&lt;=48,"25-48 Months","49-72 Months")))</f>
        <v>49-72 Months</v>
      </c>
      <c r="E5891" t="s">
        <v>26</v>
      </c>
      <c r="F5891" t="s">
        <v>28</v>
      </c>
      <c r="G5891" t="s">
        <v>24</v>
      </c>
      <c r="H5891">
        <f t="shared" ref="H5891:H5954" si="277">IF(B5891="Month-to-month",2,0)+IF(E5891="Fiber optic",2,0)+IF(F5891="Electronic check",1,0)+IF(D5891="0-12 Months",1,0)</f>
        <v>3</v>
      </c>
      <c r="I5891" t="str">
        <f t="shared" ref="I5891:I5954" si="278">IF(H5891&gt;=4,"High Risk",IF(H5891&gt;=2,"Medium Risk","Low Risk"))</f>
        <v>Medium Risk</v>
      </c>
    </row>
    <row r="5892" spans="1:9" x14ac:dyDescent="0.3">
      <c r="A5892" t="s">
        <v>5927</v>
      </c>
      <c r="B5892" t="s">
        <v>47</v>
      </c>
      <c r="C5892">
        <v>69</v>
      </c>
      <c r="D5892" t="str">
        <f t="shared" si="276"/>
        <v>49-72 Months</v>
      </c>
      <c r="E5892" t="s">
        <v>26</v>
      </c>
      <c r="F5892" t="s">
        <v>40</v>
      </c>
      <c r="G5892" t="s">
        <v>24</v>
      </c>
      <c r="H5892">
        <f t="shared" si="277"/>
        <v>0</v>
      </c>
      <c r="I5892" t="str">
        <f t="shared" si="278"/>
        <v>Low Risk</v>
      </c>
    </row>
    <row r="5893" spans="1:9" x14ac:dyDescent="0.3">
      <c r="A5893" t="s">
        <v>5928</v>
      </c>
      <c r="B5893" t="s">
        <v>31</v>
      </c>
      <c r="C5893">
        <v>11</v>
      </c>
      <c r="D5893" t="str">
        <f t="shared" si="276"/>
        <v>0-12 Months</v>
      </c>
      <c r="E5893" t="s">
        <v>26</v>
      </c>
      <c r="F5893" t="s">
        <v>28</v>
      </c>
      <c r="G5893" t="s">
        <v>23</v>
      </c>
      <c r="H5893">
        <f t="shared" si="277"/>
        <v>2</v>
      </c>
      <c r="I5893" t="str">
        <f t="shared" si="278"/>
        <v>Medium Risk</v>
      </c>
    </row>
    <row r="5894" spans="1:9" x14ac:dyDescent="0.3">
      <c r="A5894" t="s">
        <v>5929</v>
      </c>
      <c r="B5894" t="s">
        <v>27</v>
      </c>
      <c r="C5894">
        <v>10</v>
      </c>
      <c r="D5894" t="str">
        <f t="shared" si="276"/>
        <v>0-12 Months</v>
      </c>
      <c r="E5894" t="s">
        <v>26</v>
      </c>
      <c r="F5894" t="s">
        <v>32</v>
      </c>
      <c r="G5894" t="s">
        <v>24</v>
      </c>
      <c r="H5894">
        <f t="shared" si="277"/>
        <v>3</v>
      </c>
      <c r="I5894" t="str">
        <f t="shared" si="278"/>
        <v>Medium Risk</v>
      </c>
    </row>
    <row r="5895" spans="1:9" x14ac:dyDescent="0.3">
      <c r="A5895" t="s">
        <v>5930</v>
      </c>
      <c r="B5895" t="s">
        <v>47</v>
      </c>
      <c r="C5895">
        <v>12</v>
      </c>
      <c r="D5895" t="str">
        <f t="shared" si="276"/>
        <v>0-12 Months</v>
      </c>
      <c r="E5895" t="s">
        <v>24</v>
      </c>
      <c r="F5895" t="s">
        <v>35</v>
      </c>
      <c r="G5895" t="s">
        <v>24</v>
      </c>
      <c r="H5895">
        <f t="shared" si="277"/>
        <v>1</v>
      </c>
      <c r="I5895" t="str">
        <f t="shared" si="278"/>
        <v>Low Risk</v>
      </c>
    </row>
    <row r="5896" spans="1:9" x14ac:dyDescent="0.3">
      <c r="A5896" t="s">
        <v>5931</v>
      </c>
      <c r="B5896" t="s">
        <v>27</v>
      </c>
      <c r="C5896">
        <v>45</v>
      </c>
      <c r="D5896" t="str">
        <f t="shared" si="276"/>
        <v>25-48 Months</v>
      </c>
      <c r="E5896" t="s">
        <v>37</v>
      </c>
      <c r="F5896" t="s">
        <v>40</v>
      </c>
      <c r="G5896" t="s">
        <v>23</v>
      </c>
      <c r="H5896">
        <f t="shared" si="277"/>
        <v>4</v>
      </c>
      <c r="I5896" t="str">
        <f t="shared" si="278"/>
        <v>High Risk</v>
      </c>
    </row>
    <row r="5897" spans="1:9" x14ac:dyDescent="0.3">
      <c r="A5897" t="s">
        <v>5932</v>
      </c>
      <c r="B5897" t="s">
        <v>27</v>
      </c>
      <c r="C5897">
        <v>39</v>
      </c>
      <c r="D5897" t="str">
        <f t="shared" si="276"/>
        <v>25-48 Months</v>
      </c>
      <c r="E5897" t="s">
        <v>26</v>
      </c>
      <c r="F5897" t="s">
        <v>32</v>
      </c>
      <c r="G5897" t="s">
        <v>24</v>
      </c>
      <c r="H5897">
        <f t="shared" si="277"/>
        <v>2</v>
      </c>
      <c r="I5897" t="str">
        <f t="shared" si="278"/>
        <v>Medium Risk</v>
      </c>
    </row>
    <row r="5898" spans="1:9" x14ac:dyDescent="0.3">
      <c r="A5898" t="s">
        <v>5933</v>
      </c>
      <c r="B5898" t="s">
        <v>47</v>
      </c>
      <c r="C5898">
        <v>71</v>
      </c>
      <c r="D5898" t="str">
        <f t="shared" si="276"/>
        <v>49-72 Months</v>
      </c>
      <c r="E5898" t="s">
        <v>24</v>
      </c>
      <c r="F5898" t="s">
        <v>40</v>
      </c>
      <c r="G5898" t="s">
        <v>24</v>
      </c>
      <c r="H5898">
        <f t="shared" si="277"/>
        <v>0</v>
      </c>
      <c r="I5898" t="str">
        <f t="shared" si="278"/>
        <v>Low Risk</v>
      </c>
    </row>
    <row r="5899" spans="1:9" x14ac:dyDescent="0.3">
      <c r="A5899" t="s">
        <v>5934</v>
      </c>
      <c r="B5899" t="s">
        <v>47</v>
      </c>
      <c r="C5899">
        <v>71</v>
      </c>
      <c r="D5899" t="str">
        <f t="shared" si="276"/>
        <v>49-72 Months</v>
      </c>
      <c r="E5899" t="s">
        <v>24</v>
      </c>
      <c r="F5899" t="s">
        <v>40</v>
      </c>
      <c r="G5899" t="s">
        <v>24</v>
      </c>
      <c r="H5899">
        <f t="shared" si="277"/>
        <v>0</v>
      </c>
      <c r="I5899" t="str">
        <f t="shared" si="278"/>
        <v>Low Risk</v>
      </c>
    </row>
    <row r="5900" spans="1:9" x14ac:dyDescent="0.3">
      <c r="A5900" t="s">
        <v>5935</v>
      </c>
      <c r="B5900" t="s">
        <v>31</v>
      </c>
      <c r="C5900">
        <v>33</v>
      </c>
      <c r="D5900" t="str">
        <f t="shared" si="276"/>
        <v>25-48 Months</v>
      </c>
      <c r="E5900" t="s">
        <v>24</v>
      </c>
      <c r="F5900" t="s">
        <v>40</v>
      </c>
      <c r="G5900" t="s">
        <v>24</v>
      </c>
      <c r="H5900">
        <f t="shared" si="277"/>
        <v>0</v>
      </c>
      <c r="I5900" t="str">
        <f t="shared" si="278"/>
        <v>Low Risk</v>
      </c>
    </row>
    <row r="5901" spans="1:9" x14ac:dyDescent="0.3">
      <c r="A5901" t="s">
        <v>5936</v>
      </c>
      <c r="B5901" t="s">
        <v>27</v>
      </c>
      <c r="C5901">
        <v>67</v>
      </c>
      <c r="D5901" t="str">
        <f t="shared" si="276"/>
        <v>49-72 Months</v>
      </c>
      <c r="E5901" t="s">
        <v>37</v>
      </c>
      <c r="F5901" t="s">
        <v>32</v>
      </c>
      <c r="G5901" t="s">
        <v>24</v>
      </c>
      <c r="H5901">
        <f t="shared" si="277"/>
        <v>4</v>
      </c>
      <c r="I5901" t="str">
        <f t="shared" si="278"/>
        <v>High Risk</v>
      </c>
    </row>
    <row r="5902" spans="1:9" x14ac:dyDescent="0.3">
      <c r="A5902" t="s">
        <v>5937</v>
      </c>
      <c r="B5902" t="s">
        <v>27</v>
      </c>
      <c r="C5902">
        <v>37</v>
      </c>
      <c r="D5902" t="str">
        <f t="shared" si="276"/>
        <v>25-48 Months</v>
      </c>
      <c r="E5902" t="s">
        <v>26</v>
      </c>
      <c r="F5902" t="s">
        <v>35</v>
      </c>
      <c r="G5902" t="s">
        <v>23</v>
      </c>
      <c r="H5902">
        <f t="shared" si="277"/>
        <v>2</v>
      </c>
      <c r="I5902" t="str">
        <f t="shared" si="278"/>
        <v>Medium Risk</v>
      </c>
    </row>
    <row r="5903" spans="1:9" x14ac:dyDescent="0.3">
      <c r="A5903" t="s">
        <v>5938</v>
      </c>
      <c r="B5903" t="s">
        <v>27</v>
      </c>
      <c r="C5903">
        <v>49</v>
      </c>
      <c r="D5903" t="str">
        <f t="shared" si="276"/>
        <v>49-72 Months</v>
      </c>
      <c r="E5903" t="s">
        <v>37</v>
      </c>
      <c r="F5903" t="s">
        <v>28</v>
      </c>
      <c r="G5903" t="s">
        <v>23</v>
      </c>
      <c r="H5903">
        <f t="shared" si="277"/>
        <v>5</v>
      </c>
      <c r="I5903" t="str">
        <f t="shared" si="278"/>
        <v>High Risk</v>
      </c>
    </row>
    <row r="5904" spans="1:9" x14ac:dyDescent="0.3">
      <c r="A5904" t="s">
        <v>5939</v>
      </c>
      <c r="B5904" t="s">
        <v>27</v>
      </c>
      <c r="C5904">
        <v>9</v>
      </c>
      <c r="D5904" t="str">
        <f t="shared" si="276"/>
        <v>0-12 Months</v>
      </c>
      <c r="E5904" t="s">
        <v>26</v>
      </c>
      <c r="F5904" t="s">
        <v>32</v>
      </c>
      <c r="G5904" t="s">
        <v>24</v>
      </c>
      <c r="H5904">
        <f t="shared" si="277"/>
        <v>3</v>
      </c>
      <c r="I5904" t="str">
        <f t="shared" si="278"/>
        <v>Medium Risk</v>
      </c>
    </row>
    <row r="5905" spans="1:9" x14ac:dyDescent="0.3">
      <c r="A5905" t="s">
        <v>5940</v>
      </c>
      <c r="B5905" t="s">
        <v>47</v>
      </c>
      <c r="C5905">
        <v>52</v>
      </c>
      <c r="D5905" t="str">
        <f t="shared" si="276"/>
        <v>49-72 Months</v>
      </c>
      <c r="E5905" t="s">
        <v>37</v>
      </c>
      <c r="F5905" t="s">
        <v>40</v>
      </c>
      <c r="G5905" t="s">
        <v>24</v>
      </c>
      <c r="H5905">
        <f t="shared" si="277"/>
        <v>2</v>
      </c>
      <c r="I5905" t="str">
        <f t="shared" si="278"/>
        <v>Medium Risk</v>
      </c>
    </row>
    <row r="5906" spans="1:9" x14ac:dyDescent="0.3">
      <c r="A5906" t="s">
        <v>5941</v>
      </c>
      <c r="B5906" t="s">
        <v>31</v>
      </c>
      <c r="C5906">
        <v>70</v>
      </c>
      <c r="D5906" t="str">
        <f t="shared" si="276"/>
        <v>49-72 Months</v>
      </c>
      <c r="E5906" t="s">
        <v>37</v>
      </c>
      <c r="F5906" t="s">
        <v>28</v>
      </c>
      <c r="G5906" t="s">
        <v>24</v>
      </c>
      <c r="H5906">
        <f t="shared" si="277"/>
        <v>3</v>
      </c>
      <c r="I5906" t="str">
        <f t="shared" si="278"/>
        <v>Medium Risk</v>
      </c>
    </row>
    <row r="5907" spans="1:9" x14ac:dyDescent="0.3">
      <c r="A5907" t="s">
        <v>5942</v>
      </c>
      <c r="B5907" t="s">
        <v>27</v>
      </c>
      <c r="C5907">
        <v>1</v>
      </c>
      <c r="D5907" t="str">
        <f t="shared" si="276"/>
        <v>0-12 Months</v>
      </c>
      <c r="E5907" t="s">
        <v>37</v>
      </c>
      <c r="F5907" t="s">
        <v>28</v>
      </c>
      <c r="G5907" t="s">
        <v>24</v>
      </c>
      <c r="H5907">
        <f t="shared" si="277"/>
        <v>6</v>
      </c>
      <c r="I5907" t="str">
        <f t="shared" si="278"/>
        <v>High Risk</v>
      </c>
    </row>
    <row r="5908" spans="1:9" x14ac:dyDescent="0.3">
      <c r="A5908" t="s">
        <v>5943</v>
      </c>
      <c r="B5908" t="s">
        <v>27</v>
      </c>
      <c r="C5908">
        <v>14</v>
      </c>
      <c r="D5908" t="str">
        <f t="shared" si="276"/>
        <v>13-24 Months</v>
      </c>
      <c r="E5908" t="s">
        <v>37</v>
      </c>
      <c r="F5908" t="s">
        <v>28</v>
      </c>
      <c r="G5908" t="s">
        <v>23</v>
      </c>
      <c r="H5908">
        <f t="shared" si="277"/>
        <v>5</v>
      </c>
      <c r="I5908" t="str">
        <f t="shared" si="278"/>
        <v>High Risk</v>
      </c>
    </row>
    <row r="5909" spans="1:9" x14ac:dyDescent="0.3">
      <c r="A5909" t="s">
        <v>5944</v>
      </c>
      <c r="B5909" t="s">
        <v>27</v>
      </c>
      <c r="C5909">
        <v>1</v>
      </c>
      <c r="D5909" t="str">
        <f t="shared" si="276"/>
        <v>0-12 Months</v>
      </c>
      <c r="E5909" t="s">
        <v>26</v>
      </c>
      <c r="F5909" t="s">
        <v>32</v>
      </c>
      <c r="G5909" t="s">
        <v>24</v>
      </c>
      <c r="H5909">
        <f t="shared" si="277"/>
        <v>3</v>
      </c>
      <c r="I5909" t="str">
        <f t="shared" si="278"/>
        <v>Medium Risk</v>
      </c>
    </row>
    <row r="5910" spans="1:9" x14ac:dyDescent="0.3">
      <c r="A5910" t="s">
        <v>5945</v>
      </c>
      <c r="B5910" t="s">
        <v>27</v>
      </c>
      <c r="C5910">
        <v>1</v>
      </c>
      <c r="D5910" t="str">
        <f t="shared" si="276"/>
        <v>0-12 Months</v>
      </c>
      <c r="E5910" t="s">
        <v>24</v>
      </c>
      <c r="F5910" t="s">
        <v>32</v>
      </c>
      <c r="G5910" t="s">
        <v>23</v>
      </c>
      <c r="H5910">
        <f t="shared" si="277"/>
        <v>3</v>
      </c>
      <c r="I5910" t="str">
        <f t="shared" si="278"/>
        <v>Medium Risk</v>
      </c>
    </row>
    <row r="5911" spans="1:9" x14ac:dyDescent="0.3">
      <c r="A5911" t="s">
        <v>5946</v>
      </c>
      <c r="B5911" t="s">
        <v>31</v>
      </c>
      <c r="C5911">
        <v>52</v>
      </c>
      <c r="D5911" t="str">
        <f t="shared" si="276"/>
        <v>49-72 Months</v>
      </c>
      <c r="E5911" t="s">
        <v>37</v>
      </c>
      <c r="F5911" t="s">
        <v>32</v>
      </c>
      <c r="G5911" t="s">
        <v>24</v>
      </c>
      <c r="H5911">
        <f t="shared" si="277"/>
        <v>2</v>
      </c>
      <c r="I5911" t="str">
        <f t="shared" si="278"/>
        <v>Medium Risk</v>
      </c>
    </row>
    <row r="5912" spans="1:9" x14ac:dyDescent="0.3">
      <c r="A5912" t="s">
        <v>5947</v>
      </c>
      <c r="B5912" t="s">
        <v>27</v>
      </c>
      <c r="C5912">
        <v>6</v>
      </c>
      <c r="D5912" t="str">
        <f t="shared" si="276"/>
        <v>0-12 Months</v>
      </c>
      <c r="E5912" t="s">
        <v>26</v>
      </c>
      <c r="F5912" t="s">
        <v>32</v>
      </c>
      <c r="G5912" t="s">
        <v>24</v>
      </c>
      <c r="H5912">
        <f t="shared" si="277"/>
        <v>3</v>
      </c>
      <c r="I5912" t="str">
        <f t="shared" si="278"/>
        <v>Medium Risk</v>
      </c>
    </row>
    <row r="5913" spans="1:9" x14ac:dyDescent="0.3">
      <c r="A5913" t="s">
        <v>5948</v>
      </c>
      <c r="B5913" t="s">
        <v>27</v>
      </c>
      <c r="C5913">
        <v>7</v>
      </c>
      <c r="D5913" t="str">
        <f t="shared" si="276"/>
        <v>0-12 Months</v>
      </c>
      <c r="E5913" t="s">
        <v>26</v>
      </c>
      <c r="F5913" t="s">
        <v>32</v>
      </c>
      <c r="G5913" t="s">
        <v>24</v>
      </c>
      <c r="H5913">
        <f t="shared" si="277"/>
        <v>3</v>
      </c>
      <c r="I5913" t="str">
        <f t="shared" si="278"/>
        <v>Medium Risk</v>
      </c>
    </row>
    <row r="5914" spans="1:9" x14ac:dyDescent="0.3">
      <c r="A5914" t="s">
        <v>5949</v>
      </c>
      <c r="B5914" t="s">
        <v>27</v>
      </c>
      <c r="C5914">
        <v>47</v>
      </c>
      <c r="D5914" t="str">
        <f t="shared" si="276"/>
        <v>25-48 Months</v>
      </c>
      <c r="E5914" t="s">
        <v>37</v>
      </c>
      <c r="F5914" t="s">
        <v>35</v>
      </c>
      <c r="G5914" t="s">
        <v>23</v>
      </c>
      <c r="H5914">
        <f t="shared" si="277"/>
        <v>4</v>
      </c>
      <c r="I5914" t="str">
        <f t="shared" si="278"/>
        <v>High Risk</v>
      </c>
    </row>
    <row r="5915" spans="1:9" x14ac:dyDescent="0.3">
      <c r="A5915" t="s">
        <v>5950</v>
      </c>
      <c r="B5915" t="s">
        <v>31</v>
      </c>
      <c r="C5915">
        <v>26</v>
      </c>
      <c r="D5915" t="str">
        <f t="shared" si="276"/>
        <v>25-48 Months</v>
      </c>
      <c r="E5915" t="s">
        <v>37</v>
      </c>
      <c r="F5915" t="s">
        <v>40</v>
      </c>
      <c r="G5915" t="s">
        <v>24</v>
      </c>
      <c r="H5915">
        <f t="shared" si="277"/>
        <v>2</v>
      </c>
      <c r="I5915" t="str">
        <f t="shared" si="278"/>
        <v>Medium Risk</v>
      </c>
    </row>
    <row r="5916" spans="1:9" x14ac:dyDescent="0.3">
      <c r="A5916" t="s">
        <v>5951</v>
      </c>
      <c r="B5916" t="s">
        <v>27</v>
      </c>
      <c r="C5916">
        <v>25</v>
      </c>
      <c r="D5916" t="str">
        <f t="shared" si="276"/>
        <v>25-48 Months</v>
      </c>
      <c r="E5916" t="s">
        <v>26</v>
      </c>
      <c r="F5916" t="s">
        <v>28</v>
      </c>
      <c r="G5916" t="s">
        <v>24</v>
      </c>
      <c r="H5916">
        <f t="shared" si="277"/>
        <v>3</v>
      </c>
      <c r="I5916" t="str">
        <f t="shared" si="278"/>
        <v>Medium Risk</v>
      </c>
    </row>
    <row r="5917" spans="1:9" x14ac:dyDescent="0.3">
      <c r="A5917" t="s">
        <v>5952</v>
      </c>
      <c r="B5917" t="s">
        <v>47</v>
      </c>
      <c r="C5917">
        <v>69</v>
      </c>
      <c r="D5917" t="str">
        <f t="shared" si="276"/>
        <v>49-72 Months</v>
      </c>
      <c r="E5917" t="s">
        <v>24</v>
      </c>
      <c r="F5917" t="s">
        <v>32</v>
      </c>
      <c r="G5917" t="s">
        <v>24</v>
      </c>
      <c r="H5917">
        <f t="shared" si="277"/>
        <v>0</v>
      </c>
      <c r="I5917" t="str">
        <f t="shared" si="278"/>
        <v>Low Risk</v>
      </c>
    </row>
    <row r="5918" spans="1:9" x14ac:dyDescent="0.3">
      <c r="A5918" t="s">
        <v>5953</v>
      </c>
      <c r="B5918" t="s">
        <v>47</v>
      </c>
      <c r="C5918">
        <v>72</v>
      </c>
      <c r="D5918" t="str">
        <f t="shared" si="276"/>
        <v>49-72 Months</v>
      </c>
      <c r="E5918" t="s">
        <v>37</v>
      </c>
      <c r="F5918" t="s">
        <v>40</v>
      </c>
      <c r="G5918" t="s">
        <v>24</v>
      </c>
      <c r="H5918">
        <f t="shared" si="277"/>
        <v>2</v>
      </c>
      <c r="I5918" t="str">
        <f t="shared" si="278"/>
        <v>Medium Risk</v>
      </c>
    </row>
    <row r="5919" spans="1:9" x14ac:dyDescent="0.3">
      <c r="A5919" t="s">
        <v>5954</v>
      </c>
      <c r="B5919" t="s">
        <v>27</v>
      </c>
      <c r="C5919">
        <v>4</v>
      </c>
      <c r="D5919" t="str">
        <f t="shared" si="276"/>
        <v>0-12 Months</v>
      </c>
      <c r="E5919" t="s">
        <v>24</v>
      </c>
      <c r="F5919" t="s">
        <v>32</v>
      </c>
      <c r="G5919" t="s">
        <v>24</v>
      </c>
      <c r="H5919">
        <f t="shared" si="277"/>
        <v>3</v>
      </c>
      <c r="I5919" t="str">
        <f t="shared" si="278"/>
        <v>Medium Risk</v>
      </c>
    </row>
    <row r="5920" spans="1:9" x14ac:dyDescent="0.3">
      <c r="A5920" t="s">
        <v>5955</v>
      </c>
      <c r="B5920" t="s">
        <v>47</v>
      </c>
      <c r="C5920">
        <v>59</v>
      </c>
      <c r="D5920" t="str">
        <f t="shared" si="276"/>
        <v>49-72 Months</v>
      </c>
      <c r="E5920" t="s">
        <v>24</v>
      </c>
      <c r="F5920" t="s">
        <v>32</v>
      </c>
      <c r="G5920" t="s">
        <v>24</v>
      </c>
      <c r="H5920">
        <f t="shared" si="277"/>
        <v>0</v>
      </c>
      <c r="I5920" t="str">
        <f t="shared" si="278"/>
        <v>Low Risk</v>
      </c>
    </row>
    <row r="5921" spans="1:9" x14ac:dyDescent="0.3">
      <c r="A5921" t="s">
        <v>5956</v>
      </c>
      <c r="B5921" t="s">
        <v>47</v>
      </c>
      <c r="C5921">
        <v>67</v>
      </c>
      <c r="D5921" t="str">
        <f t="shared" si="276"/>
        <v>49-72 Months</v>
      </c>
      <c r="E5921" t="s">
        <v>26</v>
      </c>
      <c r="F5921" t="s">
        <v>35</v>
      </c>
      <c r="G5921" t="s">
        <v>24</v>
      </c>
      <c r="H5921">
        <f t="shared" si="277"/>
        <v>0</v>
      </c>
      <c r="I5921" t="str">
        <f t="shared" si="278"/>
        <v>Low Risk</v>
      </c>
    </row>
    <row r="5922" spans="1:9" x14ac:dyDescent="0.3">
      <c r="A5922" t="s">
        <v>5957</v>
      </c>
      <c r="B5922" t="s">
        <v>27</v>
      </c>
      <c r="C5922">
        <v>26</v>
      </c>
      <c r="D5922" t="str">
        <f t="shared" si="276"/>
        <v>25-48 Months</v>
      </c>
      <c r="E5922" t="s">
        <v>37</v>
      </c>
      <c r="F5922" t="s">
        <v>28</v>
      </c>
      <c r="G5922" t="s">
        <v>24</v>
      </c>
      <c r="H5922">
        <f t="shared" si="277"/>
        <v>5</v>
      </c>
      <c r="I5922" t="str">
        <f t="shared" si="278"/>
        <v>High Risk</v>
      </c>
    </row>
    <row r="5923" spans="1:9" x14ac:dyDescent="0.3">
      <c r="A5923" t="s">
        <v>5958</v>
      </c>
      <c r="B5923" t="s">
        <v>31</v>
      </c>
      <c r="C5923">
        <v>27</v>
      </c>
      <c r="D5923" t="str">
        <f t="shared" si="276"/>
        <v>25-48 Months</v>
      </c>
      <c r="E5923" t="s">
        <v>26</v>
      </c>
      <c r="F5923" t="s">
        <v>32</v>
      </c>
      <c r="G5923" t="s">
        <v>24</v>
      </c>
      <c r="H5923">
        <f t="shared" si="277"/>
        <v>0</v>
      </c>
      <c r="I5923" t="str">
        <f t="shared" si="278"/>
        <v>Low Risk</v>
      </c>
    </row>
    <row r="5924" spans="1:9" x14ac:dyDescent="0.3">
      <c r="A5924" t="s">
        <v>5959</v>
      </c>
      <c r="B5924" t="s">
        <v>47</v>
      </c>
      <c r="C5924">
        <v>72</v>
      </c>
      <c r="D5924" t="str">
        <f t="shared" si="276"/>
        <v>49-72 Months</v>
      </c>
      <c r="E5924" t="s">
        <v>37</v>
      </c>
      <c r="F5924" t="s">
        <v>35</v>
      </c>
      <c r="G5924" t="s">
        <v>24</v>
      </c>
      <c r="H5924">
        <f t="shared" si="277"/>
        <v>2</v>
      </c>
      <c r="I5924" t="str">
        <f t="shared" si="278"/>
        <v>Medium Risk</v>
      </c>
    </row>
    <row r="5925" spans="1:9" x14ac:dyDescent="0.3">
      <c r="A5925" t="s">
        <v>5960</v>
      </c>
      <c r="B5925" t="s">
        <v>27</v>
      </c>
      <c r="C5925">
        <v>6</v>
      </c>
      <c r="D5925" t="str">
        <f t="shared" si="276"/>
        <v>0-12 Months</v>
      </c>
      <c r="E5925" t="s">
        <v>37</v>
      </c>
      <c r="F5925" t="s">
        <v>28</v>
      </c>
      <c r="G5925" t="s">
        <v>24</v>
      </c>
      <c r="H5925">
        <f t="shared" si="277"/>
        <v>6</v>
      </c>
      <c r="I5925" t="str">
        <f t="shared" si="278"/>
        <v>High Risk</v>
      </c>
    </row>
    <row r="5926" spans="1:9" x14ac:dyDescent="0.3">
      <c r="A5926" t="s">
        <v>5961</v>
      </c>
      <c r="B5926" t="s">
        <v>47</v>
      </c>
      <c r="C5926">
        <v>62</v>
      </c>
      <c r="D5926" t="str">
        <f t="shared" si="276"/>
        <v>49-72 Months</v>
      </c>
      <c r="E5926" t="s">
        <v>24</v>
      </c>
      <c r="F5926" t="s">
        <v>40</v>
      </c>
      <c r="G5926" t="s">
        <v>24</v>
      </c>
      <c r="H5926">
        <f t="shared" si="277"/>
        <v>0</v>
      </c>
      <c r="I5926" t="str">
        <f t="shared" si="278"/>
        <v>Low Risk</v>
      </c>
    </row>
    <row r="5927" spans="1:9" x14ac:dyDescent="0.3">
      <c r="A5927" t="s">
        <v>5962</v>
      </c>
      <c r="B5927" t="s">
        <v>31</v>
      </c>
      <c r="C5927">
        <v>20</v>
      </c>
      <c r="D5927" t="str">
        <f t="shared" si="276"/>
        <v>13-24 Months</v>
      </c>
      <c r="E5927" t="s">
        <v>26</v>
      </c>
      <c r="F5927" t="s">
        <v>28</v>
      </c>
      <c r="G5927" t="s">
        <v>24</v>
      </c>
      <c r="H5927">
        <f t="shared" si="277"/>
        <v>1</v>
      </c>
      <c r="I5927" t="str">
        <f t="shared" si="278"/>
        <v>Low Risk</v>
      </c>
    </row>
    <row r="5928" spans="1:9" x14ac:dyDescent="0.3">
      <c r="A5928" t="s">
        <v>5963</v>
      </c>
      <c r="B5928" t="s">
        <v>27</v>
      </c>
      <c r="C5928">
        <v>6</v>
      </c>
      <c r="D5928" t="str">
        <f t="shared" si="276"/>
        <v>0-12 Months</v>
      </c>
      <c r="E5928" t="s">
        <v>26</v>
      </c>
      <c r="F5928" t="s">
        <v>40</v>
      </c>
      <c r="G5928" t="s">
        <v>24</v>
      </c>
      <c r="H5928">
        <f t="shared" si="277"/>
        <v>3</v>
      </c>
      <c r="I5928" t="str">
        <f t="shared" si="278"/>
        <v>Medium Risk</v>
      </c>
    </row>
    <row r="5929" spans="1:9" x14ac:dyDescent="0.3">
      <c r="A5929" t="s">
        <v>5964</v>
      </c>
      <c r="B5929" t="s">
        <v>47</v>
      </c>
      <c r="C5929">
        <v>51</v>
      </c>
      <c r="D5929" t="str">
        <f t="shared" si="276"/>
        <v>49-72 Months</v>
      </c>
      <c r="E5929" t="s">
        <v>24</v>
      </c>
      <c r="F5929" t="s">
        <v>32</v>
      </c>
      <c r="G5929" t="s">
        <v>24</v>
      </c>
      <c r="H5929">
        <f t="shared" si="277"/>
        <v>0</v>
      </c>
      <c r="I5929" t="str">
        <f t="shared" si="278"/>
        <v>Low Risk</v>
      </c>
    </row>
    <row r="5930" spans="1:9" x14ac:dyDescent="0.3">
      <c r="A5930" t="s">
        <v>5965</v>
      </c>
      <c r="B5930" t="s">
        <v>47</v>
      </c>
      <c r="C5930">
        <v>61</v>
      </c>
      <c r="D5930" t="str">
        <f t="shared" si="276"/>
        <v>49-72 Months</v>
      </c>
      <c r="E5930" t="s">
        <v>24</v>
      </c>
      <c r="F5930" t="s">
        <v>40</v>
      </c>
      <c r="G5930" t="s">
        <v>24</v>
      </c>
      <c r="H5930">
        <f t="shared" si="277"/>
        <v>0</v>
      </c>
      <c r="I5930" t="str">
        <f t="shared" si="278"/>
        <v>Low Risk</v>
      </c>
    </row>
    <row r="5931" spans="1:9" x14ac:dyDescent="0.3">
      <c r="A5931" t="s">
        <v>5966</v>
      </c>
      <c r="B5931" t="s">
        <v>27</v>
      </c>
      <c r="C5931">
        <v>62</v>
      </c>
      <c r="D5931" t="str">
        <f t="shared" si="276"/>
        <v>49-72 Months</v>
      </c>
      <c r="E5931" t="s">
        <v>37</v>
      </c>
      <c r="F5931" t="s">
        <v>28</v>
      </c>
      <c r="G5931" t="s">
        <v>24</v>
      </c>
      <c r="H5931">
        <f t="shared" si="277"/>
        <v>5</v>
      </c>
      <c r="I5931" t="str">
        <f t="shared" si="278"/>
        <v>High Risk</v>
      </c>
    </row>
    <row r="5932" spans="1:9" x14ac:dyDescent="0.3">
      <c r="A5932" t="s">
        <v>5967</v>
      </c>
      <c r="B5932" t="s">
        <v>47</v>
      </c>
      <c r="C5932">
        <v>72</v>
      </c>
      <c r="D5932" t="str">
        <f t="shared" si="276"/>
        <v>49-72 Months</v>
      </c>
      <c r="E5932" t="s">
        <v>37</v>
      </c>
      <c r="F5932" t="s">
        <v>35</v>
      </c>
      <c r="G5932" t="s">
        <v>24</v>
      </c>
      <c r="H5932">
        <f t="shared" si="277"/>
        <v>2</v>
      </c>
      <c r="I5932" t="str">
        <f t="shared" si="278"/>
        <v>Medium Risk</v>
      </c>
    </row>
    <row r="5933" spans="1:9" x14ac:dyDescent="0.3">
      <c r="A5933" t="s">
        <v>5968</v>
      </c>
      <c r="B5933" t="s">
        <v>27</v>
      </c>
      <c r="C5933">
        <v>13</v>
      </c>
      <c r="D5933" t="str">
        <f t="shared" si="276"/>
        <v>13-24 Months</v>
      </c>
      <c r="E5933" t="s">
        <v>37</v>
      </c>
      <c r="F5933" t="s">
        <v>28</v>
      </c>
      <c r="G5933" t="s">
        <v>23</v>
      </c>
      <c r="H5933">
        <f t="shared" si="277"/>
        <v>5</v>
      </c>
      <c r="I5933" t="str">
        <f t="shared" si="278"/>
        <v>High Risk</v>
      </c>
    </row>
    <row r="5934" spans="1:9" x14ac:dyDescent="0.3">
      <c r="A5934" t="s">
        <v>5969</v>
      </c>
      <c r="B5934" t="s">
        <v>27</v>
      </c>
      <c r="C5934">
        <v>5</v>
      </c>
      <c r="D5934" t="str">
        <f t="shared" si="276"/>
        <v>0-12 Months</v>
      </c>
      <c r="E5934" t="s">
        <v>37</v>
      </c>
      <c r="F5934" t="s">
        <v>28</v>
      </c>
      <c r="G5934" t="s">
        <v>23</v>
      </c>
      <c r="H5934">
        <f t="shared" si="277"/>
        <v>6</v>
      </c>
      <c r="I5934" t="str">
        <f t="shared" si="278"/>
        <v>High Risk</v>
      </c>
    </row>
    <row r="5935" spans="1:9" x14ac:dyDescent="0.3">
      <c r="A5935" t="s">
        <v>5970</v>
      </c>
      <c r="B5935" t="s">
        <v>27</v>
      </c>
      <c r="C5935">
        <v>3</v>
      </c>
      <c r="D5935" t="str">
        <f t="shared" si="276"/>
        <v>0-12 Months</v>
      </c>
      <c r="E5935" t="s">
        <v>37</v>
      </c>
      <c r="F5935" t="s">
        <v>28</v>
      </c>
      <c r="G5935" t="s">
        <v>23</v>
      </c>
      <c r="H5935">
        <f t="shared" si="277"/>
        <v>6</v>
      </c>
      <c r="I5935" t="str">
        <f t="shared" si="278"/>
        <v>High Risk</v>
      </c>
    </row>
    <row r="5936" spans="1:9" x14ac:dyDescent="0.3">
      <c r="A5936" t="s">
        <v>5971</v>
      </c>
      <c r="B5936" t="s">
        <v>27</v>
      </c>
      <c r="C5936">
        <v>26</v>
      </c>
      <c r="D5936" t="str">
        <f t="shared" si="276"/>
        <v>25-48 Months</v>
      </c>
      <c r="E5936" t="s">
        <v>37</v>
      </c>
      <c r="F5936" t="s">
        <v>28</v>
      </c>
      <c r="G5936" t="s">
        <v>23</v>
      </c>
      <c r="H5936">
        <f t="shared" si="277"/>
        <v>5</v>
      </c>
      <c r="I5936" t="str">
        <f t="shared" si="278"/>
        <v>High Risk</v>
      </c>
    </row>
    <row r="5937" spans="1:9" x14ac:dyDescent="0.3">
      <c r="A5937" t="s">
        <v>5972</v>
      </c>
      <c r="B5937" t="s">
        <v>27</v>
      </c>
      <c r="C5937">
        <v>13</v>
      </c>
      <c r="D5937" t="str">
        <f t="shared" si="276"/>
        <v>13-24 Months</v>
      </c>
      <c r="E5937" t="s">
        <v>26</v>
      </c>
      <c r="F5937" t="s">
        <v>28</v>
      </c>
      <c r="G5937" t="s">
        <v>24</v>
      </c>
      <c r="H5937">
        <f t="shared" si="277"/>
        <v>3</v>
      </c>
      <c r="I5937" t="str">
        <f t="shared" si="278"/>
        <v>Medium Risk</v>
      </c>
    </row>
    <row r="5938" spans="1:9" x14ac:dyDescent="0.3">
      <c r="A5938" t="s">
        <v>5973</v>
      </c>
      <c r="B5938" t="s">
        <v>47</v>
      </c>
      <c r="C5938">
        <v>38</v>
      </c>
      <c r="D5938" t="str">
        <f t="shared" si="276"/>
        <v>25-48 Months</v>
      </c>
      <c r="E5938" t="s">
        <v>24</v>
      </c>
      <c r="F5938" t="s">
        <v>32</v>
      </c>
      <c r="G5938" t="s">
        <v>24</v>
      </c>
      <c r="H5938">
        <f t="shared" si="277"/>
        <v>0</v>
      </c>
      <c r="I5938" t="str">
        <f t="shared" si="278"/>
        <v>Low Risk</v>
      </c>
    </row>
    <row r="5939" spans="1:9" x14ac:dyDescent="0.3">
      <c r="A5939" t="s">
        <v>5974</v>
      </c>
      <c r="B5939" t="s">
        <v>27</v>
      </c>
      <c r="C5939">
        <v>8</v>
      </c>
      <c r="D5939" t="str">
        <f t="shared" si="276"/>
        <v>0-12 Months</v>
      </c>
      <c r="E5939" t="s">
        <v>37</v>
      </c>
      <c r="F5939" t="s">
        <v>28</v>
      </c>
      <c r="G5939" t="s">
        <v>23</v>
      </c>
      <c r="H5939">
        <f t="shared" si="277"/>
        <v>6</v>
      </c>
      <c r="I5939" t="str">
        <f t="shared" si="278"/>
        <v>High Risk</v>
      </c>
    </row>
    <row r="5940" spans="1:9" x14ac:dyDescent="0.3">
      <c r="A5940" t="s">
        <v>5975</v>
      </c>
      <c r="B5940" t="s">
        <v>27</v>
      </c>
      <c r="C5940">
        <v>34</v>
      </c>
      <c r="D5940" t="str">
        <f t="shared" si="276"/>
        <v>25-48 Months</v>
      </c>
      <c r="E5940" t="s">
        <v>37</v>
      </c>
      <c r="F5940" t="s">
        <v>28</v>
      </c>
      <c r="G5940" t="s">
        <v>24</v>
      </c>
      <c r="H5940">
        <f t="shared" si="277"/>
        <v>5</v>
      </c>
      <c r="I5940" t="str">
        <f t="shared" si="278"/>
        <v>High Risk</v>
      </c>
    </row>
    <row r="5941" spans="1:9" x14ac:dyDescent="0.3">
      <c r="A5941" t="s">
        <v>5976</v>
      </c>
      <c r="B5941" t="s">
        <v>27</v>
      </c>
      <c r="C5941">
        <v>18</v>
      </c>
      <c r="D5941" t="str">
        <f t="shared" si="276"/>
        <v>13-24 Months</v>
      </c>
      <c r="E5941" t="s">
        <v>26</v>
      </c>
      <c r="F5941" t="s">
        <v>32</v>
      </c>
      <c r="G5941" t="s">
        <v>24</v>
      </c>
      <c r="H5941">
        <f t="shared" si="277"/>
        <v>2</v>
      </c>
      <c r="I5941" t="str">
        <f t="shared" si="278"/>
        <v>Medium Risk</v>
      </c>
    </row>
    <row r="5942" spans="1:9" x14ac:dyDescent="0.3">
      <c r="A5942" t="s">
        <v>5977</v>
      </c>
      <c r="B5942" t="s">
        <v>31</v>
      </c>
      <c r="C5942">
        <v>56</v>
      </c>
      <c r="D5942" t="str">
        <f t="shared" si="276"/>
        <v>49-72 Months</v>
      </c>
      <c r="E5942" t="s">
        <v>37</v>
      </c>
      <c r="F5942" t="s">
        <v>32</v>
      </c>
      <c r="G5942" t="s">
        <v>24</v>
      </c>
      <c r="H5942">
        <f t="shared" si="277"/>
        <v>2</v>
      </c>
      <c r="I5942" t="str">
        <f t="shared" si="278"/>
        <v>Medium Risk</v>
      </c>
    </row>
    <row r="5943" spans="1:9" x14ac:dyDescent="0.3">
      <c r="A5943" t="s">
        <v>5978</v>
      </c>
      <c r="B5943" t="s">
        <v>27</v>
      </c>
      <c r="C5943">
        <v>36</v>
      </c>
      <c r="D5943" t="str">
        <f t="shared" si="276"/>
        <v>25-48 Months</v>
      </c>
      <c r="E5943" t="s">
        <v>26</v>
      </c>
      <c r="F5943" t="s">
        <v>35</v>
      </c>
      <c r="G5943" t="s">
        <v>24</v>
      </c>
      <c r="H5943">
        <f t="shared" si="277"/>
        <v>2</v>
      </c>
      <c r="I5943" t="str">
        <f t="shared" si="278"/>
        <v>Medium Risk</v>
      </c>
    </row>
    <row r="5944" spans="1:9" x14ac:dyDescent="0.3">
      <c r="A5944" t="s">
        <v>5979</v>
      </c>
      <c r="B5944" t="s">
        <v>27</v>
      </c>
      <c r="C5944">
        <v>9</v>
      </c>
      <c r="D5944" t="str">
        <f t="shared" si="276"/>
        <v>0-12 Months</v>
      </c>
      <c r="E5944" t="s">
        <v>26</v>
      </c>
      <c r="F5944" t="s">
        <v>28</v>
      </c>
      <c r="G5944" t="s">
        <v>23</v>
      </c>
      <c r="H5944">
        <f t="shared" si="277"/>
        <v>4</v>
      </c>
      <c r="I5944" t="str">
        <f t="shared" si="278"/>
        <v>High Risk</v>
      </c>
    </row>
    <row r="5945" spans="1:9" x14ac:dyDescent="0.3">
      <c r="A5945" t="s">
        <v>5980</v>
      </c>
      <c r="B5945" t="s">
        <v>27</v>
      </c>
      <c r="C5945">
        <v>1</v>
      </c>
      <c r="D5945" t="str">
        <f t="shared" si="276"/>
        <v>0-12 Months</v>
      </c>
      <c r="E5945" t="s">
        <v>37</v>
      </c>
      <c r="F5945" t="s">
        <v>28</v>
      </c>
      <c r="G5945" t="s">
        <v>23</v>
      </c>
      <c r="H5945">
        <f t="shared" si="277"/>
        <v>6</v>
      </c>
      <c r="I5945" t="str">
        <f t="shared" si="278"/>
        <v>High Risk</v>
      </c>
    </row>
    <row r="5946" spans="1:9" x14ac:dyDescent="0.3">
      <c r="A5946" t="s">
        <v>5981</v>
      </c>
      <c r="B5946" t="s">
        <v>27</v>
      </c>
      <c r="C5946">
        <v>12</v>
      </c>
      <c r="D5946" t="str">
        <f t="shared" si="276"/>
        <v>0-12 Months</v>
      </c>
      <c r="E5946" t="s">
        <v>26</v>
      </c>
      <c r="F5946" t="s">
        <v>32</v>
      </c>
      <c r="G5946" t="s">
        <v>23</v>
      </c>
      <c r="H5946">
        <f t="shared" si="277"/>
        <v>3</v>
      </c>
      <c r="I5946" t="str">
        <f t="shared" si="278"/>
        <v>Medium Risk</v>
      </c>
    </row>
    <row r="5947" spans="1:9" x14ac:dyDescent="0.3">
      <c r="A5947" t="s">
        <v>5982</v>
      </c>
      <c r="B5947" t="s">
        <v>27</v>
      </c>
      <c r="C5947">
        <v>57</v>
      </c>
      <c r="D5947" t="str">
        <f t="shared" si="276"/>
        <v>49-72 Months</v>
      </c>
      <c r="E5947" t="s">
        <v>37</v>
      </c>
      <c r="F5947" t="s">
        <v>40</v>
      </c>
      <c r="G5947" t="s">
        <v>24</v>
      </c>
      <c r="H5947">
        <f t="shared" si="277"/>
        <v>4</v>
      </c>
      <c r="I5947" t="str">
        <f t="shared" si="278"/>
        <v>High Risk</v>
      </c>
    </row>
    <row r="5948" spans="1:9" x14ac:dyDescent="0.3">
      <c r="A5948" t="s">
        <v>5983</v>
      </c>
      <c r="B5948" t="s">
        <v>31</v>
      </c>
      <c r="C5948">
        <v>42</v>
      </c>
      <c r="D5948" t="str">
        <f t="shared" si="276"/>
        <v>25-48 Months</v>
      </c>
      <c r="E5948" t="s">
        <v>26</v>
      </c>
      <c r="F5948" t="s">
        <v>40</v>
      </c>
      <c r="G5948" t="s">
        <v>23</v>
      </c>
      <c r="H5948">
        <f t="shared" si="277"/>
        <v>0</v>
      </c>
      <c r="I5948" t="str">
        <f t="shared" si="278"/>
        <v>Low Risk</v>
      </c>
    </row>
    <row r="5949" spans="1:9" x14ac:dyDescent="0.3">
      <c r="A5949" t="s">
        <v>5984</v>
      </c>
      <c r="B5949" t="s">
        <v>47</v>
      </c>
      <c r="C5949">
        <v>33</v>
      </c>
      <c r="D5949" t="str">
        <f t="shared" si="276"/>
        <v>25-48 Months</v>
      </c>
      <c r="E5949" t="s">
        <v>24</v>
      </c>
      <c r="F5949" t="s">
        <v>32</v>
      </c>
      <c r="G5949" t="s">
        <v>23</v>
      </c>
      <c r="H5949">
        <f t="shared" si="277"/>
        <v>0</v>
      </c>
      <c r="I5949" t="str">
        <f t="shared" si="278"/>
        <v>Low Risk</v>
      </c>
    </row>
    <row r="5950" spans="1:9" x14ac:dyDescent="0.3">
      <c r="A5950" t="s">
        <v>5985</v>
      </c>
      <c r="B5950" t="s">
        <v>47</v>
      </c>
      <c r="C5950">
        <v>70</v>
      </c>
      <c r="D5950" t="str">
        <f t="shared" si="276"/>
        <v>49-72 Months</v>
      </c>
      <c r="E5950" t="s">
        <v>37</v>
      </c>
      <c r="F5950" t="s">
        <v>35</v>
      </c>
      <c r="G5950" t="s">
        <v>24</v>
      </c>
      <c r="H5950">
        <f t="shared" si="277"/>
        <v>2</v>
      </c>
      <c r="I5950" t="str">
        <f t="shared" si="278"/>
        <v>Medium Risk</v>
      </c>
    </row>
    <row r="5951" spans="1:9" x14ac:dyDescent="0.3">
      <c r="A5951" t="s">
        <v>5986</v>
      </c>
      <c r="B5951" t="s">
        <v>27</v>
      </c>
      <c r="C5951">
        <v>68</v>
      </c>
      <c r="D5951" t="str">
        <f t="shared" si="276"/>
        <v>49-72 Months</v>
      </c>
      <c r="E5951" t="s">
        <v>26</v>
      </c>
      <c r="F5951" t="s">
        <v>28</v>
      </c>
      <c r="G5951" t="s">
        <v>24</v>
      </c>
      <c r="H5951">
        <f t="shared" si="277"/>
        <v>3</v>
      </c>
      <c r="I5951" t="str">
        <f t="shared" si="278"/>
        <v>Medium Risk</v>
      </c>
    </row>
    <row r="5952" spans="1:9" x14ac:dyDescent="0.3">
      <c r="A5952" t="s">
        <v>5987</v>
      </c>
      <c r="B5952" t="s">
        <v>27</v>
      </c>
      <c r="C5952">
        <v>1</v>
      </c>
      <c r="D5952" t="str">
        <f t="shared" si="276"/>
        <v>0-12 Months</v>
      </c>
      <c r="E5952" t="s">
        <v>26</v>
      </c>
      <c r="F5952" t="s">
        <v>28</v>
      </c>
      <c r="G5952" t="s">
        <v>24</v>
      </c>
      <c r="H5952">
        <f t="shared" si="277"/>
        <v>4</v>
      </c>
      <c r="I5952" t="str">
        <f t="shared" si="278"/>
        <v>High Risk</v>
      </c>
    </row>
    <row r="5953" spans="1:9" x14ac:dyDescent="0.3">
      <c r="A5953" t="s">
        <v>5988</v>
      </c>
      <c r="B5953" t="s">
        <v>27</v>
      </c>
      <c r="C5953">
        <v>37</v>
      </c>
      <c r="D5953" t="str">
        <f t="shared" si="276"/>
        <v>25-48 Months</v>
      </c>
      <c r="E5953" t="s">
        <v>37</v>
      </c>
      <c r="F5953" t="s">
        <v>40</v>
      </c>
      <c r="G5953" t="s">
        <v>24</v>
      </c>
      <c r="H5953">
        <f t="shared" si="277"/>
        <v>4</v>
      </c>
      <c r="I5953" t="str">
        <f t="shared" si="278"/>
        <v>High Risk</v>
      </c>
    </row>
    <row r="5954" spans="1:9" x14ac:dyDescent="0.3">
      <c r="A5954" t="s">
        <v>5989</v>
      </c>
      <c r="B5954" t="s">
        <v>27</v>
      </c>
      <c r="C5954">
        <v>4</v>
      </c>
      <c r="D5954" t="str">
        <f t="shared" si="276"/>
        <v>0-12 Months</v>
      </c>
      <c r="E5954" t="s">
        <v>24</v>
      </c>
      <c r="F5954" t="s">
        <v>32</v>
      </c>
      <c r="G5954" t="s">
        <v>24</v>
      </c>
      <c r="H5954">
        <f t="shared" si="277"/>
        <v>3</v>
      </c>
      <c r="I5954" t="str">
        <f t="shared" si="278"/>
        <v>Medium Risk</v>
      </c>
    </row>
    <row r="5955" spans="1:9" x14ac:dyDescent="0.3">
      <c r="A5955" t="s">
        <v>5990</v>
      </c>
      <c r="B5955" t="s">
        <v>27</v>
      </c>
      <c r="C5955">
        <v>1</v>
      </c>
      <c r="D5955" t="str">
        <f t="shared" ref="D5955:D6018" si="279">IF(C5955&lt;=12,"0-12 Months",IF(C5955&lt;=24,"13-24 Months",IF(C5955&lt;=48,"25-48 Months","49-72 Months")))</f>
        <v>0-12 Months</v>
      </c>
      <c r="E5955" t="s">
        <v>26</v>
      </c>
      <c r="F5955" t="s">
        <v>32</v>
      </c>
      <c r="G5955" t="s">
        <v>24</v>
      </c>
      <c r="H5955">
        <f t="shared" ref="H5955:H6018" si="280">IF(B5955="Month-to-month",2,0)+IF(E5955="Fiber optic",2,0)+IF(F5955="Electronic check",1,0)+IF(D5955="0-12 Months",1,0)</f>
        <v>3</v>
      </c>
      <c r="I5955" t="str">
        <f t="shared" ref="I5955:I6018" si="281">IF(H5955&gt;=4,"High Risk",IF(H5955&gt;=2,"Medium Risk","Low Risk"))</f>
        <v>Medium Risk</v>
      </c>
    </row>
    <row r="5956" spans="1:9" x14ac:dyDescent="0.3">
      <c r="A5956" t="s">
        <v>5991</v>
      </c>
      <c r="B5956" t="s">
        <v>27</v>
      </c>
      <c r="C5956">
        <v>20</v>
      </c>
      <c r="D5956" t="str">
        <f t="shared" si="279"/>
        <v>13-24 Months</v>
      </c>
      <c r="E5956" t="s">
        <v>26</v>
      </c>
      <c r="F5956" t="s">
        <v>40</v>
      </c>
      <c r="G5956" t="s">
        <v>24</v>
      </c>
      <c r="H5956">
        <f t="shared" si="280"/>
        <v>2</v>
      </c>
      <c r="I5956" t="str">
        <f t="shared" si="281"/>
        <v>Medium Risk</v>
      </c>
    </row>
    <row r="5957" spans="1:9" x14ac:dyDescent="0.3">
      <c r="A5957" t="s">
        <v>5992</v>
      </c>
      <c r="B5957" t="s">
        <v>47</v>
      </c>
      <c r="C5957">
        <v>72</v>
      </c>
      <c r="D5957" t="str">
        <f t="shared" si="279"/>
        <v>49-72 Months</v>
      </c>
      <c r="E5957" t="s">
        <v>26</v>
      </c>
      <c r="F5957" t="s">
        <v>35</v>
      </c>
      <c r="G5957" t="s">
        <v>24</v>
      </c>
      <c r="H5957">
        <f t="shared" si="280"/>
        <v>0</v>
      </c>
      <c r="I5957" t="str">
        <f t="shared" si="281"/>
        <v>Low Risk</v>
      </c>
    </row>
    <row r="5958" spans="1:9" x14ac:dyDescent="0.3">
      <c r="A5958" t="s">
        <v>5993</v>
      </c>
      <c r="B5958" t="s">
        <v>27</v>
      </c>
      <c r="C5958">
        <v>31</v>
      </c>
      <c r="D5958" t="str">
        <f t="shared" si="279"/>
        <v>25-48 Months</v>
      </c>
      <c r="E5958" t="s">
        <v>37</v>
      </c>
      <c r="F5958" t="s">
        <v>28</v>
      </c>
      <c r="G5958" t="s">
        <v>23</v>
      </c>
      <c r="H5958">
        <f t="shared" si="280"/>
        <v>5</v>
      </c>
      <c r="I5958" t="str">
        <f t="shared" si="281"/>
        <v>High Risk</v>
      </c>
    </row>
    <row r="5959" spans="1:9" x14ac:dyDescent="0.3">
      <c r="A5959" t="s">
        <v>5994</v>
      </c>
      <c r="B5959" t="s">
        <v>27</v>
      </c>
      <c r="C5959">
        <v>18</v>
      </c>
      <c r="D5959" t="str">
        <f t="shared" si="279"/>
        <v>13-24 Months</v>
      </c>
      <c r="E5959" t="s">
        <v>37</v>
      </c>
      <c r="F5959" t="s">
        <v>28</v>
      </c>
      <c r="G5959" t="s">
        <v>23</v>
      </c>
      <c r="H5959">
        <f t="shared" si="280"/>
        <v>5</v>
      </c>
      <c r="I5959" t="str">
        <f t="shared" si="281"/>
        <v>High Risk</v>
      </c>
    </row>
    <row r="5960" spans="1:9" x14ac:dyDescent="0.3">
      <c r="A5960" t="s">
        <v>5995</v>
      </c>
      <c r="B5960" t="s">
        <v>27</v>
      </c>
      <c r="C5960">
        <v>11</v>
      </c>
      <c r="D5960" t="str">
        <f t="shared" si="279"/>
        <v>0-12 Months</v>
      </c>
      <c r="E5960" t="s">
        <v>26</v>
      </c>
      <c r="F5960" t="s">
        <v>35</v>
      </c>
      <c r="G5960" t="s">
        <v>24</v>
      </c>
      <c r="H5960">
        <f t="shared" si="280"/>
        <v>3</v>
      </c>
      <c r="I5960" t="str">
        <f t="shared" si="281"/>
        <v>Medium Risk</v>
      </c>
    </row>
    <row r="5961" spans="1:9" x14ac:dyDescent="0.3">
      <c r="A5961" t="s">
        <v>5996</v>
      </c>
      <c r="B5961" t="s">
        <v>47</v>
      </c>
      <c r="C5961">
        <v>33</v>
      </c>
      <c r="D5961" t="str">
        <f t="shared" si="279"/>
        <v>25-48 Months</v>
      </c>
      <c r="E5961" t="s">
        <v>24</v>
      </c>
      <c r="F5961" t="s">
        <v>40</v>
      </c>
      <c r="G5961" t="s">
        <v>24</v>
      </c>
      <c r="H5961">
        <f t="shared" si="280"/>
        <v>0</v>
      </c>
      <c r="I5961" t="str">
        <f t="shared" si="281"/>
        <v>Low Risk</v>
      </c>
    </row>
    <row r="5962" spans="1:9" x14ac:dyDescent="0.3">
      <c r="A5962" t="s">
        <v>5997</v>
      </c>
      <c r="B5962" t="s">
        <v>31</v>
      </c>
      <c r="C5962">
        <v>62</v>
      </c>
      <c r="D5962" t="str">
        <f t="shared" si="279"/>
        <v>49-72 Months</v>
      </c>
      <c r="E5962" t="s">
        <v>37</v>
      </c>
      <c r="F5962" t="s">
        <v>28</v>
      </c>
      <c r="G5962" t="s">
        <v>24</v>
      </c>
      <c r="H5962">
        <f t="shared" si="280"/>
        <v>3</v>
      </c>
      <c r="I5962" t="str">
        <f t="shared" si="281"/>
        <v>Medium Risk</v>
      </c>
    </row>
    <row r="5963" spans="1:9" x14ac:dyDescent="0.3">
      <c r="A5963" t="s">
        <v>5998</v>
      </c>
      <c r="B5963" t="s">
        <v>27</v>
      </c>
      <c r="C5963">
        <v>1</v>
      </c>
      <c r="D5963" t="str">
        <f t="shared" si="279"/>
        <v>0-12 Months</v>
      </c>
      <c r="E5963" t="s">
        <v>26</v>
      </c>
      <c r="F5963" t="s">
        <v>32</v>
      </c>
      <c r="G5963" t="s">
        <v>24</v>
      </c>
      <c r="H5963">
        <f t="shared" si="280"/>
        <v>3</v>
      </c>
      <c r="I5963" t="str">
        <f t="shared" si="281"/>
        <v>Medium Risk</v>
      </c>
    </row>
    <row r="5964" spans="1:9" x14ac:dyDescent="0.3">
      <c r="A5964" t="s">
        <v>5999</v>
      </c>
      <c r="B5964" t="s">
        <v>27</v>
      </c>
      <c r="C5964">
        <v>16</v>
      </c>
      <c r="D5964" t="str">
        <f t="shared" si="279"/>
        <v>13-24 Months</v>
      </c>
      <c r="E5964" t="s">
        <v>37</v>
      </c>
      <c r="F5964" t="s">
        <v>35</v>
      </c>
      <c r="G5964" t="s">
        <v>24</v>
      </c>
      <c r="H5964">
        <f t="shared" si="280"/>
        <v>4</v>
      </c>
      <c r="I5964" t="str">
        <f t="shared" si="281"/>
        <v>High Risk</v>
      </c>
    </row>
    <row r="5965" spans="1:9" x14ac:dyDescent="0.3">
      <c r="A5965" t="s">
        <v>6000</v>
      </c>
      <c r="B5965" t="s">
        <v>31</v>
      </c>
      <c r="C5965">
        <v>22</v>
      </c>
      <c r="D5965" t="str">
        <f t="shared" si="279"/>
        <v>13-24 Months</v>
      </c>
      <c r="E5965" t="s">
        <v>26</v>
      </c>
      <c r="F5965" t="s">
        <v>32</v>
      </c>
      <c r="G5965" t="s">
        <v>24</v>
      </c>
      <c r="H5965">
        <f t="shared" si="280"/>
        <v>0</v>
      </c>
      <c r="I5965" t="str">
        <f t="shared" si="281"/>
        <v>Low Risk</v>
      </c>
    </row>
    <row r="5966" spans="1:9" x14ac:dyDescent="0.3">
      <c r="A5966" t="s">
        <v>6001</v>
      </c>
      <c r="B5966" t="s">
        <v>27</v>
      </c>
      <c r="C5966">
        <v>49</v>
      </c>
      <c r="D5966" t="str">
        <f t="shared" si="279"/>
        <v>49-72 Months</v>
      </c>
      <c r="E5966" t="s">
        <v>26</v>
      </c>
      <c r="F5966" t="s">
        <v>35</v>
      </c>
      <c r="G5966" t="s">
        <v>24</v>
      </c>
      <c r="H5966">
        <f t="shared" si="280"/>
        <v>2</v>
      </c>
      <c r="I5966" t="str">
        <f t="shared" si="281"/>
        <v>Medium Risk</v>
      </c>
    </row>
    <row r="5967" spans="1:9" x14ac:dyDescent="0.3">
      <c r="A5967" t="s">
        <v>6002</v>
      </c>
      <c r="B5967" t="s">
        <v>31</v>
      </c>
      <c r="C5967">
        <v>36</v>
      </c>
      <c r="D5967" t="str">
        <f t="shared" si="279"/>
        <v>25-48 Months</v>
      </c>
      <c r="E5967" t="s">
        <v>26</v>
      </c>
      <c r="F5967" t="s">
        <v>40</v>
      </c>
      <c r="G5967" t="s">
        <v>24</v>
      </c>
      <c r="H5967">
        <f t="shared" si="280"/>
        <v>0</v>
      </c>
      <c r="I5967" t="str">
        <f t="shared" si="281"/>
        <v>Low Risk</v>
      </c>
    </row>
    <row r="5968" spans="1:9" x14ac:dyDescent="0.3">
      <c r="A5968" t="s">
        <v>6003</v>
      </c>
      <c r="B5968" t="s">
        <v>27</v>
      </c>
      <c r="C5968">
        <v>42</v>
      </c>
      <c r="D5968" t="str">
        <f t="shared" si="279"/>
        <v>25-48 Months</v>
      </c>
      <c r="E5968" t="s">
        <v>37</v>
      </c>
      <c r="F5968" t="s">
        <v>28</v>
      </c>
      <c r="G5968" t="s">
        <v>23</v>
      </c>
      <c r="H5968">
        <f t="shared" si="280"/>
        <v>5</v>
      </c>
      <c r="I5968" t="str">
        <f t="shared" si="281"/>
        <v>High Risk</v>
      </c>
    </row>
    <row r="5969" spans="1:9" x14ac:dyDescent="0.3">
      <c r="A5969" t="s">
        <v>6004</v>
      </c>
      <c r="B5969" t="s">
        <v>27</v>
      </c>
      <c r="C5969">
        <v>4</v>
      </c>
      <c r="D5969" t="str">
        <f t="shared" si="279"/>
        <v>0-12 Months</v>
      </c>
      <c r="E5969" t="s">
        <v>26</v>
      </c>
      <c r="F5969" t="s">
        <v>35</v>
      </c>
      <c r="G5969" t="s">
        <v>23</v>
      </c>
      <c r="H5969">
        <f t="shared" si="280"/>
        <v>3</v>
      </c>
      <c r="I5969" t="str">
        <f t="shared" si="281"/>
        <v>Medium Risk</v>
      </c>
    </row>
    <row r="5970" spans="1:9" x14ac:dyDescent="0.3">
      <c r="A5970" t="s">
        <v>6005</v>
      </c>
      <c r="B5970" t="s">
        <v>31</v>
      </c>
      <c r="C5970">
        <v>12</v>
      </c>
      <c r="D5970" t="str">
        <f t="shared" si="279"/>
        <v>0-12 Months</v>
      </c>
      <c r="E5970" t="s">
        <v>26</v>
      </c>
      <c r="F5970" t="s">
        <v>32</v>
      </c>
      <c r="G5970" t="s">
        <v>23</v>
      </c>
      <c r="H5970">
        <f t="shared" si="280"/>
        <v>1</v>
      </c>
      <c r="I5970" t="str">
        <f t="shared" si="281"/>
        <v>Low Risk</v>
      </c>
    </row>
    <row r="5971" spans="1:9" x14ac:dyDescent="0.3">
      <c r="A5971" t="s">
        <v>6006</v>
      </c>
      <c r="B5971" t="s">
        <v>27</v>
      </c>
      <c r="C5971">
        <v>31</v>
      </c>
      <c r="D5971" t="str">
        <f t="shared" si="279"/>
        <v>25-48 Months</v>
      </c>
      <c r="E5971" t="s">
        <v>37</v>
      </c>
      <c r="F5971" t="s">
        <v>28</v>
      </c>
      <c r="G5971" t="s">
        <v>24</v>
      </c>
      <c r="H5971">
        <f t="shared" si="280"/>
        <v>5</v>
      </c>
      <c r="I5971" t="str">
        <f t="shared" si="281"/>
        <v>High Risk</v>
      </c>
    </row>
    <row r="5972" spans="1:9" x14ac:dyDescent="0.3">
      <c r="A5972" t="s">
        <v>6007</v>
      </c>
      <c r="B5972" t="s">
        <v>27</v>
      </c>
      <c r="C5972">
        <v>5</v>
      </c>
      <c r="D5972" t="str">
        <f t="shared" si="279"/>
        <v>0-12 Months</v>
      </c>
      <c r="E5972" t="s">
        <v>37</v>
      </c>
      <c r="F5972" t="s">
        <v>28</v>
      </c>
      <c r="G5972" t="s">
        <v>24</v>
      </c>
      <c r="H5972">
        <f t="shared" si="280"/>
        <v>6</v>
      </c>
      <c r="I5972" t="str">
        <f t="shared" si="281"/>
        <v>High Risk</v>
      </c>
    </row>
    <row r="5973" spans="1:9" x14ac:dyDescent="0.3">
      <c r="A5973" t="s">
        <v>6008</v>
      </c>
      <c r="B5973" t="s">
        <v>47</v>
      </c>
      <c r="C5973">
        <v>66</v>
      </c>
      <c r="D5973" t="str">
        <f t="shared" si="279"/>
        <v>49-72 Months</v>
      </c>
      <c r="E5973" t="s">
        <v>24</v>
      </c>
      <c r="F5973" t="s">
        <v>40</v>
      </c>
      <c r="G5973" t="s">
        <v>24</v>
      </c>
      <c r="H5973">
        <f t="shared" si="280"/>
        <v>0</v>
      </c>
      <c r="I5973" t="str">
        <f t="shared" si="281"/>
        <v>Low Risk</v>
      </c>
    </row>
    <row r="5974" spans="1:9" x14ac:dyDescent="0.3">
      <c r="A5974" t="s">
        <v>6009</v>
      </c>
      <c r="B5974" t="s">
        <v>27</v>
      </c>
      <c r="C5974">
        <v>15</v>
      </c>
      <c r="D5974" t="str">
        <f t="shared" si="279"/>
        <v>13-24 Months</v>
      </c>
      <c r="E5974" t="s">
        <v>26</v>
      </c>
      <c r="F5974" t="s">
        <v>40</v>
      </c>
      <c r="G5974" t="s">
        <v>23</v>
      </c>
      <c r="H5974">
        <f t="shared" si="280"/>
        <v>2</v>
      </c>
      <c r="I5974" t="str">
        <f t="shared" si="281"/>
        <v>Medium Risk</v>
      </c>
    </row>
    <row r="5975" spans="1:9" x14ac:dyDescent="0.3">
      <c r="A5975" t="s">
        <v>6010</v>
      </c>
      <c r="B5975" t="s">
        <v>47</v>
      </c>
      <c r="C5975">
        <v>64</v>
      </c>
      <c r="D5975" t="str">
        <f t="shared" si="279"/>
        <v>49-72 Months</v>
      </c>
      <c r="E5975" t="s">
        <v>37</v>
      </c>
      <c r="F5975" t="s">
        <v>35</v>
      </c>
      <c r="G5975" t="s">
        <v>24</v>
      </c>
      <c r="H5975">
        <f t="shared" si="280"/>
        <v>2</v>
      </c>
      <c r="I5975" t="str">
        <f t="shared" si="281"/>
        <v>Medium Risk</v>
      </c>
    </row>
    <row r="5976" spans="1:9" x14ac:dyDescent="0.3">
      <c r="A5976" t="s">
        <v>6011</v>
      </c>
      <c r="B5976" t="s">
        <v>27</v>
      </c>
      <c r="C5976">
        <v>10</v>
      </c>
      <c r="D5976" t="str">
        <f t="shared" si="279"/>
        <v>0-12 Months</v>
      </c>
      <c r="E5976" t="s">
        <v>24</v>
      </c>
      <c r="F5976" t="s">
        <v>40</v>
      </c>
      <c r="G5976" t="s">
        <v>24</v>
      </c>
      <c r="H5976">
        <f t="shared" si="280"/>
        <v>3</v>
      </c>
      <c r="I5976" t="str">
        <f t="shared" si="281"/>
        <v>Medium Risk</v>
      </c>
    </row>
    <row r="5977" spans="1:9" x14ac:dyDescent="0.3">
      <c r="A5977" t="s">
        <v>6012</v>
      </c>
      <c r="B5977" t="s">
        <v>27</v>
      </c>
      <c r="C5977">
        <v>7</v>
      </c>
      <c r="D5977" t="str">
        <f t="shared" si="279"/>
        <v>0-12 Months</v>
      </c>
      <c r="E5977" t="s">
        <v>37</v>
      </c>
      <c r="F5977" t="s">
        <v>28</v>
      </c>
      <c r="G5977" t="s">
        <v>23</v>
      </c>
      <c r="H5977">
        <f t="shared" si="280"/>
        <v>6</v>
      </c>
      <c r="I5977" t="str">
        <f t="shared" si="281"/>
        <v>High Risk</v>
      </c>
    </row>
    <row r="5978" spans="1:9" x14ac:dyDescent="0.3">
      <c r="A5978" t="s">
        <v>6013</v>
      </c>
      <c r="B5978" t="s">
        <v>27</v>
      </c>
      <c r="C5978">
        <v>29</v>
      </c>
      <c r="D5978" t="str">
        <f t="shared" si="279"/>
        <v>25-48 Months</v>
      </c>
      <c r="E5978" t="s">
        <v>26</v>
      </c>
      <c r="F5978" t="s">
        <v>28</v>
      </c>
      <c r="G5978" t="s">
        <v>24</v>
      </c>
      <c r="H5978">
        <f t="shared" si="280"/>
        <v>3</v>
      </c>
      <c r="I5978" t="str">
        <f t="shared" si="281"/>
        <v>Medium Risk</v>
      </c>
    </row>
    <row r="5979" spans="1:9" x14ac:dyDescent="0.3">
      <c r="A5979" t="s">
        <v>6014</v>
      </c>
      <c r="B5979" t="s">
        <v>47</v>
      </c>
      <c r="C5979">
        <v>57</v>
      </c>
      <c r="D5979" t="str">
        <f t="shared" si="279"/>
        <v>49-72 Months</v>
      </c>
      <c r="E5979" t="s">
        <v>24</v>
      </c>
      <c r="F5979" t="s">
        <v>35</v>
      </c>
      <c r="G5979" t="s">
        <v>24</v>
      </c>
      <c r="H5979">
        <f t="shared" si="280"/>
        <v>0</v>
      </c>
      <c r="I5979" t="str">
        <f t="shared" si="281"/>
        <v>Low Risk</v>
      </c>
    </row>
    <row r="5980" spans="1:9" x14ac:dyDescent="0.3">
      <c r="A5980" t="s">
        <v>6015</v>
      </c>
      <c r="B5980" t="s">
        <v>27</v>
      </c>
      <c r="C5980">
        <v>46</v>
      </c>
      <c r="D5980" t="str">
        <f t="shared" si="279"/>
        <v>25-48 Months</v>
      </c>
      <c r="E5980" t="s">
        <v>37</v>
      </c>
      <c r="F5980" t="s">
        <v>32</v>
      </c>
      <c r="G5980" t="s">
        <v>24</v>
      </c>
      <c r="H5980">
        <f t="shared" si="280"/>
        <v>4</v>
      </c>
      <c r="I5980" t="str">
        <f t="shared" si="281"/>
        <v>High Risk</v>
      </c>
    </row>
    <row r="5981" spans="1:9" x14ac:dyDescent="0.3">
      <c r="A5981" t="s">
        <v>6016</v>
      </c>
      <c r="B5981" t="s">
        <v>47</v>
      </c>
      <c r="C5981">
        <v>53</v>
      </c>
      <c r="D5981" t="str">
        <f t="shared" si="279"/>
        <v>49-72 Months</v>
      </c>
      <c r="E5981" t="s">
        <v>24</v>
      </c>
      <c r="F5981" t="s">
        <v>35</v>
      </c>
      <c r="G5981" t="s">
        <v>24</v>
      </c>
      <c r="H5981">
        <f t="shared" si="280"/>
        <v>0</v>
      </c>
      <c r="I5981" t="str">
        <f t="shared" si="281"/>
        <v>Low Risk</v>
      </c>
    </row>
    <row r="5982" spans="1:9" x14ac:dyDescent="0.3">
      <c r="A5982" t="s">
        <v>6017</v>
      </c>
      <c r="B5982" t="s">
        <v>31</v>
      </c>
      <c r="C5982">
        <v>17</v>
      </c>
      <c r="D5982" t="str">
        <f t="shared" si="279"/>
        <v>13-24 Months</v>
      </c>
      <c r="E5982" t="s">
        <v>26</v>
      </c>
      <c r="F5982" t="s">
        <v>40</v>
      </c>
      <c r="G5982" t="s">
        <v>24</v>
      </c>
      <c r="H5982">
        <f t="shared" si="280"/>
        <v>0</v>
      </c>
      <c r="I5982" t="str">
        <f t="shared" si="281"/>
        <v>Low Risk</v>
      </c>
    </row>
    <row r="5983" spans="1:9" x14ac:dyDescent="0.3">
      <c r="A5983" t="s">
        <v>6018</v>
      </c>
      <c r="B5983" t="s">
        <v>47</v>
      </c>
      <c r="C5983">
        <v>38</v>
      </c>
      <c r="D5983" t="str">
        <f t="shared" si="279"/>
        <v>25-48 Months</v>
      </c>
      <c r="E5983" t="s">
        <v>24</v>
      </c>
      <c r="F5983" t="s">
        <v>32</v>
      </c>
      <c r="G5983" t="s">
        <v>24</v>
      </c>
      <c r="H5983">
        <f t="shared" si="280"/>
        <v>0</v>
      </c>
      <c r="I5983" t="str">
        <f t="shared" si="281"/>
        <v>Low Risk</v>
      </c>
    </row>
    <row r="5984" spans="1:9" x14ac:dyDescent="0.3">
      <c r="A5984" t="s">
        <v>6019</v>
      </c>
      <c r="B5984" t="s">
        <v>31</v>
      </c>
      <c r="C5984">
        <v>15</v>
      </c>
      <c r="D5984" t="str">
        <f t="shared" si="279"/>
        <v>13-24 Months</v>
      </c>
      <c r="E5984" t="s">
        <v>24</v>
      </c>
      <c r="F5984" t="s">
        <v>32</v>
      </c>
      <c r="G5984" t="s">
        <v>24</v>
      </c>
      <c r="H5984">
        <f t="shared" si="280"/>
        <v>0</v>
      </c>
      <c r="I5984" t="str">
        <f t="shared" si="281"/>
        <v>Low Risk</v>
      </c>
    </row>
    <row r="5985" spans="1:9" x14ac:dyDescent="0.3">
      <c r="A5985" t="s">
        <v>6020</v>
      </c>
      <c r="B5985" t="s">
        <v>27</v>
      </c>
      <c r="C5985">
        <v>22</v>
      </c>
      <c r="D5985" t="str">
        <f t="shared" si="279"/>
        <v>13-24 Months</v>
      </c>
      <c r="E5985" t="s">
        <v>26</v>
      </c>
      <c r="F5985" t="s">
        <v>28</v>
      </c>
      <c r="G5985" t="s">
        <v>24</v>
      </c>
      <c r="H5985">
        <f t="shared" si="280"/>
        <v>3</v>
      </c>
      <c r="I5985" t="str">
        <f t="shared" si="281"/>
        <v>Medium Risk</v>
      </c>
    </row>
    <row r="5986" spans="1:9" x14ac:dyDescent="0.3">
      <c r="A5986" t="s">
        <v>6021</v>
      </c>
      <c r="B5986" t="s">
        <v>27</v>
      </c>
      <c r="C5986">
        <v>14</v>
      </c>
      <c r="D5986" t="str">
        <f t="shared" si="279"/>
        <v>13-24 Months</v>
      </c>
      <c r="E5986" t="s">
        <v>37</v>
      </c>
      <c r="F5986" t="s">
        <v>28</v>
      </c>
      <c r="G5986" t="s">
        <v>23</v>
      </c>
      <c r="H5986">
        <f t="shared" si="280"/>
        <v>5</v>
      </c>
      <c r="I5986" t="str">
        <f t="shared" si="281"/>
        <v>High Risk</v>
      </c>
    </row>
    <row r="5987" spans="1:9" x14ac:dyDescent="0.3">
      <c r="A5987" t="s">
        <v>6022</v>
      </c>
      <c r="B5987" t="s">
        <v>31</v>
      </c>
      <c r="C5987">
        <v>57</v>
      </c>
      <c r="D5987" t="str">
        <f t="shared" si="279"/>
        <v>49-72 Months</v>
      </c>
      <c r="E5987" t="s">
        <v>26</v>
      </c>
      <c r="F5987" t="s">
        <v>35</v>
      </c>
      <c r="G5987" t="s">
        <v>24</v>
      </c>
      <c r="H5987">
        <f t="shared" si="280"/>
        <v>0</v>
      </c>
      <c r="I5987" t="str">
        <f t="shared" si="281"/>
        <v>Low Risk</v>
      </c>
    </row>
    <row r="5988" spans="1:9" x14ac:dyDescent="0.3">
      <c r="A5988" t="s">
        <v>6023</v>
      </c>
      <c r="B5988" t="s">
        <v>27</v>
      </c>
      <c r="C5988">
        <v>11</v>
      </c>
      <c r="D5988" t="str">
        <f t="shared" si="279"/>
        <v>0-12 Months</v>
      </c>
      <c r="E5988" t="s">
        <v>37</v>
      </c>
      <c r="F5988" t="s">
        <v>40</v>
      </c>
      <c r="G5988" t="s">
        <v>24</v>
      </c>
      <c r="H5988">
        <f t="shared" si="280"/>
        <v>5</v>
      </c>
      <c r="I5988" t="str">
        <f t="shared" si="281"/>
        <v>High Risk</v>
      </c>
    </row>
    <row r="5989" spans="1:9" x14ac:dyDescent="0.3">
      <c r="A5989" t="s">
        <v>6024</v>
      </c>
      <c r="B5989" t="s">
        <v>47</v>
      </c>
      <c r="C5989">
        <v>1</v>
      </c>
      <c r="D5989" t="str">
        <f t="shared" si="279"/>
        <v>0-12 Months</v>
      </c>
      <c r="E5989" t="s">
        <v>24</v>
      </c>
      <c r="F5989" t="s">
        <v>32</v>
      </c>
      <c r="G5989" t="s">
        <v>24</v>
      </c>
      <c r="H5989">
        <f t="shared" si="280"/>
        <v>1</v>
      </c>
      <c r="I5989" t="str">
        <f t="shared" si="281"/>
        <v>Low Risk</v>
      </c>
    </row>
    <row r="5990" spans="1:9" x14ac:dyDescent="0.3">
      <c r="A5990" t="s">
        <v>6025</v>
      </c>
      <c r="B5990" t="s">
        <v>47</v>
      </c>
      <c r="C5990">
        <v>12</v>
      </c>
      <c r="D5990" t="str">
        <f t="shared" si="279"/>
        <v>0-12 Months</v>
      </c>
      <c r="E5990" t="s">
        <v>24</v>
      </c>
      <c r="F5990" t="s">
        <v>35</v>
      </c>
      <c r="G5990" t="s">
        <v>24</v>
      </c>
      <c r="H5990">
        <f t="shared" si="280"/>
        <v>1</v>
      </c>
      <c r="I5990" t="str">
        <f t="shared" si="281"/>
        <v>Low Risk</v>
      </c>
    </row>
    <row r="5991" spans="1:9" x14ac:dyDescent="0.3">
      <c r="A5991" t="s">
        <v>6026</v>
      </c>
      <c r="B5991" t="s">
        <v>27</v>
      </c>
      <c r="C5991">
        <v>3</v>
      </c>
      <c r="D5991" t="str">
        <f t="shared" si="279"/>
        <v>0-12 Months</v>
      </c>
      <c r="E5991" t="s">
        <v>37</v>
      </c>
      <c r="F5991" t="s">
        <v>28</v>
      </c>
      <c r="G5991" t="s">
        <v>23</v>
      </c>
      <c r="H5991">
        <f t="shared" si="280"/>
        <v>6</v>
      </c>
      <c r="I5991" t="str">
        <f t="shared" si="281"/>
        <v>High Risk</v>
      </c>
    </row>
    <row r="5992" spans="1:9" x14ac:dyDescent="0.3">
      <c r="A5992" t="s">
        <v>6027</v>
      </c>
      <c r="B5992" t="s">
        <v>27</v>
      </c>
      <c r="C5992">
        <v>36</v>
      </c>
      <c r="D5992" t="str">
        <f t="shared" si="279"/>
        <v>25-48 Months</v>
      </c>
      <c r="E5992" t="s">
        <v>37</v>
      </c>
      <c r="F5992" t="s">
        <v>28</v>
      </c>
      <c r="G5992" t="s">
        <v>24</v>
      </c>
      <c r="H5992">
        <f t="shared" si="280"/>
        <v>5</v>
      </c>
      <c r="I5992" t="str">
        <f t="shared" si="281"/>
        <v>High Risk</v>
      </c>
    </row>
    <row r="5993" spans="1:9" x14ac:dyDescent="0.3">
      <c r="A5993" t="s">
        <v>6028</v>
      </c>
      <c r="B5993" t="s">
        <v>27</v>
      </c>
      <c r="C5993">
        <v>16</v>
      </c>
      <c r="D5993" t="str">
        <f t="shared" si="279"/>
        <v>13-24 Months</v>
      </c>
      <c r="E5993" t="s">
        <v>37</v>
      </c>
      <c r="F5993" t="s">
        <v>28</v>
      </c>
      <c r="G5993" t="s">
        <v>23</v>
      </c>
      <c r="H5993">
        <f t="shared" si="280"/>
        <v>5</v>
      </c>
      <c r="I5993" t="str">
        <f t="shared" si="281"/>
        <v>High Risk</v>
      </c>
    </row>
    <row r="5994" spans="1:9" x14ac:dyDescent="0.3">
      <c r="A5994" t="s">
        <v>6029</v>
      </c>
      <c r="B5994" t="s">
        <v>31</v>
      </c>
      <c r="C5994">
        <v>65</v>
      </c>
      <c r="D5994" t="str">
        <f t="shared" si="279"/>
        <v>49-72 Months</v>
      </c>
      <c r="E5994" t="s">
        <v>26</v>
      </c>
      <c r="F5994" t="s">
        <v>40</v>
      </c>
      <c r="G5994" t="s">
        <v>23</v>
      </c>
      <c r="H5994">
        <f t="shared" si="280"/>
        <v>0</v>
      </c>
      <c r="I5994" t="str">
        <f t="shared" si="281"/>
        <v>Low Risk</v>
      </c>
    </row>
    <row r="5995" spans="1:9" x14ac:dyDescent="0.3">
      <c r="A5995" t="s">
        <v>6030</v>
      </c>
      <c r="B5995" t="s">
        <v>27</v>
      </c>
      <c r="C5995">
        <v>2</v>
      </c>
      <c r="D5995" t="str">
        <f t="shared" si="279"/>
        <v>0-12 Months</v>
      </c>
      <c r="E5995" t="s">
        <v>37</v>
      </c>
      <c r="F5995" t="s">
        <v>28</v>
      </c>
      <c r="G5995" t="s">
        <v>24</v>
      </c>
      <c r="H5995">
        <f t="shared" si="280"/>
        <v>6</v>
      </c>
      <c r="I5995" t="str">
        <f t="shared" si="281"/>
        <v>High Risk</v>
      </c>
    </row>
    <row r="5996" spans="1:9" x14ac:dyDescent="0.3">
      <c r="A5996" t="s">
        <v>6031</v>
      </c>
      <c r="B5996" t="s">
        <v>27</v>
      </c>
      <c r="C5996">
        <v>42</v>
      </c>
      <c r="D5996" t="str">
        <f t="shared" si="279"/>
        <v>25-48 Months</v>
      </c>
      <c r="E5996" t="s">
        <v>37</v>
      </c>
      <c r="F5996" t="s">
        <v>28</v>
      </c>
      <c r="G5996" t="s">
        <v>23</v>
      </c>
      <c r="H5996">
        <f t="shared" si="280"/>
        <v>5</v>
      </c>
      <c r="I5996" t="str">
        <f t="shared" si="281"/>
        <v>High Risk</v>
      </c>
    </row>
    <row r="5997" spans="1:9" x14ac:dyDescent="0.3">
      <c r="A5997" t="s">
        <v>6032</v>
      </c>
      <c r="B5997" t="s">
        <v>47</v>
      </c>
      <c r="C5997">
        <v>72</v>
      </c>
      <c r="D5997" t="str">
        <f t="shared" si="279"/>
        <v>49-72 Months</v>
      </c>
      <c r="E5997" t="s">
        <v>37</v>
      </c>
      <c r="F5997" t="s">
        <v>35</v>
      </c>
      <c r="G5997" t="s">
        <v>24</v>
      </c>
      <c r="H5997">
        <f t="shared" si="280"/>
        <v>2</v>
      </c>
      <c r="I5997" t="str">
        <f t="shared" si="281"/>
        <v>Medium Risk</v>
      </c>
    </row>
    <row r="5998" spans="1:9" x14ac:dyDescent="0.3">
      <c r="A5998" t="s">
        <v>6033</v>
      </c>
      <c r="B5998" t="s">
        <v>47</v>
      </c>
      <c r="C5998">
        <v>62</v>
      </c>
      <c r="D5998" t="str">
        <f t="shared" si="279"/>
        <v>49-72 Months</v>
      </c>
      <c r="E5998" t="s">
        <v>24</v>
      </c>
      <c r="F5998" t="s">
        <v>35</v>
      </c>
      <c r="G5998" t="s">
        <v>24</v>
      </c>
      <c r="H5998">
        <f t="shared" si="280"/>
        <v>0</v>
      </c>
      <c r="I5998" t="str">
        <f t="shared" si="281"/>
        <v>Low Risk</v>
      </c>
    </row>
    <row r="5999" spans="1:9" x14ac:dyDescent="0.3">
      <c r="A5999" t="s">
        <v>6034</v>
      </c>
      <c r="B5999" t="s">
        <v>27</v>
      </c>
      <c r="C5999">
        <v>6</v>
      </c>
      <c r="D5999" t="str">
        <f t="shared" si="279"/>
        <v>0-12 Months</v>
      </c>
      <c r="E5999" t="s">
        <v>37</v>
      </c>
      <c r="F5999" t="s">
        <v>28</v>
      </c>
      <c r="G5999" t="s">
        <v>24</v>
      </c>
      <c r="H5999">
        <f t="shared" si="280"/>
        <v>6</v>
      </c>
      <c r="I5999" t="str">
        <f t="shared" si="281"/>
        <v>High Risk</v>
      </c>
    </row>
    <row r="6000" spans="1:9" x14ac:dyDescent="0.3">
      <c r="A6000" t="s">
        <v>6035</v>
      </c>
      <c r="B6000" t="s">
        <v>47</v>
      </c>
      <c r="C6000">
        <v>48</v>
      </c>
      <c r="D6000" t="str">
        <f t="shared" si="279"/>
        <v>25-48 Months</v>
      </c>
      <c r="E6000" t="s">
        <v>24</v>
      </c>
      <c r="F6000" t="s">
        <v>32</v>
      </c>
      <c r="G6000" t="s">
        <v>24</v>
      </c>
      <c r="H6000">
        <f t="shared" si="280"/>
        <v>0</v>
      </c>
      <c r="I6000" t="str">
        <f t="shared" si="281"/>
        <v>Low Risk</v>
      </c>
    </row>
    <row r="6001" spans="1:9" x14ac:dyDescent="0.3">
      <c r="A6001" t="s">
        <v>6036</v>
      </c>
      <c r="B6001" t="s">
        <v>47</v>
      </c>
      <c r="C6001">
        <v>35</v>
      </c>
      <c r="D6001" t="str">
        <f t="shared" si="279"/>
        <v>25-48 Months</v>
      </c>
      <c r="E6001" t="s">
        <v>37</v>
      </c>
      <c r="F6001" t="s">
        <v>28</v>
      </c>
      <c r="G6001" t="s">
        <v>24</v>
      </c>
      <c r="H6001">
        <f t="shared" si="280"/>
        <v>3</v>
      </c>
      <c r="I6001" t="str">
        <f t="shared" si="281"/>
        <v>Medium Risk</v>
      </c>
    </row>
    <row r="6002" spans="1:9" x14ac:dyDescent="0.3">
      <c r="A6002" t="s">
        <v>6037</v>
      </c>
      <c r="B6002" t="s">
        <v>31</v>
      </c>
      <c r="C6002">
        <v>52</v>
      </c>
      <c r="D6002" t="str">
        <f t="shared" si="279"/>
        <v>49-72 Months</v>
      </c>
      <c r="E6002" t="s">
        <v>24</v>
      </c>
      <c r="F6002" t="s">
        <v>40</v>
      </c>
      <c r="G6002" t="s">
        <v>24</v>
      </c>
      <c r="H6002">
        <f t="shared" si="280"/>
        <v>0</v>
      </c>
      <c r="I6002" t="str">
        <f t="shared" si="281"/>
        <v>Low Risk</v>
      </c>
    </row>
    <row r="6003" spans="1:9" x14ac:dyDescent="0.3">
      <c r="A6003" t="s">
        <v>6038</v>
      </c>
      <c r="B6003" t="s">
        <v>27</v>
      </c>
      <c r="C6003">
        <v>1</v>
      </c>
      <c r="D6003" t="str">
        <f t="shared" si="279"/>
        <v>0-12 Months</v>
      </c>
      <c r="E6003" t="s">
        <v>26</v>
      </c>
      <c r="F6003" t="s">
        <v>32</v>
      </c>
      <c r="G6003" t="s">
        <v>24</v>
      </c>
      <c r="H6003">
        <f t="shared" si="280"/>
        <v>3</v>
      </c>
      <c r="I6003" t="str">
        <f t="shared" si="281"/>
        <v>Medium Risk</v>
      </c>
    </row>
    <row r="6004" spans="1:9" x14ac:dyDescent="0.3">
      <c r="A6004" t="s">
        <v>6039</v>
      </c>
      <c r="B6004" t="s">
        <v>27</v>
      </c>
      <c r="C6004">
        <v>6</v>
      </c>
      <c r="D6004" t="str">
        <f t="shared" si="279"/>
        <v>0-12 Months</v>
      </c>
      <c r="E6004" t="s">
        <v>37</v>
      </c>
      <c r="F6004" t="s">
        <v>28</v>
      </c>
      <c r="G6004" t="s">
        <v>23</v>
      </c>
      <c r="H6004">
        <f t="shared" si="280"/>
        <v>6</v>
      </c>
      <c r="I6004" t="str">
        <f t="shared" si="281"/>
        <v>High Risk</v>
      </c>
    </row>
    <row r="6005" spans="1:9" x14ac:dyDescent="0.3">
      <c r="A6005" t="s">
        <v>6040</v>
      </c>
      <c r="B6005" t="s">
        <v>47</v>
      </c>
      <c r="C6005">
        <v>71</v>
      </c>
      <c r="D6005" t="str">
        <f t="shared" si="279"/>
        <v>49-72 Months</v>
      </c>
      <c r="E6005" t="s">
        <v>26</v>
      </c>
      <c r="F6005" t="s">
        <v>40</v>
      </c>
      <c r="G6005" t="s">
        <v>24</v>
      </c>
      <c r="H6005">
        <f t="shared" si="280"/>
        <v>0</v>
      </c>
      <c r="I6005" t="str">
        <f t="shared" si="281"/>
        <v>Low Risk</v>
      </c>
    </row>
    <row r="6006" spans="1:9" x14ac:dyDescent="0.3">
      <c r="A6006" t="s">
        <v>6041</v>
      </c>
      <c r="B6006" t="s">
        <v>31</v>
      </c>
      <c r="C6006">
        <v>67</v>
      </c>
      <c r="D6006" t="str">
        <f t="shared" si="279"/>
        <v>49-72 Months</v>
      </c>
      <c r="E6006" t="s">
        <v>37</v>
      </c>
      <c r="F6006" t="s">
        <v>35</v>
      </c>
      <c r="G6006" t="s">
        <v>24</v>
      </c>
      <c r="H6006">
        <f t="shared" si="280"/>
        <v>2</v>
      </c>
      <c r="I6006" t="str">
        <f t="shared" si="281"/>
        <v>Medium Risk</v>
      </c>
    </row>
    <row r="6007" spans="1:9" x14ac:dyDescent="0.3">
      <c r="A6007" t="s">
        <v>6042</v>
      </c>
      <c r="B6007" t="s">
        <v>31</v>
      </c>
      <c r="C6007">
        <v>60</v>
      </c>
      <c r="D6007" t="str">
        <f t="shared" si="279"/>
        <v>49-72 Months</v>
      </c>
      <c r="E6007" t="s">
        <v>26</v>
      </c>
      <c r="F6007" t="s">
        <v>28</v>
      </c>
      <c r="G6007" t="s">
        <v>24</v>
      </c>
      <c r="H6007">
        <f t="shared" si="280"/>
        <v>1</v>
      </c>
      <c r="I6007" t="str">
        <f t="shared" si="281"/>
        <v>Low Risk</v>
      </c>
    </row>
    <row r="6008" spans="1:9" x14ac:dyDescent="0.3">
      <c r="A6008" t="s">
        <v>6043</v>
      </c>
      <c r="B6008" t="s">
        <v>27</v>
      </c>
      <c r="C6008">
        <v>23</v>
      </c>
      <c r="D6008" t="str">
        <f t="shared" si="279"/>
        <v>13-24 Months</v>
      </c>
      <c r="E6008" t="s">
        <v>26</v>
      </c>
      <c r="F6008" t="s">
        <v>35</v>
      </c>
      <c r="G6008" t="s">
        <v>24</v>
      </c>
      <c r="H6008">
        <f t="shared" si="280"/>
        <v>2</v>
      </c>
      <c r="I6008" t="str">
        <f t="shared" si="281"/>
        <v>Medium Risk</v>
      </c>
    </row>
    <row r="6009" spans="1:9" x14ac:dyDescent="0.3">
      <c r="A6009" t="s">
        <v>6044</v>
      </c>
      <c r="B6009" t="s">
        <v>31</v>
      </c>
      <c r="C6009">
        <v>39</v>
      </c>
      <c r="D6009" t="str">
        <f t="shared" si="279"/>
        <v>25-48 Months</v>
      </c>
      <c r="E6009" t="s">
        <v>26</v>
      </c>
      <c r="F6009" t="s">
        <v>35</v>
      </c>
      <c r="G6009" t="s">
        <v>24</v>
      </c>
      <c r="H6009">
        <f t="shared" si="280"/>
        <v>0</v>
      </c>
      <c r="I6009" t="str">
        <f t="shared" si="281"/>
        <v>Low Risk</v>
      </c>
    </row>
    <row r="6010" spans="1:9" x14ac:dyDescent="0.3">
      <c r="A6010" t="s">
        <v>6045</v>
      </c>
      <c r="B6010" t="s">
        <v>31</v>
      </c>
      <c r="C6010">
        <v>15</v>
      </c>
      <c r="D6010" t="str">
        <f t="shared" si="279"/>
        <v>13-24 Months</v>
      </c>
      <c r="E6010" t="s">
        <v>24</v>
      </c>
      <c r="F6010" t="s">
        <v>32</v>
      </c>
      <c r="G6010" t="s">
        <v>24</v>
      </c>
      <c r="H6010">
        <f t="shared" si="280"/>
        <v>0</v>
      </c>
      <c r="I6010" t="str">
        <f t="shared" si="281"/>
        <v>Low Risk</v>
      </c>
    </row>
    <row r="6011" spans="1:9" x14ac:dyDescent="0.3">
      <c r="A6011" t="s">
        <v>6046</v>
      </c>
      <c r="B6011" t="s">
        <v>27</v>
      </c>
      <c r="C6011">
        <v>53</v>
      </c>
      <c r="D6011" t="str">
        <f t="shared" si="279"/>
        <v>49-72 Months</v>
      </c>
      <c r="E6011" t="s">
        <v>37</v>
      </c>
      <c r="F6011" t="s">
        <v>28</v>
      </c>
      <c r="G6011" t="s">
        <v>23</v>
      </c>
      <c r="H6011">
        <f t="shared" si="280"/>
        <v>5</v>
      </c>
      <c r="I6011" t="str">
        <f t="shared" si="281"/>
        <v>High Risk</v>
      </c>
    </row>
    <row r="6012" spans="1:9" x14ac:dyDescent="0.3">
      <c r="A6012" t="s">
        <v>6047</v>
      </c>
      <c r="B6012" t="s">
        <v>47</v>
      </c>
      <c r="C6012">
        <v>24</v>
      </c>
      <c r="D6012" t="str">
        <f t="shared" si="279"/>
        <v>13-24 Months</v>
      </c>
      <c r="E6012" t="s">
        <v>24</v>
      </c>
      <c r="F6012" t="s">
        <v>32</v>
      </c>
      <c r="G6012" t="s">
        <v>24</v>
      </c>
      <c r="H6012">
        <f t="shared" si="280"/>
        <v>0</v>
      </c>
      <c r="I6012" t="str">
        <f t="shared" si="281"/>
        <v>Low Risk</v>
      </c>
    </row>
    <row r="6013" spans="1:9" x14ac:dyDescent="0.3">
      <c r="A6013" t="s">
        <v>6048</v>
      </c>
      <c r="B6013" t="s">
        <v>27</v>
      </c>
      <c r="C6013">
        <v>37</v>
      </c>
      <c r="D6013" t="str">
        <f t="shared" si="279"/>
        <v>25-48 Months</v>
      </c>
      <c r="E6013" t="s">
        <v>24</v>
      </c>
      <c r="F6013" t="s">
        <v>28</v>
      </c>
      <c r="G6013" t="s">
        <v>24</v>
      </c>
      <c r="H6013">
        <f t="shared" si="280"/>
        <v>3</v>
      </c>
      <c r="I6013" t="str">
        <f t="shared" si="281"/>
        <v>Medium Risk</v>
      </c>
    </row>
    <row r="6014" spans="1:9" x14ac:dyDescent="0.3">
      <c r="A6014" t="s">
        <v>6049</v>
      </c>
      <c r="B6014" t="s">
        <v>27</v>
      </c>
      <c r="C6014">
        <v>5</v>
      </c>
      <c r="D6014" t="str">
        <f t="shared" si="279"/>
        <v>0-12 Months</v>
      </c>
      <c r="E6014" t="s">
        <v>37</v>
      </c>
      <c r="F6014" t="s">
        <v>28</v>
      </c>
      <c r="G6014" t="s">
        <v>23</v>
      </c>
      <c r="H6014">
        <f t="shared" si="280"/>
        <v>6</v>
      </c>
      <c r="I6014" t="str">
        <f t="shared" si="281"/>
        <v>High Risk</v>
      </c>
    </row>
    <row r="6015" spans="1:9" x14ac:dyDescent="0.3">
      <c r="A6015" t="s">
        <v>6050</v>
      </c>
      <c r="B6015" t="s">
        <v>31</v>
      </c>
      <c r="C6015">
        <v>50</v>
      </c>
      <c r="D6015" t="str">
        <f t="shared" si="279"/>
        <v>49-72 Months</v>
      </c>
      <c r="E6015" t="s">
        <v>37</v>
      </c>
      <c r="F6015" t="s">
        <v>28</v>
      </c>
      <c r="G6015" t="s">
        <v>24</v>
      </c>
      <c r="H6015">
        <f t="shared" si="280"/>
        <v>3</v>
      </c>
      <c r="I6015" t="str">
        <f t="shared" si="281"/>
        <v>Medium Risk</v>
      </c>
    </row>
    <row r="6016" spans="1:9" x14ac:dyDescent="0.3">
      <c r="A6016" t="s">
        <v>6051</v>
      </c>
      <c r="B6016" t="s">
        <v>31</v>
      </c>
      <c r="C6016">
        <v>54</v>
      </c>
      <c r="D6016" t="str">
        <f t="shared" si="279"/>
        <v>49-72 Months</v>
      </c>
      <c r="E6016" t="s">
        <v>37</v>
      </c>
      <c r="F6016" t="s">
        <v>40</v>
      </c>
      <c r="G6016" t="s">
        <v>24</v>
      </c>
      <c r="H6016">
        <f t="shared" si="280"/>
        <v>2</v>
      </c>
      <c r="I6016" t="str">
        <f t="shared" si="281"/>
        <v>Medium Risk</v>
      </c>
    </row>
    <row r="6017" spans="1:9" x14ac:dyDescent="0.3">
      <c r="A6017" t="s">
        <v>6052</v>
      </c>
      <c r="B6017" t="s">
        <v>27</v>
      </c>
      <c r="C6017">
        <v>3</v>
      </c>
      <c r="D6017" t="str">
        <f t="shared" si="279"/>
        <v>0-12 Months</v>
      </c>
      <c r="E6017" t="s">
        <v>37</v>
      </c>
      <c r="F6017" t="s">
        <v>28</v>
      </c>
      <c r="G6017" t="s">
        <v>24</v>
      </c>
      <c r="H6017">
        <f t="shared" si="280"/>
        <v>6</v>
      </c>
      <c r="I6017" t="str">
        <f t="shared" si="281"/>
        <v>High Risk</v>
      </c>
    </row>
    <row r="6018" spans="1:9" x14ac:dyDescent="0.3">
      <c r="A6018" t="s">
        <v>6053</v>
      </c>
      <c r="B6018" t="s">
        <v>31</v>
      </c>
      <c r="C6018">
        <v>68</v>
      </c>
      <c r="D6018" t="str">
        <f t="shared" si="279"/>
        <v>49-72 Months</v>
      </c>
      <c r="E6018" t="s">
        <v>37</v>
      </c>
      <c r="F6018" t="s">
        <v>28</v>
      </c>
      <c r="G6018" t="s">
        <v>23</v>
      </c>
      <c r="H6018">
        <f t="shared" si="280"/>
        <v>3</v>
      </c>
      <c r="I6018" t="str">
        <f t="shared" si="281"/>
        <v>Medium Risk</v>
      </c>
    </row>
    <row r="6019" spans="1:9" x14ac:dyDescent="0.3">
      <c r="A6019" t="s">
        <v>6054</v>
      </c>
      <c r="B6019" t="s">
        <v>27</v>
      </c>
      <c r="C6019">
        <v>5</v>
      </c>
      <c r="D6019" t="str">
        <f t="shared" ref="D6019:D6082" si="282">IF(C6019&lt;=12,"0-12 Months",IF(C6019&lt;=24,"13-24 Months",IF(C6019&lt;=48,"25-48 Months","49-72 Months")))</f>
        <v>0-12 Months</v>
      </c>
      <c r="E6019" t="s">
        <v>26</v>
      </c>
      <c r="F6019" t="s">
        <v>28</v>
      </c>
      <c r="G6019" t="s">
        <v>24</v>
      </c>
      <c r="H6019">
        <f t="shared" ref="H6019:H6082" si="283">IF(B6019="Month-to-month",2,0)+IF(E6019="Fiber optic",2,0)+IF(F6019="Electronic check",1,0)+IF(D6019="0-12 Months",1,0)</f>
        <v>4</v>
      </c>
      <c r="I6019" t="str">
        <f t="shared" ref="I6019:I6082" si="284">IF(H6019&gt;=4,"High Risk",IF(H6019&gt;=2,"Medium Risk","Low Risk"))</f>
        <v>High Risk</v>
      </c>
    </row>
    <row r="6020" spans="1:9" x14ac:dyDescent="0.3">
      <c r="A6020" t="s">
        <v>6055</v>
      </c>
      <c r="B6020" t="s">
        <v>47</v>
      </c>
      <c r="C6020">
        <v>33</v>
      </c>
      <c r="D6020" t="str">
        <f t="shared" si="282"/>
        <v>25-48 Months</v>
      </c>
      <c r="E6020" t="s">
        <v>24</v>
      </c>
      <c r="F6020" t="s">
        <v>32</v>
      </c>
      <c r="G6020" t="s">
        <v>24</v>
      </c>
      <c r="H6020">
        <f t="shared" si="283"/>
        <v>0</v>
      </c>
      <c r="I6020" t="str">
        <f t="shared" si="284"/>
        <v>Low Risk</v>
      </c>
    </row>
    <row r="6021" spans="1:9" x14ac:dyDescent="0.3">
      <c r="A6021" t="s">
        <v>6056</v>
      </c>
      <c r="B6021" t="s">
        <v>31</v>
      </c>
      <c r="C6021">
        <v>41</v>
      </c>
      <c r="D6021" t="str">
        <f t="shared" si="282"/>
        <v>25-48 Months</v>
      </c>
      <c r="E6021" t="s">
        <v>26</v>
      </c>
      <c r="F6021" t="s">
        <v>28</v>
      </c>
      <c r="G6021" t="s">
        <v>24</v>
      </c>
      <c r="H6021">
        <f t="shared" si="283"/>
        <v>1</v>
      </c>
      <c r="I6021" t="str">
        <f t="shared" si="284"/>
        <v>Low Risk</v>
      </c>
    </row>
    <row r="6022" spans="1:9" x14ac:dyDescent="0.3">
      <c r="A6022" t="s">
        <v>6057</v>
      </c>
      <c r="B6022" t="s">
        <v>31</v>
      </c>
      <c r="C6022">
        <v>34</v>
      </c>
      <c r="D6022" t="str">
        <f t="shared" si="282"/>
        <v>25-48 Months</v>
      </c>
      <c r="E6022" t="s">
        <v>26</v>
      </c>
      <c r="F6022" t="s">
        <v>32</v>
      </c>
      <c r="G6022" t="s">
        <v>24</v>
      </c>
      <c r="H6022">
        <f t="shared" si="283"/>
        <v>0</v>
      </c>
      <c r="I6022" t="str">
        <f t="shared" si="284"/>
        <v>Low Risk</v>
      </c>
    </row>
    <row r="6023" spans="1:9" x14ac:dyDescent="0.3">
      <c r="A6023" t="s">
        <v>6058</v>
      </c>
      <c r="B6023" t="s">
        <v>27</v>
      </c>
      <c r="C6023">
        <v>13</v>
      </c>
      <c r="D6023" t="str">
        <f t="shared" si="282"/>
        <v>13-24 Months</v>
      </c>
      <c r="E6023" t="s">
        <v>24</v>
      </c>
      <c r="F6023" t="s">
        <v>32</v>
      </c>
      <c r="G6023" t="s">
        <v>24</v>
      </c>
      <c r="H6023">
        <f t="shared" si="283"/>
        <v>2</v>
      </c>
      <c r="I6023" t="str">
        <f t="shared" si="284"/>
        <v>Medium Risk</v>
      </c>
    </row>
    <row r="6024" spans="1:9" x14ac:dyDescent="0.3">
      <c r="A6024" t="s">
        <v>6059</v>
      </c>
      <c r="B6024" t="s">
        <v>27</v>
      </c>
      <c r="C6024">
        <v>20</v>
      </c>
      <c r="D6024" t="str">
        <f t="shared" si="282"/>
        <v>13-24 Months</v>
      </c>
      <c r="E6024" t="s">
        <v>24</v>
      </c>
      <c r="F6024" t="s">
        <v>40</v>
      </c>
      <c r="G6024" t="s">
        <v>24</v>
      </c>
      <c r="H6024">
        <f t="shared" si="283"/>
        <v>2</v>
      </c>
      <c r="I6024" t="str">
        <f t="shared" si="284"/>
        <v>Medium Risk</v>
      </c>
    </row>
    <row r="6025" spans="1:9" x14ac:dyDescent="0.3">
      <c r="A6025" t="s">
        <v>6060</v>
      </c>
      <c r="B6025" t="s">
        <v>47</v>
      </c>
      <c r="C6025">
        <v>51</v>
      </c>
      <c r="D6025" t="str">
        <f t="shared" si="282"/>
        <v>49-72 Months</v>
      </c>
      <c r="E6025" t="s">
        <v>24</v>
      </c>
      <c r="F6025" t="s">
        <v>40</v>
      </c>
      <c r="G6025" t="s">
        <v>24</v>
      </c>
      <c r="H6025">
        <f t="shared" si="283"/>
        <v>0</v>
      </c>
      <c r="I6025" t="str">
        <f t="shared" si="284"/>
        <v>Low Risk</v>
      </c>
    </row>
    <row r="6026" spans="1:9" x14ac:dyDescent="0.3">
      <c r="A6026" t="s">
        <v>6061</v>
      </c>
      <c r="B6026" t="s">
        <v>27</v>
      </c>
      <c r="C6026">
        <v>3</v>
      </c>
      <c r="D6026" t="str">
        <f t="shared" si="282"/>
        <v>0-12 Months</v>
      </c>
      <c r="E6026" t="s">
        <v>37</v>
      </c>
      <c r="F6026" t="s">
        <v>40</v>
      </c>
      <c r="G6026" t="s">
        <v>23</v>
      </c>
      <c r="H6026">
        <f t="shared" si="283"/>
        <v>5</v>
      </c>
      <c r="I6026" t="str">
        <f t="shared" si="284"/>
        <v>High Risk</v>
      </c>
    </row>
    <row r="6027" spans="1:9" x14ac:dyDescent="0.3">
      <c r="A6027" t="s">
        <v>6062</v>
      </c>
      <c r="B6027" t="s">
        <v>27</v>
      </c>
      <c r="C6027">
        <v>41</v>
      </c>
      <c r="D6027" t="str">
        <f t="shared" si="282"/>
        <v>25-48 Months</v>
      </c>
      <c r="E6027" t="s">
        <v>26</v>
      </c>
      <c r="F6027" t="s">
        <v>35</v>
      </c>
      <c r="G6027" t="s">
        <v>24</v>
      </c>
      <c r="H6027">
        <f t="shared" si="283"/>
        <v>2</v>
      </c>
      <c r="I6027" t="str">
        <f t="shared" si="284"/>
        <v>Medium Risk</v>
      </c>
    </row>
    <row r="6028" spans="1:9" x14ac:dyDescent="0.3">
      <c r="A6028" t="s">
        <v>6063</v>
      </c>
      <c r="B6028" t="s">
        <v>27</v>
      </c>
      <c r="C6028">
        <v>13</v>
      </c>
      <c r="D6028" t="str">
        <f t="shared" si="282"/>
        <v>13-24 Months</v>
      </c>
      <c r="E6028" t="s">
        <v>24</v>
      </c>
      <c r="F6028" t="s">
        <v>40</v>
      </c>
      <c r="G6028" t="s">
        <v>24</v>
      </c>
      <c r="H6028">
        <f t="shared" si="283"/>
        <v>2</v>
      </c>
      <c r="I6028" t="str">
        <f t="shared" si="284"/>
        <v>Medium Risk</v>
      </c>
    </row>
    <row r="6029" spans="1:9" x14ac:dyDescent="0.3">
      <c r="A6029" t="s">
        <v>6064</v>
      </c>
      <c r="B6029" t="s">
        <v>47</v>
      </c>
      <c r="C6029">
        <v>35</v>
      </c>
      <c r="D6029" t="str">
        <f t="shared" si="282"/>
        <v>25-48 Months</v>
      </c>
      <c r="E6029" t="s">
        <v>24</v>
      </c>
      <c r="F6029" t="s">
        <v>35</v>
      </c>
      <c r="G6029" t="s">
        <v>24</v>
      </c>
      <c r="H6029">
        <f t="shared" si="283"/>
        <v>0</v>
      </c>
      <c r="I6029" t="str">
        <f t="shared" si="284"/>
        <v>Low Risk</v>
      </c>
    </row>
    <row r="6030" spans="1:9" x14ac:dyDescent="0.3">
      <c r="A6030" t="s">
        <v>6065</v>
      </c>
      <c r="B6030" t="s">
        <v>27</v>
      </c>
      <c r="C6030">
        <v>12</v>
      </c>
      <c r="D6030" t="str">
        <f t="shared" si="282"/>
        <v>0-12 Months</v>
      </c>
      <c r="E6030" t="s">
        <v>37</v>
      </c>
      <c r="F6030" t="s">
        <v>35</v>
      </c>
      <c r="G6030" t="s">
        <v>23</v>
      </c>
      <c r="H6030">
        <f t="shared" si="283"/>
        <v>5</v>
      </c>
      <c r="I6030" t="str">
        <f t="shared" si="284"/>
        <v>High Risk</v>
      </c>
    </row>
    <row r="6031" spans="1:9" x14ac:dyDescent="0.3">
      <c r="A6031" t="s">
        <v>6066</v>
      </c>
      <c r="B6031" t="s">
        <v>27</v>
      </c>
      <c r="C6031">
        <v>4</v>
      </c>
      <c r="D6031" t="str">
        <f t="shared" si="282"/>
        <v>0-12 Months</v>
      </c>
      <c r="E6031" t="s">
        <v>37</v>
      </c>
      <c r="F6031" t="s">
        <v>32</v>
      </c>
      <c r="G6031" t="s">
        <v>24</v>
      </c>
      <c r="H6031">
        <f t="shared" si="283"/>
        <v>5</v>
      </c>
      <c r="I6031" t="str">
        <f t="shared" si="284"/>
        <v>High Risk</v>
      </c>
    </row>
    <row r="6032" spans="1:9" x14ac:dyDescent="0.3">
      <c r="A6032" t="s">
        <v>6067</v>
      </c>
      <c r="B6032" t="s">
        <v>27</v>
      </c>
      <c r="C6032">
        <v>43</v>
      </c>
      <c r="D6032" t="str">
        <f t="shared" si="282"/>
        <v>25-48 Months</v>
      </c>
      <c r="E6032" t="s">
        <v>26</v>
      </c>
      <c r="F6032" t="s">
        <v>35</v>
      </c>
      <c r="G6032" t="s">
        <v>23</v>
      </c>
      <c r="H6032">
        <f t="shared" si="283"/>
        <v>2</v>
      </c>
      <c r="I6032" t="str">
        <f t="shared" si="284"/>
        <v>Medium Risk</v>
      </c>
    </row>
    <row r="6033" spans="1:9" x14ac:dyDescent="0.3">
      <c r="A6033" t="s">
        <v>6068</v>
      </c>
      <c r="B6033" t="s">
        <v>27</v>
      </c>
      <c r="C6033">
        <v>12</v>
      </c>
      <c r="D6033" t="str">
        <f t="shared" si="282"/>
        <v>0-12 Months</v>
      </c>
      <c r="E6033" t="s">
        <v>26</v>
      </c>
      <c r="F6033" t="s">
        <v>32</v>
      </c>
      <c r="G6033" t="s">
        <v>24</v>
      </c>
      <c r="H6033">
        <f t="shared" si="283"/>
        <v>3</v>
      </c>
      <c r="I6033" t="str">
        <f t="shared" si="284"/>
        <v>Medium Risk</v>
      </c>
    </row>
    <row r="6034" spans="1:9" x14ac:dyDescent="0.3">
      <c r="A6034" t="s">
        <v>6069</v>
      </c>
      <c r="B6034" t="s">
        <v>27</v>
      </c>
      <c r="C6034">
        <v>68</v>
      </c>
      <c r="D6034" t="str">
        <f t="shared" si="282"/>
        <v>49-72 Months</v>
      </c>
      <c r="E6034" t="s">
        <v>37</v>
      </c>
      <c r="F6034" t="s">
        <v>28</v>
      </c>
      <c r="G6034" t="s">
        <v>23</v>
      </c>
      <c r="H6034">
        <f t="shared" si="283"/>
        <v>5</v>
      </c>
      <c r="I6034" t="str">
        <f t="shared" si="284"/>
        <v>High Risk</v>
      </c>
    </row>
    <row r="6035" spans="1:9" x14ac:dyDescent="0.3">
      <c r="A6035" t="s">
        <v>6070</v>
      </c>
      <c r="B6035" t="s">
        <v>27</v>
      </c>
      <c r="C6035">
        <v>25</v>
      </c>
      <c r="D6035" t="str">
        <f t="shared" si="282"/>
        <v>25-48 Months</v>
      </c>
      <c r="E6035" t="s">
        <v>37</v>
      </c>
      <c r="F6035" t="s">
        <v>28</v>
      </c>
      <c r="G6035" t="s">
        <v>23</v>
      </c>
      <c r="H6035">
        <f t="shared" si="283"/>
        <v>5</v>
      </c>
      <c r="I6035" t="str">
        <f t="shared" si="284"/>
        <v>High Risk</v>
      </c>
    </row>
    <row r="6036" spans="1:9" x14ac:dyDescent="0.3">
      <c r="A6036" t="s">
        <v>6071</v>
      </c>
      <c r="B6036" t="s">
        <v>31</v>
      </c>
      <c r="C6036">
        <v>7</v>
      </c>
      <c r="D6036" t="str">
        <f t="shared" si="282"/>
        <v>0-12 Months</v>
      </c>
      <c r="E6036" t="s">
        <v>24</v>
      </c>
      <c r="F6036" t="s">
        <v>32</v>
      </c>
      <c r="G6036" t="s">
        <v>24</v>
      </c>
      <c r="H6036">
        <f t="shared" si="283"/>
        <v>1</v>
      </c>
      <c r="I6036" t="str">
        <f t="shared" si="284"/>
        <v>Low Risk</v>
      </c>
    </row>
    <row r="6037" spans="1:9" x14ac:dyDescent="0.3">
      <c r="A6037" t="s">
        <v>6072</v>
      </c>
      <c r="B6037" t="s">
        <v>31</v>
      </c>
      <c r="C6037">
        <v>66</v>
      </c>
      <c r="D6037" t="str">
        <f t="shared" si="282"/>
        <v>49-72 Months</v>
      </c>
      <c r="E6037" t="s">
        <v>37</v>
      </c>
      <c r="F6037" t="s">
        <v>28</v>
      </c>
      <c r="G6037" t="s">
        <v>23</v>
      </c>
      <c r="H6037">
        <f t="shared" si="283"/>
        <v>3</v>
      </c>
      <c r="I6037" t="str">
        <f t="shared" si="284"/>
        <v>Medium Risk</v>
      </c>
    </row>
    <row r="6038" spans="1:9" x14ac:dyDescent="0.3">
      <c r="A6038" t="s">
        <v>6073</v>
      </c>
      <c r="B6038" t="s">
        <v>31</v>
      </c>
      <c r="C6038">
        <v>53</v>
      </c>
      <c r="D6038" t="str">
        <f t="shared" si="282"/>
        <v>49-72 Months</v>
      </c>
      <c r="E6038" t="s">
        <v>37</v>
      </c>
      <c r="F6038" t="s">
        <v>28</v>
      </c>
      <c r="G6038" t="s">
        <v>24</v>
      </c>
      <c r="H6038">
        <f t="shared" si="283"/>
        <v>3</v>
      </c>
      <c r="I6038" t="str">
        <f t="shared" si="284"/>
        <v>Medium Risk</v>
      </c>
    </row>
    <row r="6039" spans="1:9" x14ac:dyDescent="0.3">
      <c r="A6039" t="s">
        <v>6074</v>
      </c>
      <c r="B6039" t="s">
        <v>27</v>
      </c>
      <c r="C6039">
        <v>63</v>
      </c>
      <c r="D6039" t="str">
        <f t="shared" si="282"/>
        <v>49-72 Months</v>
      </c>
      <c r="E6039" t="s">
        <v>37</v>
      </c>
      <c r="F6039" t="s">
        <v>35</v>
      </c>
      <c r="G6039" t="s">
        <v>24</v>
      </c>
      <c r="H6039">
        <f t="shared" si="283"/>
        <v>4</v>
      </c>
      <c r="I6039" t="str">
        <f t="shared" si="284"/>
        <v>High Risk</v>
      </c>
    </row>
    <row r="6040" spans="1:9" x14ac:dyDescent="0.3">
      <c r="A6040" t="s">
        <v>6075</v>
      </c>
      <c r="B6040" t="s">
        <v>47</v>
      </c>
      <c r="C6040">
        <v>70</v>
      </c>
      <c r="D6040" t="str">
        <f t="shared" si="282"/>
        <v>49-72 Months</v>
      </c>
      <c r="E6040" t="s">
        <v>37</v>
      </c>
      <c r="F6040" t="s">
        <v>35</v>
      </c>
      <c r="G6040" t="s">
        <v>23</v>
      </c>
      <c r="H6040">
        <f t="shared" si="283"/>
        <v>2</v>
      </c>
      <c r="I6040" t="str">
        <f t="shared" si="284"/>
        <v>Medium Risk</v>
      </c>
    </row>
    <row r="6041" spans="1:9" x14ac:dyDescent="0.3">
      <c r="A6041" t="s">
        <v>6076</v>
      </c>
      <c r="B6041" t="s">
        <v>27</v>
      </c>
      <c r="C6041">
        <v>27</v>
      </c>
      <c r="D6041" t="str">
        <f t="shared" si="282"/>
        <v>25-48 Months</v>
      </c>
      <c r="E6041" t="s">
        <v>26</v>
      </c>
      <c r="F6041" t="s">
        <v>35</v>
      </c>
      <c r="G6041" t="s">
        <v>23</v>
      </c>
      <c r="H6041">
        <f t="shared" si="283"/>
        <v>2</v>
      </c>
      <c r="I6041" t="str">
        <f t="shared" si="284"/>
        <v>Medium Risk</v>
      </c>
    </row>
    <row r="6042" spans="1:9" x14ac:dyDescent="0.3">
      <c r="A6042" t="s">
        <v>6077</v>
      </c>
      <c r="B6042" t="s">
        <v>27</v>
      </c>
      <c r="C6042">
        <v>1</v>
      </c>
      <c r="D6042" t="str">
        <f t="shared" si="282"/>
        <v>0-12 Months</v>
      </c>
      <c r="E6042" t="s">
        <v>37</v>
      </c>
      <c r="F6042" t="s">
        <v>32</v>
      </c>
      <c r="G6042" t="s">
        <v>23</v>
      </c>
      <c r="H6042">
        <f t="shared" si="283"/>
        <v>5</v>
      </c>
      <c r="I6042" t="str">
        <f t="shared" si="284"/>
        <v>High Risk</v>
      </c>
    </row>
    <row r="6043" spans="1:9" x14ac:dyDescent="0.3">
      <c r="A6043" t="s">
        <v>6078</v>
      </c>
      <c r="B6043" t="s">
        <v>27</v>
      </c>
      <c r="C6043">
        <v>5</v>
      </c>
      <c r="D6043" t="str">
        <f t="shared" si="282"/>
        <v>0-12 Months</v>
      </c>
      <c r="E6043" t="s">
        <v>24</v>
      </c>
      <c r="F6043" t="s">
        <v>32</v>
      </c>
      <c r="G6043" t="s">
        <v>24</v>
      </c>
      <c r="H6043">
        <f t="shared" si="283"/>
        <v>3</v>
      </c>
      <c r="I6043" t="str">
        <f t="shared" si="284"/>
        <v>Medium Risk</v>
      </c>
    </row>
    <row r="6044" spans="1:9" x14ac:dyDescent="0.3">
      <c r="A6044" t="s">
        <v>6079</v>
      </c>
      <c r="B6044" t="s">
        <v>31</v>
      </c>
      <c r="C6044">
        <v>37</v>
      </c>
      <c r="D6044" t="str">
        <f t="shared" si="282"/>
        <v>25-48 Months</v>
      </c>
      <c r="E6044" t="s">
        <v>24</v>
      </c>
      <c r="F6044" t="s">
        <v>32</v>
      </c>
      <c r="G6044" t="s">
        <v>24</v>
      </c>
      <c r="H6044">
        <f t="shared" si="283"/>
        <v>0</v>
      </c>
      <c r="I6044" t="str">
        <f t="shared" si="284"/>
        <v>Low Risk</v>
      </c>
    </row>
    <row r="6045" spans="1:9" x14ac:dyDescent="0.3">
      <c r="A6045" t="s">
        <v>6080</v>
      </c>
      <c r="B6045" t="s">
        <v>27</v>
      </c>
      <c r="C6045">
        <v>3</v>
      </c>
      <c r="D6045" t="str">
        <f t="shared" si="282"/>
        <v>0-12 Months</v>
      </c>
      <c r="E6045" t="s">
        <v>26</v>
      </c>
      <c r="F6045" t="s">
        <v>32</v>
      </c>
      <c r="G6045" t="s">
        <v>23</v>
      </c>
      <c r="H6045">
        <f t="shared" si="283"/>
        <v>3</v>
      </c>
      <c r="I6045" t="str">
        <f t="shared" si="284"/>
        <v>Medium Risk</v>
      </c>
    </row>
    <row r="6046" spans="1:9" x14ac:dyDescent="0.3">
      <c r="A6046" t="s">
        <v>6081</v>
      </c>
      <c r="B6046" t="s">
        <v>27</v>
      </c>
      <c r="C6046">
        <v>12</v>
      </c>
      <c r="D6046" t="str">
        <f t="shared" si="282"/>
        <v>0-12 Months</v>
      </c>
      <c r="E6046" t="s">
        <v>37</v>
      </c>
      <c r="F6046" t="s">
        <v>28</v>
      </c>
      <c r="G6046" t="s">
        <v>24</v>
      </c>
      <c r="H6046">
        <f t="shared" si="283"/>
        <v>6</v>
      </c>
      <c r="I6046" t="str">
        <f t="shared" si="284"/>
        <v>High Risk</v>
      </c>
    </row>
    <row r="6047" spans="1:9" x14ac:dyDescent="0.3">
      <c r="A6047" t="s">
        <v>6082</v>
      </c>
      <c r="B6047" t="s">
        <v>31</v>
      </c>
      <c r="C6047">
        <v>38</v>
      </c>
      <c r="D6047" t="str">
        <f t="shared" si="282"/>
        <v>25-48 Months</v>
      </c>
      <c r="E6047" t="s">
        <v>24</v>
      </c>
      <c r="F6047" t="s">
        <v>40</v>
      </c>
      <c r="G6047" t="s">
        <v>24</v>
      </c>
      <c r="H6047">
        <f t="shared" si="283"/>
        <v>0</v>
      </c>
      <c r="I6047" t="str">
        <f t="shared" si="284"/>
        <v>Low Risk</v>
      </c>
    </row>
    <row r="6048" spans="1:9" x14ac:dyDescent="0.3">
      <c r="A6048" t="s">
        <v>6083</v>
      </c>
      <c r="B6048" t="s">
        <v>27</v>
      </c>
      <c r="C6048">
        <v>9</v>
      </c>
      <c r="D6048" t="str">
        <f t="shared" si="282"/>
        <v>0-12 Months</v>
      </c>
      <c r="E6048" t="s">
        <v>37</v>
      </c>
      <c r="F6048" t="s">
        <v>40</v>
      </c>
      <c r="G6048" t="s">
        <v>24</v>
      </c>
      <c r="H6048">
        <f t="shared" si="283"/>
        <v>5</v>
      </c>
      <c r="I6048" t="str">
        <f t="shared" si="284"/>
        <v>High Risk</v>
      </c>
    </row>
    <row r="6049" spans="1:9" x14ac:dyDescent="0.3">
      <c r="A6049" t="s">
        <v>6084</v>
      </c>
      <c r="B6049" t="s">
        <v>27</v>
      </c>
      <c r="C6049">
        <v>13</v>
      </c>
      <c r="D6049" t="str">
        <f t="shared" si="282"/>
        <v>13-24 Months</v>
      </c>
      <c r="E6049" t="s">
        <v>26</v>
      </c>
      <c r="F6049" t="s">
        <v>28</v>
      </c>
      <c r="G6049" t="s">
        <v>24</v>
      </c>
      <c r="H6049">
        <f t="shared" si="283"/>
        <v>3</v>
      </c>
      <c r="I6049" t="str">
        <f t="shared" si="284"/>
        <v>Medium Risk</v>
      </c>
    </row>
    <row r="6050" spans="1:9" x14ac:dyDescent="0.3">
      <c r="A6050" t="s">
        <v>6085</v>
      </c>
      <c r="B6050" t="s">
        <v>27</v>
      </c>
      <c r="C6050">
        <v>29</v>
      </c>
      <c r="D6050" t="str">
        <f t="shared" si="282"/>
        <v>25-48 Months</v>
      </c>
      <c r="E6050" t="s">
        <v>37</v>
      </c>
      <c r="F6050" t="s">
        <v>28</v>
      </c>
      <c r="G6050" t="s">
        <v>23</v>
      </c>
      <c r="H6050">
        <f t="shared" si="283"/>
        <v>5</v>
      </c>
      <c r="I6050" t="str">
        <f t="shared" si="284"/>
        <v>High Risk</v>
      </c>
    </row>
    <row r="6051" spans="1:9" x14ac:dyDescent="0.3">
      <c r="A6051" t="s">
        <v>6086</v>
      </c>
      <c r="B6051" t="s">
        <v>47</v>
      </c>
      <c r="C6051">
        <v>47</v>
      </c>
      <c r="D6051" t="str">
        <f t="shared" si="282"/>
        <v>25-48 Months</v>
      </c>
      <c r="E6051" t="s">
        <v>24</v>
      </c>
      <c r="F6051" t="s">
        <v>40</v>
      </c>
      <c r="G6051" t="s">
        <v>24</v>
      </c>
      <c r="H6051">
        <f t="shared" si="283"/>
        <v>0</v>
      </c>
      <c r="I6051" t="str">
        <f t="shared" si="284"/>
        <v>Low Risk</v>
      </c>
    </row>
    <row r="6052" spans="1:9" x14ac:dyDescent="0.3">
      <c r="A6052" t="s">
        <v>6087</v>
      </c>
      <c r="B6052" t="s">
        <v>27</v>
      </c>
      <c r="C6052">
        <v>61</v>
      </c>
      <c r="D6052" t="str">
        <f t="shared" si="282"/>
        <v>49-72 Months</v>
      </c>
      <c r="E6052" t="s">
        <v>37</v>
      </c>
      <c r="F6052" t="s">
        <v>35</v>
      </c>
      <c r="G6052" t="s">
        <v>24</v>
      </c>
      <c r="H6052">
        <f t="shared" si="283"/>
        <v>4</v>
      </c>
      <c r="I6052" t="str">
        <f t="shared" si="284"/>
        <v>High Risk</v>
      </c>
    </row>
    <row r="6053" spans="1:9" x14ac:dyDescent="0.3">
      <c r="A6053" t="s">
        <v>6088</v>
      </c>
      <c r="B6053" t="s">
        <v>27</v>
      </c>
      <c r="C6053">
        <v>16</v>
      </c>
      <c r="D6053" t="str">
        <f t="shared" si="282"/>
        <v>13-24 Months</v>
      </c>
      <c r="E6053" t="s">
        <v>24</v>
      </c>
      <c r="F6053" t="s">
        <v>32</v>
      </c>
      <c r="G6053" t="s">
        <v>24</v>
      </c>
      <c r="H6053">
        <f t="shared" si="283"/>
        <v>2</v>
      </c>
      <c r="I6053" t="str">
        <f t="shared" si="284"/>
        <v>Medium Risk</v>
      </c>
    </row>
    <row r="6054" spans="1:9" x14ac:dyDescent="0.3">
      <c r="A6054" t="s">
        <v>6089</v>
      </c>
      <c r="B6054" t="s">
        <v>47</v>
      </c>
      <c r="C6054">
        <v>41</v>
      </c>
      <c r="D6054" t="str">
        <f t="shared" si="282"/>
        <v>25-48 Months</v>
      </c>
      <c r="E6054" t="s">
        <v>26</v>
      </c>
      <c r="F6054" t="s">
        <v>28</v>
      </c>
      <c r="G6054" t="s">
        <v>24</v>
      </c>
      <c r="H6054">
        <f t="shared" si="283"/>
        <v>1</v>
      </c>
      <c r="I6054" t="str">
        <f t="shared" si="284"/>
        <v>Low Risk</v>
      </c>
    </row>
    <row r="6055" spans="1:9" x14ac:dyDescent="0.3">
      <c r="A6055" t="s">
        <v>6090</v>
      </c>
      <c r="B6055" t="s">
        <v>47</v>
      </c>
      <c r="C6055">
        <v>43</v>
      </c>
      <c r="D6055" t="str">
        <f t="shared" si="282"/>
        <v>25-48 Months</v>
      </c>
      <c r="E6055" t="s">
        <v>24</v>
      </c>
      <c r="F6055" t="s">
        <v>28</v>
      </c>
      <c r="G6055" t="s">
        <v>24</v>
      </c>
      <c r="H6055">
        <f t="shared" si="283"/>
        <v>1</v>
      </c>
      <c r="I6055" t="str">
        <f t="shared" si="284"/>
        <v>Low Risk</v>
      </c>
    </row>
    <row r="6056" spans="1:9" x14ac:dyDescent="0.3">
      <c r="A6056" t="s">
        <v>6091</v>
      </c>
      <c r="B6056" t="s">
        <v>27</v>
      </c>
      <c r="C6056">
        <v>36</v>
      </c>
      <c r="D6056" t="str">
        <f t="shared" si="282"/>
        <v>25-48 Months</v>
      </c>
      <c r="E6056" t="s">
        <v>37</v>
      </c>
      <c r="F6056" t="s">
        <v>35</v>
      </c>
      <c r="G6056" t="s">
        <v>23</v>
      </c>
      <c r="H6056">
        <f t="shared" si="283"/>
        <v>4</v>
      </c>
      <c r="I6056" t="str">
        <f t="shared" si="284"/>
        <v>High Risk</v>
      </c>
    </row>
    <row r="6057" spans="1:9" x14ac:dyDescent="0.3">
      <c r="A6057" t="s">
        <v>6092</v>
      </c>
      <c r="B6057" t="s">
        <v>27</v>
      </c>
      <c r="C6057">
        <v>6</v>
      </c>
      <c r="D6057" t="str">
        <f t="shared" si="282"/>
        <v>0-12 Months</v>
      </c>
      <c r="E6057" t="s">
        <v>26</v>
      </c>
      <c r="F6057" t="s">
        <v>28</v>
      </c>
      <c r="G6057" t="s">
        <v>24</v>
      </c>
      <c r="H6057">
        <f t="shared" si="283"/>
        <v>4</v>
      </c>
      <c r="I6057" t="str">
        <f t="shared" si="284"/>
        <v>High Risk</v>
      </c>
    </row>
    <row r="6058" spans="1:9" x14ac:dyDescent="0.3">
      <c r="A6058" t="s">
        <v>6093</v>
      </c>
      <c r="B6058" t="s">
        <v>31</v>
      </c>
      <c r="C6058">
        <v>58</v>
      </c>
      <c r="D6058" t="str">
        <f t="shared" si="282"/>
        <v>49-72 Months</v>
      </c>
      <c r="E6058" t="s">
        <v>26</v>
      </c>
      <c r="F6058" t="s">
        <v>40</v>
      </c>
      <c r="G6058" t="s">
        <v>24</v>
      </c>
      <c r="H6058">
        <f t="shared" si="283"/>
        <v>0</v>
      </c>
      <c r="I6058" t="str">
        <f t="shared" si="284"/>
        <v>Low Risk</v>
      </c>
    </row>
    <row r="6059" spans="1:9" x14ac:dyDescent="0.3">
      <c r="A6059" t="s">
        <v>6094</v>
      </c>
      <c r="B6059" t="s">
        <v>27</v>
      </c>
      <c r="C6059">
        <v>19</v>
      </c>
      <c r="D6059" t="str">
        <f t="shared" si="282"/>
        <v>13-24 Months</v>
      </c>
      <c r="E6059" t="s">
        <v>26</v>
      </c>
      <c r="F6059" t="s">
        <v>40</v>
      </c>
      <c r="G6059" t="s">
        <v>24</v>
      </c>
      <c r="H6059">
        <f t="shared" si="283"/>
        <v>2</v>
      </c>
      <c r="I6059" t="str">
        <f t="shared" si="284"/>
        <v>Medium Risk</v>
      </c>
    </row>
    <row r="6060" spans="1:9" x14ac:dyDescent="0.3">
      <c r="A6060" t="s">
        <v>6095</v>
      </c>
      <c r="B6060" t="s">
        <v>27</v>
      </c>
      <c r="C6060">
        <v>11</v>
      </c>
      <c r="D6060" t="str">
        <f t="shared" si="282"/>
        <v>0-12 Months</v>
      </c>
      <c r="E6060" t="s">
        <v>26</v>
      </c>
      <c r="F6060" t="s">
        <v>35</v>
      </c>
      <c r="G6060" t="s">
        <v>24</v>
      </c>
      <c r="H6060">
        <f t="shared" si="283"/>
        <v>3</v>
      </c>
      <c r="I6060" t="str">
        <f t="shared" si="284"/>
        <v>Medium Risk</v>
      </c>
    </row>
    <row r="6061" spans="1:9" x14ac:dyDescent="0.3">
      <c r="A6061" t="s">
        <v>6096</v>
      </c>
      <c r="B6061" t="s">
        <v>31</v>
      </c>
      <c r="C6061">
        <v>39</v>
      </c>
      <c r="D6061" t="str">
        <f t="shared" si="282"/>
        <v>25-48 Months</v>
      </c>
      <c r="E6061" t="s">
        <v>26</v>
      </c>
      <c r="F6061" t="s">
        <v>35</v>
      </c>
      <c r="G6061" t="s">
        <v>24</v>
      </c>
      <c r="H6061">
        <f t="shared" si="283"/>
        <v>0</v>
      </c>
      <c r="I6061" t="str">
        <f t="shared" si="284"/>
        <v>Low Risk</v>
      </c>
    </row>
    <row r="6062" spans="1:9" x14ac:dyDescent="0.3">
      <c r="A6062" t="s">
        <v>6097</v>
      </c>
      <c r="B6062" t="s">
        <v>27</v>
      </c>
      <c r="C6062">
        <v>8</v>
      </c>
      <c r="D6062" t="str">
        <f t="shared" si="282"/>
        <v>0-12 Months</v>
      </c>
      <c r="E6062" t="s">
        <v>37</v>
      </c>
      <c r="F6062" t="s">
        <v>28</v>
      </c>
      <c r="G6062" t="s">
        <v>24</v>
      </c>
      <c r="H6062">
        <f t="shared" si="283"/>
        <v>6</v>
      </c>
      <c r="I6062" t="str">
        <f t="shared" si="284"/>
        <v>High Risk</v>
      </c>
    </row>
    <row r="6063" spans="1:9" x14ac:dyDescent="0.3">
      <c r="A6063" t="s">
        <v>6098</v>
      </c>
      <c r="B6063" t="s">
        <v>27</v>
      </c>
      <c r="C6063">
        <v>26</v>
      </c>
      <c r="D6063" t="str">
        <f t="shared" si="282"/>
        <v>25-48 Months</v>
      </c>
      <c r="E6063" t="s">
        <v>26</v>
      </c>
      <c r="F6063" t="s">
        <v>32</v>
      </c>
      <c r="G6063" t="s">
        <v>24</v>
      </c>
      <c r="H6063">
        <f t="shared" si="283"/>
        <v>2</v>
      </c>
      <c r="I6063" t="str">
        <f t="shared" si="284"/>
        <v>Medium Risk</v>
      </c>
    </row>
    <row r="6064" spans="1:9" x14ac:dyDescent="0.3">
      <c r="A6064" t="s">
        <v>6099</v>
      </c>
      <c r="B6064" t="s">
        <v>27</v>
      </c>
      <c r="C6064">
        <v>53</v>
      </c>
      <c r="D6064" t="str">
        <f t="shared" si="282"/>
        <v>49-72 Months</v>
      </c>
      <c r="E6064" t="s">
        <v>37</v>
      </c>
      <c r="F6064" t="s">
        <v>40</v>
      </c>
      <c r="G6064" t="s">
        <v>24</v>
      </c>
      <c r="H6064">
        <f t="shared" si="283"/>
        <v>4</v>
      </c>
      <c r="I6064" t="str">
        <f t="shared" si="284"/>
        <v>High Risk</v>
      </c>
    </row>
    <row r="6065" spans="1:9" x14ac:dyDescent="0.3">
      <c r="A6065" t="s">
        <v>6100</v>
      </c>
      <c r="B6065" t="s">
        <v>47</v>
      </c>
      <c r="C6065">
        <v>70</v>
      </c>
      <c r="D6065" t="str">
        <f t="shared" si="282"/>
        <v>49-72 Months</v>
      </c>
      <c r="E6065" t="s">
        <v>24</v>
      </c>
      <c r="F6065" t="s">
        <v>32</v>
      </c>
      <c r="G6065" t="s">
        <v>24</v>
      </c>
      <c r="H6065">
        <f t="shared" si="283"/>
        <v>0</v>
      </c>
      <c r="I6065" t="str">
        <f t="shared" si="284"/>
        <v>Low Risk</v>
      </c>
    </row>
    <row r="6066" spans="1:9" x14ac:dyDescent="0.3">
      <c r="A6066" t="s">
        <v>6101</v>
      </c>
      <c r="B6066" t="s">
        <v>27</v>
      </c>
      <c r="C6066">
        <v>1</v>
      </c>
      <c r="D6066" t="str">
        <f t="shared" si="282"/>
        <v>0-12 Months</v>
      </c>
      <c r="E6066" t="s">
        <v>26</v>
      </c>
      <c r="F6066" t="s">
        <v>32</v>
      </c>
      <c r="G6066" t="s">
        <v>23</v>
      </c>
      <c r="H6066">
        <f t="shared" si="283"/>
        <v>3</v>
      </c>
      <c r="I6066" t="str">
        <f t="shared" si="284"/>
        <v>Medium Risk</v>
      </c>
    </row>
    <row r="6067" spans="1:9" x14ac:dyDescent="0.3">
      <c r="A6067" t="s">
        <v>6102</v>
      </c>
      <c r="B6067" t="s">
        <v>47</v>
      </c>
      <c r="C6067">
        <v>59</v>
      </c>
      <c r="D6067" t="str">
        <f t="shared" si="282"/>
        <v>49-72 Months</v>
      </c>
      <c r="E6067" t="s">
        <v>24</v>
      </c>
      <c r="F6067" t="s">
        <v>32</v>
      </c>
      <c r="G6067" t="s">
        <v>24</v>
      </c>
      <c r="H6067">
        <f t="shared" si="283"/>
        <v>0</v>
      </c>
      <c r="I6067" t="str">
        <f t="shared" si="284"/>
        <v>Low Risk</v>
      </c>
    </row>
    <row r="6068" spans="1:9" x14ac:dyDescent="0.3">
      <c r="A6068" t="s">
        <v>6103</v>
      </c>
      <c r="B6068" t="s">
        <v>27</v>
      </c>
      <c r="C6068">
        <v>2</v>
      </c>
      <c r="D6068" t="str">
        <f t="shared" si="282"/>
        <v>0-12 Months</v>
      </c>
      <c r="E6068" t="s">
        <v>37</v>
      </c>
      <c r="F6068" t="s">
        <v>28</v>
      </c>
      <c r="G6068" t="s">
        <v>23</v>
      </c>
      <c r="H6068">
        <f t="shared" si="283"/>
        <v>6</v>
      </c>
      <c r="I6068" t="str">
        <f t="shared" si="284"/>
        <v>High Risk</v>
      </c>
    </row>
    <row r="6069" spans="1:9" x14ac:dyDescent="0.3">
      <c r="A6069" t="s">
        <v>6104</v>
      </c>
      <c r="B6069" t="s">
        <v>31</v>
      </c>
      <c r="C6069">
        <v>7</v>
      </c>
      <c r="D6069" t="str">
        <f t="shared" si="282"/>
        <v>0-12 Months</v>
      </c>
      <c r="E6069" t="s">
        <v>26</v>
      </c>
      <c r="F6069" t="s">
        <v>32</v>
      </c>
      <c r="G6069" t="s">
        <v>24</v>
      </c>
      <c r="H6069">
        <f t="shared" si="283"/>
        <v>1</v>
      </c>
      <c r="I6069" t="str">
        <f t="shared" si="284"/>
        <v>Low Risk</v>
      </c>
    </row>
    <row r="6070" spans="1:9" x14ac:dyDescent="0.3">
      <c r="A6070" t="s">
        <v>6105</v>
      </c>
      <c r="B6070" t="s">
        <v>27</v>
      </c>
      <c r="C6070">
        <v>12</v>
      </c>
      <c r="D6070" t="str">
        <f t="shared" si="282"/>
        <v>0-12 Months</v>
      </c>
      <c r="E6070" t="s">
        <v>26</v>
      </c>
      <c r="F6070" t="s">
        <v>28</v>
      </c>
      <c r="G6070" t="s">
        <v>23</v>
      </c>
      <c r="H6070">
        <f t="shared" si="283"/>
        <v>4</v>
      </c>
      <c r="I6070" t="str">
        <f t="shared" si="284"/>
        <v>High Risk</v>
      </c>
    </row>
    <row r="6071" spans="1:9" x14ac:dyDescent="0.3">
      <c r="A6071" t="s">
        <v>6106</v>
      </c>
      <c r="B6071" t="s">
        <v>31</v>
      </c>
      <c r="C6071">
        <v>59</v>
      </c>
      <c r="D6071" t="str">
        <f t="shared" si="282"/>
        <v>49-72 Months</v>
      </c>
      <c r="E6071" t="s">
        <v>26</v>
      </c>
      <c r="F6071" t="s">
        <v>40</v>
      </c>
      <c r="G6071" t="s">
        <v>24</v>
      </c>
      <c r="H6071">
        <f t="shared" si="283"/>
        <v>0</v>
      </c>
      <c r="I6071" t="str">
        <f t="shared" si="284"/>
        <v>Low Risk</v>
      </c>
    </row>
    <row r="6072" spans="1:9" x14ac:dyDescent="0.3">
      <c r="A6072" t="s">
        <v>6107</v>
      </c>
      <c r="B6072" t="s">
        <v>47</v>
      </c>
      <c r="C6072">
        <v>61</v>
      </c>
      <c r="D6072" t="str">
        <f t="shared" si="282"/>
        <v>49-72 Months</v>
      </c>
      <c r="E6072" t="s">
        <v>26</v>
      </c>
      <c r="F6072" t="s">
        <v>35</v>
      </c>
      <c r="G6072" t="s">
        <v>24</v>
      </c>
      <c r="H6072">
        <f t="shared" si="283"/>
        <v>0</v>
      </c>
      <c r="I6072" t="str">
        <f t="shared" si="284"/>
        <v>Low Risk</v>
      </c>
    </row>
    <row r="6073" spans="1:9" x14ac:dyDescent="0.3">
      <c r="A6073" t="s">
        <v>6108</v>
      </c>
      <c r="B6073" t="s">
        <v>47</v>
      </c>
      <c r="C6073">
        <v>72</v>
      </c>
      <c r="D6073" t="str">
        <f t="shared" si="282"/>
        <v>49-72 Months</v>
      </c>
      <c r="E6073" t="s">
        <v>37</v>
      </c>
      <c r="F6073" t="s">
        <v>35</v>
      </c>
      <c r="G6073" t="s">
        <v>24</v>
      </c>
      <c r="H6073">
        <f t="shared" si="283"/>
        <v>2</v>
      </c>
      <c r="I6073" t="str">
        <f t="shared" si="284"/>
        <v>Medium Risk</v>
      </c>
    </row>
    <row r="6074" spans="1:9" x14ac:dyDescent="0.3">
      <c r="A6074" t="s">
        <v>6109</v>
      </c>
      <c r="B6074" t="s">
        <v>27</v>
      </c>
      <c r="C6074">
        <v>13</v>
      </c>
      <c r="D6074" t="str">
        <f t="shared" si="282"/>
        <v>13-24 Months</v>
      </c>
      <c r="E6074" t="s">
        <v>24</v>
      </c>
      <c r="F6074" t="s">
        <v>32</v>
      </c>
      <c r="G6074" t="s">
        <v>24</v>
      </c>
      <c r="H6074">
        <f t="shared" si="283"/>
        <v>2</v>
      </c>
      <c r="I6074" t="str">
        <f t="shared" si="284"/>
        <v>Medium Risk</v>
      </c>
    </row>
    <row r="6075" spans="1:9" x14ac:dyDescent="0.3">
      <c r="A6075" t="s">
        <v>6110</v>
      </c>
      <c r="B6075" t="s">
        <v>31</v>
      </c>
      <c r="C6075">
        <v>64</v>
      </c>
      <c r="D6075" t="str">
        <f t="shared" si="282"/>
        <v>49-72 Months</v>
      </c>
      <c r="E6075" t="s">
        <v>24</v>
      </c>
      <c r="F6075" t="s">
        <v>32</v>
      </c>
      <c r="G6075" t="s">
        <v>24</v>
      </c>
      <c r="H6075">
        <f t="shared" si="283"/>
        <v>0</v>
      </c>
      <c r="I6075" t="str">
        <f t="shared" si="284"/>
        <v>Low Risk</v>
      </c>
    </row>
    <row r="6076" spans="1:9" x14ac:dyDescent="0.3">
      <c r="A6076" t="s">
        <v>6111</v>
      </c>
      <c r="B6076" t="s">
        <v>27</v>
      </c>
      <c r="C6076">
        <v>1</v>
      </c>
      <c r="D6076" t="str">
        <f t="shared" si="282"/>
        <v>0-12 Months</v>
      </c>
      <c r="E6076" t="s">
        <v>26</v>
      </c>
      <c r="F6076" t="s">
        <v>28</v>
      </c>
      <c r="G6076" t="s">
        <v>23</v>
      </c>
      <c r="H6076">
        <f t="shared" si="283"/>
        <v>4</v>
      </c>
      <c r="I6076" t="str">
        <f t="shared" si="284"/>
        <v>High Risk</v>
      </c>
    </row>
    <row r="6077" spans="1:9" x14ac:dyDescent="0.3">
      <c r="A6077" t="s">
        <v>6112</v>
      </c>
      <c r="B6077" t="s">
        <v>31</v>
      </c>
      <c r="C6077">
        <v>10</v>
      </c>
      <c r="D6077" t="str">
        <f t="shared" si="282"/>
        <v>0-12 Months</v>
      </c>
      <c r="E6077" t="s">
        <v>26</v>
      </c>
      <c r="F6077" t="s">
        <v>32</v>
      </c>
      <c r="G6077" t="s">
        <v>24</v>
      </c>
      <c r="H6077">
        <f t="shared" si="283"/>
        <v>1</v>
      </c>
      <c r="I6077" t="str">
        <f t="shared" si="284"/>
        <v>Low Risk</v>
      </c>
    </row>
    <row r="6078" spans="1:9" x14ac:dyDescent="0.3">
      <c r="A6078" t="s">
        <v>6113</v>
      </c>
      <c r="B6078" t="s">
        <v>31</v>
      </c>
      <c r="C6078">
        <v>65</v>
      </c>
      <c r="D6078" t="str">
        <f t="shared" si="282"/>
        <v>49-72 Months</v>
      </c>
      <c r="E6078" t="s">
        <v>26</v>
      </c>
      <c r="F6078" t="s">
        <v>35</v>
      </c>
      <c r="G6078" t="s">
        <v>24</v>
      </c>
      <c r="H6078">
        <f t="shared" si="283"/>
        <v>0</v>
      </c>
      <c r="I6078" t="str">
        <f t="shared" si="284"/>
        <v>Low Risk</v>
      </c>
    </row>
    <row r="6079" spans="1:9" x14ac:dyDescent="0.3">
      <c r="A6079" t="s">
        <v>6114</v>
      </c>
      <c r="B6079" t="s">
        <v>47</v>
      </c>
      <c r="C6079">
        <v>62</v>
      </c>
      <c r="D6079" t="str">
        <f t="shared" si="282"/>
        <v>49-72 Months</v>
      </c>
      <c r="E6079" t="s">
        <v>37</v>
      </c>
      <c r="F6079" t="s">
        <v>32</v>
      </c>
      <c r="G6079" t="s">
        <v>24</v>
      </c>
      <c r="H6079">
        <f t="shared" si="283"/>
        <v>2</v>
      </c>
      <c r="I6079" t="str">
        <f t="shared" si="284"/>
        <v>Medium Risk</v>
      </c>
    </row>
    <row r="6080" spans="1:9" x14ac:dyDescent="0.3">
      <c r="A6080" t="s">
        <v>6115</v>
      </c>
      <c r="B6080" t="s">
        <v>31</v>
      </c>
      <c r="C6080">
        <v>55</v>
      </c>
      <c r="D6080" t="str">
        <f t="shared" si="282"/>
        <v>49-72 Months</v>
      </c>
      <c r="E6080" t="s">
        <v>26</v>
      </c>
      <c r="F6080" t="s">
        <v>28</v>
      </c>
      <c r="G6080" t="s">
        <v>24</v>
      </c>
      <c r="H6080">
        <f t="shared" si="283"/>
        <v>1</v>
      </c>
      <c r="I6080" t="str">
        <f t="shared" si="284"/>
        <v>Low Risk</v>
      </c>
    </row>
    <row r="6081" spans="1:9" x14ac:dyDescent="0.3">
      <c r="A6081" t="s">
        <v>6116</v>
      </c>
      <c r="B6081" t="s">
        <v>27</v>
      </c>
      <c r="C6081">
        <v>25</v>
      </c>
      <c r="D6081" t="str">
        <f t="shared" si="282"/>
        <v>25-48 Months</v>
      </c>
      <c r="E6081" t="s">
        <v>26</v>
      </c>
      <c r="F6081" t="s">
        <v>28</v>
      </c>
      <c r="G6081" t="s">
        <v>24</v>
      </c>
      <c r="H6081">
        <f t="shared" si="283"/>
        <v>3</v>
      </c>
      <c r="I6081" t="str">
        <f t="shared" si="284"/>
        <v>Medium Risk</v>
      </c>
    </row>
    <row r="6082" spans="1:9" x14ac:dyDescent="0.3">
      <c r="A6082" t="s">
        <v>6117</v>
      </c>
      <c r="B6082" t="s">
        <v>27</v>
      </c>
      <c r="C6082">
        <v>1</v>
      </c>
      <c r="D6082" t="str">
        <f t="shared" si="282"/>
        <v>0-12 Months</v>
      </c>
      <c r="E6082" t="s">
        <v>26</v>
      </c>
      <c r="F6082" t="s">
        <v>32</v>
      </c>
      <c r="G6082" t="s">
        <v>23</v>
      </c>
      <c r="H6082">
        <f t="shared" si="283"/>
        <v>3</v>
      </c>
      <c r="I6082" t="str">
        <f t="shared" si="284"/>
        <v>Medium Risk</v>
      </c>
    </row>
    <row r="6083" spans="1:9" x14ac:dyDescent="0.3">
      <c r="A6083" t="s">
        <v>6118</v>
      </c>
      <c r="B6083" t="s">
        <v>27</v>
      </c>
      <c r="C6083">
        <v>1</v>
      </c>
      <c r="D6083" t="str">
        <f t="shared" ref="D6083:D6146" si="285">IF(C6083&lt;=12,"0-12 Months",IF(C6083&lt;=24,"13-24 Months",IF(C6083&lt;=48,"25-48 Months","49-72 Months")))</f>
        <v>0-12 Months</v>
      </c>
      <c r="E6083" t="s">
        <v>26</v>
      </c>
      <c r="F6083" t="s">
        <v>40</v>
      </c>
      <c r="G6083" t="s">
        <v>24</v>
      </c>
      <c r="H6083">
        <f t="shared" ref="H6083:H6146" si="286">IF(B6083="Month-to-month",2,0)+IF(E6083="Fiber optic",2,0)+IF(F6083="Electronic check",1,0)+IF(D6083="0-12 Months",1,0)</f>
        <v>3</v>
      </c>
      <c r="I6083" t="str">
        <f t="shared" ref="I6083:I6146" si="287">IF(H6083&gt;=4,"High Risk",IF(H6083&gt;=2,"Medium Risk","Low Risk"))</f>
        <v>Medium Risk</v>
      </c>
    </row>
    <row r="6084" spans="1:9" x14ac:dyDescent="0.3">
      <c r="A6084" t="s">
        <v>6119</v>
      </c>
      <c r="B6084" t="s">
        <v>27</v>
      </c>
      <c r="C6084">
        <v>59</v>
      </c>
      <c r="D6084" t="str">
        <f t="shared" si="285"/>
        <v>49-72 Months</v>
      </c>
      <c r="E6084" t="s">
        <v>37</v>
      </c>
      <c r="F6084" t="s">
        <v>28</v>
      </c>
      <c r="G6084" t="s">
        <v>23</v>
      </c>
      <c r="H6084">
        <f t="shared" si="286"/>
        <v>5</v>
      </c>
      <c r="I6084" t="str">
        <f t="shared" si="287"/>
        <v>High Risk</v>
      </c>
    </row>
    <row r="6085" spans="1:9" x14ac:dyDescent="0.3">
      <c r="A6085" t="s">
        <v>6120</v>
      </c>
      <c r="B6085" t="s">
        <v>47</v>
      </c>
      <c r="C6085">
        <v>64</v>
      </c>
      <c r="D6085" t="str">
        <f t="shared" si="285"/>
        <v>49-72 Months</v>
      </c>
      <c r="E6085" t="s">
        <v>24</v>
      </c>
      <c r="F6085" t="s">
        <v>35</v>
      </c>
      <c r="G6085" t="s">
        <v>24</v>
      </c>
      <c r="H6085">
        <f t="shared" si="286"/>
        <v>0</v>
      </c>
      <c r="I6085" t="str">
        <f t="shared" si="287"/>
        <v>Low Risk</v>
      </c>
    </row>
    <row r="6086" spans="1:9" x14ac:dyDescent="0.3">
      <c r="A6086" t="s">
        <v>6121</v>
      </c>
      <c r="B6086" t="s">
        <v>27</v>
      </c>
      <c r="C6086">
        <v>36</v>
      </c>
      <c r="D6086" t="str">
        <f t="shared" si="285"/>
        <v>25-48 Months</v>
      </c>
      <c r="E6086" t="s">
        <v>37</v>
      </c>
      <c r="F6086" t="s">
        <v>35</v>
      </c>
      <c r="G6086" t="s">
        <v>24</v>
      </c>
      <c r="H6086">
        <f t="shared" si="286"/>
        <v>4</v>
      </c>
      <c r="I6086" t="str">
        <f t="shared" si="287"/>
        <v>High Risk</v>
      </c>
    </row>
    <row r="6087" spans="1:9" x14ac:dyDescent="0.3">
      <c r="A6087" t="s">
        <v>6122</v>
      </c>
      <c r="B6087" t="s">
        <v>27</v>
      </c>
      <c r="C6087">
        <v>3</v>
      </c>
      <c r="D6087" t="str">
        <f t="shared" si="285"/>
        <v>0-12 Months</v>
      </c>
      <c r="E6087" t="s">
        <v>26</v>
      </c>
      <c r="F6087" t="s">
        <v>32</v>
      </c>
      <c r="G6087" t="s">
        <v>23</v>
      </c>
      <c r="H6087">
        <f t="shared" si="286"/>
        <v>3</v>
      </c>
      <c r="I6087" t="str">
        <f t="shared" si="287"/>
        <v>Medium Risk</v>
      </c>
    </row>
    <row r="6088" spans="1:9" x14ac:dyDescent="0.3">
      <c r="A6088" t="s">
        <v>6123</v>
      </c>
      <c r="B6088" t="s">
        <v>47</v>
      </c>
      <c r="C6088">
        <v>61</v>
      </c>
      <c r="D6088" t="str">
        <f t="shared" si="285"/>
        <v>49-72 Months</v>
      </c>
      <c r="E6088" t="s">
        <v>26</v>
      </c>
      <c r="F6088" t="s">
        <v>32</v>
      </c>
      <c r="G6088" t="s">
        <v>24</v>
      </c>
      <c r="H6088">
        <f t="shared" si="286"/>
        <v>0</v>
      </c>
      <c r="I6088" t="str">
        <f t="shared" si="287"/>
        <v>Low Risk</v>
      </c>
    </row>
    <row r="6089" spans="1:9" x14ac:dyDescent="0.3">
      <c r="A6089" t="s">
        <v>6124</v>
      </c>
      <c r="B6089" t="s">
        <v>31</v>
      </c>
      <c r="C6089">
        <v>26</v>
      </c>
      <c r="D6089" t="str">
        <f t="shared" si="285"/>
        <v>25-48 Months</v>
      </c>
      <c r="E6089" t="s">
        <v>26</v>
      </c>
      <c r="F6089" t="s">
        <v>35</v>
      </c>
      <c r="G6089" t="s">
        <v>24</v>
      </c>
      <c r="H6089">
        <f t="shared" si="286"/>
        <v>0</v>
      </c>
      <c r="I6089" t="str">
        <f t="shared" si="287"/>
        <v>Low Risk</v>
      </c>
    </row>
    <row r="6090" spans="1:9" x14ac:dyDescent="0.3">
      <c r="A6090" t="s">
        <v>6125</v>
      </c>
      <c r="B6090" t="s">
        <v>27</v>
      </c>
      <c r="C6090">
        <v>1</v>
      </c>
      <c r="D6090" t="str">
        <f t="shared" si="285"/>
        <v>0-12 Months</v>
      </c>
      <c r="E6090" t="s">
        <v>26</v>
      </c>
      <c r="F6090" t="s">
        <v>28</v>
      </c>
      <c r="G6090" t="s">
        <v>23</v>
      </c>
      <c r="H6090">
        <f t="shared" si="286"/>
        <v>4</v>
      </c>
      <c r="I6090" t="str">
        <f t="shared" si="287"/>
        <v>High Risk</v>
      </c>
    </row>
    <row r="6091" spans="1:9" x14ac:dyDescent="0.3">
      <c r="A6091" t="s">
        <v>6126</v>
      </c>
      <c r="B6091" t="s">
        <v>27</v>
      </c>
      <c r="C6091">
        <v>1</v>
      </c>
      <c r="D6091" t="str">
        <f t="shared" si="285"/>
        <v>0-12 Months</v>
      </c>
      <c r="E6091" t="s">
        <v>37</v>
      </c>
      <c r="F6091" t="s">
        <v>28</v>
      </c>
      <c r="G6091" t="s">
        <v>23</v>
      </c>
      <c r="H6091">
        <f t="shared" si="286"/>
        <v>6</v>
      </c>
      <c r="I6091" t="str">
        <f t="shared" si="287"/>
        <v>High Risk</v>
      </c>
    </row>
    <row r="6092" spans="1:9" x14ac:dyDescent="0.3">
      <c r="A6092" t="s">
        <v>6127</v>
      </c>
      <c r="B6092" t="s">
        <v>47</v>
      </c>
      <c r="C6092">
        <v>68</v>
      </c>
      <c r="D6092" t="str">
        <f t="shared" si="285"/>
        <v>49-72 Months</v>
      </c>
      <c r="E6092" t="s">
        <v>37</v>
      </c>
      <c r="F6092" t="s">
        <v>40</v>
      </c>
      <c r="G6092" t="s">
        <v>24</v>
      </c>
      <c r="H6092">
        <f t="shared" si="286"/>
        <v>2</v>
      </c>
      <c r="I6092" t="str">
        <f t="shared" si="287"/>
        <v>Medium Risk</v>
      </c>
    </row>
    <row r="6093" spans="1:9" x14ac:dyDescent="0.3">
      <c r="A6093" t="s">
        <v>6128</v>
      </c>
      <c r="B6093" t="s">
        <v>27</v>
      </c>
      <c r="C6093">
        <v>2</v>
      </c>
      <c r="D6093" t="str">
        <f t="shared" si="285"/>
        <v>0-12 Months</v>
      </c>
      <c r="E6093" t="s">
        <v>37</v>
      </c>
      <c r="F6093" t="s">
        <v>32</v>
      </c>
      <c r="G6093" t="s">
        <v>23</v>
      </c>
      <c r="H6093">
        <f t="shared" si="286"/>
        <v>5</v>
      </c>
      <c r="I6093" t="str">
        <f t="shared" si="287"/>
        <v>High Risk</v>
      </c>
    </row>
    <row r="6094" spans="1:9" x14ac:dyDescent="0.3">
      <c r="A6094" t="s">
        <v>6129</v>
      </c>
      <c r="B6094" t="s">
        <v>47</v>
      </c>
      <c r="C6094">
        <v>72</v>
      </c>
      <c r="D6094" t="str">
        <f t="shared" si="285"/>
        <v>49-72 Months</v>
      </c>
      <c r="E6094" t="s">
        <v>37</v>
      </c>
      <c r="F6094" t="s">
        <v>35</v>
      </c>
      <c r="G6094" t="s">
        <v>24</v>
      </c>
      <c r="H6094">
        <f t="shared" si="286"/>
        <v>2</v>
      </c>
      <c r="I6094" t="str">
        <f t="shared" si="287"/>
        <v>Medium Risk</v>
      </c>
    </row>
    <row r="6095" spans="1:9" x14ac:dyDescent="0.3">
      <c r="A6095" t="s">
        <v>6130</v>
      </c>
      <c r="B6095" t="s">
        <v>47</v>
      </c>
      <c r="C6095">
        <v>71</v>
      </c>
      <c r="D6095" t="str">
        <f t="shared" si="285"/>
        <v>49-72 Months</v>
      </c>
      <c r="E6095" t="s">
        <v>26</v>
      </c>
      <c r="F6095" t="s">
        <v>28</v>
      </c>
      <c r="G6095" t="s">
        <v>24</v>
      </c>
      <c r="H6095">
        <f t="shared" si="286"/>
        <v>1</v>
      </c>
      <c r="I6095" t="str">
        <f t="shared" si="287"/>
        <v>Low Risk</v>
      </c>
    </row>
    <row r="6096" spans="1:9" x14ac:dyDescent="0.3">
      <c r="A6096" t="s">
        <v>6131</v>
      </c>
      <c r="B6096" t="s">
        <v>47</v>
      </c>
      <c r="C6096">
        <v>57</v>
      </c>
      <c r="D6096" t="str">
        <f t="shared" si="285"/>
        <v>49-72 Months</v>
      </c>
      <c r="E6096" t="s">
        <v>24</v>
      </c>
      <c r="F6096" t="s">
        <v>40</v>
      </c>
      <c r="G6096" t="s">
        <v>24</v>
      </c>
      <c r="H6096">
        <f t="shared" si="286"/>
        <v>0</v>
      </c>
      <c r="I6096" t="str">
        <f t="shared" si="287"/>
        <v>Low Risk</v>
      </c>
    </row>
    <row r="6097" spans="1:9" x14ac:dyDescent="0.3">
      <c r="A6097" t="s">
        <v>6132</v>
      </c>
      <c r="B6097" t="s">
        <v>27</v>
      </c>
      <c r="C6097">
        <v>4</v>
      </c>
      <c r="D6097" t="str">
        <f t="shared" si="285"/>
        <v>0-12 Months</v>
      </c>
      <c r="E6097" t="s">
        <v>24</v>
      </c>
      <c r="F6097" t="s">
        <v>32</v>
      </c>
      <c r="G6097" t="s">
        <v>24</v>
      </c>
      <c r="H6097">
        <f t="shared" si="286"/>
        <v>3</v>
      </c>
      <c r="I6097" t="str">
        <f t="shared" si="287"/>
        <v>Medium Risk</v>
      </c>
    </row>
    <row r="6098" spans="1:9" x14ac:dyDescent="0.3">
      <c r="A6098" t="s">
        <v>6133</v>
      </c>
      <c r="B6098" t="s">
        <v>27</v>
      </c>
      <c r="C6098">
        <v>1</v>
      </c>
      <c r="D6098" t="str">
        <f t="shared" si="285"/>
        <v>0-12 Months</v>
      </c>
      <c r="E6098" t="s">
        <v>37</v>
      </c>
      <c r="F6098" t="s">
        <v>28</v>
      </c>
      <c r="G6098" t="s">
        <v>24</v>
      </c>
      <c r="H6098">
        <f t="shared" si="286"/>
        <v>6</v>
      </c>
      <c r="I6098" t="str">
        <f t="shared" si="287"/>
        <v>High Risk</v>
      </c>
    </row>
    <row r="6099" spans="1:9" x14ac:dyDescent="0.3">
      <c r="A6099" t="s">
        <v>6134</v>
      </c>
      <c r="B6099" t="s">
        <v>47</v>
      </c>
      <c r="C6099">
        <v>72</v>
      </c>
      <c r="D6099" t="str">
        <f t="shared" si="285"/>
        <v>49-72 Months</v>
      </c>
      <c r="E6099" t="s">
        <v>26</v>
      </c>
      <c r="F6099" t="s">
        <v>40</v>
      </c>
      <c r="G6099" t="s">
        <v>24</v>
      </c>
      <c r="H6099">
        <f t="shared" si="286"/>
        <v>0</v>
      </c>
      <c r="I6099" t="str">
        <f t="shared" si="287"/>
        <v>Low Risk</v>
      </c>
    </row>
    <row r="6100" spans="1:9" x14ac:dyDescent="0.3">
      <c r="A6100" t="s">
        <v>6135</v>
      </c>
      <c r="B6100" t="s">
        <v>31</v>
      </c>
      <c r="C6100">
        <v>21</v>
      </c>
      <c r="D6100" t="str">
        <f t="shared" si="285"/>
        <v>13-24 Months</v>
      </c>
      <c r="E6100" t="s">
        <v>26</v>
      </c>
      <c r="F6100" t="s">
        <v>35</v>
      </c>
      <c r="G6100" t="s">
        <v>24</v>
      </c>
      <c r="H6100">
        <f t="shared" si="286"/>
        <v>0</v>
      </c>
      <c r="I6100" t="str">
        <f t="shared" si="287"/>
        <v>Low Risk</v>
      </c>
    </row>
    <row r="6101" spans="1:9" x14ac:dyDescent="0.3">
      <c r="A6101" t="s">
        <v>6136</v>
      </c>
      <c r="B6101" t="s">
        <v>47</v>
      </c>
      <c r="C6101">
        <v>71</v>
      </c>
      <c r="D6101" t="str">
        <f t="shared" si="285"/>
        <v>49-72 Months</v>
      </c>
      <c r="E6101" t="s">
        <v>24</v>
      </c>
      <c r="F6101" t="s">
        <v>35</v>
      </c>
      <c r="G6101" t="s">
        <v>24</v>
      </c>
      <c r="H6101">
        <f t="shared" si="286"/>
        <v>0</v>
      </c>
      <c r="I6101" t="str">
        <f t="shared" si="287"/>
        <v>Low Risk</v>
      </c>
    </row>
    <row r="6102" spans="1:9" x14ac:dyDescent="0.3">
      <c r="A6102" t="s">
        <v>6137</v>
      </c>
      <c r="B6102" t="s">
        <v>27</v>
      </c>
      <c r="C6102">
        <v>29</v>
      </c>
      <c r="D6102" t="str">
        <f t="shared" si="285"/>
        <v>25-48 Months</v>
      </c>
      <c r="E6102" t="s">
        <v>37</v>
      </c>
      <c r="F6102" t="s">
        <v>35</v>
      </c>
      <c r="G6102" t="s">
        <v>23</v>
      </c>
      <c r="H6102">
        <f t="shared" si="286"/>
        <v>4</v>
      </c>
      <c r="I6102" t="str">
        <f t="shared" si="287"/>
        <v>High Risk</v>
      </c>
    </row>
    <row r="6103" spans="1:9" x14ac:dyDescent="0.3">
      <c r="A6103" t="s">
        <v>6138</v>
      </c>
      <c r="B6103" t="s">
        <v>47</v>
      </c>
      <c r="C6103">
        <v>69</v>
      </c>
      <c r="D6103" t="str">
        <f t="shared" si="285"/>
        <v>49-72 Months</v>
      </c>
      <c r="E6103" t="s">
        <v>37</v>
      </c>
      <c r="F6103" t="s">
        <v>40</v>
      </c>
      <c r="G6103" t="s">
        <v>24</v>
      </c>
      <c r="H6103">
        <f t="shared" si="286"/>
        <v>2</v>
      </c>
      <c r="I6103" t="str">
        <f t="shared" si="287"/>
        <v>Medium Risk</v>
      </c>
    </row>
    <row r="6104" spans="1:9" x14ac:dyDescent="0.3">
      <c r="A6104" t="s">
        <v>6139</v>
      </c>
      <c r="B6104" t="s">
        <v>47</v>
      </c>
      <c r="C6104">
        <v>64</v>
      </c>
      <c r="D6104" t="str">
        <f t="shared" si="285"/>
        <v>49-72 Months</v>
      </c>
      <c r="E6104" t="s">
        <v>26</v>
      </c>
      <c r="F6104" t="s">
        <v>40</v>
      </c>
      <c r="G6104" t="s">
        <v>24</v>
      </c>
      <c r="H6104">
        <f t="shared" si="286"/>
        <v>0</v>
      </c>
      <c r="I6104" t="str">
        <f t="shared" si="287"/>
        <v>Low Risk</v>
      </c>
    </row>
    <row r="6105" spans="1:9" x14ac:dyDescent="0.3">
      <c r="A6105" t="s">
        <v>6140</v>
      </c>
      <c r="B6105" t="s">
        <v>27</v>
      </c>
      <c r="C6105">
        <v>16</v>
      </c>
      <c r="D6105" t="str">
        <f t="shared" si="285"/>
        <v>13-24 Months</v>
      </c>
      <c r="E6105" t="s">
        <v>24</v>
      </c>
      <c r="F6105" t="s">
        <v>40</v>
      </c>
      <c r="G6105" t="s">
        <v>24</v>
      </c>
      <c r="H6105">
        <f t="shared" si="286"/>
        <v>2</v>
      </c>
      <c r="I6105" t="str">
        <f t="shared" si="287"/>
        <v>Medium Risk</v>
      </c>
    </row>
    <row r="6106" spans="1:9" x14ac:dyDescent="0.3">
      <c r="A6106" t="s">
        <v>6141</v>
      </c>
      <c r="B6106" t="s">
        <v>31</v>
      </c>
      <c r="C6106">
        <v>4</v>
      </c>
      <c r="D6106" t="str">
        <f t="shared" si="285"/>
        <v>0-12 Months</v>
      </c>
      <c r="E6106" t="s">
        <v>24</v>
      </c>
      <c r="F6106" t="s">
        <v>28</v>
      </c>
      <c r="G6106" t="s">
        <v>24</v>
      </c>
      <c r="H6106">
        <f t="shared" si="286"/>
        <v>2</v>
      </c>
      <c r="I6106" t="str">
        <f t="shared" si="287"/>
        <v>Medium Risk</v>
      </c>
    </row>
    <row r="6107" spans="1:9" x14ac:dyDescent="0.3">
      <c r="A6107" t="s">
        <v>6142</v>
      </c>
      <c r="B6107" t="s">
        <v>31</v>
      </c>
      <c r="C6107">
        <v>52</v>
      </c>
      <c r="D6107" t="str">
        <f t="shared" si="285"/>
        <v>49-72 Months</v>
      </c>
      <c r="E6107" t="s">
        <v>37</v>
      </c>
      <c r="F6107" t="s">
        <v>40</v>
      </c>
      <c r="G6107" t="s">
        <v>23</v>
      </c>
      <c r="H6107">
        <f t="shared" si="286"/>
        <v>2</v>
      </c>
      <c r="I6107" t="str">
        <f t="shared" si="287"/>
        <v>Medium Risk</v>
      </c>
    </row>
    <row r="6108" spans="1:9" x14ac:dyDescent="0.3">
      <c r="A6108" t="s">
        <v>6143</v>
      </c>
      <c r="B6108" t="s">
        <v>27</v>
      </c>
      <c r="C6108">
        <v>2</v>
      </c>
      <c r="D6108" t="str">
        <f t="shared" si="285"/>
        <v>0-12 Months</v>
      </c>
      <c r="E6108" t="s">
        <v>26</v>
      </c>
      <c r="F6108" t="s">
        <v>32</v>
      </c>
      <c r="G6108" t="s">
        <v>23</v>
      </c>
      <c r="H6108">
        <f t="shared" si="286"/>
        <v>3</v>
      </c>
      <c r="I6108" t="str">
        <f t="shared" si="287"/>
        <v>Medium Risk</v>
      </c>
    </row>
    <row r="6109" spans="1:9" x14ac:dyDescent="0.3">
      <c r="A6109" t="s">
        <v>6144</v>
      </c>
      <c r="B6109" t="s">
        <v>27</v>
      </c>
      <c r="C6109">
        <v>1</v>
      </c>
      <c r="D6109" t="str">
        <f t="shared" si="285"/>
        <v>0-12 Months</v>
      </c>
      <c r="E6109" t="s">
        <v>24</v>
      </c>
      <c r="F6109" t="s">
        <v>32</v>
      </c>
      <c r="G6109" t="s">
        <v>24</v>
      </c>
      <c r="H6109">
        <f t="shared" si="286"/>
        <v>3</v>
      </c>
      <c r="I6109" t="str">
        <f t="shared" si="287"/>
        <v>Medium Risk</v>
      </c>
    </row>
    <row r="6110" spans="1:9" x14ac:dyDescent="0.3">
      <c r="A6110" t="s">
        <v>6145</v>
      </c>
      <c r="B6110" t="s">
        <v>27</v>
      </c>
      <c r="C6110">
        <v>18</v>
      </c>
      <c r="D6110" t="str">
        <f t="shared" si="285"/>
        <v>13-24 Months</v>
      </c>
      <c r="E6110" t="s">
        <v>26</v>
      </c>
      <c r="F6110" t="s">
        <v>32</v>
      </c>
      <c r="G6110" t="s">
        <v>24</v>
      </c>
      <c r="H6110">
        <f t="shared" si="286"/>
        <v>2</v>
      </c>
      <c r="I6110" t="str">
        <f t="shared" si="287"/>
        <v>Medium Risk</v>
      </c>
    </row>
    <row r="6111" spans="1:9" x14ac:dyDescent="0.3">
      <c r="A6111" t="s">
        <v>6146</v>
      </c>
      <c r="B6111" t="s">
        <v>27</v>
      </c>
      <c r="C6111">
        <v>2</v>
      </c>
      <c r="D6111" t="str">
        <f t="shared" si="285"/>
        <v>0-12 Months</v>
      </c>
      <c r="E6111" t="s">
        <v>26</v>
      </c>
      <c r="F6111" t="s">
        <v>32</v>
      </c>
      <c r="G6111" t="s">
        <v>24</v>
      </c>
      <c r="H6111">
        <f t="shared" si="286"/>
        <v>3</v>
      </c>
      <c r="I6111" t="str">
        <f t="shared" si="287"/>
        <v>Medium Risk</v>
      </c>
    </row>
    <row r="6112" spans="1:9" x14ac:dyDescent="0.3">
      <c r="A6112" t="s">
        <v>6147</v>
      </c>
      <c r="B6112" t="s">
        <v>27</v>
      </c>
      <c r="C6112">
        <v>19</v>
      </c>
      <c r="D6112" t="str">
        <f t="shared" si="285"/>
        <v>13-24 Months</v>
      </c>
      <c r="E6112" t="s">
        <v>26</v>
      </c>
      <c r="F6112" t="s">
        <v>32</v>
      </c>
      <c r="G6112" t="s">
        <v>24</v>
      </c>
      <c r="H6112">
        <f t="shared" si="286"/>
        <v>2</v>
      </c>
      <c r="I6112" t="str">
        <f t="shared" si="287"/>
        <v>Medium Risk</v>
      </c>
    </row>
    <row r="6113" spans="1:9" x14ac:dyDescent="0.3">
      <c r="A6113" t="s">
        <v>6148</v>
      </c>
      <c r="B6113" t="s">
        <v>27</v>
      </c>
      <c r="C6113">
        <v>40</v>
      </c>
      <c r="D6113" t="str">
        <f t="shared" si="285"/>
        <v>25-48 Months</v>
      </c>
      <c r="E6113" t="s">
        <v>37</v>
      </c>
      <c r="F6113" t="s">
        <v>35</v>
      </c>
      <c r="G6113" t="s">
        <v>24</v>
      </c>
      <c r="H6113">
        <f t="shared" si="286"/>
        <v>4</v>
      </c>
      <c r="I6113" t="str">
        <f t="shared" si="287"/>
        <v>High Risk</v>
      </c>
    </row>
    <row r="6114" spans="1:9" x14ac:dyDescent="0.3">
      <c r="A6114" t="s">
        <v>6149</v>
      </c>
      <c r="B6114" t="s">
        <v>31</v>
      </c>
      <c r="C6114">
        <v>66</v>
      </c>
      <c r="D6114" t="str">
        <f t="shared" si="285"/>
        <v>49-72 Months</v>
      </c>
      <c r="E6114" t="s">
        <v>37</v>
      </c>
      <c r="F6114" t="s">
        <v>28</v>
      </c>
      <c r="G6114" t="s">
        <v>24</v>
      </c>
      <c r="H6114">
        <f t="shared" si="286"/>
        <v>3</v>
      </c>
      <c r="I6114" t="str">
        <f t="shared" si="287"/>
        <v>Medium Risk</v>
      </c>
    </row>
    <row r="6115" spans="1:9" x14ac:dyDescent="0.3">
      <c r="A6115" t="s">
        <v>6150</v>
      </c>
      <c r="B6115" t="s">
        <v>27</v>
      </c>
      <c r="C6115">
        <v>21</v>
      </c>
      <c r="D6115" t="str">
        <f t="shared" si="285"/>
        <v>13-24 Months</v>
      </c>
      <c r="E6115" t="s">
        <v>37</v>
      </c>
      <c r="F6115" t="s">
        <v>32</v>
      </c>
      <c r="G6115" t="s">
        <v>24</v>
      </c>
      <c r="H6115">
        <f t="shared" si="286"/>
        <v>4</v>
      </c>
      <c r="I6115" t="str">
        <f t="shared" si="287"/>
        <v>High Risk</v>
      </c>
    </row>
    <row r="6116" spans="1:9" x14ac:dyDescent="0.3">
      <c r="A6116" t="s">
        <v>6151</v>
      </c>
      <c r="B6116" t="s">
        <v>27</v>
      </c>
      <c r="C6116">
        <v>8</v>
      </c>
      <c r="D6116" t="str">
        <f t="shared" si="285"/>
        <v>0-12 Months</v>
      </c>
      <c r="E6116" t="s">
        <v>26</v>
      </c>
      <c r="F6116" t="s">
        <v>28</v>
      </c>
      <c r="G6116" t="s">
        <v>24</v>
      </c>
      <c r="H6116">
        <f t="shared" si="286"/>
        <v>4</v>
      </c>
      <c r="I6116" t="str">
        <f t="shared" si="287"/>
        <v>High Risk</v>
      </c>
    </row>
    <row r="6117" spans="1:9" x14ac:dyDescent="0.3">
      <c r="A6117" t="s">
        <v>6152</v>
      </c>
      <c r="B6117" t="s">
        <v>47</v>
      </c>
      <c r="C6117">
        <v>72</v>
      </c>
      <c r="D6117" t="str">
        <f t="shared" si="285"/>
        <v>49-72 Months</v>
      </c>
      <c r="E6117" t="s">
        <v>37</v>
      </c>
      <c r="F6117" t="s">
        <v>40</v>
      </c>
      <c r="G6117" t="s">
        <v>24</v>
      </c>
      <c r="H6117">
        <f t="shared" si="286"/>
        <v>2</v>
      </c>
      <c r="I6117" t="str">
        <f t="shared" si="287"/>
        <v>Medium Risk</v>
      </c>
    </row>
    <row r="6118" spans="1:9" x14ac:dyDescent="0.3">
      <c r="A6118" t="s">
        <v>6153</v>
      </c>
      <c r="B6118" t="s">
        <v>31</v>
      </c>
      <c r="C6118">
        <v>48</v>
      </c>
      <c r="D6118" t="str">
        <f t="shared" si="285"/>
        <v>25-48 Months</v>
      </c>
      <c r="E6118" t="s">
        <v>26</v>
      </c>
      <c r="F6118" t="s">
        <v>35</v>
      </c>
      <c r="G6118" t="s">
        <v>24</v>
      </c>
      <c r="H6118">
        <f t="shared" si="286"/>
        <v>0</v>
      </c>
      <c r="I6118" t="str">
        <f t="shared" si="287"/>
        <v>Low Risk</v>
      </c>
    </row>
    <row r="6119" spans="1:9" x14ac:dyDescent="0.3">
      <c r="A6119" t="s">
        <v>6154</v>
      </c>
      <c r="B6119" t="s">
        <v>47</v>
      </c>
      <c r="C6119">
        <v>69</v>
      </c>
      <c r="D6119" t="str">
        <f t="shared" si="285"/>
        <v>49-72 Months</v>
      </c>
      <c r="E6119" t="s">
        <v>24</v>
      </c>
      <c r="F6119" t="s">
        <v>35</v>
      </c>
      <c r="G6119" t="s">
        <v>24</v>
      </c>
      <c r="H6119">
        <f t="shared" si="286"/>
        <v>0</v>
      </c>
      <c r="I6119" t="str">
        <f t="shared" si="287"/>
        <v>Low Risk</v>
      </c>
    </row>
    <row r="6120" spans="1:9" x14ac:dyDescent="0.3">
      <c r="A6120" t="s">
        <v>6155</v>
      </c>
      <c r="B6120" t="s">
        <v>47</v>
      </c>
      <c r="C6120">
        <v>72</v>
      </c>
      <c r="D6120" t="str">
        <f t="shared" si="285"/>
        <v>49-72 Months</v>
      </c>
      <c r="E6120" t="s">
        <v>37</v>
      </c>
      <c r="F6120" t="s">
        <v>28</v>
      </c>
      <c r="G6120" t="s">
        <v>24</v>
      </c>
      <c r="H6120">
        <f t="shared" si="286"/>
        <v>3</v>
      </c>
      <c r="I6120" t="str">
        <f t="shared" si="287"/>
        <v>Medium Risk</v>
      </c>
    </row>
    <row r="6121" spans="1:9" x14ac:dyDescent="0.3">
      <c r="A6121" t="s">
        <v>6156</v>
      </c>
      <c r="B6121" t="s">
        <v>31</v>
      </c>
      <c r="C6121">
        <v>14</v>
      </c>
      <c r="D6121" t="str">
        <f t="shared" si="285"/>
        <v>13-24 Months</v>
      </c>
      <c r="E6121" t="s">
        <v>26</v>
      </c>
      <c r="F6121" t="s">
        <v>40</v>
      </c>
      <c r="G6121" t="s">
        <v>24</v>
      </c>
      <c r="H6121">
        <f t="shared" si="286"/>
        <v>0</v>
      </c>
      <c r="I6121" t="str">
        <f t="shared" si="287"/>
        <v>Low Risk</v>
      </c>
    </row>
    <row r="6122" spans="1:9" x14ac:dyDescent="0.3">
      <c r="A6122" t="s">
        <v>6157</v>
      </c>
      <c r="B6122" t="s">
        <v>27</v>
      </c>
      <c r="C6122">
        <v>6</v>
      </c>
      <c r="D6122" t="str">
        <f t="shared" si="285"/>
        <v>0-12 Months</v>
      </c>
      <c r="E6122" t="s">
        <v>26</v>
      </c>
      <c r="F6122" t="s">
        <v>28</v>
      </c>
      <c r="G6122" t="s">
        <v>24</v>
      </c>
      <c r="H6122">
        <f t="shared" si="286"/>
        <v>4</v>
      </c>
      <c r="I6122" t="str">
        <f t="shared" si="287"/>
        <v>High Risk</v>
      </c>
    </row>
    <row r="6123" spans="1:9" x14ac:dyDescent="0.3">
      <c r="A6123" t="s">
        <v>6158</v>
      </c>
      <c r="B6123" t="s">
        <v>47</v>
      </c>
      <c r="C6123">
        <v>8</v>
      </c>
      <c r="D6123" t="str">
        <f t="shared" si="285"/>
        <v>0-12 Months</v>
      </c>
      <c r="E6123" t="s">
        <v>24</v>
      </c>
      <c r="F6123" t="s">
        <v>35</v>
      </c>
      <c r="G6123" t="s">
        <v>24</v>
      </c>
      <c r="H6123">
        <f t="shared" si="286"/>
        <v>1</v>
      </c>
      <c r="I6123" t="str">
        <f t="shared" si="287"/>
        <v>Low Risk</v>
      </c>
    </row>
    <row r="6124" spans="1:9" x14ac:dyDescent="0.3">
      <c r="A6124" t="s">
        <v>6159</v>
      </c>
      <c r="B6124" t="s">
        <v>31</v>
      </c>
      <c r="C6124">
        <v>17</v>
      </c>
      <c r="D6124" t="str">
        <f t="shared" si="285"/>
        <v>13-24 Months</v>
      </c>
      <c r="E6124" t="s">
        <v>24</v>
      </c>
      <c r="F6124" t="s">
        <v>32</v>
      </c>
      <c r="G6124" t="s">
        <v>24</v>
      </c>
      <c r="H6124">
        <f t="shared" si="286"/>
        <v>0</v>
      </c>
      <c r="I6124" t="str">
        <f t="shared" si="287"/>
        <v>Low Risk</v>
      </c>
    </row>
    <row r="6125" spans="1:9" x14ac:dyDescent="0.3">
      <c r="A6125" t="s">
        <v>6160</v>
      </c>
      <c r="B6125" t="s">
        <v>31</v>
      </c>
      <c r="C6125">
        <v>65</v>
      </c>
      <c r="D6125" t="str">
        <f t="shared" si="285"/>
        <v>49-72 Months</v>
      </c>
      <c r="E6125" t="s">
        <v>37</v>
      </c>
      <c r="F6125" t="s">
        <v>28</v>
      </c>
      <c r="G6125" t="s">
        <v>24</v>
      </c>
      <c r="H6125">
        <f t="shared" si="286"/>
        <v>3</v>
      </c>
      <c r="I6125" t="str">
        <f t="shared" si="287"/>
        <v>Medium Risk</v>
      </c>
    </row>
    <row r="6126" spans="1:9" x14ac:dyDescent="0.3">
      <c r="A6126" t="s">
        <v>6161</v>
      </c>
      <c r="B6126" t="s">
        <v>31</v>
      </c>
      <c r="C6126">
        <v>57</v>
      </c>
      <c r="D6126" t="str">
        <f t="shared" si="285"/>
        <v>49-72 Months</v>
      </c>
      <c r="E6126" t="s">
        <v>26</v>
      </c>
      <c r="F6126" t="s">
        <v>32</v>
      </c>
      <c r="G6126" t="s">
        <v>24</v>
      </c>
      <c r="H6126">
        <f t="shared" si="286"/>
        <v>0</v>
      </c>
      <c r="I6126" t="str">
        <f t="shared" si="287"/>
        <v>Low Risk</v>
      </c>
    </row>
    <row r="6127" spans="1:9" x14ac:dyDescent="0.3">
      <c r="A6127" t="s">
        <v>6162</v>
      </c>
      <c r="B6127" t="s">
        <v>27</v>
      </c>
      <c r="C6127">
        <v>13</v>
      </c>
      <c r="D6127" t="str">
        <f t="shared" si="285"/>
        <v>13-24 Months</v>
      </c>
      <c r="E6127" t="s">
        <v>37</v>
      </c>
      <c r="F6127" t="s">
        <v>40</v>
      </c>
      <c r="G6127" t="s">
        <v>23</v>
      </c>
      <c r="H6127">
        <f t="shared" si="286"/>
        <v>4</v>
      </c>
      <c r="I6127" t="str">
        <f t="shared" si="287"/>
        <v>High Risk</v>
      </c>
    </row>
    <row r="6128" spans="1:9" x14ac:dyDescent="0.3">
      <c r="A6128" t="s">
        <v>6163</v>
      </c>
      <c r="B6128" t="s">
        <v>27</v>
      </c>
      <c r="C6128">
        <v>19</v>
      </c>
      <c r="D6128" t="str">
        <f t="shared" si="285"/>
        <v>13-24 Months</v>
      </c>
      <c r="E6128" t="s">
        <v>37</v>
      </c>
      <c r="F6128" t="s">
        <v>40</v>
      </c>
      <c r="G6128" t="s">
        <v>23</v>
      </c>
      <c r="H6128">
        <f t="shared" si="286"/>
        <v>4</v>
      </c>
      <c r="I6128" t="str">
        <f t="shared" si="287"/>
        <v>High Risk</v>
      </c>
    </row>
    <row r="6129" spans="1:9" x14ac:dyDescent="0.3">
      <c r="A6129" t="s">
        <v>6164</v>
      </c>
      <c r="B6129" t="s">
        <v>31</v>
      </c>
      <c r="C6129">
        <v>56</v>
      </c>
      <c r="D6129" t="str">
        <f t="shared" si="285"/>
        <v>49-72 Months</v>
      </c>
      <c r="E6129" t="s">
        <v>37</v>
      </c>
      <c r="F6129" t="s">
        <v>35</v>
      </c>
      <c r="G6129" t="s">
        <v>24</v>
      </c>
      <c r="H6129">
        <f t="shared" si="286"/>
        <v>2</v>
      </c>
      <c r="I6129" t="str">
        <f t="shared" si="287"/>
        <v>Medium Risk</v>
      </c>
    </row>
    <row r="6130" spans="1:9" x14ac:dyDescent="0.3">
      <c r="A6130" t="s">
        <v>6165</v>
      </c>
      <c r="B6130" t="s">
        <v>27</v>
      </c>
      <c r="C6130">
        <v>14</v>
      </c>
      <c r="D6130" t="str">
        <f t="shared" si="285"/>
        <v>13-24 Months</v>
      </c>
      <c r="E6130" t="s">
        <v>37</v>
      </c>
      <c r="F6130" t="s">
        <v>28</v>
      </c>
      <c r="G6130" t="s">
        <v>24</v>
      </c>
      <c r="H6130">
        <f t="shared" si="286"/>
        <v>5</v>
      </c>
      <c r="I6130" t="str">
        <f t="shared" si="287"/>
        <v>High Risk</v>
      </c>
    </row>
    <row r="6131" spans="1:9" x14ac:dyDescent="0.3">
      <c r="A6131" t="s">
        <v>6166</v>
      </c>
      <c r="B6131" t="s">
        <v>27</v>
      </c>
      <c r="C6131">
        <v>52</v>
      </c>
      <c r="D6131" t="str">
        <f t="shared" si="285"/>
        <v>49-72 Months</v>
      </c>
      <c r="E6131" t="s">
        <v>26</v>
      </c>
      <c r="F6131" t="s">
        <v>28</v>
      </c>
      <c r="G6131" t="s">
        <v>24</v>
      </c>
      <c r="H6131">
        <f t="shared" si="286"/>
        <v>3</v>
      </c>
      <c r="I6131" t="str">
        <f t="shared" si="287"/>
        <v>Medium Risk</v>
      </c>
    </row>
    <row r="6132" spans="1:9" x14ac:dyDescent="0.3">
      <c r="A6132" t="s">
        <v>6167</v>
      </c>
      <c r="B6132" t="s">
        <v>47</v>
      </c>
      <c r="C6132">
        <v>58</v>
      </c>
      <c r="D6132" t="str">
        <f t="shared" si="285"/>
        <v>49-72 Months</v>
      </c>
      <c r="E6132" t="s">
        <v>26</v>
      </c>
      <c r="F6132" t="s">
        <v>40</v>
      </c>
      <c r="G6132" t="s">
        <v>24</v>
      </c>
      <c r="H6132">
        <f t="shared" si="286"/>
        <v>0</v>
      </c>
      <c r="I6132" t="str">
        <f t="shared" si="287"/>
        <v>Low Risk</v>
      </c>
    </row>
    <row r="6133" spans="1:9" x14ac:dyDescent="0.3">
      <c r="A6133" t="s">
        <v>6168</v>
      </c>
      <c r="B6133" t="s">
        <v>27</v>
      </c>
      <c r="C6133">
        <v>47</v>
      </c>
      <c r="D6133" t="str">
        <f t="shared" si="285"/>
        <v>25-48 Months</v>
      </c>
      <c r="E6133" t="s">
        <v>37</v>
      </c>
      <c r="F6133" t="s">
        <v>28</v>
      </c>
      <c r="G6133" t="s">
        <v>23</v>
      </c>
      <c r="H6133">
        <f t="shared" si="286"/>
        <v>5</v>
      </c>
      <c r="I6133" t="str">
        <f t="shared" si="287"/>
        <v>High Risk</v>
      </c>
    </row>
    <row r="6134" spans="1:9" x14ac:dyDescent="0.3">
      <c r="A6134" t="s">
        <v>6169</v>
      </c>
      <c r="B6134" t="s">
        <v>27</v>
      </c>
      <c r="C6134">
        <v>67</v>
      </c>
      <c r="D6134" t="str">
        <f t="shared" si="285"/>
        <v>49-72 Months</v>
      </c>
      <c r="E6134" t="s">
        <v>26</v>
      </c>
      <c r="F6134" t="s">
        <v>40</v>
      </c>
      <c r="G6134" t="s">
        <v>24</v>
      </c>
      <c r="H6134">
        <f t="shared" si="286"/>
        <v>2</v>
      </c>
      <c r="I6134" t="str">
        <f t="shared" si="287"/>
        <v>Medium Risk</v>
      </c>
    </row>
    <row r="6135" spans="1:9" x14ac:dyDescent="0.3">
      <c r="A6135" t="s">
        <v>6170</v>
      </c>
      <c r="B6135" t="s">
        <v>27</v>
      </c>
      <c r="C6135">
        <v>2</v>
      </c>
      <c r="D6135" t="str">
        <f t="shared" si="285"/>
        <v>0-12 Months</v>
      </c>
      <c r="E6135" t="s">
        <v>26</v>
      </c>
      <c r="F6135" t="s">
        <v>40</v>
      </c>
      <c r="G6135" t="s">
        <v>24</v>
      </c>
      <c r="H6135">
        <f t="shared" si="286"/>
        <v>3</v>
      </c>
      <c r="I6135" t="str">
        <f t="shared" si="287"/>
        <v>Medium Risk</v>
      </c>
    </row>
    <row r="6136" spans="1:9" x14ac:dyDescent="0.3">
      <c r="A6136" t="s">
        <v>6171</v>
      </c>
      <c r="B6136" t="s">
        <v>27</v>
      </c>
      <c r="C6136">
        <v>6</v>
      </c>
      <c r="D6136" t="str">
        <f t="shared" si="285"/>
        <v>0-12 Months</v>
      </c>
      <c r="E6136" t="s">
        <v>26</v>
      </c>
      <c r="F6136" t="s">
        <v>40</v>
      </c>
      <c r="G6136" t="s">
        <v>24</v>
      </c>
      <c r="H6136">
        <f t="shared" si="286"/>
        <v>3</v>
      </c>
      <c r="I6136" t="str">
        <f t="shared" si="287"/>
        <v>Medium Risk</v>
      </c>
    </row>
    <row r="6137" spans="1:9" x14ac:dyDescent="0.3">
      <c r="A6137" t="s">
        <v>6172</v>
      </c>
      <c r="B6137" t="s">
        <v>47</v>
      </c>
      <c r="C6137">
        <v>71</v>
      </c>
      <c r="D6137" t="str">
        <f t="shared" si="285"/>
        <v>49-72 Months</v>
      </c>
      <c r="E6137" t="s">
        <v>37</v>
      </c>
      <c r="F6137" t="s">
        <v>35</v>
      </c>
      <c r="G6137" t="s">
        <v>24</v>
      </c>
      <c r="H6137">
        <f t="shared" si="286"/>
        <v>2</v>
      </c>
      <c r="I6137" t="str">
        <f t="shared" si="287"/>
        <v>Medium Risk</v>
      </c>
    </row>
    <row r="6138" spans="1:9" x14ac:dyDescent="0.3">
      <c r="A6138" t="s">
        <v>6173</v>
      </c>
      <c r="B6138" t="s">
        <v>47</v>
      </c>
      <c r="C6138">
        <v>46</v>
      </c>
      <c r="D6138" t="str">
        <f t="shared" si="285"/>
        <v>25-48 Months</v>
      </c>
      <c r="E6138" t="s">
        <v>24</v>
      </c>
      <c r="F6138" t="s">
        <v>35</v>
      </c>
      <c r="G6138" t="s">
        <v>24</v>
      </c>
      <c r="H6138">
        <f t="shared" si="286"/>
        <v>0</v>
      </c>
      <c r="I6138" t="str">
        <f t="shared" si="287"/>
        <v>Low Risk</v>
      </c>
    </row>
    <row r="6139" spans="1:9" x14ac:dyDescent="0.3">
      <c r="A6139" t="s">
        <v>6174</v>
      </c>
      <c r="B6139" t="s">
        <v>27</v>
      </c>
      <c r="C6139">
        <v>5</v>
      </c>
      <c r="D6139" t="str">
        <f t="shared" si="285"/>
        <v>0-12 Months</v>
      </c>
      <c r="E6139" t="s">
        <v>26</v>
      </c>
      <c r="F6139" t="s">
        <v>40</v>
      </c>
      <c r="G6139" t="s">
        <v>23</v>
      </c>
      <c r="H6139">
        <f t="shared" si="286"/>
        <v>3</v>
      </c>
      <c r="I6139" t="str">
        <f t="shared" si="287"/>
        <v>Medium Risk</v>
      </c>
    </row>
    <row r="6140" spans="1:9" x14ac:dyDescent="0.3">
      <c r="A6140" t="s">
        <v>6175</v>
      </c>
      <c r="B6140" t="s">
        <v>27</v>
      </c>
      <c r="C6140">
        <v>67</v>
      </c>
      <c r="D6140" t="str">
        <f t="shared" si="285"/>
        <v>49-72 Months</v>
      </c>
      <c r="E6140" t="s">
        <v>37</v>
      </c>
      <c r="F6140" t="s">
        <v>35</v>
      </c>
      <c r="G6140" t="s">
        <v>24</v>
      </c>
      <c r="H6140">
        <f t="shared" si="286"/>
        <v>4</v>
      </c>
      <c r="I6140" t="str">
        <f t="shared" si="287"/>
        <v>High Risk</v>
      </c>
    </row>
    <row r="6141" spans="1:9" x14ac:dyDescent="0.3">
      <c r="A6141" t="s">
        <v>6176</v>
      </c>
      <c r="B6141" t="s">
        <v>27</v>
      </c>
      <c r="C6141">
        <v>3</v>
      </c>
      <c r="D6141" t="str">
        <f t="shared" si="285"/>
        <v>0-12 Months</v>
      </c>
      <c r="E6141" t="s">
        <v>24</v>
      </c>
      <c r="F6141" t="s">
        <v>35</v>
      </c>
      <c r="G6141" t="s">
        <v>24</v>
      </c>
      <c r="H6141">
        <f t="shared" si="286"/>
        <v>3</v>
      </c>
      <c r="I6141" t="str">
        <f t="shared" si="287"/>
        <v>Medium Risk</v>
      </c>
    </row>
    <row r="6142" spans="1:9" x14ac:dyDescent="0.3">
      <c r="A6142" t="s">
        <v>6177</v>
      </c>
      <c r="B6142" t="s">
        <v>27</v>
      </c>
      <c r="C6142">
        <v>3</v>
      </c>
      <c r="D6142" t="str">
        <f t="shared" si="285"/>
        <v>0-12 Months</v>
      </c>
      <c r="E6142" t="s">
        <v>24</v>
      </c>
      <c r="F6142" t="s">
        <v>32</v>
      </c>
      <c r="G6142" t="s">
        <v>24</v>
      </c>
      <c r="H6142">
        <f t="shared" si="286"/>
        <v>3</v>
      </c>
      <c r="I6142" t="str">
        <f t="shared" si="287"/>
        <v>Medium Risk</v>
      </c>
    </row>
    <row r="6143" spans="1:9" x14ac:dyDescent="0.3">
      <c r="A6143" t="s">
        <v>6178</v>
      </c>
      <c r="B6143" t="s">
        <v>27</v>
      </c>
      <c r="C6143">
        <v>52</v>
      </c>
      <c r="D6143" t="str">
        <f t="shared" si="285"/>
        <v>49-72 Months</v>
      </c>
      <c r="E6143" t="s">
        <v>37</v>
      </c>
      <c r="F6143" t="s">
        <v>28</v>
      </c>
      <c r="G6143" t="s">
        <v>23</v>
      </c>
      <c r="H6143">
        <f t="shared" si="286"/>
        <v>5</v>
      </c>
      <c r="I6143" t="str">
        <f t="shared" si="287"/>
        <v>High Risk</v>
      </c>
    </row>
    <row r="6144" spans="1:9" x14ac:dyDescent="0.3">
      <c r="A6144" t="s">
        <v>6179</v>
      </c>
      <c r="B6144" t="s">
        <v>27</v>
      </c>
      <c r="C6144">
        <v>42</v>
      </c>
      <c r="D6144" t="str">
        <f t="shared" si="285"/>
        <v>25-48 Months</v>
      </c>
      <c r="E6144" t="s">
        <v>26</v>
      </c>
      <c r="F6144" t="s">
        <v>28</v>
      </c>
      <c r="G6144" t="s">
        <v>23</v>
      </c>
      <c r="H6144">
        <f t="shared" si="286"/>
        <v>3</v>
      </c>
      <c r="I6144" t="str">
        <f t="shared" si="287"/>
        <v>Medium Risk</v>
      </c>
    </row>
    <row r="6145" spans="1:9" x14ac:dyDescent="0.3">
      <c r="A6145" t="s">
        <v>6180</v>
      </c>
      <c r="B6145" t="s">
        <v>31</v>
      </c>
      <c r="C6145">
        <v>50</v>
      </c>
      <c r="D6145" t="str">
        <f t="shared" si="285"/>
        <v>49-72 Months</v>
      </c>
      <c r="E6145" t="s">
        <v>24</v>
      </c>
      <c r="F6145" t="s">
        <v>32</v>
      </c>
      <c r="G6145" t="s">
        <v>24</v>
      </c>
      <c r="H6145">
        <f t="shared" si="286"/>
        <v>0</v>
      </c>
      <c r="I6145" t="str">
        <f t="shared" si="287"/>
        <v>Low Risk</v>
      </c>
    </row>
    <row r="6146" spans="1:9" x14ac:dyDescent="0.3">
      <c r="A6146" t="s">
        <v>6181</v>
      </c>
      <c r="B6146" t="s">
        <v>27</v>
      </c>
      <c r="C6146">
        <v>23</v>
      </c>
      <c r="D6146" t="str">
        <f t="shared" si="285"/>
        <v>13-24 Months</v>
      </c>
      <c r="E6146" t="s">
        <v>37</v>
      </c>
      <c r="F6146" t="s">
        <v>28</v>
      </c>
      <c r="G6146" t="s">
        <v>24</v>
      </c>
      <c r="H6146">
        <f t="shared" si="286"/>
        <v>5</v>
      </c>
      <c r="I6146" t="str">
        <f t="shared" si="287"/>
        <v>High Risk</v>
      </c>
    </row>
    <row r="6147" spans="1:9" x14ac:dyDescent="0.3">
      <c r="A6147" t="s">
        <v>6182</v>
      </c>
      <c r="B6147" t="s">
        <v>47</v>
      </c>
      <c r="C6147">
        <v>67</v>
      </c>
      <c r="D6147" t="str">
        <f t="shared" ref="D6147:D6210" si="288">IF(C6147&lt;=12,"0-12 Months",IF(C6147&lt;=24,"13-24 Months",IF(C6147&lt;=48,"25-48 Months","49-72 Months")))</f>
        <v>49-72 Months</v>
      </c>
      <c r="E6147" t="s">
        <v>26</v>
      </c>
      <c r="F6147" t="s">
        <v>40</v>
      </c>
      <c r="G6147" t="s">
        <v>24</v>
      </c>
      <c r="H6147">
        <f t="shared" ref="H6147:H6210" si="289">IF(B6147="Month-to-month",2,0)+IF(E6147="Fiber optic",2,0)+IF(F6147="Electronic check",1,0)+IF(D6147="0-12 Months",1,0)</f>
        <v>0</v>
      </c>
      <c r="I6147" t="str">
        <f t="shared" ref="I6147:I6210" si="290">IF(H6147&gt;=4,"High Risk",IF(H6147&gt;=2,"Medium Risk","Low Risk"))</f>
        <v>Low Risk</v>
      </c>
    </row>
    <row r="6148" spans="1:9" x14ac:dyDescent="0.3">
      <c r="A6148" t="s">
        <v>6183</v>
      </c>
      <c r="B6148" t="s">
        <v>27</v>
      </c>
      <c r="C6148">
        <v>25</v>
      </c>
      <c r="D6148" t="str">
        <f t="shared" si="288"/>
        <v>25-48 Months</v>
      </c>
      <c r="E6148" t="s">
        <v>37</v>
      </c>
      <c r="F6148" t="s">
        <v>28</v>
      </c>
      <c r="G6148" t="s">
        <v>23</v>
      </c>
      <c r="H6148">
        <f t="shared" si="289"/>
        <v>5</v>
      </c>
      <c r="I6148" t="str">
        <f t="shared" si="290"/>
        <v>High Risk</v>
      </c>
    </row>
    <row r="6149" spans="1:9" x14ac:dyDescent="0.3">
      <c r="A6149" t="s">
        <v>6184</v>
      </c>
      <c r="B6149" t="s">
        <v>31</v>
      </c>
      <c r="C6149">
        <v>39</v>
      </c>
      <c r="D6149" t="str">
        <f t="shared" si="288"/>
        <v>25-48 Months</v>
      </c>
      <c r="E6149" t="s">
        <v>37</v>
      </c>
      <c r="F6149" t="s">
        <v>32</v>
      </c>
      <c r="G6149" t="s">
        <v>24</v>
      </c>
      <c r="H6149">
        <f t="shared" si="289"/>
        <v>2</v>
      </c>
      <c r="I6149" t="str">
        <f t="shared" si="290"/>
        <v>Medium Risk</v>
      </c>
    </row>
    <row r="6150" spans="1:9" x14ac:dyDescent="0.3">
      <c r="A6150" t="s">
        <v>6185</v>
      </c>
      <c r="B6150" t="s">
        <v>47</v>
      </c>
      <c r="C6150">
        <v>69</v>
      </c>
      <c r="D6150" t="str">
        <f t="shared" si="288"/>
        <v>49-72 Months</v>
      </c>
      <c r="E6150" t="s">
        <v>26</v>
      </c>
      <c r="F6150" t="s">
        <v>32</v>
      </c>
      <c r="G6150" t="s">
        <v>24</v>
      </c>
      <c r="H6150">
        <f t="shared" si="289"/>
        <v>0</v>
      </c>
      <c r="I6150" t="str">
        <f t="shared" si="290"/>
        <v>Low Risk</v>
      </c>
    </row>
    <row r="6151" spans="1:9" x14ac:dyDescent="0.3">
      <c r="A6151" t="s">
        <v>6186</v>
      </c>
      <c r="B6151" t="s">
        <v>31</v>
      </c>
      <c r="C6151">
        <v>1</v>
      </c>
      <c r="D6151" t="str">
        <f t="shared" si="288"/>
        <v>0-12 Months</v>
      </c>
      <c r="E6151" t="s">
        <v>26</v>
      </c>
      <c r="F6151" t="s">
        <v>32</v>
      </c>
      <c r="G6151" t="s">
        <v>24</v>
      </c>
      <c r="H6151">
        <f t="shared" si="289"/>
        <v>1</v>
      </c>
      <c r="I6151" t="str">
        <f t="shared" si="290"/>
        <v>Low Risk</v>
      </c>
    </row>
    <row r="6152" spans="1:9" x14ac:dyDescent="0.3">
      <c r="A6152" t="s">
        <v>6187</v>
      </c>
      <c r="B6152" t="s">
        <v>27</v>
      </c>
      <c r="C6152">
        <v>32</v>
      </c>
      <c r="D6152" t="str">
        <f t="shared" si="288"/>
        <v>25-48 Months</v>
      </c>
      <c r="E6152" t="s">
        <v>37</v>
      </c>
      <c r="F6152" t="s">
        <v>28</v>
      </c>
      <c r="G6152" t="s">
        <v>24</v>
      </c>
      <c r="H6152">
        <f t="shared" si="289"/>
        <v>5</v>
      </c>
      <c r="I6152" t="str">
        <f t="shared" si="290"/>
        <v>High Risk</v>
      </c>
    </row>
    <row r="6153" spans="1:9" x14ac:dyDescent="0.3">
      <c r="A6153" t="s">
        <v>6188</v>
      </c>
      <c r="B6153" t="s">
        <v>27</v>
      </c>
      <c r="C6153">
        <v>9</v>
      </c>
      <c r="D6153" t="str">
        <f t="shared" si="288"/>
        <v>0-12 Months</v>
      </c>
      <c r="E6153" t="s">
        <v>37</v>
      </c>
      <c r="F6153" t="s">
        <v>28</v>
      </c>
      <c r="G6153" t="s">
        <v>23</v>
      </c>
      <c r="H6153">
        <f t="shared" si="289"/>
        <v>6</v>
      </c>
      <c r="I6153" t="str">
        <f t="shared" si="290"/>
        <v>High Risk</v>
      </c>
    </row>
    <row r="6154" spans="1:9" x14ac:dyDescent="0.3">
      <c r="A6154" t="s">
        <v>6189</v>
      </c>
      <c r="B6154" t="s">
        <v>27</v>
      </c>
      <c r="C6154">
        <v>16</v>
      </c>
      <c r="D6154" t="str">
        <f t="shared" si="288"/>
        <v>13-24 Months</v>
      </c>
      <c r="E6154" t="s">
        <v>37</v>
      </c>
      <c r="F6154" t="s">
        <v>40</v>
      </c>
      <c r="G6154" t="s">
        <v>23</v>
      </c>
      <c r="H6154">
        <f t="shared" si="289"/>
        <v>4</v>
      </c>
      <c r="I6154" t="str">
        <f t="shared" si="290"/>
        <v>High Risk</v>
      </c>
    </row>
    <row r="6155" spans="1:9" x14ac:dyDescent="0.3">
      <c r="A6155" t="s">
        <v>6190</v>
      </c>
      <c r="B6155" t="s">
        <v>47</v>
      </c>
      <c r="C6155">
        <v>60</v>
      </c>
      <c r="D6155" t="str">
        <f t="shared" si="288"/>
        <v>49-72 Months</v>
      </c>
      <c r="E6155" t="s">
        <v>24</v>
      </c>
      <c r="F6155" t="s">
        <v>35</v>
      </c>
      <c r="G6155" t="s">
        <v>24</v>
      </c>
      <c r="H6155">
        <f t="shared" si="289"/>
        <v>0</v>
      </c>
      <c r="I6155" t="str">
        <f t="shared" si="290"/>
        <v>Low Risk</v>
      </c>
    </row>
    <row r="6156" spans="1:9" x14ac:dyDescent="0.3">
      <c r="A6156" t="s">
        <v>6191</v>
      </c>
      <c r="B6156" t="s">
        <v>47</v>
      </c>
      <c r="C6156">
        <v>72</v>
      </c>
      <c r="D6156" t="str">
        <f t="shared" si="288"/>
        <v>49-72 Months</v>
      </c>
      <c r="E6156" t="s">
        <v>37</v>
      </c>
      <c r="F6156" t="s">
        <v>35</v>
      </c>
      <c r="G6156" t="s">
        <v>24</v>
      </c>
      <c r="H6156">
        <f t="shared" si="289"/>
        <v>2</v>
      </c>
      <c r="I6156" t="str">
        <f t="shared" si="290"/>
        <v>Medium Risk</v>
      </c>
    </row>
    <row r="6157" spans="1:9" x14ac:dyDescent="0.3">
      <c r="A6157" t="s">
        <v>6192</v>
      </c>
      <c r="B6157" t="s">
        <v>27</v>
      </c>
      <c r="C6157">
        <v>5</v>
      </c>
      <c r="D6157" t="str">
        <f t="shared" si="288"/>
        <v>0-12 Months</v>
      </c>
      <c r="E6157" t="s">
        <v>24</v>
      </c>
      <c r="F6157" t="s">
        <v>32</v>
      </c>
      <c r="G6157" t="s">
        <v>23</v>
      </c>
      <c r="H6157">
        <f t="shared" si="289"/>
        <v>3</v>
      </c>
      <c r="I6157" t="str">
        <f t="shared" si="290"/>
        <v>Medium Risk</v>
      </c>
    </row>
    <row r="6158" spans="1:9" x14ac:dyDescent="0.3">
      <c r="A6158" t="s">
        <v>6193</v>
      </c>
      <c r="B6158" t="s">
        <v>27</v>
      </c>
      <c r="C6158">
        <v>26</v>
      </c>
      <c r="D6158" t="str">
        <f t="shared" si="288"/>
        <v>25-48 Months</v>
      </c>
      <c r="E6158" t="s">
        <v>37</v>
      </c>
      <c r="F6158" t="s">
        <v>40</v>
      </c>
      <c r="G6158" t="s">
        <v>24</v>
      </c>
      <c r="H6158">
        <f t="shared" si="289"/>
        <v>4</v>
      </c>
      <c r="I6158" t="str">
        <f t="shared" si="290"/>
        <v>High Risk</v>
      </c>
    </row>
    <row r="6159" spans="1:9" x14ac:dyDescent="0.3">
      <c r="A6159" t="s">
        <v>6194</v>
      </c>
      <c r="B6159" t="s">
        <v>27</v>
      </c>
      <c r="C6159">
        <v>3</v>
      </c>
      <c r="D6159" t="str">
        <f t="shared" si="288"/>
        <v>0-12 Months</v>
      </c>
      <c r="E6159" t="s">
        <v>24</v>
      </c>
      <c r="F6159" t="s">
        <v>32</v>
      </c>
      <c r="G6159" t="s">
        <v>23</v>
      </c>
      <c r="H6159">
        <f t="shared" si="289"/>
        <v>3</v>
      </c>
      <c r="I6159" t="str">
        <f t="shared" si="290"/>
        <v>Medium Risk</v>
      </c>
    </row>
    <row r="6160" spans="1:9" x14ac:dyDescent="0.3">
      <c r="A6160" t="s">
        <v>6195</v>
      </c>
      <c r="B6160" t="s">
        <v>27</v>
      </c>
      <c r="C6160">
        <v>2</v>
      </c>
      <c r="D6160" t="str">
        <f t="shared" si="288"/>
        <v>0-12 Months</v>
      </c>
      <c r="E6160" t="s">
        <v>24</v>
      </c>
      <c r="F6160" t="s">
        <v>28</v>
      </c>
      <c r="G6160" t="s">
        <v>24</v>
      </c>
      <c r="H6160">
        <f t="shared" si="289"/>
        <v>4</v>
      </c>
      <c r="I6160" t="str">
        <f t="shared" si="290"/>
        <v>High Risk</v>
      </c>
    </row>
    <row r="6161" spans="1:9" x14ac:dyDescent="0.3">
      <c r="A6161" t="s">
        <v>6196</v>
      </c>
      <c r="B6161" t="s">
        <v>31</v>
      </c>
      <c r="C6161">
        <v>2</v>
      </c>
      <c r="D6161" t="str">
        <f t="shared" si="288"/>
        <v>0-12 Months</v>
      </c>
      <c r="E6161" t="s">
        <v>24</v>
      </c>
      <c r="F6161" t="s">
        <v>35</v>
      </c>
      <c r="G6161" t="s">
        <v>24</v>
      </c>
      <c r="H6161">
        <f t="shared" si="289"/>
        <v>1</v>
      </c>
      <c r="I6161" t="str">
        <f t="shared" si="290"/>
        <v>Low Risk</v>
      </c>
    </row>
    <row r="6162" spans="1:9" x14ac:dyDescent="0.3">
      <c r="A6162" t="s">
        <v>6197</v>
      </c>
      <c r="B6162" t="s">
        <v>31</v>
      </c>
      <c r="C6162">
        <v>36</v>
      </c>
      <c r="D6162" t="str">
        <f t="shared" si="288"/>
        <v>25-48 Months</v>
      </c>
      <c r="E6162" t="s">
        <v>26</v>
      </c>
      <c r="F6162" t="s">
        <v>40</v>
      </c>
      <c r="G6162" t="s">
        <v>24</v>
      </c>
      <c r="H6162">
        <f t="shared" si="289"/>
        <v>0</v>
      </c>
      <c r="I6162" t="str">
        <f t="shared" si="290"/>
        <v>Low Risk</v>
      </c>
    </row>
    <row r="6163" spans="1:9" x14ac:dyDescent="0.3">
      <c r="A6163" t="s">
        <v>6198</v>
      </c>
      <c r="B6163" t="s">
        <v>27</v>
      </c>
      <c r="C6163">
        <v>7</v>
      </c>
      <c r="D6163" t="str">
        <f t="shared" si="288"/>
        <v>0-12 Months</v>
      </c>
      <c r="E6163" t="s">
        <v>37</v>
      </c>
      <c r="F6163" t="s">
        <v>32</v>
      </c>
      <c r="G6163" t="s">
        <v>24</v>
      </c>
      <c r="H6163">
        <f t="shared" si="289"/>
        <v>5</v>
      </c>
      <c r="I6163" t="str">
        <f t="shared" si="290"/>
        <v>High Risk</v>
      </c>
    </row>
    <row r="6164" spans="1:9" x14ac:dyDescent="0.3">
      <c r="A6164" t="s">
        <v>6199</v>
      </c>
      <c r="B6164" t="s">
        <v>47</v>
      </c>
      <c r="C6164">
        <v>60</v>
      </c>
      <c r="D6164" t="str">
        <f t="shared" si="288"/>
        <v>49-72 Months</v>
      </c>
      <c r="E6164" t="s">
        <v>26</v>
      </c>
      <c r="F6164" t="s">
        <v>40</v>
      </c>
      <c r="G6164" t="s">
        <v>24</v>
      </c>
      <c r="H6164">
        <f t="shared" si="289"/>
        <v>0</v>
      </c>
      <c r="I6164" t="str">
        <f t="shared" si="290"/>
        <v>Low Risk</v>
      </c>
    </row>
    <row r="6165" spans="1:9" x14ac:dyDescent="0.3">
      <c r="A6165" t="s">
        <v>6200</v>
      </c>
      <c r="B6165" t="s">
        <v>27</v>
      </c>
      <c r="C6165">
        <v>19</v>
      </c>
      <c r="D6165" t="str">
        <f t="shared" si="288"/>
        <v>13-24 Months</v>
      </c>
      <c r="E6165" t="s">
        <v>37</v>
      </c>
      <c r="F6165" t="s">
        <v>28</v>
      </c>
      <c r="G6165" t="s">
        <v>24</v>
      </c>
      <c r="H6165">
        <f t="shared" si="289"/>
        <v>5</v>
      </c>
      <c r="I6165" t="str">
        <f t="shared" si="290"/>
        <v>High Risk</v>
      </c>
    </row>
    <row r="6166" spans="1:9" x14ac:dyDescent="0.3">
      <c r="A6166" t="s">
        <v>6201</v>
      </c>
      <c r="B6166" t="s">
        <v>47</v>
      </c>
      <c r="C6166">
        <v>45</v>
      </c>
      <c r="D6166" t="str">
        <f t="shared" si="288"/>
        <v>25-48 Months</v>
      </c>
      <c r="E6166" t="s">
        <v>26</v>
      </c>
      <c r="F6166" t="s">
        <v>40</v>
      </c>
      <c r="G6166" t="s">
        <v>24</v>
      </c>
      <c r="H6166">
        <f t="shared" si="289"/>
        <v>0</v>
      </c>
      <c r="I6166" t="str">
        <f t="shared" si="290"/>
        <v>Low Risk</v>
      </c>
    </row>
    <row r="6167" spans="1:9" x14ac:dyDescent="0.3">
      <c r="A6167" t="s">
        <v>6202</v>
      </c>
      <c r="B6167" t="s">
        <v>27</v>
      </c>
      <c r="C6167">
        <v>4</v>
      </c>
      <c r="D6167" t="str">
        <f t="shared" si="288"/>
        <v>0-12 Months</v>
      </c>
      <c r="E6167" t="s">
        <v>37</v>
      </c>
      <c r="F6167" t="s">
        <v>28</v>
      </c>
      <c r="G6167" t="s">
        <v>24</v>
      </c>
      <c r="H6167">
        <f t="shared" si="289"/>
        <v>6</v>
      </c>
      <c r="I6167" t="str">
        <f t="shared" si="290"/>
        <v>High Risk</v>
      </c>
    </row>
    <row r="6168" spans="1:9" x14ac:dyDescent="0.3">
      <c r="A6168" t="s">
        <v>6203</v>
      </c>
      <c r="B6168" t="s">
        <v>27</v>
      </c>
      <c r="C6168">
        <v>31</v>
      </c>
      <c r="D6168" t="str">
        <f t="shared" si="288"/>
        <v>25-48 Months</v>
      </c>
      <c r="E6168" t="s">
        <v>37</v>
      </c>
      <c r="F6168" t="s">
        <v>28</v>
      </c>
      <c r="G6168" t="s">
        <v>23</v>
      </c>
      <c r="H6168">
        <f t="shared" si="289"/>
        <v>5</v>
      </c>
      <c r="I6168" t="str">
        <f t="shared" si="290"/>
        <v>High Risk</v>
      </c>
    </row>
    <row r="6169" spans="1:9" x14ac:dyDescent="0.3">
      <c r="A6169" t="s">
        <v>6204</v>
      </c>
      <c r="B6169" t="s">
        <v>27</v>
      </c>
      <c r="C6169">
        <v>47</v>
      </c>
      <c r="D6169" t="str">
        <f t="shared" si="288"/>
        <v>25-48 Months</v>
      </c>
      <c r="E6169" t="s">
        <v>37</v>
      </c>
      <c r="F6169" t="s">
        <v>28</v>
      </c>
      <c r="G6169" t="s">
        <v>24</v>
      </c>
      <c r="H6169">
        <f t="shared" si="289"/>
        <v>5</v>
      </c>
      <c r="I6169" t="str">
        <f t="shared" si="290"/>
        <v>High Risk</v>
      </c>
    </row>
    <row r="6170" spans="1:9" x14ac:dyDescent="0.3">
      <c r="A6170" t="s">
        <v>6205</v>
      </c>
      <c r="B6170" t="s">
        <v>27</v>
      </c>
      <c r="C6170">
        <v>1</v>
      </c>
      <c r="D6170" t="str">
        <f t="shared" si="288"/>
        <v>0-12 Months</v>
      </c>
      <c r="E6170" t="s">
        <v>37</v>
      </c>
      <c r="F6170" t="s">
        <v>28</v>
      </c>
      <c r="G6170" t="s">
        <v>23</v>
      </c>
      <c r="H6170">
        <f t="shared" si="289"/>
        <v>6</v>
      </c>
      <c r="I6170" t="str">
        <f t="shared" si="290"/>
        <v>High Risk</v>
      </c>
    </row>
    <row r="6171" spans="1:9" x14ac:dyDescent="0.3">
      <c r="A6171" t="s">
        <v>6206</v>
      </c>
      <c r="B6171" t="s">
        <v>27</v>
      </c>
      <c r="C6171">
        <v>1</v>
      </c>
      <c r="D6171" t="str">
        <f t="shared" si="288"/>
        <v>0-12 Months</v>
      </c>
      <c r="E6171" t="s">
        <v>26</v>
      </c>
      <c r="F6171" t="s">
        <v>35</v>
      </c>
      <c r="G6171" t="s">
        <v>23</v>
      </c>
      <c r="H6171">
        <f t="shared" si="289"/>
        <v>3</v>
      </c>
      <c r="I6171" t="str">
        <f t="shared" si="290"/>
        <v>Medium Risk</v>
      </c>
    </row>
    <row r="6172" spans="1:9" x14ac:dyDescent="0.3">
      <c r="A6172" t="s">
        <v>6207</v>
      </c>
      <c r="B6172" t="s">
        <v>27</v>
      </c>
      <c r="C6172">
        <v>1</v>
      </c>
      <c r="D6172" t="str">
        <f t="shared" si="288"/>
        <v>0-12 Months</v>
      </c>
      <c r="E6172" t="s">
        <v>24</v>
      </c>
      <c r="F6172" t="s">
        <v>40</v>
      </c>
      <c r="G6172" t="s">
        <v>24</v>
      </c>
      <c r="H6172">
        <f t="shared" si="289"/>
        <v>3</v>
      </c>
      <c r="I6172" t="str">
        <f t="shared" si="290"/>
        <v>Medium Risk</v>
      </c>
    </row>
    <row r="6173" spans="1:9" x14ac:dyDescent="0.3">
      <c r="A6173" t="s">
        <v>6208</v>
      </c>
      <c r="B6173" t="s">
        <v>27</v>
      </c>
      <c r="C6173">
        <v>59</v>
      </c>
      <c r="D6173" t="str">
        <f t="shared" si="288"/>
        <v>49-72 Months</v>
      </c>
      <c r="E6173" t="s">
        <v>37</v>
      </c>
      <c r="F6173" t="s">
        <v>40</v>
      </c>
      <c r="G6173" t="s">
        <v>24</v>
      </c>
      <c r="H6173">
        <f t="shared" si="289"/>
        <v>4</v>
      </c>
      <c r="I6173" t="str">
        <f t="shared" si="290"/>
        <v>High Risk</v>
      </c>
    </row>
    <row r="6174" spans="1:9" x14ac:dyDescent="0.3">
      <c r="A6174" t="s">
        <v>6209</v>
      </c>
      <c r="B6174" t="s">
        <v>27</v>
      </c>
      <c r="C6174">
        <v>10</v>
      </c>
      <c r="D6174" t="str">
        <f t="shared" si="288"/>
        <v>0-12 Months</v>
      </c>
      <c r="E6174" t="s">
        <v>37</v>
      </c>
      <c r="F6174" t="s">
        <v>28</v>
      </c>
      <c r="G6174" t="s">
        <v>23</v>
      </c>
      <c r="H6174">
        <f t="shared" si="289"/>
        <v>6</v>
      </c>
      <c r="I6174" t="str">
        <f t="shared" si="290"/>
        <v>High Risk</v>
      </c>
    </row>
    <row r="6175" spans="1:9" x14ac:dyDescent="0.3">
      <c r="A6175" t="s">
        <v>6210</v>
      </c>
      <c r="B6175" t="s">
        <v>27</v>
      </c>
      <c r="C6175">
        <v>35</v>
      </c>
      <c r="D6175" t="str">
        <f t="shared" si="288"/>
        <v>25-48 Months</v>
      </c>
      <c r="E6175" t="s">
        <v>37</v>
      </c>
      <c r="F6175" t="s">
        <v>40</v>
      </c>
      <c r="G6175" t="s">
        <v>24</v>
      </c>
      <c r="H6175">
        <f t="shared" si="289"/>
        <v>4</v>
      </c>
      <c r="I6175" t="str">
        <f t="shared" si="290"/>
        <v>High Risk</v>
      </c>
    </row>
    <row r="6176" spans="1:9" x14ac:dyDescent="0.3">
      <c r="A6176" t="s">
        <v>6211</v>
      </c>
      <c r="B6176" t="s">
        <v>27</v>
      </c>
      <c r="C6176">
        <v>4</v>
      </c>
      <c r="D6176" t="str">
        <f t="shared" si="288"/>
        <v>0-12 Months</v>
      </c>
      <c r="E6176" t="s">
        <v>26</v>
      </c>
      <c r="F6176" t="s">
        <v>28</v>
      </c>
      <c r="G6176" t="s">
        <v>23</v>
      </c>
      <c r="H6176">
        <f t="shared" si="289"/>
        <v>4</v>
      </c>
      <c r="I6176" t="str">
        <f t="shared" si="290"/>
        <v>High Risk</v>
      </c>
    </row>
    <row r="6177" spans="1:9" x14ac:dyDescent="0.3">
      <c r="A6177" t="s">
        <v>6212</v>
      </c>
      <c r="B6177" t="s">
        <v>31</v>
      </c>
      <c r="C6177">
        <v>32</v>
      </c>
      <c r="D6177" t="str">
        <f t="shared" si="288"/>
        <v>25-48 Months</v>
      </c>
      <c r="E6177" t="s">
        <v>37</v>
      </c>
      <c r="F6177" t="s">
        <v>28</v>
      </c>
      <c r="G6177" t="s">
        <v>24</v>
      </c>
      <c r="H6177">
        <f t="shared" si="289"/>
        <v>3</v>
      </c>
      <c r="I6177" t="str">
        <f t="shared" si="290"/>
        <v>Medium Risk</v>
      </c>
    </row>
    <row r="6178" spans="1:9" x14ac:dyDescent="0.3">
      <c r="A6178" t="s">
        <v>6213</v>
      </c>
      <c r="B6178" t="s">
        <v>27</v>
      </c>
      <c r="C6178">
        <v>43</v>
      </c>
      <c r="D6178" t="str">
        <f t="shared" si="288"/>
        <v>25-48 Months</v>
      </c>
      <c r="E6178" t="s">
        <v>37</v>
      </c>
      <c r="F6178" t="s">
        <v>28</v>
      </c>
      <c r="G6178" t="s">
        <v>23</v>
      </c>
      <c r="H6178">
        <f t="shared" si="289"/>
        <v>5</v>
      </c>
      <c r="I6178" t="str">
        <f t="shared" si="290"/>
        <v>High Risk</v>
      </c>
    </row>
    <row r="6179" spans="1:9" x14ac:dyDescent="0.3">
      <c r="A6179" t="s">
        <v>6214</v>
      </c>
      <c r="B6179" t="s">
        <v>27</v>
      </c>
      <c r="C6179">
        <v>4</v>
      </c>
      <c r="D6179" t="str">
        <f t="shared" si="288"/>
        <v>0-12 Months</v>
      </c>
      <c r="E6179" t="s">
        <v>26</v>
      </c>
      <c r="F6179" t="s">
        <v>28</v>
      </c>
      <c r="G6179" t="s">
        <v>23</v>
      </c>
      <c r="H6179">
        <f t="shared" si="289"/>
        <v>4</v>
      </c>
      <c r="I6179" t="str">
        <f t="shared" si="290"/>
        <v>High Risk</v>
      </c>
    </row>
    <row r="6180" spans="1:9" x14ac:dyDescent="0.3">
      <c r="A6180" t="s">
        <v>6215</v>
      </c>
      <c r="B6180" t="s">
        <v>47</v>
      </c>
      <c r="C6180">
        <v>54</v>
      </c>
      <c r="D6180" t="str">
        <f t="shared" si="288"/>
        <v>49-72 Months</v>
      </c>
      <c r="E6180" t="s">
        <v>24</v>
      </c>
      <c r="F6180" t="s">
        <v>32</v>
      </c>
      <c r="G6180" t="s">
        <v>24</v>
      </c>
      <c r="H6180">
        <f t="shared" si="289"/>
        <v>0</v>
      </c>
      <c r="I6180" t="str">
        <f t="shared" si="290"/>
        <v>Low Risk</v>
      </c>
    </row>
    <row r="6181" spans="1:9" x14ac:dyDescent="0.3">
      <c r="A6181" t="s">
        <v>6216</v>
      </c>
      <c r="B6181" t="s">
        <v>27</v>
      </c>
      <c r="C6181">
        <v>11</v>
      </c>
      <c r="D6181" t="str">
        <f t="shared" si="288"/>
        <v>0-12 Months</v>
      </c>
      <c r="E6181" t="s">
        <v>37</v>
      </c>
      <c r="F6181" t="s">
        <v>35</v>
      </c>
      <c r="G6181" t="s">
        <v>23</v>
      </c>
      <c r="H6181">
        <f t="shared" si="289"/>
        <v>5</v>
      </c>
      <c r="I6181" t="str">
        <f t="shared" si="290"/>
        <v>High Risk</v>
      </c>
    </row>
    <row r="6182" spans="1:9" x14ac:dyDescent="0.3">
      <c r="A6182" t="s">
        <v>6217</v>
      </c>
      <c r="B6182" t="s">
        <v>47</v>
      </c>
      <c r="C6182">
        <v>66</v>
      </c>
      <c r="D6182" t="str">
        <f t="shared" si="288"/>
        <v>49-72 Months</v>
      </c>
      <c r="E6182" t="s">
        <v>37</v>
      </c>
      <c r="F6182" t="s">
        <v>35</v>
      </c>
      <c r="G6182" t="s">
        <v>24</v>
      </c>
      <c r="H6182">
        <f t="shared" si="289"/>
        <v>2</v>
      </c>
      <c r="I6182" t="str">
        <f t="shared" si="290"/>
        <v>Medium Risk</v>
      </c>
    </row>
    <row r="6183" spans="1:9" x14ac:dyDescent="0.3">
      <c r="A6183" t="s">
        <v>6218</v>
      </c>
      <c r="B6183" t="s">
        <v>31</v>
      </c>
      <c r="C6183">
        <v>61</v>
      </c>
      <c r="D6183" t="str">
        <f t="shared" si="288"/>
        <v>49-72 Months</v>
      </c>
      <c r="E6183" t="s">
        <v>37</v>
      </c>
      <c r="F6183" t="s">
        <v>28</v>
      </c>
      <c r="G6183" t="s">
        <v>24</v>
      </c>
      <c r="H6183">
        <f t="shared" si="289"/>
        <v>3</v>
      </c>
      <c r="I6183" t="str">
        <f t="shared" si="290"/>
        <v>Medium Risk</v>
      </c>
    </row>
    <row r="6184" spans="1:9" x14ac:dyDescent="0.3">
      <c r="A6184" t="s">
        <v>6219</v>
      </c>
      <c r="B6184" t="s">
        <v>47</v>
      </c>
      <c r="C6184">
        <v>72</v>
      </c>
      <c r="D6184" t="str">
        <f t="shared" si="288"/>
        <v>49-72 Months</v>
      </c>
      <c r="E6184" t="s">
        <v>26</v>
      </c>
      <c r="F6184" t="s">
        <v>40</v>
      </c>
      <c r="G6184" t="s">
        <v>24</v>
      </c>
      <c r="H6184">
        <f t="shared" si="289"/>
        <v>0</v>
      </c>
      <c r="I6184" t="str">
        <f t="shared" si="290"/>
        <v>Low Risk</v>
      </c>
    </row>
    <row r="6185" spans="1:9" x14ac:dyDescent="0.3">
      <c r="A6185" t="s">
        <v>6220</v>
      </c>
      <c r="B6185" t="s">
        <v>31</v>
      </c>
      <c r="C6185">
        <v>44</v>
      </c>
      <c r="D6185" t="str">
        <f t="shared" si="288"/>
        <v>25-48 Months</v>
      </c>
      <c r="E6185" t="s">
        <v>26</v>
      </c>
      <c r="F6185" t="s">
        <v>28</v>
      </c>
      <c r="G6185" t="s">
        <v>24</v>
      </c>
      <c r="H6185">
        <f t="shared" si="289"/>
        <v>1</v>
      </c>
      <c r="I6185" t="str">
        <f t="shared" si="290"/>
        <v>Low Risk</v>
      </c>
    </row>
    <row r="6186" spans="1:9" x14ac:dyDescent="0.3">
      <c r="A6186" t="s">
        <v>6221</v>
      </c>
      <c r="B6186" t="s">
        <v>27</v>
      </c>
      <c r="C6186">
        <v>41</v>
      </c>
      <c r="D6186" t="str">
        <f t="shared" si="288"/>
        <v>25-48 Months</v>
      </c>
      <c r="E6186" t="s">
        <v>26</v>
      </c>
      <c r="F6186" t="s">
        <v>35</v>
      </c>
      <c r="G6186" t="s">
        <v>24</v>
      </c>
      <c r="H6186">
        <f t="shared" si="289"/>
        <v>2</v>
      </c>
      <c r="I6186" t="str">
        <f t="shared" si="290"/>
        <v>Medium Risk</v>
      </c>
    </row>
    <row r="6187" spans="1:9" x14ac:dyDescent="0.3">
      <c r="A6187" t="s">
        <v>6222</v>
      </c>
      <c r="B6187" t="s">
        <v>31</v>
      </c>
      <c r="C6187">
        <v>50</v>
      </c>
      <c r="D6187" t="str">
        <f t="shared" si="288"/>
        <v>49-72 Months</v>
      </c>
      <c r="E6187" t="s">
        <v>37</v>
      </c>
      <c r="F6187" t="s">
        <v>28</v>
      </c>
      <c r="G6187" t="s">
        <v>24</v>
      </c>
      <c r="H6187">
        <f t="shared" si="289"/>
        <v>3</v>
      </c>
      <c r="I6187" t="str">
        <f t="shared" si="290"/>
        <v>Medium Risk</v>
      </c>
    </row>
    <row r="6188" spans="1:9" x14ac:dyDescent="0.3">
      <c r="A6188" t="s">
        <v>6223</v>
      </c>
      <c r="B6188" t="s">
        <v>31</v>
      </c>
      <c r="C6188">
        <v>47</v>
      </c>
      <c r="D6188" t="str">
        <f t="shared" si="288"/>
        <v>25-48 Months</v>
      </c>
      <c r="E6188" t="s">
        <v>37</v>
      </c>
      <c r="F6188" t="s">
        <v>40</v>
      </c>
      <c r="G6188" t="s">
        <v>23</v>
      </c>
      <c r="H6188">
        <f t="shared" si="289"/>
        <v>2</v>
      </c>
      <c r="I6188" t="str">
        <f t="shared" si="290"/>
        <v>Medium Risk</v>
      </c>
    </row>
    <row r="6189" spans="1:9" x14ac:dyDescent="0.3">
      <c r="A6189" t="s">
        <v>6224</v>
      </c>
      <c r="B6189" t="s">
        <v>47</v>
      </c>
      <c r="C6189">
        <v>8</v>
      </c>
      <c r="D6189" t="str">
        <f t="shared" si="288"/>
        <v>0-12 Months</v>
      </c>
      <c r="E6189" t="s">
        <v>24</v>
      </c>
      <c r="F6189" t="s">
        <v>32</v>
      </c>
      <c r="G6189" t="s">
        <v>24</v>
      </c>
      <c r="H6189">
        <f t="shared" si="289"/>
        <v>1</v>
      </c>
      <c r="I6189" t="str">
        <f t="shared" si="290"/>
        <v>Low Risk</v>
      </c>
    </row>
    <row r="6190" spans="1:9" x14ac:dyDescent="0.3">
      <c r="A6190" t="s">
        <v>6225</v>
      </c>
      <c r="B6190" t="s">
        <v>27</v>
      </c>
      <c r="C6190">
        <v>18</v>
      </c>
      <c r="D6190" t="str">
        <f t="shared" si="288"/>
        <v>13-24 Months</v>
      </c>
      <c r="E6190" t="s">
        <v>24</v>
      </c>
      <c r="F6190" t="s">
        <v>32</v>
      </c>
      <c r="G6190" t="s">
        <v>24</v>
      </c>
      <c r="H6190">
        <f t="shared" si="289"/>
        <v>2</v>
      </c>
      <c r="I6190" t="str">
        <f t="shared" si="290"/>
        <v>Medium Risk</v>
      </c>
    </row>
    <row r="6191" spans="1:9" x14ac:dyDescent="0.3">
      <c r="A6191" t="s">
        <v>6226</v>
      </c>
      <c r="B6191" t="s">
        <v>47</v>
      </c>
      <c r="C6191">
        <v>72</v>
      </c>
      <c r="D6191" t="str">
        <f t="shared" si="288"/>
        <v>49-72 Months</v>
      </c>
      <c r="E6191" t="s">
        <v>26</v>
      </c>
      <c r="F6191" t="s">
        <v>40</v>
      </c>
      <c r="G6191" t="s">
        <v>24</v>
      </c>
      <c r="H6191">
        <f t="shared" si="289"/>
        <v>0</v>
      </c>
      <c r="I6191" t="str">
        <f t="shared" si="290"/>
        <v>Low Risk</v>
      </c>
    </row>
    <row r="6192" spans="1:9" x14ac:dyDescent="0.3">
      <c r="A6192" t="s">
        <v>6227</v>
      </c>
      <c r="B6192" t="s">
        <v>27</v>
      </c>
      <c r="C6192">
        <v>1</v>
      </c>
      <c r="D6192" t="str">
        <f t="shared" si="288"/>
        <v>0-12 Months</v>
      </c>
      <c r="E6192" t="s">
        <v>37</v>
      </c>
      <c r="F6192" t="s">
        <v>28</v>
      </c>
      <c r="G6192" t="s">
        <v>23</v>
      </c>
      <c r="H6192">
        <f t="shared" si="289"/>
        <v>6</v>
      </c>
      <c r="I6192" t="str">
        <f t="shared" si="290"/>
        <v>High Risk</v>
      </c>
    </row>
    <row r="6193" spans="1:9" x14ac:dyDescent="0.3">
      <c r="A6193" t="s">
        <v>6228</v>
      </c>
      <c r="B6193" t="s">
        <v>27</v>
      </c>
      <c r="C6193">
        <v>42</v>
      </c>
      <c r="D6193" t="str">
        <f t="shared" si="288"/>
        <v>25-48 Months</v>
      </c>
      <c r="E6193" t="s">
        <v>26</v>
      </c>
      <c r="F6193" t="s">
        <v>28</v>
      </c>
      <c r="G6193" t="s">
        <v>24</v>
      </c>
      <c r="H6193">
        <f t="shared" si="289"/>
        <v>3</v>
      </c>
      <c r="I6193" t="str">
        <f t="shared" si="290"/>
        <v>Medium Risk</v>
      </c>
    </row>
    <row r="6194" spans="1:9" x14ac:dyDescent="0.3">
      <c r="A6194" t="s">
        <v>6229</v>
      </c>
      <c r="B6194" t="s">
        <v>27</v>
      </c>
      <c r="C6194">
        <v>18</v>
      </c>
      <c r="D6194" t="str">
        <f t="shared" si="288"/>
        <v>13-24 Months</v>
      </c>
      <c r="E6194" t="s">
        <v>37</v>
      </c>
      <c r="F6194" t="s">
        <v>28</v>
      </c>
      <c r="G6194" t="s">
        <v>24</v>
      </c>
      <c r="H6194">
        <f t="shared" si="289"/>
        <v>5</v>
      </c>
      <c r="I6194" t="str">
        <f t="shared" si="290"/>
        <v>High Risk</v>
      </c>
    </row>
    <row r="6195" spans="1:9" x14ac:dyDescent="0.3">
      <c r="A6195" t="s">
        <v>6230</v>
      </c>
      <c r="B6195" t="s">
        <v>31</v>
      </c>
      <c r="C6195">
        <v>13</v>
      </c>
      <c r="D6195" t="str">
        <f t="shared" si="288"/>
        <v>13-24 Months</v>
      </c>
      <c r="E6195" t="s">
        <v>37</v>
      </c>
      <c r="F6195" t="s">
        <v>40</v>
      </c>
      <c r="G6195" t="s">
        <v>24</v>
      </c>
      <c r="H6195">
        <f t="shared" si="289"/>
        <v>2</v>
      </c>
      <c r="I6195" t="str">
        <f t="shared" si="290"/>
        <v>Medium Risk</v>
      </c>
    </row>
    <row r="6196" spans="1:9" x14ac:dyDescent="0.3">
      <c r="A6196" t="s">
        <v>6231</v>
      </c>
      <c r="B6196" t="s">
        <v>31</v>
      </c>
      <c r="C6196">
        <v>68</v>
      </c>
      <c r="D6196" t="str">
        <f t="shared" si="288"/>
        <v>49-72 Months</v>
      </c>
      <c r="E6196" t="s">
        <v>37</v>
      </c>
      <c r="F6196" t="s">
        <v>35</v>
      </c>
      <c r="G6196" t="s">
        <v>24</v>
      </c>
      <c r="H6196">
        <f t="shared" si="289"/>
        <v>2</v>
      </c>
      <c r="I6196" t="str">
        <f t="shared" si="290"/>
        <v>Medium Risk</v>
      </c>
    </row>
    <row r="6197" spans="1:9" x14ac:dyDescent="0.3">
      <c r="A6197" t="s">
        <v>6232</v>
      </c>
      <c r="B6197" t="s">
        <v>27</v>
      </c>
      <c r="C6197">
        <v>4</v>
      </c>
      <c r="D6197" t="str">
        <f t="shared" si="288"/>
        <v>0-12 Months</v>
      </c>
      <c r="E6197" t="s">
        <v>37</v>
      </c>
      <c r="F6197" t="s">
        <v>35</v>
      </c>
      <c r="G6197" t="s">
        <v>23</v>
      </c>
      <c r="H6197">
        <f t="shared" si="289"/>
        <v>5</v>
      </c>
      <c r="I6197" t="str">
        <f t="shared" si="290"/>
        <v>High Risk</v>
      </c>
    </row>
    <row r="6198" spans="1:9" x14ac:dyDescent="0.3">
      <c r="A6198" t="s">
        <v>6233</v>
      </c>
      <c r="B6198" t="s">
        <v>47</v>
      </c>
      <c r="C6198">
        <v>69</v>
      </c>
      <c r="D6198" t="str">
        <f t="shared" si="288"/>
        <v>49-72 Months</v>
      </c>
      <c r="E6198" t="s">
        <v>37</v>
      </c>
      <c r="F6198" t="s">
        <v>40</v>
      </c>
      <c r="G6198" t="s">
        <v>24</v>
      </c>
      <c r="H6198">
        <f t="shared" si="289"/>
        <v>2</v>
      </c>
      <c r="I6198" t="str">
        <f t="shared" si="290"/>
        <v>Medium Risk</v>
      </c>
    </row>
    <row r="6199" spans="1:9" x14ac:dyDescent="0.3">
      <c r="A6199" t="s">
        <v>6234</v>
      </c>
      <c r="B6199" t="s">
        <v>27</v>
      </c>
      <c r="C6199">
        <v>17</v>
      </c>
      <c r="D6199" t="str">
        <f t="shared" si="288"/>
        <v>13-24 Months</v>
      </c>
      <c r="E6199" t="s">
        <v>26</v>
      </c>
      <c r="F6199" t="s">
        <v>32</v>
      </c>
      <c r="G6199" t="s">
        <v>23</v>
      </c>
      <c r="H6199">
        <f t="shared" si="289"/>
        <v>2</v>
      </c>
      <c r="I6199" t="str">
        <f t="shared" si="290"/>
        <v>Medium Risk</v>
      </c>
    </row>
    <row r="6200" spans="1:9" x14ac:dyDescent="0.3">
      <c r="A6200" t="s">
        <v>6235</v>
      </c>
      <c r="B6200" t="s">
        <v>47</v>
      </c>
      <c r="C6200">
        <v>25</v>
      </c>
      <c r="D6200" t="str">
        <f t="shared" si="288"/>
        <v>25-48 Months</v>
      </c>
      <c r="E6200" t="s">
        <v>24</v>
      </c>
      <c r="F6200" t="s">
        <v>40</v>
      </c>
      <c r="G6200" t="s">
        <v>24</v>
      </c>
      <c r="H6200">
        <f t="shared" si="289"/>
        <v>0</v>
      </c>
      <c r="I6200" t="str">
        <f t="shared" si="290"/>
        <v>Low Risk</v>
      </c>
    </row>
    <row r="6201" spans="1:9" x14ac:dyDescent="0.3">
      <c r="A6201" t="s">
        <v>6236</v>
      </c>
      <c r="B6201" t="s">
        <v>27</v>
      </c>
      <c r="C6201">
        <v>43</v>
      </c>
      <c r="D6201" t="str">
        <f t="shared" si="288"/>
        <v>25-48 Months</v>
      </c>
      <c r="E6201" t="s">
        <v>37</v>
      </c>
      <c r="F6201" t="s">
        <v>32</v>
      </c>
      <c r="G6201" t="s">
        <v>23</v>
      </c>
      <c r="H6201">
        <f t="shared" si="289"/>
        <v>4</v>
      </c>
      <c r="I6201" t="str">
        <f t="shared" si="290"/>
        <v>High Risk</v>
      </c>
    </row>
    <row r="6202" spans="1:9" x14ac:dyDescent="0.3">
      <c r="A6202" t="s">
        <v>6237</v>
      </c>
      <c r="B6202" t="s">
        <v>47</v>
      </c>
      <c r="C6202">
        <v>59</v>
      </c>
      <c r="D6202" t="str">
        <f t="shared" si="288"/>
        <v>49-72 Months</v>
      </c>
      <c r="E6202" t="s">
        <v>24</v>
      </c>
      <c r="F6202" t="s">
        <v>40</v>
      </c>
      <c r="G6202" t="s">
        <v>24</v>
      </c>
      <c r="H6202">
        <f t="shared" si="289"/>
        <v>0</v>
      </c>
      <c r="I6202" t="str">
        <f t="shared" si="290"/>
        <v>Low Risk</v>
      </c>
    </row>
    <row r="6203" spans="1:9" x14ac:dyDescent="0.3">
      <c r="A6203" t="s">
        <v>6238</v>
      </c>
      <c r="B6203" t="s">
        <v>27</v>
      </c>
      <c r="C6203">
        <v>5</v>
      </c>
      <c r="D6203" t="str">
        <f t="shared" si="288"/>
        <v>0-12 Months</v>
      </c>
      <c r="E6203" t="s">
        <v>37</v>
      </c>
      <c r="F6203" t="s">
        <v>28</v>
      </c>
      <c r="G6203" t="s">
        <v>24</v>
      </c>
      <c r="H6203">
        <f t="shared" si="289"/>
        <v>6</v>
      </c>
      <c r="I6203" t="str">
        <f t="shared" si="290"/>
        <v>High Risk</v>
      </c>
    </row>
    <row r="6204" spans="1:9" x14ac:dyDescent="0.3">
      <c r="A6204" t="s">
        <v>6239</v>
      </c>
      <c r="B6204" t="s">
        <v>31</v>
      </c>
      <c r="C6204">
        <v>21</v>
      </c>
      <c r="D6204" t="str">
        <f t="shared" si="288"/>
        <v>13-24 Months</v>
      </c>
      <c r="E6204" t="s">
        <v>26</v>
      </c>
      <c r="F6204" t="s">
        <v>32</v>
      </c>
      <c r="G6204" t="s">
        <v>23</v>
      </c>
      <c r="H6204">
        <f t="shared" si="289"/>
        <v>0</v>
      </c>
      <c r="I6204" t="str">
        <f t="shared" si="290"/>
        <v>Low Risk</v>
      </c>
    </row>
    <row r="6205" spans="1:9" x14ac:dyDescent="0.3">
      <c r="A6205" t="s">
        <v>6240</v>
      </c>
      <c r="B6205" t="s">
        <v>31</v>
      </c>
      <c r="C6205">
        <v>69</v>
      </c>
      <c r="D6205" t="str">
        <f t="shared" si="288"/>
        <v>49-72 Months</v>
      </c>
      <c r="E6205" t="s">
        <v>37</v>
      </c>
      <c r="F6205" t="s">
        <v>40</v>
      </c>
      <c r="G6205" t="s">
        <v>24</v>
      </c>
      <c r="H6205">
        <f t="shared" si="289"/>
        <v>2</v>
      </c>
      <c r="I6205" t="str">
        <f t="shared" si="290"/>
        <v>Medium Risk</v>
      </c>
    </row>
    <row r="6206" spans="1:9" x14ac:dyDescent="0.3">
      <c r="A6206" t="s">
        <v>6241</v>
      </c>
      <c r="B6206" t="s">
        <v>27</v>
      </c>
      <c r="C6206">
        <v>13</v>
      </c>
      <c r="D6206" t="str">
        <f t="shared" si="288"/>
        <v>13-24 Months</v>
      </c>
      <c r="E6206" t="s">
        <v>26</v>
      </c>
      <c r="F6206" t="s">
        <v>35</v>
      </c>
      <c r="G6206" t="s">
        <v>24</v>
      </c>
      <c r="H6206">
        <f t="shared" si="289"/>
        <v>2</v>
      </c>
      <c r="I6206" t="str">
        <f t="shared" si="290"/>
        <v>Medium Risk</v>
      </c>
    </row>
    <row r="6207" spans="1:9" x14ac:dyDescent="0.3">
      <c r="A6207" t="s">
        <v>6242</v>
      </c>
      <c r="B6207" t="s">
        <v>27</v>
      </c>
      <c r="C6207">
        <v>42</v>
      </c>
      <c r="D6207" t="str">
        <f t="shared" si="288"/>
        <v>25-48 Months</v>
      </c>
      <c r="E6207" t="s">
        <v>37</v>
      </c>
      <c r="F6207" t="s">
        <v>35</v>
      </c>
      <c r="G6207" t="s">
        <v>23</v>
      </c>
      <c r="H6207">
        <f t="shared" si="289"/>
        <v>4</v>
      </c>
      <c r="I6207" t="str">
        <f t="shared" si="290"/>
        <v>High Risk</v>
      </c>
    </row>
    <row r="6208" spans="1:9" x14ac:dyDescent="0.3">
      <c r="A6208" t="s">
        <v>6243</v>
      </c>
      <c r="B6208" t="s">
        <v>27</v>
      </c>
      <c r="C6208">
        <v>52</v>
      </c>
      <c r="D6208" t="str">
        <f t="shared" si="288"/>
        <v>49-72 Months</v>
      </c>
      <c r="E6208" t="s">
        <v>37</v>
      </c>
      <c r="F6208" t="s">
        <v>40</v>
      </c>
      <c r="G6208" t="s">
        <v>24</v>
      </c>
      <c r="H6208">
        <f t="shared" si="289"/>
        <v>4</v>
      </c>
      <c r="I6208" t="str">
        <f t="shared" si="290"/>
        <v>High Risk</v>
      </c>
    </row>
    <row r="6209" spans="1:9" x14ac:dyDescent="0.3">
      <c r="A6209" t="s">
        <v>6244</v>
      </c>
      <c r="B6209" t="s">
        <v>27</v>
      </c>
      <c r="C6209">
        <v>46</v>
      </c>
      <c r="D6209" t="str">
        <f t="shared" si="288"/>
        <v>25-48 Months</v>
      </c>
      <c r="E6209" t="s">
        <v>37</v>
      </c>
      <c r="F6209" t="s">
        <v>28</v>
      </c>
      <c r="G6209" t="s">
        <v>23</v>
      </c>
      <c r="H6209">
        <f t="shared" si="289"/>
        <v>5</v>
      </c>
      <c r="I6209" t="str">
        <f t="shared" si="290"/>
        <v>High Risk</v>
      </c>
    </row>
    <row r="6210" spans="1:9" x14ac:dyDescent="0.3">
      <c r="A6210" t="s">
        <v>6245</v>
      </c>
      <c r="B6210" t="s">
        <v>47</v>
      </c>
      <c r="C6210">
        <v>61</v>
      </c>
      <c r="D6210" t="str">
        <f t="shared" si="288"/>
        <v>49-72 Months</v>
      </c>
      <c r="E6210" t="s">
        <v>26</v>
      </c>
      <c r="F6210" t="s">
        <v>35</v>
      </c>
      <c r="G6210" t="s">
        <v>24</v>
      </c>
      <c r="H6210">
        <f t="shared" si="289"/>
        <v>0</v>
      </c>
      <c r="I6210" t="str">
        <f t="shared" si="290"/>
        <v>Low Risk</v>
      </c>
    </row>
    <row r="6211" spans="1:9" x14ac:dyDescent="0.3">
      <c r="A6211" t="s">
        <v>6246</v>
      </c>
      <c r="B6211" t="s">
        <v>31</v>
      </c>
      <c r="C6211">
        <v>29</v>
      </c>
      <c r="D6211" t="str">
        <f t="shared" ref="D6211:D6274" si="291">IF(C6211&lt;=12,"0-12 Months",IF(C6211&lt;=24,"13-24 Months",IF(C6211&lt;=48,"25-48 Months","49-72 Months")))</f>
        <v>25-48 Months</v>
      </c>
      <c r="E6211" t="s">
        <v>26</v>
      </c>
      <c r="F6211" t="s">
        <v>32</v>
      </c>
      <c r="G6211" t="s">
        <v>24</v>
      </c>
      <c r="H6211">
        <f t="shared" ref="H6211:H6274" si="292">IF(B6211="Month-to-month",2,0)+IF(E6211="Fiber optic",2,0)+IF(F6211="Electronic check",1,0)+IF(D6211="0-12 Months",1,0)</f>
        <v>0</v>
      </c>
      <c r="I6211" t="str">
        <f t="shared" ref="I6211:I6274" si="293">IF(H6211&gt;=4,"High Risk",IF(H6211&gt;=2,"Medium Risk","Low Risk"))</f>
        <v>Low Risk</v>
      </c>
    </row>
    <row r="6212" spans="1:9" x14ac:dyDescent="0.3">
      <c r="A6212" t="s">
        <v>6247</v>
      </c>
      <c r="B6212" t="s">
        <v>31</v>
      </c>
      <c r="C6212">
        <v>25</v>
      </c>
      <c r="D6212" t="str">
        <f t="shared" si="291"/>
        <v>25-48 Months</v>
      </c>
      <c r="E6212" t="s">
        <v>26</v>
      </c>
      <c r="F6212" t="s">
        <v>40</v>
      </c>
      <c r="G6212" t="s">
        <v>24</v>
      </c>
      <c r="H6212">
        <f t="shared" si="292"/>
        <v>0</v>
      </c>
      <c r="I6212" t="str">
        <f t="shared" si="293"/>
        <v>Low Risk</v>
      </c>
    </row>
    <row r="6213" spans="1:9" x14ac:dyDescent="0.3">
      <c r="A6213" t="s">
        <v>6248</v>
      </c>
      <c r="B6213" t="s">
        <v>27</v>
      </c>
      <c r="C6213">
        <v>5</v>
      </c>
      <c r="D6213" t="str">
        <f t="shared" si="291"/>
        <v>0-12 Months</v>
      </c>
      <c r="E6213" t="s">
        <v>37</v>
      </c>
      <c r="F6213" t="s">
        <v>28</v>
      </c>
      <c r="G6213" t="s">
        <v>23</v>
      </c>
      <c r="H6213">
        <f t="shared" si="292"/>
        <v>6</v>
      </c>
      <c r="I6213" t="str">
        <f t="shared" si="293"/>
        <v>High Risk</v>
      </c>
    </row>
    <row r="6214" spans="1:9" x14ac:dyDescent="0.3">
      <c r="A6214" t="s">
        <v>6249</v>
      </c>
      <c r="B6214" t="s">
        <v>31</v>
      </c>
      <c r="C6214">
        <v>15</v>
      </c>
      <c r="D6214" t="str">
        <f t="shared" si="291"/>
        <v>13-24 Months</v>
      </c>
      <c r="E6214" t="s">
        <v>26</v>
      </c>
      <c r="F6214" t="s">
        <v>28</v>
      </c>
      <c r="G6214" t="s">
        <v>24</v>
      </c>
      <c r="H6214">
        <f t="shared" si="292"/>
        <v>1</v>
      </c>
      <c r="I6214" t="str">
        <f t="shared" si="293"/>
        <v>Low Risk</v>
      </c>
    </row>
    <row r="6215" spans="1:9" x14ac:dyDescent="0.3">
      <c r="A6215" t="s">
        <v>6250</v>
      </c>
      <c r="B6215" t="s">
        <v>47</v>
      </c>
      <c r="C6215">
        <v>19</v>
      </c>
      <c r="D6215" t="str">
        <f t="shared" si="291"/>
        <v>13-24 Months</v>
      </c>
      <c r="E6215" t="s">
        <v>24</v>
      </c>
      <c r="F6215" t="s">
        <v>32</v>
      </c>
      <c r="G6215" t="s">
        <v>24</v>
      </c>
      <c r="H6215">
        <f t="shared" si="292"/>
        <v>0</v>
      </c>
      <c r="I6215" t="str">
        <f t="shared" si="293"/>
        <v>Low Risk</v>
      </c>
    </row>
    <row r="6216" spans="1:9" x14ac:dyDescent="0.3">
      <c r="A6216" t="s">
        <v>6251</v>
      </c>
      <c r="B6216" t="s">
        <v>47</v>
      </c>
      <c r="C6216">
        <v>44</v>
      </c>
      <c r="D6216" t="str">
        <f t="shared" si="291"/>
        <v>25-48 Months</v>
      </c>
      <c r="E6216" t="s">
        <v>24</v>
      </c>
      <c r="F6216" t="s">
        <v>32</v>
      </c>
      <c r="G6216" t="s">
        <v>24</v>
      </c>
      <c r="H6216">
        <f t="shared" si="292"/>
        <v>0</v>
      </c>
      <c r="I6216" t="str">
        <f t="shared" si="293"/>
        <v>Low Risk</v>
      </c>
    </row>
    <row r="6217" spans="1:9" x14ac:dyDescent="0.3">
      <c r="A6217" t="s">
        <v>6252</v>
      </c>
      <c r="B6217" t="s">
        <v>27</v>
      </c>
      <c r="C6217">
        <v>6</v>
      </c>
      <c r="D6217" t="str">
        <f t="shared" si="291"/>
        <v>0-12 Months</v>
      </c>
      <c r="E6217" t="s">
        <v>37</v>
      </c>
      <c r="F6217" t="s">
        <v>28</v>
      </c>
      <c r="G6217" t="s">
        <v>23</v>
      </c>
      <c r="H6217">
        <f t="shared" si="292"/>
        <v>6</v>
      </c>
      <c r="I6217" t="str">
        <f t="shared" si="293"/>
        <v>High Risk</v>
      </c>
    </row>
    <row r="6218" spans="1:9" x14ac:dyDescent="0.3">
      <c r="A6218" t="s">
        <v>6253</v>
      </c>
      <c r="B6218" t="s">
        <v>47</v>
      </c>
      <c r="C6218">
        <v>58</v>
      </c>
      <c r="D6218" t="str">
        <f t="shared" si="291"/>
        <v>49-72 Months</v>
      </c>
      <c r="E6218" t="s">
        <v>26</v>
      </c>
      <c r="F6218" t="s">
        <v>40</v>
      </c>
      <c r="G6218" t="s">
        <v>24</v>
      </c>
      <c r="H6218">
        <f t="shared" si="292"/>
        <v>0</v>
      </c>
      <c r="I6218" t="str">
        <f t="shared" si="293"/>
        <v>Low Risk</v>
      </c>
    </row>
    <row r="6219" spans="1:9" x14ac:dyDescent="0.3">
      <c r="A6219" t="s">
        <v>6254</v>
      </c>
      <c r="B6219" t="s">
        <v>31</v>
      </c>
      <c r="C6219">
        <v>62</v>
      </c>
      <c r="D6219" t="str">
        <f t="shared" si="291"/>
        <v>49-72 Months</v>
      </c>
      <c r="E6219" t="s">
        <v>37</v>
      </c>
      <c r="F6219" t="s">
        <v>40</v>
      </c>
      <c r="G6219" t="s">
        <v>24</v>
      </c>
      <c r="H6219">
        <f t="shared" si="292"/>
        <v>2</v>
      </c>
      <c r="I6219" t="str">
        <f t="shared" si="293"/>
        <v>Medium Risk</v>
      </c>
    </row>
    <row r="6220" spans="1:9" x14ac:dyDescent="0.3">
      <c r="A6220" t="s">
        <v>6255</v>
      </c>
      <c r="B6220" t="s">
        <v>31</v>
      </c>
      <c r="C6220">
        <v>70</v>
      </c>
      <c r="D6220" t="str">
        <f t="shared" si="291"/>
        <v>49-72 Months</v>
      </c>
      <c r="E6220" t="s">
        <v>26</v>
      </c>
      <c r="F6220" t="s">
        <v>35</v>
      </c>
      <c r="G6220" t="s">
        <v>24</v>
      </c>
      <c r="H6220">
        <f t="shared" si="292"/>
        <v>0</v>
      </c>
      <c r="I6220" t="str">
        <f t="shared" si="293"/>
        <v>Low Risk</v>
      </c>
    </row>
    <row r="6221" spans="1:9" x14ac:dyDescent="0.3">
      <c r="A6221" t="s">
        <v>6256</v>
      </c>
      <c r="B6221" t="s">
        <v>27</v>
      </c>
      <c r="C6221">
        <v>1</v>
      </c>
      <c r="D6221" t="str">
        <f t="shared" si="291"/>
        <v>0-12 Months</v>
      </c>
      <c r="E6221" t="s">
        <v>26</v>
      </c>
      <c r="F6221" t="s">
        <v>32</v>
      </c>
      <c r="G6221" t="s">
        <v>23</v>
      </c>
      <c r="H6221">
        <f t="shared" si="292"/>
        <v>3</v>
      </c>
      <c r="I6221" t="str">
        <f t="shared" si="293"/>
        <v>Medium Risk</v>
      </c>
    </row>
    <row r="6222" spans="1:9" x14ac:dyDescent="0.3">
      <c r="A6222" t="s">
        <v>6257</v>
      </c>
      <c r="B6222" t="s">
        <v>47</v>
      </c>
      <c r="C6222">
        <v>10</v>
      </c>
      <c r="D6222" t="str">
        <f t="shared" si="291"/>
        <v>0-12 Months</v>
      </c>
      <c r="E6222" t="s">
        <v>26</v>
      </c>
      <c r="F6222" t="s">
        <v>40</v>
      </c>
      <c r="G6222" t="s">
        <v>24</v>
      </c>
      <c r="H6222">
        <f t="shared" si="292"/>
        <v>1</v>
      </c>
      <c r="I6222" t="str">
        <f t="shared" si="293"/>
        <v>Low Risk</v>
      </c>
    </row>
    <row r="6223" spans="1:9" x14ac:dyDescent="0.3">
      <c r="A6223" t="s">
        <v>6258</v>
      </c>
      <c r="B6223" t="s">
        <v>31</v>
      </c>
      <c r="C6223">
        <v>26</v>
      </c>
      <c r="D6223" t="str">
        <f t="shared" si="291"/>
        <v>25-48 Months</v>
      </c>
      <c r="E6223" t="s">
        <v>24</v>
      </c>
      <c r="F6223" t="s">
        <v>35</v>
      </c>
      <c r="G6223" t="s">
        <v>24</v>
      </c>
      <c r="H6223">
        <f t="shared" si="292"/>
        <v>0</v>
      </c>
      <c r="I6223" t="str">
        <f t="shared" si="293"/>
        <v>Low Risk</v>
      </c>
    </row>
    <row r="6224" spans="1:9" x14ac:dyDescent="0.3">
      <c r="A6224" t="s">
        <v>6259</v>
      </c>
      <c r="B6224" t="s">
        <v>27</v>
      </c>
      <c r="C6224">
        <v>66</v>
      </c>
      <c r="D6224" t="str">
        <f t="shared" si="291"/>
        <v>49-72 Months</v>
      </c>
      <c r="E6224" t="s">
        <v>37</v>
      </c>
      <c r="F6224" t="s">
        <v>40</v>
      </c>
      <c r="G6224" t="s">
        <v>24</v>
      </c>
      <c r="H6224">
        <f t="shared" si="292"/>
        <v>4</v>
      </c>
      <c r="I6224" t="str">
        <f t="shared" si="293"/>
        <v>High Risk</v>
      </c>
    </row>
    <row r="6225" spans="1:9" x14ac:dyDescent="0.3">
      <c r="A6225" t="s">
        <v>6260</v>
      </c>
      <c r="B6225" t="s">
        <v>27</v>
      </c>
      <c r="C6225">
        <v>7</v>
      </c>
      <c r="D6225" t="str">
        <f t="shared" si="291"/>
        <v>0-12 Months</v>
      </c>
      <c r="E6225" t="s">
        <v>37</v>
      </c>
      <c r="F6225" t="s">
        <v>28</v>
      </c>
      <c r="G6225" t="s">
        <v>23</v>
      </c>
      <c r="H6225">
        <f t="shared" si="292"/>
        <v>6</v>
      </c>
      <c r="I6225" t="str">
        <f t="shared" si="293"/>
        <v>High Risk</v>
      </c>
    </row>
    <row r="6226" spans="1:9" x14ac:dyDescent="0.3">
      <c r="A6226" t="s">
        <v>6261</v>
      </c>
      <c r="B6226" t="s">
        <v>31</v>
      </c>
      <c r="C6226">
        <v>51</v>
      </c>
      <c r="D6226" t="str">
        <f t="shared" si="291"/>
        <v>49-72 Months</v>
      </c>
      <c r="E6226" t="s">
        <v>37</v>
      </c>
      <c r="F6226" t="s">
        <v>35</v>
      </c>
      <c r="G6226" t="s">
        <v>24</v>
      </c>
      <c r="H6226">
        <f t="shared" si="292"/>
        <v>2</v>
      </c>
      <c r="I6226" t="str">
        <f t="shared" si="293"/>
        <v>Medium Risk</v>
      </c>
    </row>
    <row r="6227" spans="1:9" x14ac:dyDescent="0.3">
      <c r="A6227" t="s">
        <v>6262</v>
      </c>
      <c r="B6227" t="s">
        <v>47</v>
      </c>
      <c r="C6227">
        <v>72</v>
      </c>
      <c r="D6227" t="str">
        <f t="shared" si="291"/>
        <v>49-72 Months</v>
      </c>
      <c r="E6227" t="s">
        <v>37</v>
      </c>
      <c r="F6227" t="s">
        <v>40</v>
      </c>
      <c r="G6227" t="s">
        <v>24</v>
      </c>
      <c r="H6227">
        <f t="shared" si="292"/>
        <v>2</v>
      </c>
      <c r="I6227" t="str">
        <f t="shared" si="293"/>
        <v>Medium Risk</v>
      </c>
    </row>
    <row r="6228" spans="1:9" x14ac:dyDescent="0.3">
      <c r="A6228" t="s">
        <v>6263</v>
      </c>
      <c r="B6228" t="s">
        <v>47</v>
      </c>
      <c r="C6228">
        <v>65</v>
      </c>
      <c r="D6228" t="str">
        <f t="shared" si="291"/>
        <v>49-72 Months</v>
      </c>
      <c r="E6228" t="s">
        <v>24</v>
      </c>
      <c r="F6228" t="s">
        <v>32</v>
      </c>
      <c r="G6228" t="s">
        <v>24</v>
      </c>
      <c r="H6228">
        <f t="shared" si="292"/>
        <v>0</v>
      </c>
      <c r="I6228" t="str">
        <f t="shared" si="293"/>
        <v>Low Risk</v>
      </c>
    </row>
    <row r="6229" spans="1:9" x14ac:dyDescent="0.3">
      <c r="A6229" t="s">
        <v>6264</v>
      </c>
      <c r="B6229" t="s">
        <v>27</v>
      </c>
      <c r="C6229">
        <v>2</v>
      </c>
      <c r="D6229" t="str">
        <f t="shared" si="291"/>
        <v>0-12 Months</v>
      </c>
      <c r="E6229" t="s">
        <v>26</v>
      </c>
      <c r="F6229" t="s">
        <v>35</v>
      </c>
      <c r="G6229" t="s">
        <v>23</v>
      </c>
      <c r="H6229">
        <f t="shared" si="292"/>
        <v>3</v>
      </c>
      <c r="I6229" t="str">
        <f t="shared" si="293"/>
        <v>Medium Risk</v>
      </c>
    </row>
    <row r="6230" spans="1:9" x14ac:dyDescent="0.3">
      <c r="A6230" t="s">
        <v>6265</v>
      </c>
      <c r="B6230" t="s">
        <v>31</v>
      </c>
      <c r="C6230">
        <v>70</v>
      </c>
      <c r="D6230" t="str">
        <f t="shared" si="291"/>
        <v>49-72 Months</v>
      </c>
      <c r="E6230" t="s">
        <v>26</v>
      </c>
      <c r="F6230" t="s">
        <v>35</v>
      </c>
      <c r="G6230" t="s">
        <v>24</v>
      </c>
      <c r="H6230">
        <f t="shared" si="292"/>
        <v>0</v>
      </c>
      <c r="I6230" t="str">
        <f t="shared" si="293"/>
        <v>Low Risk</v>
      </c>
    </row>
    <row r="6231" spans="1:9" x14ac:dyDescent="0.3">
      <c r="A6231" t="s">
        <v>6266</v>
      </c>
      <c r="B6231" t="s">
        <v>47</v>
      </c>
      <c r="C6231">
        <v>72</v>
      </c>
      <c r="D6231" t="str">
        <f t="shared" si="291"/>
        <v>49-72 Months</v>
      </c>
      <c r="E6231" t="s">
        <v>26</v>
      </c>
      <c r="F6231" t="s">
        <v>40</v>
      </c>
      <c r="G6231" t="s">
        <v>24</v>
      </c>
      <c r="H6231">
        <f t="shared" si="292"/>
        <v>0</v>
      </c>
      <c r="I6231" t="str">
        <f t="shared" si="293"/>
        <v>Low Risk</v>
      </c>
    </row>
    <row r="6232" spans="1:9" x14ac:dyDescent="0.3">
      <c r="A6232" t="s">
        <v>6267</v>
      </c>
      <c r="B6232" t="s">
        <v>27</v>
      </c>
      <c r="C6232">
        <v>1</v>
      </c>
      <c r="D6232" t="str">
        <f t="shared" si="291"/>
        <v>0-12 Months</v>
      </c>
      <c r="E6232" t="s">
        <v>24</v>
      </c>
      <c r="F6232" t="s">
        <v>32</v>
      </c>
      <c r="G6232" t="s">
        <v>24</v>
      </c>
      <c r="H6232">
        <f t="shared" si="292"/>
        <v>3</v>
      </c>
      <c r="I6232" t="str">
        <f t="shared" si="293"/>
        <v>Medium Risk</v>
      </c>
    </row>
    <row r="6233" spans="1:9" x14ac:dyDescent="0.3">
      <c r="A6233" t="s">
        <v>6268</v>
      </c>
      <c r="B6233" t="s">
        <v>27</v>
      </c>
      <c r="C6233">
        <v>1</v>
      </c>
      <c r="D6233" t="str">
        <f t="shared" si="291"/>
        <v>0-12 Months</v>
      </c>
      <c r="E6233" t="s">
        <v>37</v>
      </c>
      <c r="F6233" t="s">
        <v>32</v>
      </c>
      <c r="G6233" t="s">
        <v>23</v>
      </c>
      <c r="H6233">
        <f t="shared" si="292"/>
        <v>5</v>
      </c>
      <c r="I6233" t="str">
        <f t="shared" si="293"/>
        <v>High Risk</v>
      </c>
    </row>
    <row r="6234" spans="1:9" x14ac:dyDescent="0.3">
      <c r="A6234" t="s">
        <v>6269</v>
      </c>
      <c r="B6234" t="s">
        <v>27</v>
      </c>
      <c r="C6234">
        <v>5</v>
      </c>
      <c r="D6234" t="str">
        <f t="shared" si="291"/>
        <v>0-12 Months</v>
      </c>
      <c r="E6234" t="s">
        <v>37</v>
      </c>
      <c r="F6234" t="s">
        <v>28</v>
      </c>
      <c r="G6234" t="s">
        <v>23</v>
      </c>
      <c r="H6234">
        <f t="shared" si="292"/>
        <v>6</v>
      </c>
      <c r="I6234" t="str">
        <f t="shared" si="293"/>
        <v>High Risk</v>
      </c>
    </row>
    <row r="6235" spans="1:9" x14ac:dyDescent="0.3">
      <c r="A6235" t="s">
        <v>6270</v>
      </c>
      <c r="B6235" t="s">
        <v>27</v>
      </c>
      <c r="C6235">
        <v>3</v>
      </c>
      <c r="D6235" t="str">
        <f t="shared" si="291"/>
        <v>0-12 Months</v>
      </c>
      <c r="E6235" t="s">
        <v>24</v>
      </c>
      <c r="F6235" t="s">
        <v>32</v>
      </c>
      <c r="G6235" t="s">
        <v>24</v>
      </c>
      <c r="H6235">
        <f t="shared" si="292"/>
        <v>3</v>
      </c>
      <c r="I6235" t="str">
        <f t="shared" si="293"/>
        <v>Medium Risk</v>
      </c>
    </row>
    <row r="6236" spans="1:9" x14ac:dyDescent="0.3">
      <c r="A6236" t="s">
        <v>6271</v>
      </c>
      <c r="B6236" t="s">
        <v>47</v>
      </c>
      <c r="C6236">
        <v>58</v>
      </c>
      <c r="D6236" t="str">
        <f t="shared" si="291"/>
        <v>49-72 Months</v>
      </c>
      <c r="E6236" t="s">
        <v>24</v>
      </c>
      <c r="F6236" t="s">
        <v>40</v>
      </c>
      <c r="G6236" t="s">
        <v>24</v>
      </c>
      <c r="H6236">
        <f t="shared" si="292"/>
        <v>0</v>
      </c>
      <c r="I6236" t="str">
        <f t="shared" si="293"/>
        <v>Low Risk</v>
      </c>
    </row>
    <row r="6237" spans="1:9" x14ac:dyDescent="0.3">
      <c r="A6237" t="s">
        <v>6272</v>
      </c>
      <c r="B6237" t="s">
        <v>27</v>
      </c>
      <c r="C6237">
        <v>22</v>
      </c>
      <c r="D6237" t="str">
        <f t="shared" si="291"/>
        <v>13-24 Months</v>
      </c>
      <c r="E6237" t="s">
        <v>26</v>
      </c>
      <c r="F6237" t="s">
        <v>32</v>
      </c>
      <c r="G6237" t="s">
        <v>23</v>
      </c>
      <c r="H6237">
        <f t="shared" si="292"/>
        <v>2</v>
      </c>
      <c r="I6237" t="str">
        <f t="shared" si="293"/>
        <v>Medium Risk</v>
      </c>
    </row>
    <row r="6238" spans="1:9" x14ac:dyDescent="0.3">
      <c r="A6238" t="s">
        <v>6273</v>
      </c>
      <c r="B6238" t="s">
        <v>27</v>
      </c>
      <c r="C6238">
        <v>33</v>
      </c>
      <c r="D6238" t="str">
        <f t="shared" si="291"/>
        <v>25-48 Months</v>
      </c>
      <c r="E6238" t="s">
        <v>37</v>
      </c>
      <c r="F6238" t="s">
        <v>35</v>
      </c>
      <c r="G6238" t="s">
        <v>24</v>
      </c>
      <c r="H6238">
        <f t="shared" si="292"/>
        <v>4</v>
      </c>
      <c r="I6238" t="str">
        <f t="shared" si="293"/>
        <v>High Risk</v>
      </c>
    </row>
    <row r="6239" spans="1:9" x14ac:dyDescent="0.3">
      <c r="A6239" t="s">
        <v>6274</v>
      </c>
      <c r="B6239" t="s">
        <v>27</v>
      </c>
      <c r="C6239">
        <v>1</v>
      </c>
      <c r="D6239" t="str">
        <f t="shared" si="291"/>
        <v>0-12 Months</v>
      </c>
      <c r="E6239" t="s">
        <v>37</v>
      </c>
      <c r="F6239" t="s">
        <v>28</v>
      </c>
      <c r="G6239" t="s">
        <v>23</v>
      </c>
      <c r="H6239">
        <f t="shared" si="292"/>
        <v>6</v>
      </c>
      <c r="I6239" t="str">
        <f t="shared" si="293"/>
        <v>High Risk</v>
      </c>
    </row>
    <row r="6240" spans="1:9" x14ac:dyDescent="0.3">
      <c r="A6240" t="s">
        <v>6275</v>
      </c>
      <c r="B6240" t="s">
        <v>27</v>
      </c>
      <c r="C6240">
        <v>54</v>
      </c>
      <c r="D6240" t="str">
        <f t="shared" si="291"/>
        <v>49-72 Months</v>
      </c>
      <c r="E6240" t="s">
        <v>37</v>
      </c>
      <c r="F6240" t="s">
        <v>35</v>
      </c>
      <c r="G6240" t="s">
        <v>24</v>
      </c>
      <c r="H6240">
        <f t="shared" si="292"/>
        <v>4</v>
      </c>
      <c r="I6240" t="str">
        <f t="shared" si="293"/>
        <v>High Risk</v>
      </c>
    </row>
    <row r="6241" spans="1:9" x14ac:dyDescent="0.3">
      <c r="A6241" t="s">
        <v>6276</v>
      </c>
      <c r="B6241" t="s">
        <v>47</v>
      </c>
      <c r="C6241">
        <v>72</v>
      </c>
      <c r="D6241" t="str">
        <f t="shared" si="291"/>
        <v>49-72 Months</v>
      </c>
      <c r="E6241" t="s">
        <v>37</v>
      </c>
      <c r="F6241" t="s">
        <v>28</v>
      </c>
      <c r="G6241" t="s">
        <v>24</v>
      </c>
      <c r="H6241">
        <f t="shared" si="292"/>
        <v>3</v>
      </c>
      <c r="I6241" t="str">
        <f t="shared" si="293"/>
        <v>Medium Risk</v>
      </c>
    </row>
    <row r="6242" spans="1:9" x14ac:dyDescent="0.3">
      <c r="A6242" t="s">
        <v>6277</v>
      </c>
      <c r="B6242" t="s">
        <v>27</v>
      </c>
      <c r="C6242">
        <v>1</v>
      </c>
      <c r="D6242" t="str">
        <f t="shared" si="291"/>
        <v>0-12 Months</v>
      </c>
      <c r="E6242" t="s">
        <v>37</v>
      </c>
      <c r="F6242" t="s">
        <v>28</v>
      </c>
      <c r="G6242" t="s">
        <v>23</v>
      </c>
      <c r="H6242">
        <f t="shared" si="292"/>
        <v>6</v>
      </c>
      <c r="I6242" t="str">
        <f t="shared" si="293"/>
        <v>High Risk</v>
      </c>
    </row>
    <row r="6243" spans="1:9" x14ac:dyDescent="0.3">
      <c r="A6243" t="s">
        <v>6278</v>
      </c>
      <c r="B6243" t="s">
        <v>27</v>
      </c>
      <c r="C6243">
        <v>3</v>
      </c>
      <c r="D6243" t="str">
        <f t="shared" si="291"/>
        <v>0-12 Months</v>
      </c>
      <c r="E6243" t="s">
        <v>26</v>
      </c>
      <c r="F6243" t="s">
        <v>28</v>
      </c>
      <c r="G6243" t="s">
        <v>23</v>
      </c>
      <c r="H6243">
        <f t="shared" si="292"/>
        <v>4</v>
      </c>
      <c r="I6243" t="str">
        <f t="shared" si="293"/>
        <v>High Risk</v>
      </c>
    </row>
    <row r="6244" spans="1:9" x14ac:dyDescent="0.3">
      <c r="A6244" t="s">
        <v>6279</v>
      </c>
      <c r="B6244" t="s">
        <v>47</v>
      </c>
      <c r="C6244">
        <v>72</v>
      </c>
      <c r="D6244" t="str">
        <f t="shared" si="291"/>
        <v>49-72 Months</v>
      </c>
      <c r="E6244" t="s">
        <v>37</v>
      </c>
      <c r="F6244" t="s">
        <v>40</v>
      </c>
      <c r="G6244" t="s">
        <v>24</v>
      </c>
      <c r="H6244">
        <f t="shared" si="292"/>
        <v>2</v>
      </c>
      <c r="I6244" t="str">
        <f t="shared" si="293"/>
        <v>Medium Risk</v>
      </c>
    </row>
    <row r="6245" spans="1:9" x14ac:dyDescent="0.3">
      <c r="A6245" t="s">
        <v>6280</v>
      </c>
      <c r="B6245" t="s">
        <v>47</v>
      </c>
      <c r="C6245">
        <v>72</v>
      </c>
      <c r="D6245" t="str">
        <f t="shared" si="291"/>
        <v>49-72 Months</v>
      </c>
      <c r="E6245" t="s">
        <v>26</v>
      </c>
      <c r="F6245" t="s">
        <v>40</v>
      </c>
      <c r="G6245" t="s">
        <v>24</v>
      </c>
      <c r="H6245">
        <f t="shared" si="292"/>
        <v>0</v>
      </c>
      <c r="I6245" t="str">
        <f t="shared" si="293"/>
        <v>Low Risk</v>
      </c>
    </row>
    <row r="6246" spans="1:9" x14ac:dyDescent="0.3">
      <c r="A6246" t="s">
        <v>6281</v>
      </c>
      <c r="B6246" t="s">
        <v>27</v>
      </c>
      <c r="C6246">
        <v>54</v>
      </c>
      <c r="D6246" t="str">
        <f t="shared" si="291"/>
        <v>49-72 Months</v>
      </c>
      <c r="E6246" t="s">
        <v>37</v>
      </c>
      <c r="F6246" t="s">
        <v>40</v>
      </c>
      <c r="G6246" t="s">
        <v>24</v>
      </c>
      <c r="H6246">
        <f t="shared" si="292"/>
        <v>4</v>
      </c>
      <c r="I6246" t="str">
        <f t="shared" si="293"/>
        <v>High Risk</v>
      </c>
    </row>
    <row r="6247" spans="1:9" x14ac:dyDescent="0.3">
      <c r="A6247" t="s">
        <v>6282</v>
      </c>
      <c r="B6247" t="s">
        <v>31</v>
      </c>
      <c r="C6247">
        <v>59</v>
      </c>
      <c r="D6247" t="str">
        <f t="shared" si="291"/>
        <v>49-72 Months</v>
      </c>
      <c r="E6247" t="s">
        <v>26</v>
      </c>
      <c r="F6247" t="s">
        <v>28</v>
      </c>
      <c r="G6247" t="s">
        <v>24</v>
      </c>
      <c r="H6247">
        <f t="shared" si="292"/>
        <v>1</v>
      </c>
      <c r="I6247" t="str">
        <f t="shared" si="293"/>
        <v>Low Risk</v>
      </c>
    </row>
    <row r="6248" spans="1:9" x14ac:dyDescent="0.3">
      <c r="A6248" t="s">
        <v>6283</v>
      </c>
      <c r="B6248" t="s">
        <v>47</v>
      </c>
      <c r="C6248">
        <v>54</v>
      </c>
      <c r="D6248" t="str">
        <f t="shared" si="291"/>
        <v>49-72 Months</v>
      </c>
      <c r="E6248" t="s">
        <v>26</v>
      </c>
      <c r="F6248" t="s">
        <v>35</v>
      </c>
      <c r="G6248" t="s">
        <v>24</v>
      </c>
      <c r="H6248">
        <f t="shared" si="292"/>
        <v>0</v>
      </c>
      <c r="I6248" t="str">
        <f t="shared" si="293"/>
        <v>Low Risk</v>
      </c>
    </row>
    <row r="6249" spans="1:9" x14ac:dyDescent="0.3">
      <c r="A6249" t="s">
        <v>6284</v>
      </c>
      <c r="B6249" t="s">
        <v>47</v>
      </c>
      <c r="C6249">
        <v>60</v>
      </c>
      <c r="D6249" t="str">
        <f t="shared" si="291"/>
        <v>49-72 Months</v>
      </c>
      <c r="E6249" t="s">
        <v>37</v>
      </c>
      <c r="F6249" t="s">
        <v>28</v>
      </c>
      <c r="G6249" t="s">
        <v>24</v>
      </c>
      <c r="H6249">
        <f t="shared" si="292"/>
        <v>3</v>
      </c>
      <c r="I6249" t="str">
        <f t="shared" si="293"/>
        <v>Medium Risk</v>
      </c>
    </row>
    <row r="6250" spans="1:9" x14ac:dyDescent="0.3">
      <c r="A6250" t="s">
        <v>6285</v>
      </c>
      <c r="B6250" t="s">
        <v>47</v>
      </c>
      <c r="C6250">
        <v>60</v>
      </c>
      <c r="D6250" t="str">
        <f t="shared" si="291"/>
        <v>49-72 Months</v>
      </c>
      <c r="E6250" t="s">
        <v>26</v>
      </c>
      <c r="F6250" t="s">
        <v>40</v>
      </c>
      <c r="G6250" t="s">
        <v>24</v>
      </c>
      <c r="H6250">
        <f t="shared" si="292"/>
        <v>0</v>
      </c>
      <c r="I6250" t="str">
        <f t="shared" si="293"/>
        <v>Low Risk</v>
      </c>
    </row>
    <row r="6251" spans="1:9" x14ac:dyDescent="0.3">
      <c r="A6251" t="s">
        <v>6286</v>
      </c>
      <c r="B6251" t="s">
        <v>27</v>
      </c>
      <c r="C6251">
        <v>3</v>
      </c>
      <c r="D6251" t="str">
        <f t="shared" si="291"/>
        <v>0-12 Months</v>
      </c>
      <c r="E6251" t="s">
        <v>37</v>
      </c>
      <c r="F6251" t="s">
        <v>28</v>
      </c>
      <c r="G6251" t="s">
        <v>24</v>
      </c>
      <c r="H6251">
        <f t="shared" si="292"/>
        <v>6</v>
      </c>
      <c r="I6251" t="str">
        <f t="shared" si="293"/>
        <v>High Risk</v>
      </c>
    </row>
    <row r="6252" spans="1:9" x14ac:dyDescent="0.3">
      <c r="A6252" t="s">
        <v>6287</v>
      </c>
      <c r="B6252" t="s">
        <v>47</v>
      </c>
      <c r="C6252">
        <v>69</v>
      </c>
      <c r="D6252" t="str">
        <f t="shared" si="291"/>
        <v>49-72 Months</v>
      </c>
      <c r="E6252" t="s">
        <v>37</v>
      </c>
      <c r="F6252" t="s">
        <v>35</v>
      </c>
      <c r="G6252" t="s">
        <v>24</v>
      </c>
      <c r="H6252">
        <f t="shared" si="292"/>
        <v>2</v>
      </c>
      <c r="I6252" t="str">
        <f t="shared" si="293"/>
        <v>Medium Risk</v>
      </c>
    </row>
    <row r="6253" spans="1:9" x14ac:dyDescent="0.3">
      <c r="A6253" t="s">
        <v>6288</v>
      </c>
      <c r="B6253" t="s">
        <v>27</v>
      </c>
      <c r="C6253">
        <v>1</v>
      </c>
      <c r="D6253" t="str">
        <f t="shared" si="291"/>
        <v>0-12 Months</v>
      </c>
      <c r="E6253" t="s">
        <v>24</v>
      </c>
      <c r="F6253" t="s">
        <v>28</v>
      </c>
      <c r="G6253" t="s">
        <v>24</v>
      </c>
      <c r="H6253">
        <f t="shared" si="292"/>
        <v>4</v>
      </c>
      <c r="I6253" t="str">
        <f t="shared" si="293"/>
        <v>High Risk</v>
      </c>
    </row>
    <row r="6254" spans="1:9" x14ac:dyDescent="0.3">
      <c r="A6254" t="s">
        <v>6289</v>
      </c>
      <c r="B6254" t="s">
        <v>27</v>
      </c>
      <c r="C6254">
        <v>50</v>
      </c>
      <c r="D6254" t="str">
        <f t="shared" si="291"/>
        <v>49-72 Months</v>
      </c>
      <c r="E6254" t="s">
        <v>26</v>
      </c>
      <c r="F6254" t="s">
        <v>40</v>
      </c>
      <c r="G6254" t="s">
        <v>24</v>
      </c>
      <c r="H6254">
        <f t="shared" si="292"/>
        <v>2</v>
      </c>
      <c r="I6254" t="str">
        <f t="shared" si="293"/>
        <v>Medium Risk</v>
      </c>
    </row>
    <row r="6255" spans="1:9" x14ac:dyDescent="0.3">
      <c r="A6255" t="s">
        <v>6290</v>
      </c>
      <c r="B6255" t="s">
        <v>27</v>
      </c>
      <c r="C6255">
        <v>56</v>
      </c>
      <c r="D6255" t="str">
        <f t="shared" si="291"/>
        <v>49-72 Months</v>
      </c>
      <c r="E6255" t="s">
        <v>26</v>
      </c>
      <c r="F6255" t="s">
        <v>40</v>
      </c>
      <c r="G6255" t="s">
        <v>24</v>
      </c>
      <c r="H6255">
        <f t="shared" si="292"/>
        <v>2</v>
      </c>
      <c r="I6255" t="str">
        <f t="shared" si="293"/>
        <v>Medium Risk</v>
      </c>
    </row>
    <row r="6256" spans="1:9" x14ac:dyDescent="0.3">
      <c r="A6256" t="s">
        <v>6291</v>
      </c>
      <c r="B6256" t="s">
        <v>47</v>
      </c>
      <c r="C6256">
        <v>60</v>
      </c>
      <c r="D6256" t="str">
        <f t="shared" si="291"/>
        <v>49-72 Months</v>
      </c>
      <c r="E6256" t="s">
        <v>37</v>
      </c>
      <c r="F6256" t="s">
        <v>28</v>
      </c>
      <c r="G6256" t="s">
        <v>24</v>
      </c>
      <c r="H6256">
        <f t="shared" si="292"/>
        <v>3</v>
      </c>
      <c r="I6256" t="str">
        <f t="shared" si="293"/>
        <v>Medium Risk</v>
      </c>
    </row>
    <row r="6257" spans="1:9" x14ac:dyDescent="0.3">
      <c r="A6257" t="s">
        <v>6292</v>
      </c>
      <c r="B6257" t="s">
        <v>31</v>
      </c>
      <c r="C6257">
        <v>69</v>
      </c>
      <c r="D6257" t="str">
        <f t="shared" si="291"/>
        <v>49-72 Months</v>
      </c>
      <c r="E6257" t="s">
        <v>37</v>
      </c>
      <c r="F6257" t="s">
        <v>32</v>
      </c>
      <c r="G6257" t="s">
        <v>24</v>
      </c>
      <c r="H6257">
        <f t="shared" si="292"/>
        <v>2</v>
      </c>
      <c r="I6257" t="str">
        <f t="shared" si="293"/>
        <v>Medium Risk</v>
      </c>
    </row>
    <row r="6258" spans="1:9" x14ac:dyDescent="0.3">
      <c r="A6258" t="s">
        <v>6293</v>
      </c>
      <c r="B6258" t="s">
        <v>27</v>
      </c>
      <c r="C6258">
        <v>1</v>
      </c>
      <c r="D6258" t="str">
        <f t="shared" si="291"/>
        <v>0-12 Months</v>
      </c>
      <c r="E6258" t="s">
        <v>26</v>
      </c>
      <c r="F6258" t="s">
        <v>32</v>
      </c>
      <c r="G6258" t="s">
        <v>23</v>
      </c>
      <c r="H6258">
        <f t="shared" si="292"/>
        <v>3</v>
      </c>
      <c r="I6258" t="str">
        <f t="shared" si="293"/>
        <v>Medium Risk</v>
      </c>
    </row>
    <row r="6259" spans="1:9" x14ac:dyDescent="0.3">
      <c r="A6259" t="s">
        <v>6294</v>
      </c>
      <c r="B6259" t="s">
        <v>27</v>
      </c>
      <c r="C6259">
        <v>1</v>
      </c>
      <c r="D6259" t="str">
        <f t="shared" si="291"/>
        <v>0-12 Months</v>
      </c>
      <c r="E6259" t="s">
        <v>37</v>
      </c>
      <c r="F6259" t="s">
        <v>28</v>
      </c>
      <c r="G6259" t="s">
        <v>23</v>
      </c>
      <c r="H6259">
        <f t="shared" si="292"/>
        <v>6</v>
      </c>
      <c r="I6259" t="str">
        <f t="shared" si="293"/>
        <v>High Risk</v>
      </c>
    </row>
    <row r="6260" spans="1:9" x14ac:dyDescent="0.3">
      <c r="A6260" t="s">
        <v>6295</v>
      </c>
      <c r="B6260" t="s">
        <v>27</v>
      </c>
      <c r="C6260">
        <v>3</v>
      </c>
      <c r="D6260" t="str">
        <f t="shared" si="291"/>
        <v>0-12 Months</v>
      </c>
      <c r="E6260" t="s">
        <v>24</v>
      </c>
      <c r="F6260" t="s">
        <v>32</v>
      </c>
      <c r="G6260" t="s">
        <v>24</v>
      </c>
      <c r="H6260">
        <f t="shared" si="292"/>
        <v>3</v>
      </c>
      <c r="I6260" t="str">
        <f t="shared" si="293"/>
        <v>Medium Risk</v>
      </c>
    </row>
    <row r="6261" spans="1:9" x14ac:dyDescent="0.3">
      <c r="A6261" t="s">
        <v>6296</v>
      </c>
      <c r="B6261" t="s">
        <v>47</v>
      </c>
      <c r="C6261">
        <v>60</v>
      </c>
      <c r="D6261" t="str">
        <f t="shared" si="291"/>
        <v>49-72 Months</v>
      </c>
      <c r="E6261" t="s">
        <v>26</v>
      </c>
      <c r="F6261" t="s">
        <v>35</v>
      </c>
      <c r="G6261" t="s">
        <v>24</v>
      </c>
      <c r="H6261">
        <f t="shared" si="292"/>
        <v>0</v>
      </c>
      <c r="I6261" t="str">
        <f t="shared" si="293"/>
        <v>Low Risk</v>
      </c>
    </row>
    <row r="6262" spans="1:9" x14ac:dyDescent="0.3">
      <c r="A6262" t="s">
        <v>6297</v>
      </c>
      <c r="B6262" t="s">
        <v>47</v>
      </c>
      <c r="C6262">
        <v>13</v>
      </c>
      <c r="D6262" t="str">
        <f t="shared" si="291"/>
        <v>13-24 Months</v>
      </c>
      <c r="E6262" t="s">
        <v>26</v>
      </c>
      <c r="F6262" t="s">
        <v>32</v>
      </c>
      <c r="G6262" t="s">
        <v>24</v>
      </c>
      <c r="H6262">
        <f t="shared" si="292"/>
        <v>0</v>
      </c>
      <c r="I6262" t="str">
        <f t="shared" si="293"/>
        <v>Low Risk</v>
      </c>
    </row>
    <row r="6263" spans="1:9" x14ac:dyDescent="0.3">
      <c r="A6263" t="s">
        <v>6298</v>
      </c>
      <c r="B6263" t="s">
        <v>47</v>
      </c>
      <c r="C6263">
        <v>62</v>
      </c>
      <c r="D6263" t="str">
        <f t="shared" si="291"/>
        <v>49-72 Months</v>
      </c>
      <c r="E6263" t="s">
        <v>24</v>
      </c>
      <c r="F6263" t="s">
        <v>35</v>
      </c>
      <c r="G6263" t="s">
        <v>24</v>
      </c>
      <c r="H6263">
        <f t="shared" si="292"/>
        <v>0</v>
      </c>
      <c r="I6263" t="str">
        <f t="shared" si="293"/>
        <v>Low Risk</v>
      </c>
    </row>
    <row r="6264" spans="1:9" x14ac:dyDescent="0.3">
      <c r="A6264" t="s">
        <v>6299</v>
      </c>
      <c r="B6264" t="s">
        <v>31</v>
      </c>
      <c r="C6264">
        <v>45</v>
      </c>
      <c r="D6264" t="str">
        <f t="shared" si="291"/>
        <v>25-48 Months</v>
      </c>
      <c r="E6264" t="s">
        <v>37</v>
      </c>
      <c r="F6264" t="s">
        <v>35</v>
      </c>
      <c r="G6264" t="s">
        <v>24</v>
      </c>
      <c r="H6264">
        <f t="shared" si="292"/>
        <v>2</v>
      </c>
      <c r="I6264" t="str">
        <f t="shared" si="293"/>
        <v>Medium Risk</v>
      </c>
    </row>
    <row r="6265" spans="1:9" x14ac:dyDescent="0.3">
      <c r="A6265" t="s">
        <v>6300</v>
      </c>
      <c r="B6265" t="s">
        <v>31</v>
      </c>
      <c r="C6265">
        <v>25</v>
      </c>
      <c r="D6265" t="str">
        <f t="shared" si="291"/>
        <v>25-48 Months</v>
      </c>
      <c r="E6265" t="s">
        <v>26</v>
      </c>
      <c r="F6265" t="s">
        <v>28</v>
      </c>
      <c r="G6265" t="s">
        <v>24</v>
      </c>
      <c r="H6265">
        <f t="shared" si="292"/>
        <v>1</v>
      </c>
      <c r="I6265" t="str">
        <f t="shared" si="293"/>
        <v>Low Risk</v>
      </c>
    </row>
    <row r="6266" spans="1:9" x14ac:dyDescent="0.3">
      <c r="A6266" t="s">
        <v>6301</v>
      </c>
      <c r="B6266" t="s">
        <v>47</v>
      </c>
      <c r="C6266">
        <v>44</v>
      </c>
      <c r="D6266" t="str">
        <f t="shared" si="291"/>
        <v>25-48 Months</v>
      </c>
      <c r="E6266" t="s">
        <v>37</v>
      </c>
      <c r="F6266" t="s">
        <v>35</v>
      </c>
      <c r="G6266" t="s">
        <v>24</v>
      </c>
      <c r="H6266">
        <f t="shared" si="292"/>
        <v>2</v>
      </c>
      <c r="I6266" t="str">
        <f t="shared" si="293"/>
        <v>Medium Risk</v>
      </c>
    </row>
    <row r="6267" spans="1:9" x14ac:dyDescent="0.3">
      <c r="A6267" t="s">
        <v>6302</v>
      </c>
      <c r="B6267" t="s">
        <v>27</v>
      </c>
      <c r="C6267">
        <v>2</v>
      </c>
      <c r="D6267" t="str">
        <f t="shared" si="291"/>
        <v>0-12 Months</v>
      </c>
      <c r="E6267" t="s">
        <v>26</v>
      </c>
      <c r="F6267" t="s">
        <v>32</v>
      </c>
      <c r="G6267" t="s">
        <v>24</v>
      </c>
      <c r="H6267">
        <f t="shared" si="292"/>
        <v>3</v>
      </c>
      <c r="I6267" t="str">
        <f t="shared" si="293"/>
        <v>Medium Risk</v>
      </c>
    </row>
    <row r="6268" spans="1:9" x14ac:dyDescent="0.3">
      <c r="A6268" t="s">
        <v>6303</v>
      </c>
      <c r="B6268" t="s">
        <v>27</v>
      </c>
      <c r="C6268">
        <v>33</v>
      </c>
      <c r="D6268" t="str">
        <f t="shared" si="291"/>
        <v>25-48 Months</v>
      </c>
      <c r="E6268" t="s">
        <v>37</v>
      </c>
      <c r="F6268" t="s">
        <v>40</v>
      </c>
      <c r="G6268" t="s">
        <v>23</v>
      </c>
      <c r="H6268">
        <f t="shared" si="292"/>
        <v>4</v>
      </c>
      <c r="I6268" t="str">
        <f t="shared" si="293"/>
        <v>High Risk</v>
      </c>
    </row>
    <row r="6269" spans="1:9" x14ac:dyDescent="0.3">
      <c r="A6269" t="s">
        <v>6304</v>
      </c>
      <c r="B6269" t="s">
        <v>27</v>
      </c>
      <c r="C6269">
        <v>1</v>
      </c>
      <c r="D6269" t="str">
        <f t="shared" si="291"/>
        <v>0-12 Months</v>
      </c>
      <c r="E6269" t="s">
        <v>37</v>
      </c>
      <c r="F6269" t="s">
        <v>28</v>
      </c>
      <c r="G6269" t="s">
        <v>23</v>
      </c>
      <c r="H6269">
        <f t="shared" si="292"/>
        <v>6</v>
      </c>
      <c r="I6269" t="str">
        <f t="shared" si="293"/>
        <v>High Risk</v>
      </c>
    </row>
    <row r="6270" spans="1:9" x14ac:dyDescent="0.3">
      <c r="A6270" t="s">
        <v>6305</v>
      </c>
      <c r="B6270" t="s">
        <v>31</v>
      </c>
      <c r="C6270">
        <v>22</v>
      </c>
      <c r="D6270" t="str">
        <f t="shared" si="291"/>
        <v>13-24 Months</v>
      </c>
      <c r="E6270" t="s">
        <v>24</v>
      </c>
      <c r="F6270" t="s">
        <v>35</v>
      </c>
      <c r="G6270" t="s">
        <v>24</v>
      </c>
      <c r="H6270">
        <f t="shared" si="292"/>
        <v>0</v>
      </c>
      <c r="I6270" t="str">
        <f t="shared" si="293"/>
        <v>Low Risk</v>
      </c>
    </row>
    <row r="6271" spans="1:9" x14ac:dyDescent="0.3">
      <c r="A6271" t="s">
        <v>6306</v>
      </c>
      <c r="B6271" t="s">
        <v>27</v>
      </c>
      <c r="C6271">
        <v>35</v>
      </c>
      <c r="D6271" t="str">
        <f t="shared" si="291"/>
        <v>25-48 Months</v>
      </c>
      <c r="E6271" t="s">
        <v>26</v>
      </c>
      <c r="F6271" t="s">
        <v>32</v>
      </c>
      <c r="G6271" t="s">
        <v>24</v>
      </c>
      <c r="H6271">
        <f t="shared" si="292"/>
        <v>2</v>
      </c>
      <c r="I6271" t="str">
        <f t="shared" si="293"/>
        <v>Medium Risk</v>
      </c>
    </row>
    <row r="6272" spans="1:9" x14ac:dyDescent="0.3">
      <c r="A6272" t="s">
        <v>6307</v>
      </c>
      <c r="B6272" t="s">
        <v>47</v>
      </c>
      <c r="C6272">
        <v>29</v>
      </c>
      <c r="D6272" t="str">
        <f t="shared" si="291"/>
        <v>25-48 Months</v>
      </c>
      <c r="E6272" t="s">
        <v>24</v>
      </c>
      <c r="F6272" t="s">
        <v>32</v>
      </c>
      <c r="G6272" t="s">
        <v>24</v>
      </c>
      <c r="H6272">
        <f t="shared" si="292"/>
        <v>0</v>
      </c>
      <c r="I6272" t="str">
        <f t="shared" si="293"/>
        <v>Low Risk</v>
      </c>
    </row>
    <row r="6273" spans="1:9" x14ac:dyDescent="0.3">
      <c r="A6273" t="s">
        <v>6308</v>
      </c>
      <c r="B6273" t="s">
        <v>31</v>
      </c>
      <c r="C6273">
        <v>27</v>
      </c>
      <c r="D6273" t="str">
        <f t="shared" si="291"/>
        <v>25-48 Months</v>
      </c>
      <c r="E6273" t="s">
        <v>37</v>
      </c>
      <c r="F6273" t="s">
        <v>28</v>
      </c>
      <c r="G6273" t="s">
        <v>24</v>
      </c>
      <c r="H6273">
        <f t="shared" si="292"/>
        <v>3</v>
      </c>
      <c r="I6273" t="str">
        <f t="shared" si="293"/>
        <v>Medium Risk</v>
      </c>
    </row>
    <row r="6274" spans="1:9" x14ac:dyDescent="0.3">
      <c r="A6274" t="s">
        <v>6309</v>
      </c>
      <c r="B6274" t="s">
        <v>31</v>
      </c>
      <c r="C6274">
        <v>54</v>
      </c>
      <c r="D6274" t="str">
        <f t="shared" si="291"/>
        <v>49-72 Months</v>
      </c>
      <c r="E6274" t="s">
        <v>26</v>
      </c>
      <c r="F6274" t="s">
        <v>28</v>
      </c>
      <c r="G6274" t="s">
        <v>24</v>
      </c>
      <c r="H6274">
        <f t="shared" si="292"/>
        <v>1</v>
      </c>
      <c r="I6274" t="str">
        <f t="shared" si="293"/>
        <v>Low Risk</v>
      </c>
    </row>
    <row r="6275" spans="1:9" x14ac:dyDescent="0.3">
      <c r="A6275" t="s">
        <v>6310</v>
      </c>
      <c r="B6275" t="s">
        <v>27</v>
      </c>
      <c r="C6275">
        <v>2</v>
      </c>
      <c r="D6275" t="str">
        <f t="shared" ref="D6275:D6338" si="294">IF(C6275&lt;=12,"0-12 Months",IF(C6275&lt;=24,"13-24 Months",IF(C6275&lt;=48,"25-48 Months","49-72 Months")))</f>
        <v>0-12 Months</v>
      </c>
      <c r="E6275" t="s">
        <v>37</v>
      </c>
      <c r="F6275" t="s">
        <v>28</v>
      </c>
      <c r="G6275" t="s">
        <v>23</v>
      </c>
      <c r="H6275">
        <f t="shared" ref="H6275:H6338" si="295">IF(B6275="Month-to-month",2,0)+IF(E6275="Fiber optic",2,0)+IF(F6275="Electronic check",1,0)+IF(D6275="0-12 Months",1,0)</f>
        <v>6</v>
      </c>
      <c r="I6275" t="str">
        <f t="shared" ref="I6275:I6338" si="296">IF(H6275&gt;=4,"High Risk",IF(H6275&gt;=2,"Medium Risk","Low Risk"))</f>
        <v>High Risk</v>
      </c>
    </row>
    <row r="6276" spans="1:9" x14ac:dyDescent="0.3">
      <c r="A6276" t="s">
        <v>6311</v>
      </c>
      <c r="B6276" t="s">
        <v>31</v>
      </c>
      <c r="C6276">
        <v>57</v>
      </c>
      <c r="D6276" t="str">
        <f t="shared" si="294"/>
        <v>49-72 Months</v>
      </c>
      <c r="E6276" t="s">
        <v>37</v>
      </c>
      <c r="F6276" t="s">
        <v>28</v>
      </c>
      <c r="G6276" t="s">
        <v>24</v>
      </c>
      <c r="H6276">
        <f t="shared" si="295"/>
        <v>3</v>
      </c>
      <c r="I6276" t="str">
        <f t="shared" si="296"/>
        <v>Medium Risk</v>
      </c>
    </row>
    <row r="6277" spans="1:9" x14ac:dyDescent="0.3">
      <c r="A6277" t="s">
        <v>6312</v>
      </c>
      <c r="B6277" t="s">
        <v>47</v>
      </c>
      <c r="C6277">
        <v>62</v>
      </c>
      <c r="D6277" t="str">
        <f t="shared" si="294"/>
        <v>49-72 Months</v>
      </c>
      <c r="E6277" t="s">
        <v>26</v>
      </c>
      <c r="F6277" t="s">
        <v>35</v>
      </c>
      <c r="G6277" t="s">
        <v>24</v>
      </c>
      <c r="H6277">
        <f t="shared" si="295"/>
        <v>0</v>
      </c>
      <c r="I6277" t="str">
        <f t="shared" si="296"/>
        <v>Low Risk</v>
      </c>
    </row>
    <row r="6278" spans="1:9" x14ac:dyDescent="0.3">
      <c r="A6278" t="s">
        <v>6313</v>
      </c>
      <c r="B6278" t="s">
        <v>31</v>
      </c>
      <c r="C6278">
        <v>15</v>
      </c>
      <c r="D6278" t="str">
        <f t="shared" si="294"/>
        <v>13-24 Months</v>
      </c>
      <c r="E6278" t="s">
        <v>24</v>
      </c>
      <c r="F6278" t="s">
        <v>40</v>
      </c>
      <c r="G6278" t="s">
        <v>24</v>
      </c>
      <c r="H6278">
        <f t="shared" si="295"/>
        <v>0</v>
      </c>
      <c r="I6278" t="str">
        <f t="shared" si="296"/>
        <v>Low Risk</v>
      </c>
    </row>
    <row r="6279" spans="1:9" x14ac:dyDescent="0.3">
      <c r="A6279" t="s">
        <v>6314</v>
      </c>
      <c r="B6279" t="s">
        <v>27</v>
      </c>
      <c r="C6279">
        <v>2</v>
      </c>
      <c r="D6279" t="str">
        <f t="shared" si="294"/>
        <v>0-12 Months</v>
      </c>
      <c r="E6279" t="s">
        <v>24</v>
      </c>
      <c r="F6279" t="s">
        <v>32</v>
      </c>
      <c r="G6279" t="s">
        <v>23</v>
      </c>
      <c r="H6279">
        <f t="shared" si="295"/>
        <v>3</v>
      </c>
      <c r="I6279" t="str">
        <f t="shared" si="296"/>
        <v>Medium Risk</v>
      </c>
    </row>
    <row r="6280" spans="1:9" x14ac:dyDescent="0.3">
      <c r="A6280" t="s">
        <v>6315</v>
      </c>
      <c r="B6280" t="s">
        <v>47</v>
      </c>
      <c r="C6280">
        <v>70</v>
      </c>
      <c r="D6280" t="str">
        <f t="shared" si="294"/>
        <v>49-72 Months</v>
      </c>
      <c r="E6280" t="s">
        <v>37</v>
      </c>
      <c r="F6280" t="s">
        <v>35</v>
      </c>
      <c r="G6280" t="s">
        <v>24</v>
      </c>
      <c r="H6280">
        <f t="shared" si="295"/>
        <v>2</v>
      </c>
      <c r="I6280" t="str">
        <f t="shared" si="296"/>
        <v>Medium Risk</v>
      </c>
    </row>
    <row r="6281" spans="1:9" x14ac:dyDescent="0.3">
      <c r="A6281" t="s">
        <v>6316</v>
      </c>
      <c r="B6281" t="s">
        <v>27</v>
      </c>
      <c r="C6281">
        <v>21</v>
      </c>
      <c r="D6281" t="str">
        <f t="shared" si="294"/>
        <v>13-24 Months</v>
      </c>
      <c r="E6281" t="s">
        <v>26</v>
      </c>
      <c r="F6281" t="s">
        <v>28</v>
      </c>
      <c r="G6281" t="s">
        <v>24</v>
      </c>
      <c r="H6281">
        <f t="shared" si="295"/>
        <v>3</v>
      </c>
      <c r="I6281" t="str">
        <f t="shared" si="296"/>
        <v>Medium Risk</v>
      </c>
    </row>
    <row r="6282" spans="1:9" x14ac:dyDescent="0.3">
      <c r="A6282" t="s">
        <v>6317</v>
      </c>
      <c r="B6282" t="s">
        <v>31</v>
      </c>
      <c r="C6282">
        <v>23</v>
      </c>
      <c r="D6282" t="str">
        <f t="shared" si="294"/>
        <v>13-24 Months</v>
      </c>
      <c r="E6282" t="s">
        <v>26</v>
      </c>
      <c r="F6282" t="s">
        <v>28</v>
      </c>
      <c r="G6282" t="s">
        <v>24</v>
      </c>
      <c r="H6282">
        <f t="shared" si="295"/>
        <v>1</v>
      </c>
      <c r="I6282" t="str">
        <f t="shared" si="296"/>
        <v>Low Risk</v>
      </c>
    </row>
    <row r="6283" spans="1:9" x14ac:dyDescent="0.3">
      <c r="A6283" t="s">
        <v>6318</v>
      </c>
      <c r="B6283" t="s">
        <v>31</v>
      </c>
      <c r="C6283">
        <v>6</v>
      </c>
      <c r="D6283" t="str">
        <f t="shared" si="294"/>
        <v>0-12 Months</v>
      </c>
      <c r="E6283" t="s">
        <v>24</v>
      </c>
      <c r="F6283" t="s">
        <v>32</v>
      </c>
      <c r="G6283" t="s">
        <v>24</v>
      </c>
      <c r="H6283">
        <f t="shared" si="295"/>
        <v>1</v>
      </c>
      <c r="I6283" t="str">
        <f t="shared" si="296"/>
        <v>Low Risk</v>
      </c>
    </row>
    <row r="6284" spans="1:9" x14ac:dyDescent="0.3">
      <c r="A6284" t="s">
        <v>6319</v>
      </c>
      <c r="B6284" t="s">
        <v>47</v>
      </c>
      <c r="C6284">
        <v>4</v>
      </c>
      <c r="D6284" t="str">
        <f t="shared" si="294"/>
        <v>0-12 Months</v>
      </c>
      <c r="E6284" t="s">
        <v>24</v>
      </c>
      <c r="F6284" t="s">
        <v>40</v>
      </c>
      <c r="G6284" t="s">
        <v>24</v>
      </c>
      <c r="H6284">
        <f t="shared" si="295"/>
        <v>1</v>
      </c>
      <c r="I6284" t="str">
        <f t="shared" si="296"/>
        <v>Low Risk</v>
      </c>
    </row>
    <row r="6285" spans="1:9" x14ac:dyDescent="0.3">
      <c r="A6285" t="s">
        <v>6320</v>
      </c>
      <c r="B6285" t="s">
        <v>27</v>
      </c>
      <c r="C6285">
        <v>3</v>
      </c>
      <c r="D6285" t="str">
        <f t="shared" si="294"/>
        <v>0-12 Months</v>
      </c>
      <c r="E6285" t="s">
        <v>37</v>
      </c>
      <c r="F6285" t="s">
        <v>40</v>
      </c>
      <c r="G6285" t="s">
        <v>23</v>
      </c>
      <c r="H6285">
        <f t="shared" si="295"/>
        <v>5</v>
      </c>
      <c r="I6285" t="str">
        <f t="shared" si="296"/>
        <v>High Risk</v>
      </c>
    </row>
    <row r="6286" spans="1:9" x14ac:dyDescent="0.3">
      <c r="A6286" t="s">
        <v>6321</v>
      </c>
      <c r="B6286" t="s">
        <v>27</v>
      </c>
      <c r="C6286">
        <v>23</v>
      </c>
      <c r="D6286" t="str">
        <f t="shared" si="294"/>
        <v>13-24 Months</v>
      </c>
      <c r="E6286" t="s">
        <v>37</v>
      </c>
      <c r="F6286" t="s">
        <v>28</v>
      </c>
      <c r="G6286" t="s">
        <v>24</v>
      </c>
      <c r="H6286">
        <f t="shared" si="295"/>
        <v>5</v>
      </c>
      <c r="I6286" t="str">
        <f t="shared" si="296"/>
        <v>High Risk</v>
      </c>
    </row>
    <row r="6287" spans="1:9" x14ac:dyDescent="0.3">
      <c r="A6287" t="s">
        <v>6322</v>
      </c>
      <c r="B6287" t="s">
        <v>31</v>
      </c>
      <c r="C6287">
        <v>26</v>
      </c>
      <c r="D6287" t="str">
        <f t="shared" si="294"/>
        <v>25-48 Months</v>
      </c>
      <c r="E6287" t="s">
        <v>26</v>
      </c>
      <c r="F6287" t="s">
        <v>40</v>
      </c>
      <c r="G6287" t="s">
        <v>24</v>
      </c>
      <c r="H6287">
        <f t="shared" si="295"/>
        <v>0</v>
      </c>
      <c r="I6287" t="str">
        <f t="shared" si="296"/>
        <v>Low Risk</v>
      </c>
    </row>
    <row r="6288" spans="1:9" x14ac:dyDescent="0.3">
      <c r="A6288" t="s">
        <v>6323</v>
      </c>
      <c r="B6288" t="s">
        <v>27</v>
      </c>
      <c r="C6288">
        <v>8</v>
      </c>
      <c r="D6288" t="str">
        <f t="shared" si="294"/>
        <v>0-12 Months</v>
      </c>
      <c r="E6288" t="s">
        <v>24</v>
      </c>
      <c r="F6288" t="s">
        <v>32</v>
      </c>
      <c r="G6288" t="s">
        <v>24</v>
      </c>
      <c r="H6288">
        <f t="shared" si="295"/>
        <v>3</v>
      </c>
      <c r="I6288" t="str">
        <f t="shared" si="296"/>
        <v>Medium Risk</v>
      </c>
    </row>
    <row r="6289" spans="1:9" x14ac:dyDescent="0.3">
      <c r="A6289" t="s">
        <v>6324</v>
      </c>
      <c r="B6289" t="s">
        <v>27</v>
      </c>
      <c r="C6289">
        <v>26</v>
      </c>
      <c r="D6289" t="str">
        <f t="shared" si="294"/>
        <v>25-48 Months</v>
      </c>
      <c r="E6289" t="s">
        <v>37</v>
      </c>
      <c r="F6289" t="s">
        <v>28</v>
      </c>
      <c r="G6289" t="s">
        <v>23</v>
      </c>
      <c r="H6289">
        <f t="shared" si="295"/>
        <v>5</v>
      </c>
      <c r="I6289" t="str">
        <f t="shared" si="296"/>
        <v>High Risk</v>
      </c>
    </row>
    <row r="6290" spans="1:9" x14ac:dyDescent="0.3">
      <c r="A6290" t="s">
        <v>6325</v>
      </c>
      <c r="B6290" t="s">
        <v>27</v>
      </c>
      <c r="C6290">
        <v>2</v>
      </c>
      <c r="D6290" t="str">
        <f t="shared" si="294"/>
        <v>0-12 Months</v>
      </c>
      <c r="E6290" t="s">
        <v>37</v>
      </c>
      <c r="F6290" t="s">
        <v>28</v>
      </c>
      <c r="G6290" t="s">
        <v>24</v>
      </c>
      <c r="H6290">
        <f t="shared" si="295"/>
        <v>6</v>
      </c>
      <c r="I6290" t="str">
        <f t="shared" si="296"/>
        <v>High Risk</v>
      </c>
    </row>
    <row r="6291" spans="1:9" x14ac:dyDescent="0.3">
      <c r="A6291" t="s">
        <v>6326</v>
      </c>
      <c r="B6291" t="s">
        <v>47</v>
      </c>
      <c r="C6291">
        <v>67</v>
      </c>
      <c r="D6291" t="str">
        <f t="shared" si="294"/>
        <v>49-72 Months</v>
      </c>
      <c r="E6291" t="s">
        <v>37</v>
      </c>
      <c r="F6291" t="s">
        <v>40</v>
      </c>
      <c r="G6291" t="s">
        <v>23</v>
      </c>
      <c r="H6291">
        <f t="shared" si="295"/>
        <v>2</v>
      </c>
      <c r="I6291" t="str">
        <f t="shared" si="296"/>
        <v>Medium Risk</v>
      </c>
    </row>
    <row r="6292" spans="1:9" x14ac:dyDescent="0.3">
      <c r="A6292" t="s">
        <v>6327</v>
      </c>
      <c r="B6292" t="s">
        <v>47</v>
      </c>
      <c r="C6292">
        <v>71</v>
      </c>
      <c r="D6292" t="str">
        <f t="shared" si="294"/>
        <v>49-72 Months</v>
      </c>
      <c r="E6292" t="s">
        <v>37</v>
      </c>
      <c r="F6292" t="s">
        <v>35</v>
      </c>
      <c r="G6292" t="s">
        <v>23</v>
      </c>
      <c r="H6292">
        <f t="shared" si="295"/>
        <v>2</v>
      </c>
      <c r="I6292" t="str">
        <f t="shared" si="296"/>
        <v>Medium Risk</v>
      </c>
    </row>
    <row r="6293" spans="1:9" x14ac:dyDescent="0.3">
      <c r="A6293" t="s">
        <v>6328</v>
      </c>
      <c r="B6293" t="s">
        <v>31</v>
      </c>
      <c r="C6293">
        <v>59</v>
      </c>
      <c r="D6293" t="str">
        <f t="shared" si="294"/>
        <v>49-72 Months</v>
      </c>
      <c r="E6293" t="s">
        <v>26</v>
      </c>
      <c r="F6293" t="s">
        <v>40</v>
      </c>
      <c r="G6293" t="s">
        <v>24</v>
      </c>
      <c r="H6293">
        <f t="shared" si="295"/>
        <v>0</v>
      </c>
      <c r="I6293" t="str">
        <f t="shared" si="296"/>
        <v>Low Risk</v>
      </c>
    </row>
    <row r="6294" spans="1:9" x14ac:dyDescent="0.3">
      <c r="A6294" t="s">
        <v>6329</v>
      </c>
      <c r="B6294" t="s">
        <v>31</v>
      </c>
      <c r="C6294">
        <v>39</v>
      </c>
      <c r="D6294" t="str">
        <f t="shared" si="294"/>
        <v>25-48 Months</v>
      </c>
      <c r="E6294" t="s">
        <v>37</v>
      </c>
      <c r="F6294" t="s">
        <v>28</v>
      </c>
      <c r="G6294" t="s">
        <v>24</v>
      </c>
      <c r="H6294">
        <f t="shared" si="295"/>
        <v>3</v>
      </c>
      <c r="I6294" t="str">
        <f t="shared" si="296"/>
        <v>Medium Risk</v>
      </c>
    </row>
    <row r="6295" spans="1:9" x14ac:dyDescent="0.3">
      <c r="A6295" t="s">
        <v>6330</v>
      </c>
      <c r="B6295" t="s">
        <v>47</v>
      </c>
      <c r="C6295">
        <v>21</v>
      </c>
      <c r="D6295" t="str">
        <f t="shared" si="294"/>
        <v>13-24 Months</v>
      </c>
      <c r="E6295" t="s">
        <v>24</v>
      </c>
      <c r="F6295" t="s">
        <v>32</v>
      </c>
      <c r="G6295" t="s">
        <v>24</v>
      </c>
      <c r="H6295">
        <f t="shared" si="295"/>
        <v>0</v>
      </c>
      <c r="I6295" t="str">
        <f t="shared" si="296"/>
        <v>Low Risk</v>
      </c>
    </row>
    <row r="6296" spans="1:9" x14ac:dyDescent="0.3">
      <c r="A6296" t="s">
        <v>6331</v>
      </c>
      <c r="B6296" t="s">
        <v>27</v>
      </c>
      <c r="C6296">
        <v>1</v>
      </c>
      <c r="D6296" t="str">
        <f t="shared" si="294"/>
        <v>0-12 Months</v>
      </c>
      <c r="E6296" t="s">
        <v>24</v>
      </c>
      <c r="F6296" t="s">
        <v>32</v>
      </c>
      <c r="G6296" t="s">
        <v>23</v>
      </c>
      <c r="H6296">
        <f t="shared" si="295"/>
        <v>3</v>
      </c>
      <c r="I6296" t="str">
        <f t="shared" si="296"/>
        <v>Medium Risk</v>
      </c>
    </row>
    <row r="6297" spans="1:9" x14ac:dyDescent="0.3">
      <c r="A6297" t="s">
        <v>6332</v>
      </c>
      <c r="B6297" t="s">
        <v>47</v>
      </c>
      <c r="C6297">
        <v>48</v>
      </c>
      <c r="D6297" t="str">
        <f t="shared" si="294"/>
        <v>25-48 Months</v>
      </c>
      <c r="E6297" t="s">
        <v>24</v>
      </c>
      <c r="F6297" t="s">
        <v>35</v>
      </c>
      <c r="G6297" t="s">
        <v>24</v>
      </c>
      <c r="H6297">
        <f t="shared" si="295"/>
        <v>0</v>
      </c>
      <c r="I6297" t="str">
        <f t="shared" si="296"/>
        <v>Low Risk</v>
      </c>
    </row>
    <row r="6298" spans="1:9" x14ac:dyDescent="0.3">
      <c r="A6298" t="s">
        <v>6333</v>
      </c>
      <c r="B6298" t="s">
        <v>31</v>
      </c>
      <c r="C6298">
        <v>31</v>
      </c>
      <c r="D6298" t="str">
        <f t="shared" si="294"/>
        <v>25-48 Months</v>
      </c>
      <c r="E6298" t="s">
        <v>26</v>
      </c>
      <c r="F6298" t="s">
        <v>40</v>
      </c>
      <c r="G6298" t="s">
        <v>24</v>
      </c>
      <c r="H6298">
        <f t="shared" si="295"/>
        <v>0</v>
      </c>
      <c r="I6298" t="str">
        <f t="shared" si="296"/>
        <v>Low Risk</v>
      </c>
    </row>
    <row r="6299" spans="1:9" x14ac:dyDescent="0.3">
      <c r="A6299" t="s">
        <v>6334</v>
      </c>
      <c r="B6299" t="s">
        <v>31</v>
      </c>
      <c r="C6299">
        <v>64</v>
      </c>
      <c r="D6299" t="str">
        <f t="shared" si="294"/>
        <v>49-72 Months</v>
      </c>
      <c r="E6299" t="s">
        <v>37</v>
      </c>
      <c r="F6299" t="s">
        <v>28</v>
      </c>
      <c r="G6299" t="s">
        <v>24</v>
      </c>
      <c r="H6299">
        <f t="shared" si="295"/>
        <v>3</v>
      </c>
      <c r="I6299" t="str">
        <f t="shared" si="296"/>
        <v>Medium Risk</v>
      </c>
    </row>
    <row r="6300" spans="1:9" x14ac:dyDescent="0.3">
      <c r="A6300" t="s">
        <v>6335</v>
      </c>
      <c r="B6300" t="s">
        <v>27</v>
      </c>
      <c r="C6300">
        <v>46</v>
      </c>
      <c r="D6300" t="str">
        <f t="shared" si="294"/>
        <v>25-48 Months</v>
      </c>
      <c r="E6300" t="s">
        <v>37</v>
      </c>
      <c r="F6300" t="s">
        <v>35</v>
      </c>
      <c r="G6300" t="s">
        <v>24</v>
      </c>
      <c r="H6300">
        <f t="shared" si="295"/>
        <v>4</v>
      </c>
      <c r="I6300" t="str">
        <f t="shared" si="296"/>
        <v>High Risk</v>
      </c>
    </row>
    <row r="6301" spans="1:9" x14ac:dyDescent="0.3">
      <c r="A6301" t="s">
        <v>6336</v>
      </c>
      <c r="B6301" t="s">
        <v>47</v>
      </c>
      <c r="C6301">
        <v>52</v>
      </c>
      <c r="D6301" t="str">
        <f t="shared" si="294"/>
        <v>49-72 Months</v>
      </c>
      <c r="E6301" t="s">
        <v>26</v>
      </c>
      <c r="F6301" t="s">
        <v>35</v>
      </c>
      <c r="G6301" t="s">
        <v>24</v>
      </c>
      <c r="H6301">
        <f t="shared" si="295"/>
        <v>0</v>
      </c>
      <c r="I6301" t="str">
        <f t="shared" si="296"/>
        <v>Low Risk</v>
      </c>
    </row>
    <row r="6302" spans="1:9" x14ac:dyDescent="0.3">
      <c r="A6302" t="s">
        <v>6337</v>
      </c>
      <c r="B6302" t="s">
        <v>47</v>
      </c>
      <c r="C6302">
        <v>67</v>
      </c>
      <c r="D6302" t="str">
        <f t="shared" si="294"/>
        <v>49-72 Months</v>
      </c>
      <c r="E6302" t="s">
        <v>24</v>
      </c>
      <c r="F6302" t="s">
        <v>32</v>
      </c>
      <c r="G6302" t="s">
        <v>24</v>
      </c>
      <c r="H6302">
        <f t="shared" si="295"/>
        <v>0</v>
      </c>
      <c r="I6302" t="str">
        <f t="shared" si="296"/>
        <v>Low Risk</v>
      </c>
    </row>
    <row r="6303" spans="1:9" x14ac:dyDescent="0.3">
      <c r="A6303" t="s">
        <v>6338</v>
      </c>
      <c r="B6303" t="s">
        <v>27</v>
      </c>
      <c r="C6303">
        <v>67</v>
      </c>
      <c r="D6303" t="str">
        <f t="shared" si="294"/>
        <v>49-72 Months</v>
      </c>
      <c r="E6303" t="s">
        <v>26</v>
      </c>
      <c r="F6303" t="s">
        <v>28</v>
      </c>
      <c r="G6303" t="s">
        <v>24</v>
      </c>
      <c r="H6303">
        <f t="shared" si="295"/>
        <v>3</v>
      </c>
      <c r="I6303" t="str">
        <f t="shared" si="296"/>
        <v>Medium Risk</v>
      </c>
    </row>
    <row r="6304" spans="1:9" x14ac:dyDescent="0.3">
      <c r="A6304" t="s">
        <v>6339</v>
      </c>
      <c r="B6304" t="s">
        <v>27</v>
      </c>
      <c r="C6304">
        <v>5</v>
      </c>
      <c r="D6304" t="str">
        <f t="shared" si="294"/>
        <v>0-12 Months</v>
      </c>
      <c r="E6304" t="s">
        <v>37</v>
      </c>
      <c r="F6304" t="s">
        <v>28</v>
      </c>
      <c r="G6304" t="s">
        <v>23</v>
      </c>
      <c r="H6304">
        <f t="shared" si="295"/>
        <v>6</v>
      </c>
      <c r="I6304" t="str">
        <f t="shared" si="296"/>
        <v>High Risk</v>
      </c>
    </row>
    <row r="6305" spans="1:9" x14ac:dyDescent="0.3">
      <c r="A6305" t="s">
        <v>6340</v>
      </c>
      <c r="B6305" t="s">
        <v>47</v>
      </c>
      <c r="C6305">
        <v>71</v>
      </c>
      <c r="D6305" t="str">
        <f t="shared" si="294"/>
        <v>49-72 Months</v>
      </c>
      <c r="E6305" t="s">
        <v>37</v>
      </c>
      <c r="F6305" t="s">
        <v>28</v>
      </c>
      <c r="G6305" t="s">
        <v>24</v>
      </c>
      <c r="H6305">
        <f t="shared" si="295"/>
        <v>3</v>
      </c>
      <c r="I6305" t="str">
        <f t="shared" si="296"/>
        <v>Medium Risk</v>
      </c>
    </row>
    <row r="6306" spans="1:9" x14ac:dyDescent="0.3">
      <c r="A6306" t="s">
        <v>6341</v>
      </c>
      <c r="B6306" t="s">
        <v>27</v>
      </c>
      <c r="C6306">
        <v>9</v>
      </c>
      <c r="D6306" t="str">
        <f t="shared" si="294"/>
        <v>0-12 Months</v>
      </c>
      <c r="E6306" t="s">
        <v>37</v>
      </c>
      <c r="F6306" t="s">
        <v>35</v>
      </c>
      <c r="G6306" t="s">
        <v>23</v>
      </c>
      <c r="H6306">
        <f t="shared" si="295"/>
        <v>5</v>
      </c>
      <c r="I6306" t="str">
        <f t="shared" si="296"/>
        <v>High Risk</v>
      </c>
    </row>
    <row r="6307" spans="1:9" x14ac:dyDescent="0.3">
      <c r="A6307" t="s">
        <v>6342</v>
      </c>
      <c r="B6307" t="s">
        <v>27</v>
      </c>
      <c r="C6307">
        <v>26</v>
      </c>
      <c r="D6307" t="str">
        <f t="shared" si="294"/>
        <v>25-48 Months</v>
      </c>
      <c r="E6307" t="s">
        <v>37</v>
      </c>
      <c r="F6307" t="s">
        <v>28</v>
      </c>
      <c r="G6307" t="s">
        <v>23</v>
      </c>
      <c r="H6307">
        <f t="shared" si="295"/>
        <v>5</v>
      </c>
      <c r="I6307" t="str">
        <f t="shared" si="296"/>
        <v>High Risk</v>
      </c>
    </row>
    <row r="6308" spans="1:9" x14ac:dyDescent="0.3">
      <c r="A6308" t="s">
        <v>6343</v>
      </c>
      <c r="B6308" t="s">
        <v>31</v>
      </c>
      <c r="C6308">
        <v>71</v>
      </c>
      <c r="D6308" t="str">
        <f t="shared" si="294"/>
        <v>49-72 Months</v>
      </c>
      <c r="E6308" t="s">
        <v>37</v>
      </c>
      <c r="F6308" t="s">
        <v>35</v>
      </c>
      <c r="G6308" t="s">
        <v>24</v>
      </c>
      <c r="H6308">
        <f t="shared" si="295"/>
        <v>2</v>
      </c>
      <c r="I6308" t="str">
        <f t="shared" si="296"/>
        <v>Medium Risk</v>
      </c>
    </row>
    <row r="6309" spans="1:9" x14ac:dyDescent="0.3">
      <c r="A6309" t="s">
        <v>6344</v>
      </c>
      <c r="B6309" t="s">
        <v>27</v>
      </c>
      <c r="C6309">
        <v>32</v>
      </c>
      <c r="D6309" t="str">
        <f t="shared" si="294"/>
        <v>25-48 Months</v>
      </c>
      <c r="E6309" t="s">
        <v>24</v>
      </c>
      <c r="F6309" t="s">
        <v>35</v>
      </c>
      <c r="G6309" t="s">
        <v>24</v>
      </c>
      <c r="H6309">
        <f t="shared" si="295"/>
        <v>2</v>
      </c>
      <c r="I6309" t="str">
        <f t="shared" si="296"/>
        <v>Medium Risk</v>
      </c>
    </row>
    <row r="6310" spans="1:9" x14ac:dyDescent="0.3">
      <c r="A6310" t="s">
        <v>6345</v>
      </c>
      <c r="B6310" t="s">
        <v>27</v>
      </c>
      <c r="C6310">
        <v>2</v>
      </c>
      <c r="D6310" t="str">
        <f t="shared" si="294"/>
        <v>0-12 Months</v>
      </c>
      <c r="E6310" t="s">
        <v>37</v>
      </c>
      <c r="F6310" t="s">
        <v>28</v>
      </c>
      <c r="G6310" t="s">
        <v>24</v>
      </c>
      <c r="H6310">
        <f t="shared" si="295"/>
        <v>6</v>
      </c>
      <c r="I6310" t="str">
        <f t="shared" si="296"/>
        <v>High Risk</v>
      </c>
    </row>
    <row r="6311" spans="1:9" x14ac:dyDescent="0.3">
      <c r="A6311" t="s">
        <v>6346</v>
      </c>
      <c r="B6311" t="s">
        <v>47</v>
      </c>
      <c r="C6311">
        <v>71</v>
      </c>
      <c r="D6311" t="str">
        <f t="shared" si="294"/>
        <v>49-72 Months</v>
      </c>
      <c r="E6311" t="s">
        <v>24</v>
      </c>
      <c r="F6311" t="s">
        <v>40</v>
      </c>
      <c r="G6311" t="s">
        <v>24</v>
      </c>
      <c r="H6311">
        <f t="shared" si="295"/>
        <v>0</v>
      </c>
      <c r="I6311" t="str">
        <f t="shared" si="296"/>
        <v>Low Risk</v>
      </c>
    </row>
    <row r="6312" spans="1:9" x14ac:dyDescent="0.3">
      <c r="A6312" t="s">
        <v>6347</v>
      </c>
      <c r="B6312" t="s">
        <v>31</v>
      </c>
      <c r="C6312">
        <v>60</v>
      </c>
      <c r="D6312" t="str">
        <f t="shared" si="294"/>
        <v>49-72 Months</v>
      </c>
      <c r="E6312" t="s">
        <v>26</v>
      </c>
      <c r="F6312" t="s">
        <v>28</v>
      </c>
      <c r="G6312" t="s">
        <v>24</v>
      </c>
      <c r="H6312">
        <f t="shared" si="295"/>
        <v>1</v>
      </c>
      <c r="I6312" t="str">
        <f t="shared" si="296"/>
        <v>Low Risk</v>
      </c>
    </row>
    <row r="6313" spans="1:9" x14ac:dyDescent="0.3">
      <c r="A6313" t="s">
        <v>6348</v>
      </c>
      <c r="B6313" t="s">
        <v>31</v>
      </c>
      <c r="C6313">
        <v>55</v>
      </c>
      <c r="D6313" t="str">
        <f t="shared" si="294"/>
        <v>49-72 Months</v>
      </c>
      <c r="E6313" t="s">
        <v>37</v>
      </c>
      <c r="F6313" t="s">
        <v>28</v>
      </c>
      <c r="G6313" t="s">
        <v>24</v>
      </c>
      <c r="H6313">
        <f t="shared" si="295"/>
        <v>3</v>
      </c>
      <c r="I6313" t="str">
        <f t="shared" si="296"/>
        <v>Medium Risk</v>
      </c>
    </row>
    <row r="6314" spans="1:9" x14ac:dyDescent="0.3">
      <c r="A6314" t="s">
        <v>6349</v>
      </c>
      <c r="B6314" t="s">
        <v>31</v>
      </c>
      <c r="C6314">
        <v>54</v>
      </c>
      <c r="D6314" t="str">
        <f t="shared" si="294"/>
        <v>49-72 Months</v>
      </c>
      <c r="E6314" t="s">
        <v>37</v>
      </c>
      <c r="F6314" t="s">
        <v>40</v>
      </c>
      <c r="G6314" t="s">
        <v>23</v>
      </c>
      <c r="H6314">
        <f t="shared" si="295"/>
        <v>2</v>
      </c>
      <c r="I6314" t="str">
        <f t="shared" si="296"/>
        <v>Medium Risk</v>
      </c>
    </row>
    <row r="6315" spans="1:9" x14ac:dyDescent="0.3">
      <c r="A6315" t="s">
        <v>6350</v>
      </c>
      <c r="B6315" t="s">
        <v>27</v>
      </c>
      <c r="C6315">
        <v>2</v>
      </c>
      <c r="D6315" t="str">
        <f t="shared" si="294"/>
        <v>0-12 Months</v>
      </c>
      <c r="E6315" t="s">
        <v>37</v>
      </c>
      <c r="F6315" t="s">
        <v>28</v>
      </c>
      <c r="G6315" t="s">
        <v>23</v>
      </c>
      <c r="H6315">
        <f t="shared" si="295"/>
        <v>6</v>
      </c>
      <c r="I6315" t="str">
        <f t="shared" si="296"/>
        <v>High Risk</v>
      </c>
    </row>
    <row r="6316" spans="1:9" x14ac:dyDescent="0.3">
      <c r="A6316" t="s">
        <v>6351</v>
      </c>
      <c r="B6316" t="s">
        <v>27</v>
      </c>
      <c r="C6316">
        <v>6</v>
      </c>
      <c r="D6316" t="str">
        <f t="shared" si="294"/>
        <v>0-12 Months</v>
      </c>
      <c r="E6316" t="s">
        <v>37</v>
      </c>
      <c r="F6316" t="s">
        <v>32</v>
      </c>
      <c r="G6316" t="s">
        <v>24</v>
      </c>
      <c r="H6316">
        <f t="shared" si="295"/>
        <v>5</v>
      </c>
      <c r="I6316" t="str">
        <f t="shared" si="296"/>
        <v>High Risk</v>
      </c>
    </row>
    <row r="6317" spans="1:9" x14ac:dyDescent="0.3">
      <c r="A6317" t="s">
        <v>6352</v>
      </c>
      <c r="B6317" t="s">
        <v>47</v>
      </c>
      <c r="C6317">
        <v>48</v>
      </c>
      <c r="D6317" t="str">
        <f t="shared" si="294"/>
        <v>25-48 Months</v>
      </c>
      <c r="E6317" t="s">
        <v>26</v>
      </c>
      <c r="F6317" t="s">
        <v>40</v>
      </c>
      <c r="G6317" t="s">
        <v>24</v>
      </c>
      <c r="H6317">
        <f t="shared" si="295"/>
        <v>0</v>
      </c>
      <c r="I6317" t="str">
        <f t="shared" si="296"/>
        <v>Low Risk</v>
      </c>
    </row>
    <row r="6318" spans="1:9" x14ac:dyDescent="0.3">
      <c r="A6318" t="s">
        <v>6353</v>
      </c>
      <c r="B6318" t="s">
        <v>47</v>
      </c>
      <c r="C6318">
        <v>63</v>
      </c>
      <c r="D6318" t="str">
        <f t="shared" si="294"/>
        <v>49-72 Months</v>
      </c>
      <c r="E6318" t="s">
        <v>24</v>
      </c>
      <c r="F6318" t="s">
        <v>32</v>
      </c>
      <c r="G6318" t="s">
        <v>24</v>
      </c>
      <c r="H6318">
        <f t="shared" si="295"/>
        <v>0</v>
      </c>
      <c r="I6318" t="str">
        <f t="shared" si="296"/>
        <v>Low Risk</v>
      </c>
    </row>
    <row r="6319" spans="1:9" x14ac:dyDescent="0.3">
      <c r="A6319" t="s">
        <v>6354</v>
      </c>
      <c r="B6319" t="s">
        <v>27</v>
      </c>
      <c r="C6319">
        <v>1</v>
      </c>
      <c r="D6319" t="str">
        <f t="shared" si="294"/>
        <v>0-12 Months</v>
      </c>
      <c r="E6319" t="s">
        <v>37</v>
      </c>
      <c r="F6319" t="s">
        <v>28</v>
      </c>
      <c r="G6319" t="s">
        <v>23</v>
      </c>
      <c r="H6319">
        <f t="shared" si="295"/>
        <v>6</v>
      </c>
      <c r="I6319" t="str">
        <f t="shared" si="296"/>
        <v>High Risk</v>
      </c>
    </row>
    <row r="6320" spans="1:9" x14ac:dyDescent="0.3">
      <c r="A6320" t="s">
        <v>6355</v>
      </c>
      <c r="B6320" t="s">
        <v>27</v>
      </c>
      <c r="C6320">
        <v>12</v>
      </c>
      <c r="D6320" t="str">
        <f t="shared" si="294"/>
        <v>0-12 Months</v>
      </c>
      <c r="E6320" t="s">
        <v>24</v>
      </c>
      <c r="F6320" t="s">
        <v>40</v>
      </c>
      <c r="G6320" t="s">
        <v>24</v>
      </c>
      <c r="H6320">
        <f t="shared" si="295"/>
        <v>3</v>
      </c>
      <c r="I6320" t="str">
        <f t="shared" si="296"/>
        <v>Medium Risk</v>
      </c>
    </row>
    <row r="6321" spans="1:9" x14ac:dyDescent="0.3">
      <c r="A6321" t="s">
        <v>6356</v>
      </c>
      <c r="B6321" t="s">
        <v>27</v>
      </c>
      <c r="C6321">
        <v>54</v>
      </c>
      <c r="D6321" t="str">
        <f t="shared" si="294"/>
        <v>49-72 Months</v>
      </c>
      <c r="E6321" t="s">
        <v>26</v>
      </c>
      <c r="F6321" t="s">
        <v>35</v>
      </c>
      <c r="G6321" t="s">
        <v>24</v>
      </c>
      <c r="H6321">
        <f t="shared" si="295"/>
        <v>2</v>
      </c>
      <c r="I6321" t="str">
        <f t="shared" si="296"/>
        <v>Medium Risk</v>
      </c>
    </row>
    <row r="6322" spans="1:9" x14ac:dyDescent="0.3">
      <c r="A6322" t="s">
        <v>6357</v>
      </c>
      <c r="B6322" t="s">
        <v>31</v>
      </c>
      <c r="C6322">
        <v>30</v>
      </c>
      <c r="D6322" t="str">
        <f t="shared" si="294"/>
        <v>25-48 Months</v>
      </c>
      <c r="E6322" t="s">
        <v>26</v>
      </c>
      <c r="F6322" t="s">
        <v>28</v>
      </c>
      <c r="G6322" t="s">
        <v>24</v>
      </c>
      <c r="H6322">
        <f t="shared" si="295"/>
        <v>1</v>
      </c>
      <c r="I6322" t="str">
        <f t="shared" si="296"/>
        <v>Low Risk</v>
      </c>
    </row>
    <row r="6323" spans="1:9" x14ac:dyDescent="0.3">
      <c r="A6323" t="s">
        <v>6358</v>
      </c>
      <c r="B6323" t="s">
        <v>27</v>
      </c>
      <c r="C6323">
        <v>30</v>
      </c>
      <c r="D6323" t="str">
        <f t="shared" si="294"/>
        <v>25-48 Months</v>
      </c>
      <c r="E6323" t="s">
        <v>24</v>
      </c>
      <c r="F6323" t="s">
        <v>35</v>
      </c>
      <c r="G6323" t="s">
        <v>23</v>
      </c>
      <c r="H6323">
        <f t="shared" si="295"/>
        <v>2</v>
      </c>
      <c r="I6323" t="str">
        <f t="shared" si="296"/>
        <v>Medium Risk</v>
      </c>
    </row>
    <row r="6324" spans="1:9" x14ac:dyDescent="0.3">
      <c r="A6324" t="s">
        <v>6359</v>
      </c>
      <c r="B6324" t="s">
        <v>27</v>
      </c>
      <c r="C6324">
        <v>4</v>
      </c>
      <c r="D6324" t="str">
        <f t="shared" si="294"/>
        <v>0-12 Months</v>
      </c>
      <c r="E6324" t="s">
        <v>37</v>
      </c>
      <c r="F6324" t="s">
        <v>28</v>
      </c>
      <c r="G6324" t="s">
        <v>23</v>
      </c>
      <c r="H6324">
        <f t="shared" si="295"/>
        <v>6</v>
      </c>
      <c r="I6324" t="str">
        <f t="shared" si="296"/>
        <v>High Risk</v>
      </c>
    </row>
    <row r="6325" spans="1:9" x14ac:dyDescent="0.3">
      <c r="A6325" t="s">
        <v>6360</v>
      </c>
      <c r="B6325" t="s">
        <v>31</v>
      </c>
      <c r="C6325">
        <v>40</v>
      </c>
      <c r="D6325" t="str">
        <f t="shared" si="294"/>
        <v>25-48 Months</v>
      </c>
      <c r="E6325" t="s">
        <v>37</v>
      </c>
      <c r="F6325" t="s">
        <v>40</v>
      </c>
      <c r="G6325" t="s">
        <v>24</v>
      </c>
      <c r="H6325">
        <f t="shared" si="295"/>
        <v>2</v>
      </c>
      <c r="I6325" t="str">
        <f t="shared" si="296"/>
        <v>Medium Risk</v>
      </c>
    </row>
    <row r="6326" spans="1:9" x14ac:dyDescent="0.3">
      <c r="A6326" t="s">
        <v>6361</v>
      </c>
      <c r="B6326" t="s">
        <v>27</v>
      </c>
      <c r="C6326">
        <v>9</v>
      </c>
      <c r="D6326" t="str">
        <f t="shared" si="294"/>
        <v>0-12 Months</v>
      </c>
      <c r="E6326" t="s">
        <v>37</v>
      </c>
      <c r="F6326" t="s">
        <v>28</v>
      </c>
      <c r="G6326" t="s">
        <v>24</v>
      </c>
      <c r="H6326">
        <f t="shared" si="295"/>
        <v>6</v>
      </c>
      <c r="I6326" t="str">
        <f t="shared" si="296"/>
        <v>High Risk</v>
      </c>
    </row>
    <row r="6327" spans="1:9" x14ac:dyDescent="0.3">
      <c r="A6327" t="s">
        <v>6362</v>
      </c>
      <c r="B6327" t="s">
        <v>27</v>
      </c>
      <c r="C6327">
        <v>17</v>
      </c>
      <c r="D6327" t="str">
        <f t="shared" si="294"/>
        <v>13-24 Months</v>
      </c>
      <c r="E6327" t="s">
        <v>37</v>
      </c>
      <c r="F6327" t="s">
        <v>28</v>
      </c>
      <c r="G6327" t="s">
        <v>23</v>
      </c>
      <c r="H6327">
        <f t="shared" si="295"/>
        <v>5</v>
      </c>
      <c r="I6327" t="str">
        <f t="shared" si="296"/>
        <v>High Risk</v>
      </c>
    </row>
    <row r="6328" spans="1:9" x14ac:dyDescent="0.3">
      <c r="A6328" t="s">
        <v>6363</v>
      </c>
      <c r="B6328" t="s">
        <v>47</v>
      </c>
      <c r="C6328">
        <v>62</v>
      </c>
      <c r="D6328" t="str">
        <f t="shared" si="294"/>
        <v>49-72 Months</v>
      </c>
      <c r="E6328" t="s">
        <v>26</v>
      </c>
      <c r="F6328" t="s">
        <v>40</v>
      </c>
      <c r="G6328" t="s">
        <v>24</v>
      </c>
      <c r="H6328">
        <f t="shared" si="295"/>
        <v>0</v>
      </c>
      <c r="I6328" t="str">
        <f t="shared" si="296"/>
        <v>Low Risk</v>
      </c>
    </row>
    <row r="6329" spans="1:9" x14ac:dyDescent="0.3">
      <c r="A6329" t="s">
        <v>6364</v>
      </c>
      <c r="B6329" t="s">
        <v>31</v>
      </c>
      <c r="C6329">
        <v>28</v>
      </c>
      <c r="D6329" t="str">
        <f t="shared" si="294"/>
        <v>25-48 Months</v>
      </c>
      <c r="E6329" t="s">
        <v>37</v>
      </c>
      <c r="F6329" t="s">
        <v>35</v>
      </c>
      <c r="G6329" t="s">
        <v>24</v>
      </c>
      <c r="H6329">
        <f t="shared" si="295"/>
        <v>2</v>
      </c>
      <c r="I6329" t="str">
        <f t="shared" si="296"/>
        <v>Medium Risk</v>
      </c>
    </row>
    <row r="6330" spans="1:9" x14ac:dyDescent="0.3">
      <c r="A6330" t="s">
        <v>6365</v>
      </c>
      <c r="B6330" t="s">
        <v>47</v>
      </c>
      <c r="C6330">
        <v>70</v>
      </c>
      <c r="D6330" t="str">
        <f t="shared" si="294"/>
        <v>49-72 Months</v>
      </c>
      <c r="E6330" t="s">
        <v>26</v>
      </c>
      <c r="F6330" t="s">
        <v>40</v>
      </c>
      <c r="G6330" t="s">
        <v>24</v>
      </c>
      <c r="H6330">
        <f t="shared" si="295"/>
        <v>0</v>
      </c>
      <c r="I6330" t="str">
        <f t="shared" si="296"/>
        <v>Low Risk</v>
      </c>
    </row>
    <row r="6331" spans="1:9" x14ac:dyDescent="0.3">
      <c r="A6331" t="s">
        <v>6366</v>
      </c>
      <c r="B6331" t="s">
        <v>47</v>
      </c>
      <c r="C6331">
        <v>46</v>
      </c>
      <c r="D6331" t="str">
        <f t="shared" si="294"/>
        <v>25-48 Months</v>
      </c>
      <c r="E6331" t="s">
        <v>37</v>
      </c>
      <c r="F6331" t="s">
        <v>35</v>
      </c>
      <c r="G6331" t="s">
        <v>24</v>
      </c>
      <c r="H6331">
        <f t="shared" si="295"/>
        <v>2</v>
      </c>
      <c r="I6331" t="str">
        <f t="shared" si="296"/>
        <v>Medium Risk</v>
      </c>
    </row>
    <row r="6332" spans="1:9" x14ac:dyDescent="0.3">
      <c r="A6332" t="s">
        <v>6367</v>
      </c>
      <c r="B6332" t="s">
        <v>27</v>
      </c>
      <c r="C6332">
        <v>23</v>
      </c>
      <c r="D6332" t="str">
        <f t="shared" si="294"/>
        <v>13-24 Months</v>
      </c>
      <c r="E6332" t="s">
        <v>37</v>
      </c>
      <c r="F6332" t="s">
        <v>32</v>
      </c>
      <c r="G6332" t="s">
        <v>24</v>
      </c>
      <c r="H6332">
        <f t="shared" si="295"/>
        <v>4</v>
      </c>
      <c r="I6332" t="str">
        <f t="shared" si="296"/>
        <v>High Risk</v>
      </c>
    </row>
    <row r="6333" spans="1:9" x14ac:dyDescent="0.3">
      <c r="A6333" t="s">
        <v>6368</v>
      </c>
      <c r="B6333" t="s">
        <v>31</v>
      </c>
      <c r="C6333">
        <v>47</v>
      </c>
      <c r="D6333" t="str">
        <f t="shared" si="294"/>
        <v>25-48 Months</v>
      </c>
      <c r="E6333" t="s">
        <v>26</v>
      </c>
      <c r="F6333" t="s">
        <v>28</v>
      </c>
      <c r="G6333" t="s">
        <v>24</v>
      </c>
      <c r="H6333">
        <f t="shared" si="295"/>
        <v>1</v>
      </c>
      <c r="I6333" t="str">
        <f t="shared" si="296"/>
        <v>Low Risk</v>
      </c>
    </row>
    <row r="6334" spans="1:9" x14ac:dyDescent="0.3">
      <c r="A6334" t="s">
        <v>6369</v>
      </c>
      <c r="B6334" t="s">
        <v>47</v>
      </c>
      <c r="C6334">
        <v>68</v>
      </c>
      <c r="D6334" t="str">
        <f t="shared" si="294"/>
        <v>49-72 Months</v>
      </c>
      <c r="E6334" t="s">
        <v>37</v>
      </c>
      <c r="F6334" t="s">
        <v>35</v>
      </c>
      <c r="G6334" t="s">
        <v>24</v>
      </c>
      <c r="H6334">
        <f t="shared" si="295"/>
        <v>2</v>
      </c>
      <c r="I6334" t="str">
        <f t="shared" si="296"/>
        <v>Medium Risk</v>
      </c>
    </row>
    <row r="6335" spans="1:9" x14ac:dyDescent="0.3">
      <c r="A6335" t="s">
        <v>6370</v>
      </c>
      <c r="B6335" t="s">
        <v>31</v>
      </c>
      <c r="C6335">
        <v>60</v>
      </c>
      <c r="D6335" t="str">
        <f t="shared" si="294"/>
        <v>49-72 Months</v>
      </c>
      <c r="E6335" t="s">
        <v>37</v>
      </c>
      <c r="F6335" t="s">
        <v>28</v>
      </c>
      <c r="G6335" t="s">
        <v>23</v>
      </c>
      <c r="H6335">
        <f t="shared" si="295"/>
        <v>3</v>
      </c>
      <c r="I6335" t="str">
        <f t="shared" si="296"/>
        <v>Medium Risk</v>
      </c>
    </row>
    <row r="6336" spans="1:9" x14ac:dyDescent="0.3">
      <c r="A6336" t="s">
        <v>6371</v>
      </c>
      <c r="B6336" t="s">
        <v>47</v>
      </c>
      <c r="C6336">
        <v>67</v>
      </c>
      <c r="D6336" t="str">
        <f t="shared" si="294"/>
        <v>49-72 Months</v>
      </c>
      <c r="E6336" t="s">
        <v>37</v>
      </c>
      <c r="F6336" t="s">
        <v>28</v>
      </c>
      <c r="G6336" t="s">
        <v>24</v>
      </c>
      <c r="H6336">
        <f t="shared" si="295"/>
        <v>3</v>
      </c>
      <c r="I6336" t="str">
        <f t="shared" si="296"/>
        <v>Medium Risk</v>
      </c>
    </row>
    <row r="6337" spans="1:9" x14ac:dyDescent="0.3">
      <c r="A6337" t="s">
        <v>6372</v>
      </c>
      <c r="B6337" t="s">
        <v>27</v>
      </c>
      <c r="C6337">
        <v>14</v>
      </c>
      <c r="D6337" t="str">
        <f t="shared" si="294"/>
        <v>13-24 Months</v>
      </c>
      <c r="E6337" t="s">
        <v>26</v>
      </c>
      <c r="F6337" t="s">
        <v>28</v>
      </c>
      <c r="G6337" t="s">
        <v>24</v>
      </c>
      <c r="H6337">
        <f t="shared" si="295"/>
        <v>3</v>
      </c>
      <c r="I6337" t="str">
        <f t="shared" si="296"/>
        <v>Medium Risk</v>
      </c>
    </row>
    <row r="6338" spans="1:9" x14ac:dyDescent="0.3">
      <c r="A6338" t="s">
        <v>6373</v>
      </c>
      <c r="B6338" t="s">
        <v>27</v>
      </c>
      <c r="C6338">
        <v>57</v>
      </c>
      <c r="D6338" t="str">
        <f t="shared" si="294"/>
        <v>49-72 Months</v>
      </c>
      <c r="E6338" t="s">
        <v>37</v>
      </c>
      <c r="F6338" t="s">
        <v>28</v>
      </c>
      <c r="G6338" t="s">
        <v>24</v>
      </c>
      <c r="H6338">
        <f t="shared" si="295"/>
        <v>5</v>
      </c>
      <c r="I6338" t="str">
        <f t="shared" si="296"/>
        <v>High Risk</v>
      </c>
    </row>
    <row r="6339" spans="1:9" x14ac:dyDescent="0.3">
      <c r="A6339" t="s">
        <v>6374</v>
      </c>
      <c r="B6339" t="s">
        <v>31</v>
      </c>
      <c r="C6339">
        <v>55</v>
      </c>
      <c r="D6339" t="str">
        <f t="shared" ref="D6339:D6402" si="297">IF(C6339&lt;=12,"0-12 Months",IF(C6339&lt;=24,"13-24 Months",IF(C6339&lt;=48,"25-48 Months","49-72 Months")))</f>
        <v>49-72 Months</v>
      </c>
      <c r="E6339" t="s">
        <v>37</v>
      </c>
      <c r="F6339" t="s">
        <v>32</v>
      </c>
      <c r="G6339" t="s">
        <v>24</v>
      </c>
      <c r="H6339">
        <f t="shared" ref="H6339:H6402" si="298">IF(B6339="Month-to-month",2,0)+IF(E6339="Fiber optic",2,0)+IF(F6339="Electronic check",1,0)+IF(D6339="0-12 Months",1,0)</f>
        <v>2</v>
      </c>
      <c r="I6339" t="str">
        <f t="shared" ref="I6339:I6402" si="299">IF(H6339&gt;=4,"High Risk",IF(H6339&gt;=2,"Medium Risk","Low Risk"))</f>
        <v>Medium Risk</v>
      </c>
    </row>
    <row r="6340" spans="1:9" x14ac:dyDescent="0.3">
      <c r="A6340" t="s">
        <v>6375</v>
      </c>
      <c r="B6340" t="s">
        <v>27</v>
      </c>
      <c r="C6340">
        <v>1</v>
      </c>
      <c r="D6340" t="str">
        <f t="shared" si="297"/>
        <v>0-12 Months</v>
      </c>
      <c r="E6340" t="s">
        <v>24</v>
      </c>
      <c r="F6340" t="s">
        <v>32</v>
      </c>
      <c r="G6340" t="s">
        <v>24</v>
      </c>
      <c r="H6340">
        <f t="shared" si="298"/>
        <v>3</v>
      </c>
      <c r="I6340" t="str">
        <f t="shared" si="299"/>
        <v>Medium Risk</v>
      </c>
    </row>
    <row r="6341" spans="1:9" x14ac:dyDescent="0.3">
      <c r="A6341" t="s">
        <v>6376</v>
      </c>
      <c r="B6341" t="s">
        <v>27</v>
      </c>
      <c r="C6341">
        <v>1</v>
      </c>
      <c r="D6341" t="str">
        <f t="shared" si="297"/>
        <v>0-12 Months</v>
      </c>
      <c r="E6341" t="s">
        <v>26</v>
      </c>
      <c r="F6341" t="s">
        <v>32</v>
      </c>
      <c r="G6341" t="s">
        <v>23</v>
      </c>
      <c r="H6341">
        <f t="shared" si="298"/>
        <v>3</v>
      </c>
      <c r="I6341" t="str">
        <f t="shared" si="299"/>
        <v>Medium Risk</v>
      </c>
    </row>
    <row r="6342" spans="1:9" x14ac:dyDescent="0.3">
      <c r="A6342" t="s">
        <v>6377</v>
      </c>
      <c r="B6342" t="s">
        <v>27</v>
      </c>
      <c r="C6342">
        <v>23</v>
      </c>
      <c r="D6342" t="str">
        <f t="shared" si="297"/>
        <v>13-24 Months</v>
      </c>
      <c r="E6342" t="s">
        <v>37</v>
      </c>
      <c r="F6342" t="s">
        <v>40</v>
      </c>
      <c r="G6342" t="s">
        <v>24</v>
      </c>
      <c r="H6342">
        <f t="shared" si="298"/>
        <v>4</v>
      </c>
      <c r="I6342" t="str">
        <f t="shared" si="299"/>
        <v>High Risk</v>
      </c>
    </row>
    <row r="6343" spans="1:9" x14ac:dyDescent="0.3">
      <c r="A6343" t="s">
        <v>6378</v>
      </c>
      <c r="B6343" t="s">
        <v>27</v>
      </c>
      <c r="C6343">
        <v>13</v>
      </c>
      <c r="D6343" t="str">
        <f t="shared" si="297"/>
        <v>13-24 Months</v>
      </c>
      <c r="E6343" t="s">
        <v>37</v>
      </c>
      <c r="F6343" t="s">
        <v>28</v>
      </c>
      <c r="G6343" t="s">
        <v>23</v>
      </c>
      <c r="H6343">
        <f t="shared" si="298"/>
        <v>5</v>
      </c>
      <c r="I6343" t="str">
        <f t="shared" si="299"/>
        <v>High Risk</v>
      </c>
    </row>
    <row r="6344" spans="1:9" x14ac:dyDescent="0.3">
      <c r="A6344" t="s">
        <v>6379</v>
      </c>
      <c r="B6344" t="s">
        <v>27</v>
      </c>
      <c r="C6344">
        <v>47</v>
      </c>
      <c r="D6344" t="str">
        <f t="shared" si="297"/>
        <v>25-48 Months</v>
      </c>
      <c r="E6344" t="s">
        <v>37</v>
      </c>
      <c r="F6344" t="s">
        <v>28</v>
      </c>
      <c r="G6344" t="s">
        <v>24</v>
      </c>
      <c r="H6344">
        <f t="shared" si="298"/>
        <v>5</v>
      </c>
      <c r="I6344" t="str">
        <f t="shared" si="299"/>
        <v>High Risk</v>
      </c>
    </row>
    <row r="6345" spans="1:9" x14ac:dyDescent="0.3">
      <c r="A6345" t="s">
        <v>6380</v>
      </c>
      <c r="B6345" t="s">
        <v>31</v>
      </c>
      <c r="C6345">
        <v>38</v>
      </c>
      <c r="D6345" t="str">
        <f t="shared" si="297"/>
        <v>25-48 Months</v>
      </c>
      <c r="E6345" t="s">
        <v>24</v>
      </c>
      <c r="F6345" t="s">
        <v>32</v>
      </c>
      <c r="G6345" t="s">
        <v>24</v>
      </c>
      <c r="H6345">
        <f t="shared" si="298"/>
        <v>0</v>
      </c>
      <c r="I6345" t="str">
        <f t="shared" si="299"/>
        <v>Low Risk</v>
      </c>
    </row>
    <row r="6346" spans="1:9" x14ac:dyDescent="0.3">
      <c r="A6346" t="s">
        <v>6381</v>
      </c>
      <c r="B6346" t="s">
        <v>27</v>
      </c>
      <c r="C6346">
        <v>38</v>
      </c>
      <c r="D6346" t="str">
        <f t="shared" si="297"/>
        <v>25-48 Months</v>
      </c>
      <c r="E6346" t="s">
        <v>37</v>
      </c>
      <c r="F6346" t="s">
        <v>35</v>
      </c>
      <c r="G6346" t="s">
        <v>23</v>
      </c>
      <c r="H6346">
        <f t="shared" si="298"/>
        <v>4</v>
      </c>
      <c r="I6346" t="str">
        <f t="shared" si="299"/>
        <v>High Risk</v>
      </c>
    </row>
    <row r="6347" spans="1:9" x14ac:dyDescent="0.3">
      <c r="A6347" t="s">
        <v>6382</v>
      </c>
      <c r="B6347" t="s">
        <v>27</v>
      </c>
      <c r="C6347">
        <v>2</v>
      </c>
      <c r="D6347" t="str">
        <f t="shared" si="297"/>
        <v>0-12 Months</v>
      </c>
      <c r="E6347" t="s">
        <v>26</v>
      </c>
      <c r="F6347" t="s">
        <v>40</v>
      </c>
      <c r="G6347" t="s">
        <v>24</v>
      </c>
      <c r="H6347">
        <f t="shared" si="298"/>
        <v>3</v>
      </c>
      <c r="I6347" t="str">
        <f t="shared" si="299"/>
        <v>Medium Risk</v>
      </c>
    </row>
    <row r="6348" spans="1:9" x14ac:dyDescent="0.3">
      <c r="A6348" t="s">
        <v>6383</v>
      </c>
      <c r="B6348" t="s">
        <v>27</v>
      </c>
      <c r="C6348">
        <v>1</v>
      </c>
      <c r="D6348" t="str">
        <f t="shared" si="297"/>
        <v>0-12 Months</v>
      </c>
      <c r="E6348" t="s">
        <v>26</v>
      </c>
      <c r="F6348" t="s">
        <v>40</v>
      </c>
      <c r="G6348" t="s">
        <v>23</v>
      </c>
      <c r="H6348">
        <f t="shared" si="298"/>
        <v>3</v>
      </c>
      <c r="I6348" t="str">
        <f t="shared" si="299"/>
        <v>Medium Risk</v>
      </c>
    </row>
    <row r="6349" spans="1:9" x14ac:dyDescent="0.3">
      <c r="A6349" t="s">
        <v>6384</v>
      </c>
      <c r="B6349" t="s">
        <v>27</v>
      </c>
      <c r="C6349">
        <v>15</v>
      </c>
      <c r="D6349" t="str">
        <f t="shared" si="297"/>
        <v>13-24 Months</v>
      </c>
      <c r="E6349" t="s">
        <v>37</v>
      </c>
      <c r="F6349" t="s">
        <v>35</v>
      </c>
      <c r="G6349" t="s">
        <v>24</v>
      </c>
      <c r="H6349">
        <f t="shared" si="298"/>
        <v>4</v>
      </c>
      <c r="I6349" t="str">
        <f t="shared" si="299"/>
        <v>High Risk</v>
      </c>
    </row>
    <row r="6350" spans="1:9" x14ac:dyDescent="0.3">
      <c r="A6350" t="s">
        <v>6385</v>
      </c>
      <c r="B6350" t="s">
        <v>27</v>
      </c>
      <c r="C6350">
        <v>26</v>
      </c>
      <c r="D6350" t="str">
        <f t="shared" si="297"/>
        <v>25-48 Months</v>
      </c>
      <c r="E6350" t="s">
        <v>37</v>
      </c>
      <c r="F6350" t="s">
        <v>40</v>
      </c>
      <c r="G6350" t="s">
        <v>24</v>
      </c>
      <c r="H6350">
        <f t="shared" si="298"/>
        <v>4</v>
      </c>
      <c r="I6350" t="str">
        <f t="shared" si="299"/>
        <v>High Risk</v>
      </c>
    </row>
    <row r="6351" spans="1:9" x14ac:dyDescent="0.3">
      <c r="A6351" t="s">
        <v>6386</v>
      </c>
      <c r="B6351" t="s">
        <v>47</v>
      </c>
      <c r="C6351">
        <v>35</v>
      </c>
      <c r="D6351" t="str">
        <f t="shared" si="297"/>
        <v>25-48 Months</v>
      </c>
      <c r="E6351" t="s">
        <v>24</v>
      </c>
      <c r="F6351" t="s">
        <v>40</v>
      </c>
      <c r="G6351" t="s">
        <v>24</v>
      </c>
      <c r="H6351">
        <f t="shared" si="298"/>
        <v>0</v>
      </c>
      <c r="I6351" t="str">
        <f t="shared" si="299"/>
        <v>Low Risk</v>
      </c>
    </row>
    <row r="6352" spans="1:9" x14ac:dyDescent="0.3">
      <c r="A6352" t="s">
        <v>6387</v>
      </c>
      <c r="B6352" t="s">
        <v>27</v>
      </c>
      <c r="C6352">
        <v>3</v>
      </c>
      <c r="D6352" t="str">
        <f t="shared" si="297"/>
        <v>0-12 Months</v>
      </c>
      <c r="E6352" t="s">
        <v>24</v>
      </c>
      <c r="F6352" t="s">
        <v>32</v>
      </c>
      <c r="G6352" t="s">
        <v>24</v>
      </c>
      <c r="H6352">
        <f t="shared" si="298"/>
        <v>3</v>
      </c>
      <c r="I6352" t="str">
        <f t="shared" si="299"/>
        <v>Medium Risk</v>
      </c>
    </row>
    <row r="6353" spans="1:9" x14ac:dyDescent="0.3">
      <c r="A6353" t="s">
        <v>6388</v>
      </c>
      <c r="B6353" t="s">
        <v>27</v>
      </c>
      <c r="C6353">
        <v>50</v>
      </c>
      <c r="D6353" t="str">
        <f t="shared" si="297"/>
        <v>49-72 Months</v>
      </c>
      <c r="E6353" t="s">
        <v>37</v>
      </c>
      <c r="F6353" t="s">
        <v>28</v>
      </c>
      <c r="G6353" t="s">
        <v>23</v>
      </c>
      <c r="H6353">
        <f t="shared" si="298"/>
        <v>5</v>
      </c>
      <c r="I6353" t="str">
        <f t="shared" si="299"/>
        <v>High Risk</v>
      </c>
    </row>
    <row r="6354" spans="1:9" x14ac:dyDescent="0.3">
      <c r="A6354" t="s">
        <v>6389</v>
      </c>
      <c r="B6354" t="s">
        <v>27</v>
      </c>
      <c r="C6354">
        <v>42</v>
      </c>
      <c r="D6354" t="str">
        <f t="shared" si="297"/>
        <v>25-48 Months</v>
      </c>
      <c r="E6354" t="s">
        <v>37</v>
      </c>
      <c r="F6354" t="s">
        <v>28</v>
      </c>
      <c r="G6354" t="s">
        <v>24</v>
      </c>
      <c r="H6354">
        <f t="shared" si="298"/>
        <v>5</v>
      </c>
      <c r="I6354" t="str">
        <f t="shared" si="299"/>
        <v>High Risk</v>
      </c>
    </row>
    <row r="6355" spans="1:9" x14ac:dyDescent="0.3">
      <c r="A6355" t="s">
        <v>6390</v>
      </c>
      <c r="B6355" t="s">
        <v>27</v>
      </c>
      <c r="C6355">
        <v>10</v>
      </c>
      <c r="D6355" t="str">
        <f t="shared" si="297"/>
        <v>0-12 Months</v>
      </c>
      <c r="E6355" t="s">
        <v>26</v>
      </c>
      <c r="F6355" t="s">
        <v>40</v>
      </c>
      <c r="G6355" t="s">
        <v>24</v>
      </c>
      <c r="H6355">
        <f t="shared" si="298"/>
        <v>3</v>
      </c>
      <c r="I6355" t="str">
        <f t="shared" si="299"/>
        <v>Medium Risk</v>
      </c>
    </row>
    <row r="6356" spans="1:9" x14ac:dyDescent="0.3">
      <c r="A6356" t="s">
        <v>6391</v>
      </c>
      <c r="B6356" t="s">
        <v>31</v>
      </c>
      <c r="C6356">
        <v>61</v>
      </c>
      <c r="D6356" t="str">
        <f t="shared" si="297"/>
        <v>49-72 Months</v>
      </c>
      <c r="E6356" t="s">
        <v>37</v>
      </c>
      <c r="F6356" t="s">
        <v>35</v>
      </c>
      <c r="G6356" t="s">
        <v>24</v>
      </c>
      <c r="H6356">
        <f t="shared" si="298"/>
        <v>2</v>
      </c>
      <c r="I6356" t="str">
        <f t="shared" si="299"/>
        <v>Medium Risk</v>
      </c>
    </row>
    <row r="6357" spans="1:9" x14ac:dyDescent="0.3">
      <c r="A6357" t="s">
        <v>6392</v>
      </c>
      <c r="B6357" t="s">
        <v>47</v>
      </c>
      <c r="C6357">
        <v>68</v>
      </c>
      <c r="D6357" t="str">
        <f t="shared" si="297"/>
        <v>49-72 Months</v>
      </c>
      <c r="E6357" t="s">
        <v>37</v>
      </c>
      <c r="F6357" t="s">
        <v>40</v>
      </c>
      <c r="G6357" t="s">
        <v>24</v>
      </c>
      <c r="H6357">
        <f t="shared" si="298"/>
        <v>2</v>
      </c>
      <c r="I6357" t="str">
        <f t="shared" si="299"/>
        <v>Medium Risk</v>
      </c>
    </row>
    <row r="6358" spans="1:9" x14ac:dyDescent="0.3">
      <c r="A6358" t="s">
        <v>6393</v>
      </c>
      <c r="B6358" t="s">
        <v>31</v>
      </c>
      <c r="C6358">
        <v>10</v>
      </c>
      <c r="D6358" t="str">
        <f t="shared" si="297"/>
        <v>0-12 Months</v>
      </c>
      <c r="E6358" t="s">
        <v>37</v>
      </c>
      <c r="F6358" t="s">
        <v>28</v>
      </c>
      <c r="G6358" t="s">
        <v>24</v>
      </c>
      <c r="H6358">
        <f t="shared" si="298"/>
        <v>4</v>
      </c>
      <c r="I6358" t="str">
        <f t="shared" si="299"/>
        <v>High Risk</v>
      </c>
    </row>
    <row r="6359" spans="1:9" x14ac:dyDescent="0.3">
      <c r="A6359" t="s">
        <v>6394</v>
      </c>
      <c r="B6359" t="s">
        <v>31</v>
      </c>
      <c r="C6359">
        <v>65</v>
      </c>
      <c r="D6359" t="str">
        <f t="shared" si="297"/>
        <v>49-72 Months</v>
      </c>
      <c r="E6359" t="s">
        <v>37</v>
      </c>
      <c r="F6359" t="s">
        <v>28</v>
      </c>
      <c r="G6359" t="s">
        <v>23</v>
      </c>
      <c r="H6359">
        <f t="shared" si="298"/>
        <v>3</v>
      </c>
      <c r="I6359" t="str">
        <f t="shared" si="299"/>
        <v>Medium Risk</v>
      </c>
    </row>
    <row r="6360" spans="1:9" x14ac:dyDescent="0.3">
      <c r="A6360" t="s">
        <v>6395</v>
      </c>
      <c r="B6360" t="s">
        <v>47</v>
      </c>
      <c r="C6360">
        <v>72</v>
      </c>
      <c r="D6360" t="str">
        <f t="shared" si="297"/>
        <v>49-72 Months</v>
      </c>
      <c r="E6360" t="s">
        <v>26</v>
      </c>
      <c r="F6360" t="s">
        <v>35</v>
      </c>
      <c r="G6360" t="s">
        <v>24</v>
      </c>
      <c r="H6360">
        <f t="shared" si="298"/>
        <v>0</v>
      </c>
      <c r="I6360" t="str">
        <f t="shared" si="299"/>
        <v>Low Risk</v>
      </c>
    </row>
    <row r="6361" spans="1:9" x14ac:dyDescent="0.3">
      <c r="A6361" t="s">
        <v>6396</v>
      </c>
      <c r="B6361" t="s">
        <v>27</v>
      </c>
      <c r="C6361">
        <v>55</v>
      </c>
      <c r="D6361" t="str">
        <f t="shared" si="297"/>
        <v>49-72 Months</v>
      </c>
      <c r="E6361" t="s">
        <v>37</v>
      </c>
      <c r="F6361" t="s">
        <v>28</v>
      </c>
      <c r="G6361" t="s">
        <v>24</v>
      </c>
      <c r="H6361">
        <f t="shared" si="298"/>
        <v>5</v>
      </c>
      <c r="I6361" t="str">
        <f t="shared" si="299"/>
        <v>High Risk</v>
      </c>
    </row>
    <row r="6362" spans="1:9" x14ac:dyDescent="0.3">
      <c r="A6362" t="s">
        <v>6397</v>
      </c>
      <c r="B6362" t="s">
        <v>27</v>
      </c>
      <c r="C6362">
        <v>1</v>
      </c>
      <c r="D6362" t="str">
        <f t="shared" si="297"/>
        <v>0-12 Months</v>
      </c>
      <c r="E6362" t="s">
        <v>24</v>
      </c>
      <c r="F6362" t="s">
        <v>32</v>
      </c>
      <c r="G6362" t="s">
        <v>23</v>
      </c>
      <c r="H6362">
        <f t="shared" si="298"/>
        <v>3</v>
      </c>
      <c r="I6362" t="str">
        <f t="shared" si="299"/>
        <v>Medium Risk</v>
      </c>
    </row>
    <row r="6363" spans="1:9" x14ac:dyDescent="0.3">
      <c r="A6363" t="s">
        <v>6398</v>
      </c>
      <c r="B6363" t="s">
        <v>27</v>
      </c>
      <c r="C6363">
        <v>7</v>
      </c>
      <c r="D6363" t="str">
        <f t="shared" si="297"/>
        <v>0-12 Months</v>
      </c>
      <c r="E6363" t="s">
        <v>26</v>
      </c>
      <c r="F6363" t="s">
        <v>35</v>
      </c>
      <c r="G6363" t="s">
        <v>24</v>
      </c>
      <c r="H6363">
        <f t="shared" si="298"/>
        <v>3</v>
      </c>
      <c r="I6363" t="str">
        <f t="shared" si="299"/>
        <v>Medium Risk</v>
      </c>
    </row>
    <row r="6364" spans="1:9" x14ac:dyDescent="0.3">
      <c r="A6364" t="s">
        <v>6399</v>
      </c>
      <c r="B6364" t="s">
        <v>27</v>
      </c>
      <c r="C6364">
        <v>2</v>
      </c>
      <c r="D6364" t="str">
        <f t="shared" si="297"/>
        <v>0-12 Months</v>
      </c>
      <c r="E6364" t="s">
        <v>37</v>
      </c>
      <c r="F6364" t="s">
        <v>32</v>
      </c>
      <c r="G6364" t="s">
        <v>24</v>
      </c>
      <c r="H6364">
        <f t="shared" si="298"/>
        <v>5</v>
      </c>
      <c r="I6364" t="str">
        <f t="shared" si="299"/>
        <v>High Risk</v>
      </c>
    </row>
    <row r="6365" spans="1:9" x14ac:dyDescent="0.3">
      <c r="A6365" t="s">
        <v>6400</v>
      </c>
      <c r="B6365" t="s">
        <v>27</v>
      </c>
      <c r="C6365">
        <v>9</v>
      </c>
      <c r="D6365" t="str">
        <f t="shared" si="297"/>
        <v>0-12 Months</v>
      </c>
      <c r="E6365" t="s">
        <v>37</v>
      </c>
      <c r="F6365" t="s">
        <v>28</v>
      </c>
      <c r="G6365" t="s">
        <v>24</v>
      </c>
      <c r="H6365">
        <f t="shared" si="298"/>
        <v>6</v>
      </c>
      <c r="I6365" t="str">
        <f t="shared" si="299"/>
        <v>High Risk</v>
      </c>
    </row>
    <row r="6366" spans="1:9" x14ac:dyDescent="0.3">
      <c r="A6366" t="s">
        <v>6401</v>
      </c>
      <c r="B6366" t="s">
        <v>47</v>
      </c>
      <c r="C6366">
        <v>27</v>
      </c>
      <c r="D6366" t="str">
        <f t="shared" si="297"/>
        <v>25-48 Months</v>
      </c>
      <c r="E6366" t="s">
        <v>24</v>
      </c>
      <c r="F6366" t="s">
        <v>40</v>
      </c>
      <c r="G6366" t="s">
        <v>24</v>
      </c>
      <c r="H6366">
        <f t="shared" si="298"/>
        <v>0</v>
      </c>
      <c r="I6366" t="str">
        <f t="shared" si="299"/>
        <v>Low Risk</v>
      </c>
    </row>
    <row r="6367" spans="1:9" x14ac:dyDescent="0.3">
      <c r="A6367" t="s">
        <v>6402</v>
      </c>
      <c r="B6367" t="s">
        <v>27</v>
      </c>
      <c r="C6367">
        <v>7</v>
      </c>
      <c r="D6367" t="str">
        <f t="shared" si="297"/>
        <v>0-12 Months</v>
      </c>
      <c r="E6367" t="s">
        <v>37</v>
      </c>
      <c r="F6367" t="s">
        <v>28</v>
      </c>
      <c r="G6367" t="s">
        <v>23</v>
      </c>
      <c r="H6367">
        <f t="shared" si="298"/>
        <v>6</v>
      </c>
      <c r="I6367" t="str">
        <f t="shared" si="299"/>
        <v>High Risk</v>
      </c>
    </row>
    <row r="6368" spans="1:9" x14ac:dyDescent="0.3">
      <c r="A6368" t="s">
        <v>6403</v>
      </c>
      <c r="B6368" t="s">
        <v>47</v>
      </c>
      <c r="C6368">
        <v>64</v>
      </c>
      <c r="D6368" t="str">
        <f t="shared" si="297"/>
        <v>49-72 Months</v>
      </c>
      <c r="E6368" t="s">
        <v>26</v>
      </c>
      <c r="F6368" t="s">
        <v>32</v>
      </c>
      <c r="G6368" t="s">
        <v>24</v>
      </c>
      <c r="H6368">
        <f t="shared" si="298"/>
        <v>0</v>
      </c>
      <c r="I6368" t="str">
        <f t="shared" si="299"/>
        <v>Low Risk</v>
      </c>
    </row>
    <row r="6369" spans="1:9" x14ac:dyDescent="0.3">
      <c r="A6369" t="s">
        <v>6404</v>
      </c>
      <c r="B6369" t="s">
        <v>47</v>
      </c>
      <c r="C6369">
        <v>70</v>
      </c>
      <c r="D6369" t="str">
        <f t="shared" si="297"/>
        <v>49-72 Months</v>
      </c>
      <c r="E6369" t="s">
        <v>26</v>
      </c>
      <c r="F6369" t="s">
        <v>35</v>
      </c>
      <c r="G6369" t="s">
        <v>24</v>
      </c>
      <c r="H6369">
        <f t="shared" si="298"/>
        <v>0</v>
      </c>
      <c r="I6369" t="str">
        <f t="shared" si="299"/>
        <v>Low Risk</v>
      </c>
    </row>
    <row r="6370" spans="1:9" x14ac:dyDescent="0.3">
      <c r="A6370" t="s">
        <v>6405</v>
      </c>
      <c r="B6370" t="s">
        <v>27</v>
      </c>
      <c r="C6370">
        <v>2</v>
      </c>
      <c r="D6370" t="str">
        <f t="shared" si="297"/>
        <v>0-12 Months</v>
      </c>
      <c r="E6370" t="s">
        <v>37</v>
      </c>
      <c r="F6370" t="s">
        <v>28</v>
      </c>
      <c r="G6370" t="s">
        <v>23</v>
      </c>
      <c r="H6370">
        <f t="shared" si="298"/>
        <v>6</v>
      </c>
      <c r="I6370" t="str">
        <f t="shared" si="299"/>
        <v>High Risk</v>
      </c>
    </row>
    <row r="6371" spans="1:9" x14ac:dyDescent="0.3">
      <c r="A6371" t="s">
        <v>6406</v>
      </c>
      <c r="B6371" t="s">
        <v>47</v>
      </c>
      <c r="C6371">
        <v>67</v>
      </c>
      <c r="D6371" t="str">
        <f t="shared" si="297"/>
        <v>49-72 Months</v>
      </c>
      <c r="E6371" t="s">
        <v>37</v>
      </c>
      <c r="F6371" t="s">
        <v>28</v>
      </c>
      <c r="G6371" t="s">
        <v>24</v>
      </c>
      <c r="H6371">
        <f t="shared" si="298"/>
        <v>3</v>
      </c>
      <c r="I6371" t="str">
        <f t="shared" si="299"/>
        <v>Medium Risk</v>
      </c>
    </row>
    <row r="6372" spans="1:9" x14ac:dyDescent="0.3">
      <c r="A6372" t="s">
        <v>6407</v>
      </c>
      <c r="B6372" t="s">
        <v>27</v>
      </c>
      <c r="C6372">
        <v>45</v>
      </c>
      <c r="D6372" t="str">
        <f t="shared" si="297"/>
        <v>25-48 Months</v>
      </c>
      <c r="E6372" t="s">
        <v>37</v>
      </c>
      <c r="F6372" t="s">
        <v>40</v>
      </c>
      <c r="G6372" t="s">
        <v>23</v>
      </c>
      <c r="H6372">
        <f t="shared" si="298"/>
        <v>4</v>
      </c>
      <c r="I6372" t="str">
        <f t="shared" si="299"/>
        <v>High Risk</v>
      </c>
    </row>
    <row r="6373" spans="1:9" x14ac:dyDescent="0.3">
      <c r="A6373" t="s">
        <v>6408</v>
      </c>
      <c r="B6373" t="s">
        <v>47</v>
      </c>
      <c r="C6373">
        <v>24</v>
      </c>
      <c r="D6373" t="str">
        <f t="shared" si="297"/>
        <v>13-24 Months</v>
      </c>
      <c r="E6373" t="s">
        <v>24</v>
      </c>
      <c r="F6373" t="s">
        <v>40</v>
      </c>
      <c r="G6373" t="s">
        <v>24</v>
      </c>
      <c r="H6373">
        <f t="shared" si="298"/>
        <v>0</v>
      </c>
      <c r="I6373" t="str">
        <f t="shared" si="299"/>
        <v>Low Risk</v>
      </c>
    </row>
    <row r="6374" spans="1:9" x14ac:dyDescent="0.3">
      <c r="A6374" t="s">
        <v>6409</v>
      </c>
      <c r="B6374" t="s">
        <v>47</v>
      </c>
      <c r="C6374">
        <v>4</v>
      </c>
      <c r="D6374" t="str">
        <f t="shared" si="297"/>
        <v>0-12 Months</v>
      </c>
      <c r="E6374" t="s">
        <v>24</v>
      </c>
      <c r="F6374" t="s">
        <v>40</v>
      </c>
      <c r="G6374" t="s">
        <v>24</v>
      </c>
      <c r="H6374">
        <f t="shared" si="298"/>
        <v>1</v>
      </c>
      <c r="I6374" t="str">
        <f t="shared" si="299"/>
        <v>Low Risk</v>
      </c>
    </row>
    <row r="6375" spans="1:9" x14ac:dyDescent="0.3">
      <c r="A6375" t="s">
        <v>6410</v>
      </c>
      <c r="B6375" t="s">
        <v>27</v>
      </c>
      <c r="C6375">
        <v>44</v>
      </c>
      <c r="D6375" t="str">
        <f t="shared" si="297"/>
        <v>25-48 Months</v>
      </c>
      <c r="E6375" t="s">
        <v>37</v>
      </c>
      <c r="F6375" t="s">
        <v>35</v>
      </c>
      <c r="G6375" t="s">
        <v>24</v>
      </c>
      <c r="H6375">
        <f t="shared" si="298"/>
        <v>4</v>
      </c>
      <c r="I6375" t="str">
        <f t="shared" si="299"/>
        <v>High Risk</v>
      </c>
    </row>
    <row r="6376" spans="1:9" x14ac:dyDescent="0.3">
      <c r="A6376" t="s">
        <v>6411</v>
      </c>
      <c r="B6376" t="s">
        <v>47</v>
      </c>
      <c r="C6376">
        <v>72</v>
      </c>
      <c r="D6376" t="str">
        <f t="shared" si="297"/>
        <v>49-72 Months</v>
      </c>
      <c r="E6376" t="s">
        <v>24</v>
      </c>
      <c r="F6376" t="s">
        <v>32</v>
      </c>
      <c r="G6376" t="s">
        <v>24</v>
      </c>
      <c r="H6376">
        <f t="shared" si="298"/>
        <v>0</v>
      </c>
      <c r="I6376" t="str">
        <f t="shared" si="299"/>
        <v>Low Risk</v>
      </c>
    </row>
    <row r="6377" spans="1:9" x14ac:dyDescent="0.3">
      <c r="A6377" t="s">
        <v>6412</v>
      </c>
      <c r="B6377" t="s">
        <v>27</v>
      </c>
      <c r="C6377">
        <v>1</v>
      </c>
      <c r="D6377" t="str">
        <f t="shared" si="297"/>
        <v>0-12 Months</v>
      </c>
      <c r="E6377" t="s">
        <v>37</v>
      </c>
      <c r="F6377" t="s">
        <v>40</v>
      </c>
      <c r="G6377" t="s">
        <v>23</v>
      </c>
      <c r="H6377">
        <f t="shared" si="298"/>
        <v>5</v>
      </c>
      <c r="I6377" t="str">
        <f t="shared" si="299"/>
        <v>High Risk</v>
      </c>
    </row>
    <row r="6378" spans="1:9" x14ac:dyDescent="0.3">
      <c r="A6378" t="s">
        <v>6413</v>
      </c>
      <c r="B6378" t="s">
        <v>47</v>
      </c>
      <c r="C6378">
        <v>66</v>
      </c>
      <c r="D6378" t="str">
        <f t="shared" si="297"/>
        <v>49-72 Months</v>
      </c>
      <c r="E6378" t="s">
        <v>24</v>
      </c>
      <c r="F6378" t="s">
        <v>35</v>
      </c>
      <c r="G6378" t="s">
        <v>24</v>
      </c>
      <c r="H6378">
        <f t="shared" si="298"/>
        <v>0</v>
      </c>
      <c r="I6378" t="str">
        <f t="shared" si="299"/>
        <v>Low Risk</v>
      </c>
    </row>
    <row r="6379" spans="1:9" x14ac:dyDescent="0.3">
      <c r="A6379" t="s">
        <v>6414</v>
      </c>
      <c r="B6379" t="s">
        <v>27</v>
      </c>
      <c r="C6379">
        <v>1</v>
      </c>
      <c r="D6379" t="str">
        <f t="shared" si="297"/>
        <v>0-12 Months</v>
      </c>
      <c r="E6379" t="s">
        <v>26</v>
      </c>
      <c r="F6379" t="s">
        <v>32</v>
      </c>
      <c r="G6379" t="s">
        <v>23</v>
      </c>
      <c r="H6379">
        <f t="shared" si="298"/>
        <v>3</v>
      </c>
      <c r="I6379" t="str">
        <f t="shared" si="299"/>
        <v>Medium Risk</v>
      </c>
    </row>
    <row r="6380" spans="1:9" x14ac:dyDescent="0.3">
      <c r="A6380" t="s">
        <v>6415</v>
      </c>
      <c r="B6380" t="s">
        <v>27</v>
      </c>
      <c r="C6380">
        <v>13</v>
      </c>
      <c r="D6380" t="str">
        <f t="shared" si="297"/>
        <v>13-24 Months</v>
      </c>
      <c r="E6380" t="s">
        <v>37</v>
      </c>
      <c r="F6380" t="s">
        <v>28</v>
      </c>
      <c r="G6380" t="s">
        <v>23</v>
      </c>
      <c r="H6380">
        <f t="shared" si="298"/>
        <v>5</v>
      </c>
      <c r="I6380" t="str">
        <f t="shared" si="299"/>
        <v>High Risk</v>
      </c>
    </row>
    <row r="6381" spans="1:9" x14ac:dyDescent="0.3">
      <c r="A6381" t="s">
        <v>6416</v>
      </c>
      <c r="B6381" t="s">
        <v>27</v>
      </c>
      <c r="C6381">
        <v>10</v>
      </c>
      <c r="D6381" t="str">
        <f t="shared" si="297"/>
        <v>0-12 Months</v>
      </c>
      <c r="E6381" t="s">
        <v>37</v>
      </c>
      <c r="F6381" t="s">
        <v>35</v>
      </c>
      <c r="G6381" t="s">
        <v>23</v>
      </c>
      <c r="H6381">
        <f t="shared" si="298"/>
        <v>5</v>
      </c>
      <c r="I6381" t="str">
        <f t="shared" si="299"/>
        <v>High Risk</v>
      </c>
    </row>
    <row r="6382" spans="1:9" x14ac:dyDescent="0.3">
      <c r="A6382" t="s">
        <v>6417</v>
      </c>
      <c r="B6382" t="s">
        <v>27</v>
      </c>
      <c r="C6382">
        <v>65</v>
      </c>
      <c r="D6382" t="str">
        <f t="shared" si="297"/>
        <v>49-72 Months</v>
      </c>
      <c r="E6382" t="s">
        <v>37</v>
      </c>
      <c r="F6382" t="s">
        <v>28</v>
      </c>
      <c r="G6382" t="s">
        <v>24</v>
      </c>
      <c r="H6382">
        <f t="shared" si="298"/>
        <v>5</v>
      </c>
      <c r="I6382" t="str">
        <f t="shared" si="299"/>
        <v>High Risk</v>
      </c>
    </row>
    <row r="6383" spans="1:9" x14ac:dyDescent="0.3">
      <c r="A6383" t="s">
        <v>6418</v>
      </c>
      <c r="B6383" t="s">
        <v>27</v>
      </c>
      <c r="C6383">
        <v>1</v>
      </c>
      <c r="D6383" t="str">
        <f t="shared" si="297"/>
        <v>0-12 Months</v>
      </c>
      <c r="E6383" t="s">
        <v>24</v>
      </c>
      <c r="F6383" t="s">
        <v>32</v>
      </c>
      <c r="G6383" t="s">
        <v>24</v>
      </c>
      <c r="H6383">
        <f t="shared" si="298"/>
        <v>3</v>
      </c>
      <c r="I6383" t="str">
        <f t="shared" si="299"/>
        <v>Medium Risk</v>
      </c>
    </row>
    <row r="6384" spans="1:9" x14ac:dyDescent="0.3">
      <c r="A6384" t="s">
        <v>6419</v>
      </c>
      <c r="B6384" t="s">
        <v>31</v>
      </c>
      <c r="C6384">
        <v>38</v>
      </c>
      <c r="D6384" t="str">
        <f t="shared" si="297"/>
        <v>25-48 Months</v>
      </c>
      <c r="E6384" t="s">
        <v>26</v>
      </c>
      <c r="F6384" t="s">
        <v>28</v>
      </c>
      <c r="G6384" t="s">
        <v>24</v>
      </c>
      <c r="H6384">
        <f t="shared" si="298"/>
        <v>1</v>
      </c>
      <c r="I6384" t="str">
        <f t="shared" si="299"/>
        <v>Low Risk</v>
      </c>
    </row>
    <row r="6385" spans="1:9" x14ac:dyDescent="0.3">
      <c r="A6385" t="s">
        <v>6420</v>
      </c>
      <c r="B6385" t="s">
        <v>47</v>
      </c>
      <c r="C6385">
        <v>23</v>
      </c>
      <c r="D6385" t="str">
        <f t="shared" si="297"/>
        <v>13-24 Months</v>
      </c>
      <c r="E6385" t="s">
        <v>26</v>
      </c>
      <c r="F6385" t="s">
        <v>32</v>
      </c>
      <c r="G6385" t="s">
        <v>24</v>
      </c>
      <c r="H6385">
        <f t="shared" si="298"/>
        <v>0</v>
      </c>
      <c r="I6385" t="str">
        <f t="shared" si="299"/>
        <v>Low Risk</v>
      </c>
    </row>
    <row r="6386" spans="1:9" x14ac:dyDescent="0.3">
      <c r="A6386" t="s">
        <v>6421</v>
      </c>
      <c r="B6386" t="s">
        <v>31</v>
      </c>
      <c r="C6386">
        <v>10</v>
      </c>
      <c r="D6386" t="str">
        <f t="shared" si="297"/>
        <v>0-12 Months</v>
      </c>
      <c r="E6386" t="s">
        <v>24</v>
      </c>
      <c r="F6386" t="s">
        <v>32</v>
      </c>
      <c r="G6386" t="s">
        <v>24</v>
      </c>
      <c r="H6386">
        <f t="shared" si="298"/>
        <v>1</v>
      </c>
      <c r="I6386" t="str">
        <f t="shared" si="299"/>
        <v>Low Risk</v>
      </c>
    </row>
    <row r="6387" spans="1:9" x14ac:dyDescent="0.3">
      <c r="A6387" t="s">
        <v>6422</v>
      </c>
      <c r="B6387" t="s">
        <v>27</v>
      </c>
      <c r="C6387">
        <v>4</v>
      </c>
      <c r="D6387" t="str">
        <f t="shared" si="297"/>
        <v>0-12 Months</v>
      </c>
      <c r="E6387" t="s">
        <v>37</v>
      </c>
      <c r="F6387" t="s">
        <v>28</v>
      </c>
      <c r="G6387" t="s">
        <v>23</v>
      </c>
      <c r="H6387">
        <f t="shared" si="298"/>
        <v>6</v>
      </c>
      <c r="I6387" t="str">
        <f t="shared" si="299"/>
        <v>High Risk</v>
      </c>
    </row>
    <row r="6388" spans="1:9" x14ac:dyDescent="0.3">
      <c r="A6388" t="s">
        <v>6423</v>
      </c>
      <c r="B6388" t="s">
        <v>47</v>
      </c>
      <c r="C6388">
        <v>72</v>
      </c>
      <c r="D6388" t="str">
        <f t="shared" si="297"/>
        <v>49-72 Months</v>
      </c>
      <c r="E6388" t="s">
        <v>26</v>
      </c>
      <c r="F6388" t="s">
        <v>40</v>
      </c>
      <c r="G6388" t="s">
        <v>24</v>
      </c>
      <c r="H6388">
        <f t="shared" si="298"/>
        <v>0</v>
      </c>
      <c r="I6388" t="str">
        <f t="shared" si="299"/>
        <v>Low Risk</v>
      </c>
    </row>
    <row r="6389" spans="1:9" x14ac:dyDescent="0.3">
      <c r="A6389" t="s">
        <v>6424</v>
      </c>
      <c r="B6389" t="s">
        <v>27</v>
      </c>
      <c r="C6389">
        <v>35</v>
      </c>
      <c r="D6389" t="str">
        <f t="shared" si="297"/>
        <v>25-48 Months</v>
      </c>
      <c r="E6389" t="s">
        <v>26</v>
      </c>
      <c r="F6389" t="s">
        <v>28</v>
      </c>
      <c r="G6389" t="s">
        <v>24</v>
      </c>
      <c r="H6389">
        <f t="shared" si="298"/>
        <v>3</v>
      </c>
      <c r="I6389" t="str">
        <f t="shared" si="299"/>
        <v>Medium Risk</v>
      </c>
    </row>
    <row r="6390" spans="1:9" x14ac:dyDescent="0.3">
      <c r="A6390" t="s">
        <v>6425</v>
      </c>
      <c r="B6390" t="s">
        <v>27</v>
      </c>
      <c r="C6390">
        <v>1</v>
      </c>
      <c r="D6390" t="str">
        <f t="shared" si="297"/>
        <v>0-12 Months</v>
      </c>
      <c r="E6390" t="s">
        <v>24</v>
      </c>
      <c r="F6390" t="s">
        <v>32</v>
      </c>
      <c r="G6390" t="s">
        <v>23</v>
      </c>
      <c r="H6390">
        <f t="shared" si="298"/>
        <v>3</v>
      </c>
      <c r="I6390" t="str">
        <f t="shared" si="299"/>
        <v>Medium Risk</v>
      </c>
    </row>
    <row r="6391" spans="1:9" x14ac:dyDescent="0.3">
      <c r="A6391" t="s">
        <v>6426</v>
      </c>
      <c r="B6391" t="s">
        <v>47</v>
      </c>
      <c r="C6391">
        <v>58</v>
      </c>
      <c r="D6391" t="str">
        <f t="shared" si="297"/>
        <v>49-72 Months</v>
      </c>
      <c r="E6391" t="s">
        <v>24</v>
      </c>
      <c r="F6391" t="s">
        <v>40</v>
      </c>
      <c r="G6391" t="s">
        <v>24</v>
      </c>
      <c r="H6391">
        <f t="shared" si="298"/>
        <v>0</v>
      </c>
      <c r="I6391" t="str">
        <f t="shared" si="299"/>
        <v>Low Risk</v>
      </c>
    </row>
    <row r="6392" spans="1:9" x14ac:dyDescent="0.3">
      <c r="A6392" t="s">
        <v>6427</v>
      </c>
      <c r="B6392" t="s">
        <v>31</v>
      </c>
      <c r="C6392">
        <v>70</v>
      </c>
      <c r="D6392" t="str">
        <f t="shared" si="297"/>
        <v>49-72 Months</v>
      </c>
      <c r="E6392" t="s">
        <v>37</v>
      </c>
      <c r="F6392" t="s">
        <v>28</v>
      </c>
      <c r="G6392" t="s">
        <v>24</v>
      </c>
      <c r="H6392">
        <f t="shared" si="298"/>
        <v>3</v>
      </c>
      <c r="I6392" t="str">
        <f t="shared" si="299"/>
        <v>Medium Risk</v>
      </c>
    </row>
    <row r="6393" spans="1:9" x14ac:dyDescent="0.3">
      <c r="A6393" t="s">
        <v>6428</v>
      </c>
      <c r="B6393" t="s">
        <v>31</v>
      </c>
      <c r="C6393">
        <v>38</v>
      </c>
      <c r="D6393" t="str">
        <f t="shared" si="297"/>
        <v>25-48 Months</v>
      </c>
      <c r="E6393" t="s">
        <v>26</v>
      </c>
      <c r="F6393" t="s">
        <v>40</v>
      </c>
      <c r="G6393" t="s">
        <v>24</v>
      </c>
      <c r="H6393">
        <f t="shared" si="298"/>
        <v>0</v>
      </c>
      <c r="I6393" t="str">
        <f t="shared" si="299"/>
        <v>Low Risk</v>
      </c>
    </row>
    <row r="6394" spans="1:9" x14ac:dyDescent="0.3">
      <c r="A6394" t="s">
        <v>6429</v>
      </c>
      <c r="B6394" t="s">
        <v>27</v>
      </c>
      <c r="C6394">
        <v>60</v>
      </c>
      <c r="D6394" t="str">
        <f t="shared" si="297"/>
        <v>49-72 Months</v>
      </c>
      <c r="E6394" t="s">
        <v>26</v>
      </c>
      <c r="F6394" t="s">
        <v>28</v>
      </c>
      <c r="G6394" t="s">
        <v>24</v>
      </c>
      <c r="H6394">
        <f t="shared" si="298"/>
        <v>3</v>
      </c>
      <c r="I6394" t="str">
        <f t="shared" si="299"/>
        <v>Medium Risk</v>
      </c>
    </row>
    <row r="6395" spans="1:9" x14ac:dyDescent="0.3">
      <c r="A6395" t="s">
        <v>6430</v>
      </c>
      <c r="B6395" t="s">
        <v>27</v>
      </c>
      <c r="C6395">
        <v>26</v>
      </c>
      <c r="D6395" t="str">
        <f t="shared" si="297"/>
        <v>25-48 Months</v>
      </c>
      <c r="E6395" t="s">
        <v>37</v>
      </c>
      <c r="F6395" t="s">
        <v>40</v>
      </c>
      <c r="G6395" t="s">
        <v>24</v>
      </c>
      <c r="H6395">
        <f t="shared" si="298"/>
        <v>4</v>
      </c>
      <c r="I6395" t="str">
        <f t="shared" si="299"/>
        <v>High Risk</v>
      </c>
    </row>
    <row r="6396" spans="1:9" x14ac:dyDescent="0.3">
      <c r="A6396" t="s">
        <v>6431</v>
      </c>
      <c r="B6396" t="s">
        <v>31</v>
      </c>
      <c r="C6396">
        <v>8</v>
      </c>
      <c r="D6396" t="str">
        <f t="shared" si="297"/>
        <v>0-12 Months</v>
      </c>
      <c r="E6396" t="s">
        <v>26</v>
      </c>
      <c r="F6396" t="s">
        <v>35</v>
      </c>
      <c r="G6396" t="s">
        <v>24</v>
      </c>
      <c r="H6396">
        <f t="shared" si="298"/>
        <v>1</v>
      </c>
      <c r="I6396" t="str">
        <f t="shared" si="299"/>
        <v>Low Risk</v>
      </c>
    </row>
    <row r="6397" spans="1:9" x14ac:dyDescent="0.3">
      <c r="A6397" t="s">
        <v>6432</v>
      </c>
      <c r="B6397" t="s">
        <v>31</v>
      </c>
      <c r="C6397">
        <v>41</v>
      </c>
      <c r="D6397" t="str">
        <f t="shared" si="297"/>
        <v>25-48 Months</v>
      </c>
      <c r="E6397" t="s">
        <v>37</v>
      </c>
      <c r="F6397" t="s">
        <v>28</v>
      </c>
      <c r="G6397" t="s">
        <v>23</v>
      </c>
      <c r="H6397">
        <f t="shared" si="298"/>
        <v>3</v>
      </c>
      <c r="I6397" t="str">
        <f t="shared" si="299"/>
        <v>Medium Risk</v>
      </c>
    </row>
    <row r="6398" spans="1:9" x14ac:dyDescent="0.3">
      <c r="A6398" t="s">
        <v>6433</v>
      </c>
      <c r="B6398" t="s">
        <v>27</v>
      </c>
      <c r="C6398">
        <v>36</v>
      </c>
      <c r="D6398" t="str">
        <f t="shared" si="297"/>
        <v>25-48 Months</v>
      </c>
      <c r="E6398" t="s">
        <v>37</v>
      </c>
      <c r="F6398" t="s">
        <v>40</v>
      </c>
      <c r="G6398" t="s">
        <v>24</v>
      </c>
      <c r="H6398">
        <f t="shared" si="298"/>
        <v>4</v>
      </c>
      <c r="I6398" t="str">
        <f t="shared" si="299"/>
        <v>High Risk</v>
      </c>
    </row>
    <row r="6399" spans="1:9" x14ac:dyDescent="0.3">
      <c r="A6399" t="s">
        <v>6434</v>
      </c>
      <c r="B6399" t="s">
        <v>31</v>
      </c>
      <c r="C6399">
        <v>54</v>
      </c>
      <c r="D6399" t="str">
        <f t="shared" si="297"/>
        <v>49-72 Months</v>
      </c>
      <c r="E6399" t="s">
        <v>26</v>
      </c>
      <c r="F6399" t="s">
        <v>35</v>
      </c>
      <c r="G6399" t="s">
        <v>24</v>
      </c>
      <c r="H6399">
        <f t="shared" si="298"/>
        <v>0</v>
      </c>
      <c r="I6399" t="str">
        <f t="shared" si="299"/>
        <v>Low Risk</v>
      </c>
    </row>
    <row r="6400" spans="1:9" x14ac:dyDescent="0.3">
      <c r="A6400" t="s">
        <v>6435</v>
      </c>
      <c r="B6400" t="s">
        <v>47</v>
      </c>
      <c r="C6400">
        <v>71</v>
      </c>
      <c r="D6400" t="str">
        <f t="shared" si="297"/>
        <v>49-72 Months</v>
      </c>
      <c r="E6400" t="s">
        <v>37</v>
      </c>
      <c r="F6400" t="s">
        <v>35</v>
      </c>
      <c r="G6400" t="s">
        <v>23</v>
      </c>
      <c r="H6400">
        <f t="shared" si="298"/>
        <v>2</v>
      </c>
      <c r="I6400" t="str">
        <f t="shared" si="299"/>
        <v>Medium Risk</v>
      </c>
    </row>
    <row r="6401" spans="1:9" x14ac:dyDescent="0.3">
      <c r="A6401" t="s">
        <v>6436</v>
      </c>
      <c r="B6401" t="s">
        <v>27</v>
      </c>
      <c r="C6401">
        <v>55</v>
      </c>
      <c r="D6401" t="str">
        <f t="shared" si="297"/>
        <v>49-72 Months</v>
      </c>
      <c r="E6401" t="s">
        <v>37</v>
      </c>
      <c r="F6401" t="s">
        <v>28</v>
      </c>
      <c r="G6401" t="s">
        <v>24</v>
      </c>
      <c r="H6401">
        <f t="shared" si="298"/>
        <v>5</v>
      </c>
      <c r="I6401" t="str">
        <f t="shared" si="299"/>
        <v>High Risk</v>
      </c>
    </row>
    <row r="6402" spans="1:9" x14ac:dyDescent="0.3">
      <c r="A6402" t="s">
        <v>6437</v>
      </c>
      <c r="B6402" t="s">
        <v>47</v>
      </c>
      <c r="C6402">
        <v>72</v>
      </c>
      <c r="D6402" t="str">
        <f t="shared" si="297"/>
        <v>49-72 Months</v>
      </c>
      <c r="E6402" t="s">
        <v>26</v>
      </c>
      <c r="F6402" t="s">
        <v>35</v>
      </c>
      <c r="G6402" t="s">
        <v>24</v>
      </c>
      <c r="H6402">
        <f t="shared" si="298"/>
        <v>0</v>
      </c>
      <c r="I6402" t="str">
        <f t="shared" si="299"/>
        <v>Low Risk</v>
      </c>
    </row>
    <row r="6403" spans="1:9" x14ac:dyDescent="0.3">
      <c r="A6403" t="s">
        <v>6438</v>
      </c>
      <c r="B6403" t="s">
        <v>27</v>
      </c>
      <c r="C6403">
        <v>3</v>
      </c>
      <c r="D6403" t="str">
        <f t="shared" ref="D6403:D6466" si="300">IF(C6403&lt;=12,"0-12 Months",IF(C6403&lt;=24,"13-24 Months",IF(C6403&lt;=48,"25-48 Months","49-72 Months")))</f>
        <v>0-12 Months</v>
      </c>
      <c r="E6403" t="s">
        <v>26</v>
      </c>
      <c r="F6403" t="s">
        <v>32</v>
      </c>
      <c r="G6403" t="s">
        <v>23</v>
      </c>
      <c r="H6403">
        <f t="shared" ref="H6403:H6466" si="301">IF(B6403="Month-to-month",2,0)+IF(E6403="Fiber optic",2,0)+IF(F6403="Electronic check",1,0)+IF(D6403="0-12 Months",1,0)</f>
        <v>3</v>
      </c>
      <c r="I6403" t="str">
        <f t="shared" ref="I6403:I6466" si="302">IF(H6403&gt;=4,"High Risk",IF(H6403&gt;=2,"Medium Risk","Low Risk"))</f>
        <v>Medium Risk</v>
      </c>
    </row>
    <row r="6404" spans="1:9" x14ac:dyDescent="0.3">
      <c r="A6404" t="s">
        <v>6439</v>
      </c>
      <c r="B6404" t="s">
        <v>47</v>
      </c>
      <c r="C6404">
        <v>54</v>
      </c>
      <c r="D6404" t="str">
        <f t="shared" si="300"/>
        <v>49-72 Months</v>
      </c>
      <c r="E6404" t="s">
        <v>26</v>
      </c>
      <c r="F6404" t="s">
        <v>35</v>
      </c>
      <c r="G6404" t="s">
        <v>24</v>
      </c>
      <c r="H6404">
        <f t="shared" si="301"/>
        <v>0</v>
      </c>
      <c r="I6404" t="str">
        <f t="shared" si="302"/>
        <v>Low Risk</v>
      </c>
    </row>
    <row r="6405" spans="1:9" x14ac:dyDescent="0.3">
      <c r="A6405" t="s">
        <v>6440</v>
      </c>
      <c r="B6405" t="s">
        <v>47</v>
      </c>
      <c r="C6405">
        <v>72</v>
      </c>
      <c r="D6405" t="str">
        <f t="shared" si="300"/>
        <v>49-72 Months</v>
      </c>
      <c r="E6405" t="s">
        <v>37</v>
      </c>
      <c r="F6405" t="s">
        <v>35</v>
      </c>
      <c r="G6405" t="s">
        <v>24</v>
      </c>
      <c r="H6405">
        <f t="shared" si="301"/>
        <v>2</v>
      </c>
      <c r="I6405" t="str">
        <f t="shared" si="302"/>
        <v>Medium Risk</v>
      </c>
    </row>
    <row r="6406" spans="1:9" x14ac:dyDescent="0.3">
      <c r="A6406" t="s">
        <v>6441</v>
      </c>
      <c r="B6406" t="s">
        <v>47</v>
      </c>
      <c r="C6406">
        <v>52</v>
      </c>
      <c r="D6406" t="str">
        <f t="shared" si="300"/>
        <v>49-72 Months</v>
      </c>
      <c r="E6406" t="s">
        <v>37</v>
      </c>
      <c r="F6406" t="s">
        <v>28</v>
      </c>
      <c r="G6406" t="s">
        <v>24</v>
      </c>
      <c r="H6406">
        <f t="shared" si="301"/>
        <v>3</v>
      </c>
      <c r="I6406" t="str">
        <f t="shared" si="302"/>
        <v>Medium Risk</v>
      </c>
    </row>
    <row r="6407" spans="1:9" x14ac:dyDescent="0.3">
      <c r="A6407" t="s">
        <v>6442</v>
      </c>
      <c r="B6407" t="s">
        <v>31</v>
      </c>
      <c r="C6407">
        <v>60</v>
      </c>
      <c r="D6407" t="str">
        <f t="shared" si="300"/>
        <v>49-72 Months</v>
      </c>
      <c r="E6407" t="s">
        <v>37</v>
      </c>
      <c r="F6407" t="s">
        <v>35</v>
      </c>
      <c r="G6407" t="s">
        <v>24</v>
      </c>
      <c r="H6407">
        <f t="shared" si="301"/>
        <v>2</v>
      </c>
      <c r="I6407" t="str">
        <f t="shared" si="302"/>
        <v>Medium Risk</v>
      </c>
    </row>
    <row r="6408" spans="1:9" x14ac:dyDescent="0.3">
      <c r="A6408" t="s">
        <v>6443</v>
      </c>
      <c r="B6408" t="s">
        <v>27</v>
      </c>
      <c r="C6408">
        <v>39</v>
      </c>
      <c r="D6408" t="str">
        <f t="shared" si="300"/>
        <v>25-48 Months</v>
      </c>
      <c r="E6408" t="s">
        <v>26</v>
      </c>
      <c r="F6408" t="s">
        <v>40</v>
      </c>
      <c r="G6408" t="s">
        <v>24</v>
      </c>
      <c r="H6408">
        <f t="shared" si="301"/>
        <v>2</v>
      </c>
      <c r="I6408" t="str">
        <f t="shared" si="302"/>
        <v>Medium Risk</v>
      </c>
    </row>
    <row r="6409" spans="1:9" x14ac:dyDescent="0.3">
      <c r="A6409" t="s">
        <v>6444</v>
      </c>
      <c r="B6409" t="s">
        <v>31</v>
      </c>
      <c r="C6409">
        <v>15</v>
      </c>
      <c r="D6409" t="str">
        <f t="shared" si="300"/>
        <v>13-24 Months</v>
      </c>
      <c r="E6409" t="s">
        <v>26</v>
      </c>
      <c r="F6409" t="s">
        <v>32</v>
      </c>
      <c r="G6409" t="s">
        <v>24</v>
      </c>
      <c r="H6409">
        <f t="shared" si="301"/>
        <v>0</v>
      </c>
      <c r="I6409" t="str">
        <f t="shared" si="302"/>
        <v>Low Risk</v>
      </c>
    </row>
    <row r="6410" spans="1:9" x14ac:dyDescent="0.3">
      <c r="A6410" t="s">
        <v>6445</v>
      </c>
      <c r="B6410" t="s">
        <v>47</v>
      </c>
      <c r="C6410">
        <v>69</v>
      </c>
      <c r="D6410" t="str">
        <f t="shared" si="300"/>
        <v>49-72 Months</v>
      </c>
      <c r="E6410" t="s">
        <v>37</v>
      </c>
      <c r="F6410" t="s">
        <v>35</v>
      </c>
      <c r="G6410" t="s">
        <v>23</v>
      </c>
      <c r="H6410">
        <f t="shared" si="301"/>
        <v>2</v>
      </c>
      <c r="I6410" t="str">
        <f t="shared" si="302"/>
        <v>Medium Risk</v>
      </c>
    </row>
    <row r="6411" spans="1:9" x14ac:dyDescent="0.3">
      <c r="A6411" t="s">
        <v>6446</v>
      </c>
      <c r="B6411" t="s">
        <v>31</v>
      </c>
      <c r="C6411">
        <v>43</v>
      </c>
      <c r="D6411" t="str">
        <f t="shared" si="300"/>
        <v>25-48 Months</v>
      </c>
      <c r="E6411" t="s">
        <v>24</v>
      </c>
      <c r="F6411" t="s">
        <v>32</v>
      </c>
      <c r="G6411" t="s">
        <v>24</v>
      </c>
      <c r="H6411">
        <f t="shared" si="301"/>
        <v>0</v>
      </c>
      <c r="I6411" t="str">
        <f t="shared" si="302"/>
        <v>Low Risk</v>
      </c>
    </row>
    <row r="6412" spans="1:9" x14ac:dyDescent="0.3">
      <c r="A6412" t="s">
        <v>6447</v>
      </c>
      <c r="B6412" t="s">
        <v>31</v>
      </c>
      <c r="C6412">
        <v>63</v>
      </c>
      <c r="D6412" t="str">
        <f t="shared" si="300"/>
        <v>49-72 Months</v>
      </c>
      <c r="E6412" t="s">
        <v>26</v>
      </c>
      <c r="F6412" t="s">
        <v>35</v>
      </c>
      <c r="G6412" t="s">
        <v>24</v>
      </c>
      <c r="H6412">
        <f t="shared" si="301"/>
        <v>0</v>
      </c>
      <c r="I6412" t="str">
        <f t="shared" si="302"/>
        <v>Low Risk</v>
      </c>
    </row>
    <row r="6413" spans="1:9" x14ac:dyDescent="0.3">
      <c r="A6413" t="s">
        <v>6448</v>
      </c>
      <c r="B6413" t="s">
        <v>27</v>
      </c>
      <c r="C6413">
        <v>2</v>
      </c>
      <c r="D6413" t="str">
        <f t="shared" si="300"/>
        <v>0-12 Months</v>
      </c>
      <c r="E6413" t="s">
        <v>37</v>
      </c>
      <c r="F6413" t="s">
        <v>28</v>
      </c>
      <c r="G6413" t="s">
        <v>24</v>
      </c>
      <c r="H6413">
        <f t="shared" si="301"/>
        <v>6</v>
      </c>
      <c r="I6413" t="str">
        <f t="shared" si="302"/>
        <v>High Risk</v>
      </c>
    </row>
    <row r="6414" spans="1:9" x14ac:dyDescent="0.3">
      <c r="A6414" t="s">
        <v>6449</v>
      </c>
      <c r="B6414" t="s">
        <v>47</v>
      </c>
      <c r="C6414">
        <v>72</v>
      </c>
      <c r="D6414" t="str">
        <f t="shared" si="300"/>
        <v>49-72 Months</v>
      </c>
      <c r="E6414" t="s">
        <v>37</v>
      </c>
      <c r="F6414" t="s">
        <v>35</v>
      </c>
      <c r="G6414" t="s">
        <v>24</v>
      </c>
      <c r="H6414">
        <f t="shared" si="301"/>
        <v>2</v>
      </c>
      <c r="I6414" t="str">
        <f t="shared" si="302"/>
        <v>Medium Risk</v>
      </c>
    </row>
    <row r="6415" spans="1:9" x14ac:dyDescent="0.3">
      <c r="A6415" t="s">
        <v>6450</v>
      </c>
      <c r="B6415" t="s">
        <v>27</v>
      </c>
      <c r="C6415">
        <v>32</v>
      </c>
      <c r="D6415" t="str">
        <f t="shared" si="300"/>
        <v>25-48 Months</v>
      </c>
      <c r="E6415" t="s">
        <v>37</v>
      </c>
      <c r="F6415" t="s">
        <v>35</v>
      </c>
      <c r="G6415" t="s">
        <v>23</v>
      </c>
      <c r="H6415">
        <f t="shared" si="301"/>
        <v>4</v>
      </c>
      <c r="I6415" t="str">
        <f t="shared" si="302"/>
        <v>High Risk</v>
      </c>
    </row>
    <row r="6416" spans="1:9" x14ac:dyDescent="0.3">
      <c r="A6416" t="s">
        <v>6451</v>
      </c>
      <c r="B6416" t="s">
        <v>47</v>
      </c>
      <c r="C6416">
        <v>40</v>
      </c>
      <c r="D6416" t="str">
        <f t="shared" si="300"/>
        <v>25-48 Months</v>
      </c>
      <c r="E6416" t="s">
        <v>24</v>
      </c>
      <c r="F6416" t="s">
        <v>40</v>
      </c>
      <c r="G6416" t="s">
        <v>24</v>
      </c>
      <c r="H6416">
        <f t="shared" si="301"/>
        <v>0</v>
      </c>
      <c r="I6416" t="str">
        <f t="shared" si="302"/>
        <v>Low Risk</v>
      </c>
    </row>
    <row r="6417" spans="1:9" x14ac:dyDescent="0.3">
      <c r="A6417" t="s">
        <v>6452</v>
      </c>
      <c r="B6417" t="s">
        <v>31</v>
      </c>
      <c r="C6417">
        <v>58</v>
      </c>
      <c r="D6417" t="str">
        <f t="shared" si="300"/>
        <v>49-72 Months</v>
      </c>
      <c r="E6417" t="s">
        <v>26</v>
      </c>
      <c r="F6417" t="s">
        <v>28</v>
      </c>
      <c r="G6417" t="s">
        <v>24</v>
      </c>
      <c r="H6417">
        <f t="shared" si="301"/>
        <v>1</v>
      </c>
      <c r="I6417" t="str">
        <f t="shared" si="302"/>
        <v>Low Risk</v>
      </c>
    </row>
    <row r="6418" spans="1:9" x14ac:dyDescent="0.3">
      <c r="A6418" t="s">
        <v>6453</v>
      </c>
      <c r="B6418" t="s">
        <v>47</v>
      </c>
      <c r="C6418">
        <v>67</v>
      </c>
      <c r="D6418" t="str">
        <f t="shared" si="300"/>
        <v>49-72 Months</v>
      </c>
      <c r="E6418" t="s">
        <v>26</v>
      </c>
      <c r="F6418" t="s">
        <v>28</v>
      </c>
      <c r="G6418" t="s">
        <v>24</v>
      </c>
      <c r="H6418">
        <f t="shared" si="301"/>
        <v>1</v>
      </c>
      <c r="I6418" t="str">
        <f t="shared" si="302"/>
        <v>Low Risk</v>
      </c>
    </row>
    <row r="6419" spans="1:9" x14ac:dyDescent="0.3">
      <c r="A6419" t="s">
        <v>6454</v>
      </c>
      <c r="B6419" t="s">
        <v>27</v>
      </c>
      <c r="C6419">
        <v>51</v>
      </c>
      <c r="D6419" t="str">
        <f t="shared" si="300"/>
        <v>49-72 Months</v>
      </c>
      <c r="E6419" t="s">
        <v>37</v>
      </c>
      <c r="F6419" t="s">
        <v>28</v>
      </c>
      <c r="G6419" t="s">
        <v>23</v>
      </c>
      <c r="H6419">
        <f t="shared" si="301"/>
        <v>5</v>
      </c>
      <c r="I6419" t="str">
        <f t="shared" si="302"/>
        <v>High Risk</v>
      </c>
    </row>
    <row r="6420" spans="1:9" x14ac:dyDescent="0.3">
      <c r="A6420" t="s">
        <v>6455</v>
      </c>
      <c r="B6420" t="s">
        <v>31</v>
      </c>
      <c r="C6420">
        <v>31</v>
      </c>
      <c r="D6420" t="str">
        <f t="shared" si="300"/>
        <v>25-48 Months</v>
      </c>
      <c r="E6420" t="s">
        <v>26</v>
      </c>
      <c r="F6420" t="s">
        <v>32</v>
      </c>
      <c r="G6420" t="s">
        <v>24</v>
      </c>
      <c r="H6420">
        <f t="shared" si="301"/>
        <v>0</v>
      </c>
      <c r="I6420" t="str">
        <f t="shared" si="302"/>
        <v>Low Risk</v>
      </c>
    </row>
    <row r="6421" spans="1:9" x14ac:dyDescent="0.3">
      <c r="A6421" t="s">
        <v>6456</v>
      </c>
      <c r="B6421" t="s">
        <v>27</v>
      </c>
      <c r="C6421">
        <v>69</v>
      </c>
      <c r="D6421" t="str">
        <f t="shared" si="300"/>
        <v>49-72 Months</v>
      </c>
      <c r="E6421" t="s">
        <v>37</v>
      </c>
      <c r="F6421" t="s">
        <v>40</v>
      </c>
      <c r="G6421" t="s">
        <v>24</v>
      </c>
      <c r="H6421">
        <f t="shared" si="301"/>
        <v>4</v>
      </c>
      <c r="I6421" t="str">
        <f t="shared" si="302"/>
        <v>High Risk</v>
      </c>
    </row>
    <row r="6422" spans="1:9" x14ac:dyDescent="0.3">
      <c r="A6422" t="s">
        <v>6457</v>
      </c>
      <c r="B6422" t="s">
        <v>31</v>
      </c>
      <c r="C6422">
        <v>32</v>
      </c>
      <c r="D6422" t="str">
        <f t="shared" si="300"/>
        <v>25-48 Months</v>
      </c>
      <c r="E6422" t="s">
        <v>37</v>
      </c>
      <c r="F6422" t="s">
        <v>28</v>
      </c>
      <c r="G6422" t="s">
        <v>24</v>
      </c>
      <c r="H6422">
        <f t="shared" si="301"/>
        <v>3</v>
      </c>
      <c r="I6422" t="str">
        <f t="shared" si="302"/>
        <v>Medium Risk</v>
      </c>
    </row>
    <row r="6423" spans="1:9" x14ac:dyDescent="0.3">
      <c r="A6423" t="s">
        <v>6458</v>
      </c>
      <c r="B6423" t="s">
        <v>47</v>
      </c>
      <c r="C6423">
        <v>21</v>
      </c>
      <c r="D6423" t="str">
        <f t="shared" si="300"/>
        <v>13-24 Months</v>
      </c>
      <c r="E6423" t="s">
        <v>26</v>
      </c>
      <c r="F6423" t="s">
        <v>40</v>
      </c>
      <c r="G6423" t="s">
        <v>24</v>
      </c>
      <c r="H6423">
        <f t="shared" si="301"/>
        <v>0</v>
      </c>
      <c r="I6423" t="str">
        <f t="shared" si="302"/>
        <v>Low Risk</v>
      </c>
    </row>
    <row r="6424" spans="1:9" x14ac:dyDescent="0.3">
      <c r="A6424" t="s">
        <v>6459</v>
      </c>
      <c r="B6424" t="s">
        <v>31</v>
      </c>
      <c r="C6424">
        <v>52</v>
      </c>
      <c r="D6424" t="str">
        <f t="shared" si="300"/>
        <v>49-72 Months</v>
      </c>
      <c r="E6424" t="s">
        <v>26</v>
      </c>
      <c r="F6424" t="s">
        <v>28</v>
      </c>
      <c r="G6424" t="s">
        <v>24</v>
      </c>
      <c r="H6424">
        <f t="shared" si="301"/>
        <v>1</v>
      </c>
      <c r="I6424" t="str">
        <f t="shared" si="302"/>
        <v>Low Risk</v>
      </c>
    </row>
    <row r="6425" spans="1:9" x14ac:dyDescent="0.3">
      <c r="A6425" t="s">
        <v>6460</v>
      </c>
      <c r="B6425" t="s">
        <v>47</v>
      </c>
      <c r="C6425">
        <v>72</v>
      </c>
      <c r="D6425" t="str">
        <f t="shared" si="300"/>
        <v>49-72 Months</v>
      </c>
      <c r="E6425" t="s">
        <v>24</v>
      </c>
      <c r="F6425" t="s">
        <v>40</v>
      </c>
      <c r="G6425" t="s">
        <v>24</v>
      </c>
      <c r="H6425">
        <f t="shared" si="301"/>
        <v>0</v>
      </c>
      <c r="I6425" t="str">
        <f t="shared" si="302"/>
        <v>Low Risk</v>
      </c>
    </row>
    <row r="6426" spans="1:9" x14ac:dyDescent="0.3">
      <c r="A6426" t="s">
        <v>6461</v>
      </c>
      <c r="B6426" t="s">
        <v>47</v>
      </c>
      <c r="C6426">
        <v>72</v>
      </c>
      <c r="D6426" t="str">
        <f t="shared" si="300"/>
        <v>49-72 Months</v>
      </c>
      <c r="E6426" t="s">
        <v>26</v>
      </c>
      <c r="F6426" t="s">
        <v>28</v>
      </c>
      <c r="G6426" t="s">
        <v>23</v>
      </c>
      <c r="H6426">
        <f t="shared" si="301"/>
        <v>1</v>
      </c>
      <c r="I6426" t="str">
        <f t="shared" si="302"/>
        <v>Low Risk</v>
      </c>
    </row>
    <row r="6427" spans="1:9" x14ac:dyDescent="0.3">
      <c r="A6427" t="s">
        <v>6462</v>
      </c>
      <c r="B6427" t="s">
        <v>31</v>
      </c>
      <c r="C6427">
        <v>52</v>
      </c>
      <c r="D6427" t="str">
        <f t="shared" si="300"/>
        <v>49-72 Months</v>
      </c>
      <c r="E6427" t="s">
        <v>26</v>
      </c>
      <c r="F6427" t="s">
        <v>35</v>
      </c>
      <c r="G6427" t="s">
        <v>24</v>
      </c>
      <c r="H6427">
        <f t="shared" si="301"/>
        <v>0</v>
      </c>
      <c r="I6427" t="str">
        <f t="shared" si="302"/>
        <v>Low Risk</v>
      </c>
    </row>
    <row r="6428" spans="1:9" x14ac:dyDescent="0.3">
      <c r="A6428" t="s">
        <v>6463</v>
      </c>
      <c r="B6428" t="s">
        <v>31</v>
      </c>
      <c r="C6428">
        <v>41</v>
      </c>
      <c r="D6428" t="str">
        <f t="shared" si="300"/>
        <v>25-48 Months</v>
      </c>
      <c r="E6428" t="s">
        <v>26</v>
      </c>
      <c r="F6428" t="s">
        <v>35</v>
      </c>
      <c r="G6428" t="s">
        <v>24</v>
      </c>
      <c r="H6428">
        <f t="shared" si="301"/>
        <v>0</v>
      </c>
      <c r="I6428" t="str">
        <f t="shared" si="302"/>
        <v>Low Risk</v>
      </c>
    </row>
    <row r="6429" spans="1:9" x14ac:dyDescent="0.3">
      <c r="A6429" t="s">
        <v>6464</v>
      </c>
      <c r="B6429" t="s">
        <v>47</v>
      </c>
      <c r="C6429">
        <v>41</v>
      </c>
      <c r="D6429" t="str">
        <f t="shared" si="300"/>
        <v>25-48 Months</v>
      </c>
      <c r="E6429" t="s">
        <v>24</v>
      </c>
      <c r="F6429" t="s">
        <v>32</v>
      </c>
      <c r="G6429" t="s">
        <v>24</v>
      </c>
      <c r="H6429">
        <f t="shared" si="301"/>
        <v>0</v>
      </c>
      <c r="I6429" t="str">
        <f t="shared" si="302"/>
        <v>Low Risk</v>
      </c>
    </row>
    <row r="6430" spans="1:9" x14ac:dyDescent="0.3">
      <c r="A6430" t="s">
        <v>6465</v>
      </c>
      <c r="B6430" t="s">
        <v>27</v>
      </c>
      <c r="C6430">
        <v>6</v>
      </c>
      <c r="D6430" t="str">
        <f t="shared" si="300"/>
        <v>0-12 Months</v>
      </c>
      <c r="E6430" t="s">
        <v>37</v>
      </c>
      <c r="F6430" t="s">
        <v>32</v>
      </c>
      <c r="G6430" t="s">
        <v>23</v>
      </c>
      <c r="H6430">
        <f t="shared" si="301"/>
        <v>5</v>
      </c>
      <c r="I6430" t="str">
        <f t="shared" si="302"/>
        <v>High Risk</v>
      </c>
    </row>
    <row r="6431" spans="1:9" x14ac:dyDescent="0.3">
      <c r="A6431" t="s">
        <v>6466</v>
      </c>
      <c r="B6431" t="s">
        <v>31</v>
      </c>
      <c r="C6431">
        <v>67</v>
      </c>
      <c r="D6431" t="str">
        <f t="shared" si="300"/>
        <v>49-72 Months</v>
      </c>
      <c r="E6431" t="s">
        <v>26</v>
      </c>
      <c r="F6431" t="s">
        <v>40</v>
      </c>
      <c r="G6431" t="s">
        <v>24</v>
      </c>
      <c r="H6431">
        <f t="shared" si="301"/>
        <v>0</v>
      </c>
      <c r="I6431" t="str">
        <f t="shared" si="302"/>
        <v>Low Risk</v>
      </c>
    </row>
    <row r="6432" spans="1:9" x14ac:dyDescent="0.3">
      <c r="A6432" t="s">
        <v>6467</v>
      </c>
      <c r="B6432" t="s">
        <v>27</v>
      </c>
      <c r="C6432">
        <v>16</v>
      </c>
      <c r="D6432" t="str">
        <f t="shared" si="300"/>
        <v>13-24 Months</v>
      </c>
      <c r="E6432" t="s">
        <v>24</v>
      </c>
      <c r="F6432" t="s">
        <v>32</v>
      </c>
      <c r="G6432" t="s">
        <v>24</v>
      </c>
      <c r="H6432">
        <f t="shared" si="301"/>
        <v>2</v>
      </c>
      <c r="I6432" t="str">
        <f t="shared" si="302"/>
        <v>Medium Risk</v>
      </c>
    </row>
    <row r="6433" spans="1:9" x14ac:dyDescent="0.3">
      <c r="A6433" t="s">
        <v>6468</v>
      </c>
      <c r="B6433" t="s">
        <v>47</v>
      </c>
      <c r="C6433">
        <v>17</v>
      </c>
      <c r="D6433" t="str">
        <f t="shared" si="300"/>
        <v>13-24 Months</v>
      </c>
      <c r="E6433" t="s">
        <v>24</v>
      </c>
      <c r="F6433" t="s">
        <v>32</v>
      </c>
      <c r="G6433" t="s">
        <v>24</v>
      </c>
      <c r="H6433">
        <f t="shared" si="301"/>
        <v>0</v>
      </c>
      <c r="I6433" t="str">
        <f t="shared" si="302"/>
        <v>Low Risk</v>
      </c>
    </row>
    <row r="6434" spans="1:9" x14ac:dyDescent="0.3">
      <c r="A6434" t="s">
        <v>6469</v>
      </c>
      <c r="B6434" t="s">
        <v>27</v>
      </c>
      <c r="C6434">
        <v>35</v>
      </c>
      <c r="D6434" t="str">
        <f t="shared" si="300"/>
        <v>25-48 Months</v>
      </c>
      <c r="E6434" t="s">
        <v>26</v>
      </c>
      <c r="F6434" t="s">
        <v>32</v>
      </c>
      <c r="G6434" t="s">
        <v>24</v>
      </c>
      <c r="H6434">
        <f t="shared" si="301"/>
        <v>2</v>
      </c>
      <c r="I6434" t="str">
        <f t="shared" si="302"/>
        <v>Medium Risk</v>
      </c>
    </row>
    <row r="6435" spans="1:9" x14ac:dyDescent="0.3">
      <c r="A6435" t="s">
        <v>6470</v>
      </c>
      <c r="B6435" t="s">
        <v>47</v>
      </c>
      <c r="C6435">
        <v>58</v>
      </c>
      <c r="D6435" t="str">
        <f t="shared" si="300"/>
        <v>49-72 Months</v>
      </c>
      <c r="E6435" t="s">
        <v>24</v>
      </c>
      <c r="F6435" t="s">
        <v>40</v>
      </c>
      <c r="G6435" t="s">
        <v>24</v>
      </c>
      <c r="H6435">
        <f t="shared" si="301"/>
        <v>0</v>
      </c>
      <c r="I6435" t="str">
        <f t="shared" si="302"/>
        <v>Low Risk</v>
      </c>
    </row>
    <row r="6436" spans="1:9" x14ac:dyDescent="0.3">
      <c r="A6436" t="s">
        <v>6471</v>
      </c>
      <c r="B6436" t="s">
        <v>27</v>
      </c>
      <c r="C6436">
        <v>1</v>
      </c>
      <c r="D6436" t="str">
        <f t="shared" si="300"/>
        <v>0-12 Months</v>
      </c>
      <c r="E6436" t="s">
        <v>26</v>
      </c>
      <c r="F6436" t="s">
        <v>28</v>
      </c>
      <c r="G6436" t="s">
        <v>23</v>
      </c>
      <c r="H6436">
        <f t="shared" si="301"/>
        <v>4</v>
      </c>
      <c r="I6436" t="str">
        <f t="shared" si="302"/>
        <v>High Risk</v>
      </c>
    </row>
    <row r="6437" spans="1:9" x14ac:dyDescent="0.3">
      <c r="A6437" t="s">
        <v>6472</v>
      </c>
      <c r="B6437" t="s">
        <v>47</v>
      </c>
      <c r="C6437">
        <v>52</v>
      </c>
      <c r="D6437" t="str">
        <f t="shared" si="300"/>
        <v>49-72 Months</v>
      </c>
      <c r="E6437" t="s">
        <v>26</v>
      </c>
      <c r="F6437" t="s">
        <v>32</v>
      </c>
      <c r="G6437" t="s">
        <v>24</v>
      </c>
      <c r="H6437">
        <f t="shared" si="301"/>
        <v>0</v>
      </c>
      <c r="I6437" t="str">
        <f t="shared" si="302"/>
        <v>Low Risk</v>
      </c>
    </row>
    <row r="6438" spans="1:9" x14ac:dyDescent="0.3">
      <c r="A6438" t="s">
        <v>6473</v>
      </c>
      <c r="B6438" t="s">
        <v>47</v>
      </c>
      <c r="C6438">
        <v>70</v>
      </c>
      <c r="D6438" t="str">
        <f t="shared" si="300"/>
        <v>49-72 Months</v>
      </c>
      <c r="E6438" t="s">
        <v>26</v>
      </c>
      <c r="F6438" t="s">
        <v>35</v>
      </c>
      <c r="G6438" t="s">
        <v>24</v>
      </c>
      <c r="H6438">
        <f t="shared" si="301"/>
        <v>0</v>
      </c>
      <c r="I6438" t="str">
        <f t="shared" si="302"/>
        <v>Low Risk</v>
      </c>
    </row>
    <row r="6439" spans="1:9" x14ac:dyDescent="0.3">
      <c r="A6439" t="s">
        <v>6474</v>
      </c>
      <c r="B6439" t="s">
        <v>47</v>
      </c>
      <c r="C6439">
        <v>19</v>
      </c>
      <c r="D6439" t="str">
        <f t="shared" si="300"/>
        <v>13-24 Months</v>
      </c>
      <c r="E6439" t="s">
        <v>24</v>
      </c>
      <c r="F6439" t="s">
        <v>35</v>
      </c>
      <c r="G6439" t="s">
        <v>24</v>
      </c>
      <c r="H6439">
        <f t="shared" si="301"/>
        <v>0</v>
      </c>
      <c r="I6439" t="str">
        <f t="shared" si="302"/>
        <v>Low Risk</v>
      </c>
    </row>
    <row r="6440" spans="1:9" x14ac:dyDescent="0.3">
      <c r="A6440" t="s">
        <v>6475</v>
      </c>
      <c r="B6440" t="s">
        <v>27</v>
      </c>
      <c r="C6440">
        <v>1</v>
      </c>
      <c r="D6440" t="str">
        <f t="shared" si="300"/>
        <v>0-12 Months</v>
      </c>
      <c r="E6440" t="s">
        <v>37</v>
      </c>
      <c r="F6440" t="s">
        <v>28</v>
      </c>
      <c r="G6440" t="s">
        <v>23</v>
      </c>
      <c r="H6440">
        <f t="shared" si="301"/>
        <v>6</v>
      </c>
      <c r="I6440" t="str">
        <f t="shared" si="302"/>
        <v>High Risk</v>
      </c>
    </row>
    <row r="6441" spans="1:9" x14ac:dyDescent="0.3">
      <c r="A6441" t="s">
        <v>6476</v>
      </c>
      <c r="B6441" t="s">
        <v>27</v>
      </c>
      <c r="C6441">
        <v>35</v>
      </c>
      <c r="D6441" t="str">
        <f t="shared" si="300"/>
        <v>25-48 Months</v>
      </c>
      <c r="E6441" t="s">
        <v>37</v>
      </c>
      <c r="F6441" t="s">
        <v>28</v>
      </c>
      <c r="G6441" t="s">
        <v>24</v>
      </c>
      <c r="H6441">
        <f t="shared" si="301"/>
        <v>5</v>
      </c>
      <c r="I6441" t="str">
        <f t="shared" si="302"/>
        <v>High Risk</v>
      </c>
    </row>
    <row r="6442" spans="1:9" x14ac:dyDescent="0.3">
      <c r="A6442" t="s">
        <v>6477</v>
      </c>
      <c r="B6442" t="s">
        <v>27</v>
      </c>
      <c r="C6442">
        <v>32</v>
      </c>
      <c r="D6442" t="str">
        <f t="shared" si="300"/>
        <v>25-48 Months</v>
      </c>
      <c r="E6442" t="s">
        <v>37</v>
      </c>
      <c r="F6442" t="s">
        <v>28</v>
      </c>
      <c r="G6442" t="s">
        <v>24</v>
      </c>
      <c r="H6442">
        <f t="shared" si="301"/>
        <v>5</v>
      </c>
      <c r="I6442" t="str">
        <f t="shared" si="302"/>
        <v>High Risk</v>
      </c>
    </row>
    <row r="6443" spans="1:9" x14ac:dyDescent="0.3">
      <c r="A6443" t="s">
        <v>6478</v>
      </c>
      <c r="B6443" t="s">
        <v>27</v>
      </c>
      <c r="C6443">
        <v>17</v>
      </c>
      <c r="D6443" t="str">
        <f t="shared" si="300"/>
        <v>13-24 Months</v>
      </c>
      <c r="E6443" t="s">
        <v>26</v>
      </c>
      <c r="F6443" t="s">
        <v>40</v>
      </c>
      <c r="G6443" t="s">
        <v>24</v>
      </c>
      <c r="H6443">
        <f t="shared" si="301"/>
        <v>2</v>
      </c>
      <c r="I6443" t="str">
        <f t="shared" si="302"/>
        <v>Medium Risk</v>
      </c>
    </row>
    <row r="6444" spans="1:9" x14ac:dyDescent="0.3">
      <c r="A6444" t="s">
        <v>6479</v>
      </c>
      <c r="B6444" t="s">
        <v>31</v>
      </c>
      <c r="C6444">
        <v>67</v>
      </c>
      <c r="D6444" t="str">
        <f t="shared" si="300"/>
        <v>49-72 Months</v>
      </c>
      <c r="E6444" t="s">
        <v>26</v>
      </c>
      <c r="F6444" t="s">
        <v>40</v>
      </c>
      <c r="G6444" t="s">
        <v>24</v>
      </c>
      <c r="H6444">
        <f t="shared" si="301"/>
        <v>0</v>
      </c>
      <c r="I6444" t="str">
        <f t="shared" si="302"/>
        <v>Low Risk</v>
      </c>
    </row>
    <row r="6445" spans="1:9" x14ac:dyDescent="0.3">
      <c r="A6445" t="s">
        <v>6480</v>
      </c>
      <c r="B6445" t="s">
        <v>27</v>
      </c>
      <c r="C6445">
        <v>9</v>
      </c>
      <c r="D6445" t="str">
        <f t="shared" si="300"/>
        <v>0-12 Months</v>
      </c>
      <c r="E6445" t="s">
        <v>24</v>
      </c>
      <c r="F6445" t="s">
        <v>35</v>
      </c>
      <c r="G6445" t="s">
        <v>24</v>
      </c>
      <c r="H6445">
        <f t="shared" si="301"/>
        <v>3</v>
      </c>
      <c r="I6445" t="str">
        <f t="shared" si="302"/>
        <v>Medium Risk</v>
      </c>
    </row>
    <row r="6446" spans="1:9" x14ac:dyDescent="0.3">
      <c r="A6446" t="s">
        <v>6481</v>
      </c>
      <c r="B6446" t="s">
        <v>31</v>
      </c>
      <c r="C6446">
        <v>31</v>
      </c>
      <c r="D6446" t="str">
        <f t="shared" si="300"/>
        <v>25-48 Months</v>
      </c>
      <c r="E6446" t="s">
        <v>26</v>
      </c>
      <c r="F6446" t="s">
        <v>32</v>
      </c>
      <c r="G6446" t="s">
        <v>23</v>
      </c>
      <c r="H6446">
        <f t="shared" si="301"/>
        <v>0</v>
      </c>
      <c r="I6446" t="str">
        <f t="shared" si="302"/>
        <v>Low Risk</v>
      </c>
    </row>
    <row r="6447" spans="1:9" x14ac:dyDescent="0.3">
      <c r="A6447" t="s">
        <v>6482</v>
      </c>
      <c r="B6447" t="s">
        <v>27</v>
      </c>
      <c r="C6447">
        <v>4</v>
      </c>
      <c r="D6447" t="str">
        <f t="shared" si="300"/>
        <v>0-12 Months</v>
      </c>
      <c r="E6447" t="s">
        <v>37</v>
      </c>
      <c r="F6447" t="s">
        <v>28</v>
      </c>
      <c r="G6447" t="s">
        <v>24</v>
      </c>
      <c r="H6447">
        <f t="shared" si="301"/>
        <v>6</v>
      </c>
      <c r="I6447" t="str">
        <f t="shared" si="302"/>
        <v>High Risk</v>
      </c>
    </row>
    <row r="6448" spans="1:9" x14ac:dyDescent="0.3">
      <c r="A6448" t="s">
        <v>6483</v>
      </c>
      <c r="B6448" t="s">
        <v>31</v>
      </c>
      <c r="C6448">
        <v>58</v>
      </c>
      <c r="D6448" t="str">
        <f t="shared" si="300"/>
        <v>49-72 Months</v>
      </c>
      <c r="E6448" t="s">
        <v>37</v>
      </c>
      <c r="F6448" t="s">
        <v>35</v>
      </c>
      <c r="G6448" t="s">
        <v>24</v>
      </c>
      <c r="H6448">
        <f t="shared" si="301"/>
        <v>2</v>
      </c>
      <c r="I6448" t="str">
        <f t="shared" si="302"/>
        <v>Medium Risk</v>
      </c>
    </row>
    <row r="6449" spans="1:9" x14ac:dyDescent="0.3">
      <c r="A6449" t="s">
        <v>6484</v>
      </c>
      <c r="B6449" t="s">
        <v>31</v>
      </c>
      <c r="C6449">
        <v>60</v>
      </c>
      <c r="D6449" t="str">
        <f t="shared" si="300"/>
        <v>49-72 Months</v>
      </c>
      <c r="E6449" t="s">
        <v>26</v>
      </c>
      <c r="F6449" t="s">
        <v>32</v>
      </c>
      <c r="G6449" t="s">
        <v>24</v>
      </c>
      <c r="H6449">
        <f t="shared" si="301"/>
        <v>0</v>
      </c>
      <c r="I6449" t="str">
        <f t="shared" si="302"/>
        <v>Low Risk</v>
      </c>
    </row>
    <row r="6450" spans="1:9" x14ac:dyDescent="0.3">
      <c r="A6450" t="s">
        <v>6485</v>
      </c>
      <c r="B6450" t="s">
        <v>31</v>
      </c>
      <c r="C6450">
        <v>58</v>
      </c>
      <c r="D6450" t="str">
        <f t="shared" si="300"/>
        <v>49-72 Months</v>
      </c>
      <c r="E6450" t="s">
        <v>37</v>
      </c>
      <c r="F6450" t="s">
        <v>28</v>
      </c>
      <c r="G6450" t="s">
        <v>23</v>
      </c>
      <c r="H6450">
        <f t="shared" si="301"/>
        <v>3</v>
      </c>
      <c r="I6450" t="str">
        <f t="shared" si="302"/>
        <v>Medium Risk</v>
      </c>
    </row>
    <row r="6451" spans="1:9" x14ac:dyDescent="0.3">
      <c r="A6451" t="s">
        <v>6486</v>
      </c>
      <c r="B6451" t="s">
        <v>27</v>
      </c>
      <c r="C6451">
        <v>1</v>
      </c>
      <c r="D6451" t="str">
        <f t="shared" si="300"/>
        <v>0-12 Months</v>
      </c>
      <c r="E6451" t="s">
        <v>24</v>
      </c>
      <c r="F6451" t="s">
        <v>32</v>
      </c>
      <c r="G6451" t="s">
        <v>24</v>
      </c>
      <c r="H6451">
        <f t="shared" si="301"/>
        <v>3</v>
      </c>
      <c r="I6451" t="str">
        <f t="shared" si="302"/>
        <v>Medium Risk</v>
      </c>
    </row>
    <row r="6452" spans="1:9" x14ac:dyDescent="0.3">
      <c r="A6452" t="s">
        <v>6487</v>
      </c>
      <c r="B6452" t="s">
        <v>47</v>
      </c>
      <c r="C6452">
        <v>27</v>
      </c>
      <c r="D6452" t="str">
        <f t="shared" si="300"/>
        <v>25-48 Months</v>
      </c>
      <c r="E6452" t="s">
        <v>24</v>
      </c>
      <c r="F6452" t="s">
        <v>32</v>
      </c>
      <c r="G6452" t="s">
        <v>24</v>
      </c>
      <c r="H6452">
        <f t="shared" si="301"/>
        <v>0</v>
      </c>
      <c r="I6452" t="str">
        <f t="shared" si="302"/>
        <v>Low Risk</v>
      </c>
    </row>
    <row r="6453" spans="1:9" x14ac:dyDescent="0.3">
      <c r="A6453" t="s">
        <v>6488</v>
      </c>
      <c r="B6453" t="s">
        <v>31</v>
      </c>
      <c r="C6453">
        <v>66</v>
      </c>
      <c r="D6453" t="str">
        <f t="shared" si="300"/>
        <v>49-72 Months</v>
      </c>
      <c r="E6453" t="s">
        <v>37</v>
      </c>
      <c r="F6453" t="s">
        <v>28</v>
      </c>
      <c r="G6453" t="s">
        <v>24</v>
      </c>
      <c r="H6453">
        <f t="shared" si="301"/>
        <v>3</v>
      </c>
      <c r="I6453" t="str">
        <f t="shared" si="302"/>
        <v>Medium Risk</v>
      </c>
    </row>
    <row r="6454" spans="1:9" x14ac:dyDescent="0.3">
      <c r="A6454" t="s">
        <v>6489</v>
      </c>
      <c r="B6454" t="s">
        <v>27</v>
      </c>
      <c r="C6454">
        <v>15</v>
      </c>
      <c r="D6454" t="str">
        <f t="shared" si="300"/>
        <v>13-24 Months</v>
      </c>
      <c r="E6454" t="s">
        <v>37</v>
      </c>
      <c r="F6454" t="s">
        <v>35</v>
      </c>
      <c r="G6454" t="s">
        <v>24</v>
      </c>
      <c r="H6454">
        <f t="shared" si="301"/>
        <v>4</v>
      </c>
      <c r="I6454" t="str">
        <f t="shared" si="302"/>
        <v>High Risk</v>
      </c>
    </row>
    <row r="6455" spans="1:9" x14ac:dyDescent="0.3">
      <c r="A6455" t="s">
        <v>6490</v>
      </c>
      <c r="B6455" t="s">
        <v>27</v>
      </c>
      <c r="C6455">
        <v>47</v>
      </c>
      <c r="D6455" t="str">
        <f t="shared" si="300"/>
        <v>25-48 Months</v>
      </c>
      <c r="E6455" t="s">
        <v>37</v>
      </c>
      <c r="F6455" t="s">
        <v>28</v>
      </c>
      <c r="G6455" t="s">
        <v>23</v>
      </c>
      <c r="H6455">
        <f t="shared" si="301"/>
        <v>5</v>
      </c>
      <c r="I6455" t="str">
        <f t="shared" si="302"/>
        <v>High Risk</v>
      </c>
    </row>
    <row r="6456" spans="1:9" x14ac:dyDescent="0.3">
      <c r="A6456" t="s">
        <v>6491</v>
      </c>
      <c r="B6456" t="s">
        <v>27</v>
      </c>
      <c r="C6456">
        <v>41</v>
      </c>
      <c r="D6456" t="str">
        <f t="shared" si="300"/>
        <v>25-48 Months</v>
      </c>
      <c r="E6456" t="s">
        <v>37</v>
      </c>
      <c r="F6456" t="s">
        <v>40</v>
      </c>
      <c r="G6456" t="s">
        <v>24</v>
      </c>
      <c r="H6456">
        <f t="shared" si="301"/>
        <v>4</v>
      </c>
      <c r="I6456" t="str">
        <f t="shared" si="302"/>
        <v>High Risk</v>
      </c>
    </row>
    <row r="6457" spans="1:9" x14ac:dyDescent="0.3">
      <c r="A6457" t="s">
        <v>6492</v>
      </c>
      <c r="B6457" t="s">
        <v>27</v>
      </c>
      <c r="C6457">
        <v>59</v>
      </c>
      <c r="D6457" t="str">
        <f t="shared" si="300"/>
        <v>49-72 Months</v>
      </c>
      <c r="E6457" t="s">
        <v>26</v>
      </c>
      <c r="F6457" t="s">
        <v>28</v>
      </c>
      <c r="G6457" t="s">
        <v>24</v>
      </c>
      <c r="H6457">
        <f t="shared" si="301"/>
        <v>3</v>
      </c>
      <c r="I6457" t="str">
        <f t="shared" si="302"/>
        <v>Medium Risk</v>
      </c>
    </row>
    <row r="6458" spans="1:9" x14ac:dyDescent="0.3">
      <c r="A6458" t="s">
        <v>6493</v>
      </c>
      <c r="B6458" t="s">
        <v>47</v>
      </c>
      <c r="C6458">
        <v>50</v>
      </c>
      <c r="D6458" t="str">
        <f t="shared" si="300"/>
        <v>49-72 Months</v>
      </c>
      <c r="E6458" t="s">
        <v>37</v>
      </c>
      <c r="F6458" t="s">
        <v>40</v>
      </c>
      <c r="G6458" t="s">
        <v>24</v>
      </c>
      <c r="H6458">
        <f t="shared" si="301"/>
        <v>2</v>
      </c>
      <c r="I6458" t="str">
        <f t="shared" si="302"/>
        <v>Medium Risk</v>
      </c>
    </row>
    <row r="6459" spans="1:9" x14ac:dyDescent="0.3">
      <c r="A6459" t="s">
        <v>6494</v>
      </c>
      <c r="B6459" t="s">
        <v>31</v>
      </c>
      <c r="C6459">
        <v>17</v>
      </c>
      <c r="D6459" t="str">
        <f t="shared" si="300"/>
        <v>13-24 Months</v>
      </c>
      <c r="E6459" t="s">
        <v>26</v>
      </c>
      <c r="F6459" t="s">
        <v>40</v>
      </c>
      <c r="G6459" t="s">
        <v>24</v>
      </c>
      <c r="H6459">
        <f t="shared" si="301"/>
        <v>0</v>
      </c>
      <c r="I6459" t="str">
        <f t="shared" si="302"/>
        <v>Low Risk</v>
      </c>
    </row>
    <row r="6460" spans="1:9" x14ac:dyDescent="0.3">
      <c r="A6460" t="s">
        <v>6495</v>
      </c>
      <c r="B6460" t="s">
        <v>27</v>
      </c>
      <c r="C6460">
        <v>6</v>
      </c>
      <c r="D6460" t="str">
        <f t="shared" si="300"/>
        <v>0-12 Months</v>
      </c>
      <c r="E6460" t="s">
        <v>26</v>
      </c>
      <c r="F6460" t="s">
        <v>28</v>
      </c>
      <c r="G6460" t="s">
        <v>24</v>
      </c>
      <c r="H6460">
        <f t="shared" si="301"/>
        <v>4</v>
      </c>
      <c r="I6460" t="str">
        <f t="shared" si="302"/>
        <v>High Risk</v>
      </c>
    </row>
    <row r="6461" spans="1:9" x14ac:dyDescent="0.3">
      <c r="A6461" t="s">
        <v>6496</v>
      </c>
      <c r="B6461" t="s">
        <v>27</v>
      </c>
      <c r="C6461">
        <v>51</v>
      </c>
      <c r="D6461" t="str">
        <f t="shared" si="300"/>
        <v>49-72 Months</v>
      </c>
      <c r="E6461" t="s">
        <v>26</v>
      </c>
      <c r="F6461" t="s">
        <v>40</v>
      </c>
      <c r="G6461" t="s">
        <v>24</v>
      </c>
      <c r="H6461">
        <f t="shared" si="301"/>
        <v>2</v>
      </c>
      <c r="I6461" t="str">
        <f t="shared" si="302"/>
        <v>Medium Risk</v>
      </c>
    </row>
    <row r="6462" spans="1:9" x14ac:dyDescent="0.3">
      <c r="A6462" t="s">
        <v>6497</v>
      </c>
      <c r="B6462" t="s">
        <v>27</v>
      </c>
      <c r="C6462">
        <v>44</v>
      </c>
      <c r="D6462" t="str">
        <f t="shared" si="300"/>
        <v>25-48 Months</v>
      </c>
      <c r="E6462" t="s">
        <v>37</v>
      </c>
      <c r="F6462" t="s">
        <v>28</v>
      </c>
      <c r="G6462" t="s">
        <v>23</v>
      </c>
      <c r="H6462">
        <f t="shared" si="301"/>
        <v>5</v>
      </c>
      <c r="I6462" t="str">
        <f t="shared" si="302"/>
        <v>High Risk</v>
      </c>
    </row>
    <row r="6463" spans="1:9" x14ac:dyDescent="0.3">
      <c r="A6463" t="s">
        <v>6498</v>
      </c>
      <c r="B6463" t="s">
        <v>27</v>
      </c>
      <c r="C6463">
        <v>49</v>
      </c>
      <c r="D6463" t="str">
        <f t="shared" si="300"/>
        <v>49-72 Months</v>
      </c>
      <c r="E6463" t="s">
        <v>37</v>
      </c>
      <c r="F6463" t="s">
        <v>40</v>
      </c>
      <c r="G6463" t="s">
        <v>24</v>
      </c>
      <c r="H6463">
        <f t="shared" si="301"/>
        <v>4</v>
      </c>
      <c r="I6463" t="str">
        <f t="shared" si="302"/>
        <v>High Risk</v>
      </c>
    </row>
    <row r="6464" spans="1:9" x14ac:dyDescent="0.3">
      <c r="A6464" t="s">
        <v>6499</v>
      </c>
      <c r="B6464" t="s">
        <v>27</v>
      </c>
      <c r="C6464">
        <v>2</v>
      </c>
      <c r="D6464" t="str">
        <f t="shared" si="300"/>
        <v>0-12 Months</v>
      </c>
      <c r="E6464" t="s">
        <v>37</v>
      </c>
      <c r="F6464" t="s">
        <v>28</v>
      </c>
      <c r="G6464" t="s">
        <v>23</v>
      </c>
      <c r="H6464">
        <f t="shared" si="301"/>
        <v>6</v>
      </c>
      <c r="I6464" t="str">
        <f t="shared" si="302"/>
        <v>High Risk</v>
      </c>
    </row>
    <row r="6465" spans="1:9" x14ac:dyDescent="0.3">
      <c r="A6465" t="s">
        <v>6500</v>
      </c>
      <c r="B6465" t="s">
        <v>31</v>
      </c>
      <c r="C6465">
        <v>59</v>
      </c>
      <c r="D6465" t="str">
        <f t="shared" si="300"/>
        <v>49-72 Months</v>
      </c>
      <c r="E6465" t="s">
        <v>26</v>
      </c>
      <c r="F6465" t="s">
        <v>32</v>
      </c>
      <c r="G6465" t="s">
        <v>24</v>
      </c>
      <c r="H6465">
        <f t="shared" si="301"/>
        <v>0</v>
      </c>
      <c r="I6465" t="str">
        <f t="shared" si="302"/>
        <v>Low Risk</v>
      </c>
    </row>
    <row r="6466" spans="1:9" x14ac:dyDescent="0.3">
      <c r="A6466" t="s">
        <v>6501</v>
      </c>
      <c r="B6466" t="s">
        <v>27</v>
      </c>
      <c r="C6466">
        <v>50</v>
      </c>
      <c r="D6466" t="str">
        <f t="shared" si="300"/>
        <v>49-72 Months</v>
      </c>
      <c r="E6466" t="s">
        <v>26</v>
      </c>
      <c r="F6466" t="s">
        <v>35</v>
      </c>
      <c r="G6466" t="s">
        <v>24</v>
      </c>
      <c r="H6466">
        <f t="shared" si="301"/>
        <v>2</v>
      </c>
      <c r="I6466" t="str">
        <f t="shared" si="302"/>
        <v>Medium Risk</v>
      </c>
    </row>
    <row r="6467" spans="1:9" x14ac:dyDescent="0.3">
      <c r="A6467" t="s">
        <v>6502</v>
      </c>
      <c r="B6467" t="s">
        <v>47</v>
      </c>
      <c r="C6467">
        <v>59</v>
      </c>
      <c r="D6467" t="str">
        <f t="shared" ref="D6467:D6530" si="303">IF(C6467&lt;=12,"0-12 Months",IF(C6467&lt;=24,"13-24 Months",IF(C6467&lt;=48,"25-48 Months","49-72 Months")))</f>
        <v>49-72 Months</v>
      </c>
      <c r="E6467" t="s">
        <v>24</v>
      </c>
      <c r="F6467" t="s">
        <v>32</v>
      </c>
      <c r="G6467" t="s">
        <v>24</v>
      </c>
      <c r="H6467">
        <f t="shared" ref="H6467:H6530" si="304">IF(B6467="Month-to-month",2,0)+IF(E6467="Fiber optic",2,0)+IF(F6467="Electronic check",1,0)+IF(D6467="0-12 Months",1,0)</f>
        <v>0</v>
      </c>
      <c r="I6467" t="str">
        <f t="shared" ref="I6467:I6530" si="305">IF(H6467&gt;=4,"High Risk",IF(H6467&gt;=2,"Medium Risk","Low Risk"))</f>
        <v>Low Risk</v>
      </c>
    </row>
    <row r="6468" spans="1:9" x14ac:dyDescent="0.3">
      <c r="A6468" t="s">
        <v>6503</v>
      </c>
      <c r="B6468" t="s">
        <v>27</v>
      </c>
      <c r="C6468">
        <v>18</v>
      </c>
      <c r="D6468" t="str">
        <f t="shared" si="303"/>
        <v>13-24 Months</v>
      </c>
      <c r="E6468" t="s">
        <v>37</v>
      </c>
      <c r="F6468" t="s">
        <v>32</v>
      </c>
      <c r="G6468" t="s">
        <v>24</v>
      </c>
      <c r="H6468">
        <f t="shared" si="304"/>
        <v>4</v>
      </c>
      <c r="I6468" t="str">
        <f t="shared" si="305"/>
        <v>High Risk</v>
      </c>
    </row>
    <row r="6469" spans="1:9" x14ac:dyDescent="0.3">
      <c r="A6469" t="s">
        <v>6504</v>
      </c>
      <c r="B6469" t="s">
        <v>27</v>
      </c>
      <c r="C6469">
        <v>10</v>
      </c>
      <c r="D6469" t="str">
        <f t="shared" si="303"/>
        <v>0-12 Months</v>
      </c>
      <c r="E6469" t="s">
        <v>37</v>
      </c>
      <c r="F6469" t="s">
        <v>28</v>
      </c>
      <c r="G6469" t="s">
        <v>24</v>
      </c>
      <c r="H6469">
        <f t="shared" si="304"/>
        <v>6</v>
      </c>
      <c r="I6469" t="str">
        <f t="shared" si="305"/>
        <v>High Risk</v>
      </c>
    </row>
    <row r="6470" spans="1:9" x14ac:dyDescent="0.3">
      <c r="A6470" t="s">
        <v>6505</v>
      </c>
      <c r="B6470" t="s">
        <v>31</v>
      </c>
      <c r="C6470">
        <v>14</v>
      </c>
      <c r="D6470" t="str">
        <f t="shared" si="303"/>
        <v>13-24 Months</v>
      </c>
      <c r="E6470" t="s">
        <v>26</v>
      </c>
      <c r="F6470" t="s">
        <v>28</v>
      </c>
      <c r="G6470" t="s">
        <v>24</v>
      </c>
      <c r="H6470">
        <f t="shared" si="304"/>
        <v>1</v>
      </c>
      <c r="I6470" t="str">
        <f t="shared" si="305"/>
        <v>Low Risk</v>
      </c>
    </row>
    <row r="6471" spans="1:9" x14ac:dyDescent="0.3">
      <c r="A6471" t="s">
        <v>6506</v>
      </c>
      <c r="B6471" t="s">
        <v>47</v>
      </c>
      <c r="C6471">
        <v>35</v>
      </c>
      <c r="D6471" t="str">
        <f t="shared" si="303"/>
        <v>25-48 Months</v>
      </c>
      <c r="E6471" t="s">
        <v>24</v>
      </c>
      <c r="F6471" t="s">
        <v>35</v>
      </c>
      <c r="G6471" t="s">
        <v>24</v>
      </c>
      <c r="H6471">
        <f t="shared" si="304"/>
        <v>0</v>
      </c>
      <c r="I6471" t="str">
        <f t="shared" si="305"/>
        <v>Low Risk</v>
      </c>
    </row>
    <row r="6472" spans="1:9" x14ac:dyDescent="0.3">
      <c r="A6472" t="s">
        <v>6507</v>
      </c>
      <c r="B6472" t="s">
        <v>31</v>
      </c>
      <c r="C6472">
        <v>8</v>
      </c>
      <c r="D6472" t="str">
        <f t="shared" si="303"/>
        <v>0-12 Months</v>
      </c>
      <c r="E6472" t="s">
        <v>26</v>
      </c>
      <c r="F6472" t="s">
        <v>32</v>
      </c>
      <c r="G6472" t="s">
        <v>24</v>
      </c>
      <c r="H6472">
        <f t="shared" si="304"/>
        <v>1</v>
      </c>
      <c r="I6472" t="str">
        <f t="shared" si="305"/>
        <v>Low Risk</v>
      </c>
    </row>
    <row r="6473" spans="1:9" x14ac:dyDescent="0.3">
      <c r="A6473" t="s">
        <v>6508</v>
      </c>
      <c r="B6473" t="s">
        <v>31</v>
      </c>
      <c r="C6473">
        <v>18</v>
      </c>
      <c r="D6473" t="str">
        <f t="shared" si="303"/>
        <v>13-24 Months</v>
      </c>
      <c r="E6473" t="s">
        <v>24</v>
      </c>
      <c r="F6473" t="s">
        <v>35</v>
      </c>
      <c r="G6473" t="s">
        <v>24</v>
      </c>
      <c r="H6473">
        <f t="shared" si="304"/>
        <v>0</v>
      </c>
      <c r="I6473" t="str">
        <f t="shared" si="305"/>
        <v>Low Risk</v>
      </c>
    </row>
    <row r="6474" spans="1:9" x14ac:dyDescent="0.3">
      <c r="A6474" t="s">
        <v>6509</v>
      </c>
      <c r="B6474" t="s">
        <v>31</v>
      </c>
      <c r="C6474">
        <v>60</v>
      </c>
      <c r="D6474" t="str">
        <f t="shared" si="303"/>
        <v>49-72 Months</v>
      </c>
      <c r="E6474" t="s">
        <v>37</v>
      </c>
      <c r="F6474" t="s">
        <v>35</v>
      </c>
      <c r="G6474" t="s">
        <v>24</v>
      </c>
      <c r="H6474">
        <f t="shared" si="304"/>
        <v>2</v>
      </c>
      <c r="I6474" t="str">
        <f t="shared" si="305"/>
        <v>Medium Risk</v>
      </c>
    </row>
    <row r="6475" spans="1:9" x14ac:dyDescent="0.3">
      <c r="A6475" t="s">
        <v>6510</v>
      </c>
      <c r="B6475" t="s">
        <v>27</v>
      </c>
      <c r="C6475">
        <v>1</v>
      </c>
      <c r="D6475" t="str">
        <f t="shared" si="303"/>
        <v>0-12 Months</v>
      </c>
      <c r="E6475" t="s">
        <v>37</v>
      </c>
      <c r="F6475" t="s">
        <v>28</v>
      </c>
      <c r="G6475" t="s">
        <v>23</v>
      </c>
      <c r="H6475">
        <f t="shared" si="304"/>
        <v>6</v>
      </c>
      <c r="I6475" t="str">
        <f t="shared" si="305"/>
        <v>High Risk</v>
      </c>
    </row>
    <row r="6476" spans="1:9" x14ac:dyDescent="0.3">
      <c r="A6476" t="s">
        <v>6511</v>
      </c>
      <c r="B6476" t="s">
        <v>47</v>
      </c>
      <c r="C6476">
        <v>6</v>
      </c>
      <c r="D6476" t="str">
        <f t="shared" si="303"/>
        <v>0-12 Months</v>
      </c>
      <c r="E6476" t="s">
        <v>24</v>
      </c>
      <c r="F6476" t="s">
        <v>32</v>
      </c>
      <c r="G6476" t="s">
        <v>24</v>
      </c>
      <c r="H6476">
        <f t="shared" si="304"/>
        <v>1</v>
      </c>
      <c r="I6476" t="str">
        <f t="shared" si="305"/>
        <v>Low Risk</v>
      </c>
    </row>
    <row r="6477" spans="1:9" x14ac:dyDescent="0.3">
      <c r="A6477" t="s">
        <v>6512</v>
      </c>
      <c r="B6477" t="s">
        <v>27</v>
      </c>
      <c r="C6477">
        <v>19</v>
      </c>
      <c r="D6477" t="str">
        <f t="shared" si="303"/>
        <v>13-24 Months</v>
      </c>
      <c r="E6477" t="s">
        <v>26</v>
      </c>
      <c r="F6477" t="s">
        <v>32</v>
      </c>
      <c r="G6477" t="s">
        <v>24</v>
      </c>
      <c r="H6477">
        <f t="shared" si="304"/>
        <v>2</v>
      </c>
      <c r="I6477" t="str">
        <f t="shared" si="305"/>
        <v>Medium Risk</v>
      </c>
    </row>
    <row r="6478" spans="1:9" x14ac:dyDescent="0.3">
      <c r="A6478" t="s">
        <v>6513</v>
      </c>
      <c r="B6478" t="s">
        <v>31</v>
      </c>
      <c r="C6478">
        <v>53</v>
      </c>
      <c r="D6478" t="str">
        <f t="shared" si="303"/>
        <v>49-72 Months</v>
      </c>
      <c r="E6478" t="s">
        <v>26</v>
      </c>
      <c r="F6478" t="s">
        <v>35</v>
      </c>
      <c r="G6478" t="s">
        <v>24</v>
      </c>
      <c r="H6478">
        <f t="shared" si="304"/>
        <v>0</v>
      </c>
      <c r="I6478" t="str">
        <f t="shared" si="305"/>
        <v>Low Risk</v>
      </c>
    </row>
    <row r="6479" spans="1:9" x14ac:dyDescent="0.3">
      <c r="A6479" t="s">
        <v>6514</v>
      </c>
      <c r="B6479" t="s">
        <v>47</v>
      </c>
      <c r="C6479">
        <v>72</v>
      </c>
      <c r="D6479" t="str">
        <f t="shared" si="303"/>
        <v>49-72 Months</v>
      </c>
      <c r="E6479" t="s">
        <v>37</v>
      </c>
      <c r="F6479" t="s">
        <v>35</v>
      </c>
      <c r="G6479" t="s">
        <v>24</v>
      </c>
      <c r="H6479">
        <f t="shared" si="304"/>
        <v>2</v>
      </c>
      <c r="I6479" t="str">
        <f t="shared" si="305"/>
        <v>Medium Risk</v>
      </c>
    </row>
    <row r="6480" spans="1:9" x14ac:dyDescent="0.3">
      <c r="A6480" t="s">
        <v>6515</v>
      </c>
      <c r="B6480" t="s">
        <v>47</v>
      </c>
      <c r="C6480">
        <v>60</v>
      </c>
      <c r="D6480" t="str">
        <f t="shared" si="303"/>
        <v>49-72 Months</v>
      </c>
      <c r="E6480" t="s">
        <v>37</v>
      </c>
      <c r="F6480" t="s">
        <v>40</v>
      </c>
      <c r="G6480" t="s">
        <v>24</v>
      </c>
      <c r="H6480">
        <f t="shared" si="304"/>
        <v>2</v>
      </c>
      <c r="I6480" t="str">
        <f t="shared" si="305"/>
        <v>Medium Risk</v>
      </c>
    </row>
    <row r="6481" spans="1:9" x14ac:dyDescent="0.3">
      <c r="A6481" t="s">
        <v>6516</v>
      </c>
      <c r="B6481" t="s">
        <v>27</v>
      </c>
      <c r="C6481">
        <v>1</v>
      </c>
      <c r="D6481" t="str">
        <f t="shared" si="303"/>
        <v>0-12 Months</v>
      </c>
      <c r="E6481" t="s">
        <v>26</v>
      </c>
      <c r="F6481" t="s">
        <v>40</v>
      </c>
      <c r="G6481" t="s">
        <v>23</v>
      </c>
      <c r="H6481">
        <f t="shared" si="304"/>
        <v>3</v>
      </c>
      <c r="I6481" t="str">
        <f t="shared" si="305"/>
        <v>Medium Risk</v>
      </c>
    </row>
    <row r="6482" spans="1:9" x14ac:dyDescent="0.3">
      <c r="A6482" t="s">
        <v>6517</v>
      </c>
      <c r="B6482" t="s">
        <v>27</v>
      </c>
      <c r="C6482">
        <v>13</v>
      </c>
      <c r="D6482" t="str">
        <f t="shared" si="303"/>
        <v>13-24 Months</v>
      </c>
      <c r="E6482" t="s">
        <v>26</v>
      </c>
      <c r="F6482" t="s">
        <v>32</v>
      </c>
      <c r="G6482" t="s">
        <v>24</v>
      </c>
      <c r="H6482">
        <f t="shared" si="304"/>
        <v>2</v>
      </c>
      <c r="I6482" t="str">
        <f t="shared" si="305"/>
        <v>Medium Risk</v>
      </c>
    </row>
    <row r="6483" spans="1:9" x14ac:dyDescent="0.3">
      <c r="A6483" t="s">
        <v>6518</v>
      </c>
      <c r="B6483" t="s">
        <v>27</v>
      </c>
      <c r="C6483">
        <v>5</v>
      </c>
      <c r="D6483" t="str">
        <f t="shared" si="303"/>
        <v>0-12 Months</v>
      </c>
      <c r="E6483" t="s">
        <v>37</v>
      </c>
      <c r="F6483" t="s">
        <v>40</v>
      </c>
      <c r="G6483" t="s">
        <v>24</v>
      </c>
      <c r="H6483">
        <f t="shared" si="304"/>
        <v>5</v>
      </c>
      <c r="I6483" t="str">
        <f t="shared" si="305"/>
        <v>High Risk</v>
      </c>
    </row>
    <row r="6484" spans="1:9" x14ac:dyDescent="0.3">
      <c r="A6484" t="s">
        <v>6519</v>
      </c>
      <c r="B6484" t="s">
        <v>27</v>
      </c>
      <c r="C6484">
        <v>1</v>
      </c>
      <c r="D6484" t="str">
        <f t="shared" si="303"/>
        <v>0-12 Months</v>
      </c>
      <c r="E6484" t="s">
        <v>37</v>
      </c>
      <c r="F6484" t="s">
        <v>28</v>
      </c>
      <c r="G6484" t="s">
        <v>23</v>
      </c>
      <c r="H6484">
        <f t="shared" si="304"/>
        <v>6</v>
      </c>
      <c r="I6484" t="str">
        <f t="shared" si="305"/>
        <v>High Risk</v>
      </c>
    </row>
    <row r="6485" spans="1:9" x14ac:dyDescent="0.3">
      <c r="A6485" t="s">
        <v>6520</v>
      </c>
      <c r="B6485" t="s">
        <v>27</v>
      </c>
      <c r="C6485">
        <v>13</v>
      </c>
      <c r="D6485" t="str">
        <f t="shared" si="303"/>
        <v>13-24 Months</v>
      </c>
      <c r="E6485" t="s">
        <v>37</v>
      </c>
      <c r="F6485" t="s">
        <v>28</v>
      </c>
      <c r="G6485" t="s">
        <v>24</v>
      </c>
      <c r="H6485">
        <f t="shared" si="304"/>
        <v>5</v>
      </c>
      <c r="I6485" t="str">
        <f t="shared" si="305"/>
        <v>High Risk</v>
      </c>
    </row>
    <row r="6486" spans="1:9" x14ac:dyDescent="0.3">
      <c r="A6486" t="s">
        <v>6521</v>
      </c>
      <c r="B6486" t="s">
        <v>31</v>
      </c>
      <c r="C6486">
        <v>37</v>
      </c>
      <c r="D6486" t="str">
        <f t="shared" si="303"/>
        <v>25-48 Months</v>
      </c>
      <c r="E6486" t="s">
        <v>26</v>
      </c>
      <c r="F6486" t="s">
        <v>35</v>
      </c>
      <c r="G6486" t="s">
        <v>24</v>
      </c>
      <c r="H6486">
        <f t="shared" si="304"/>
        <v>0</v>
      </c>
      <c r="I6486" t="str">
        <f t="shared" si="305"/>
        <v>Low Risk</v>
      </c>
    </row>
    <row r="6487" spans="1:9" x14ac:dyDescent="0.3">
      <c r="A6487" t="s">
        <v>6522</v>
      </c>
      <c r="B6487" t="s">
        <v>27</v>
      </c>
      <c r="C6487">
        <v>64</v>
      </c>
      <c r="D6487" t="str">
        <f t="shared" si="303"/>
        <v>49-72 Months</v>
      </c>
      <c r="E6487" t="s">
        <v>37</v>
      </c>
      <c r="F6487" t="s">
        <v>32</v>
      </c>
      <c r="G6487" t="s">
        <v>24</v>
      </c>
      <c r="H6487">
        <f t="shared" si="304"/>
        <v>4</v>
      </c>
      <c r="I6487" t="str">
        <f t="shared" si="305"/>
        <v>High Risk</v>
      </c>
    </row>
    <row r="6488" spans="1:9" x14ac:dyDescent="0.3">
      <c r="A6488" t="s">
        <v>6523</v>
      </c>
      <c r="B6488" t="s">
        <v>27</v>
      </c>
      <c r="C6488">
        <v>5</v>
      </c>
      <c r="D6488" t="str">
        <f t="shared" si="303"/>
        <v>0-12 Months</v>
      </c>
      <c r="E6488" t="s">
        <v>26</v>
      </c>
      <c r="F6488" t="s">
        <v>35</v>
      </c>
      <c r="G6488" t="s">
        <v>23</v>
      </c>
      <c r="H6488">
        <f t="shared" si="304"/>
        <v>3</v>
      </c>
      <c r="I6488" t="str">
        <f t="shared" si="305"/>
        <v>Medium Risk</v>
      </c>
    </row>
    <row r="6489" spans="1:9" x14ac:dyDescent="0.3">
      <c r="A6489" t="s">
        <v>6524</v>
      </c>
      <c r="B6489" t="s">
        <v>47</v>
      </c>
      <c r="C6489">
        <v>61</v>
      </c>
      <c r="D6489" t="str">
        <f t="shared" si="303"/>
        <v>49-72 Months</v>
      </c>
      <c r="E6489" t="s">
        <v>37</v>
      </c>
      <c r="F6489" t="s">
        <v>35</v>
      </c>
      <c r="G6489" t="s">
        <v>24</v>
      </c>
      <c r="H6489">
        <f t="shared" si="304"/>
        <v>2</v>
      </c>
      <c r="I6489" t="str">
        <f t="shared" si="305"/>
        <v>Medium Risk</v>
      </c>
    </row>
    <row r="6490" spans="1:9" x14ac:dyDescent="0.3">
      <c r="A6490" t="s">
        <v>6525</v>
      </c>
      <c r="B6490" t="s">
        <v>27</v>
      </c>
      <c r="C6490">
        <v>1</v>
      </c>
      <c r="D6490" t="str">
        <f t="shared" si="303"/>
        <v>0-12 Months</v>
      </c>
      <c r="E6490" t="s">
        <v>37</v>
      </c>
      <c r="F6490" t="s">
        <v>28</v>
      </c>
      <c r="G6490" t="s">
        <v>23</v>
      </c>
      <c r="H6490">
        <f t="shared" si="304"/>
        <v>6</v>
      </c>
      <c r="I6490" t="str">
        <f t="shared" si="305"/>
        <v>High Risk</v>
      </c>
    </row>
    <row r="6491" spans="1:9" x14ac:dyDescent="0.3">
      <c r="A6491" t="s">
        <v>6526</v>
      </c>
      <c r="B6491" t="s">
        <v>27</v>
      </c>
      <c r="C6491">
        <v>1</v>
      </c>
      <c r="D6491" t="str">
        <f t="shared" si="303"/>
        <v>0-12 Months</v>
      </c>
      <c r="E6491" t="s">
        <v>24</v>
      </c>
      <c r="F6491" t="s">
        <v>32</v>
      </c>
      <c r="G6491" t="s">
        <v>23</v>
      </c>
      <c r="H6491">
        <f t="shared" si="304"/>
        <v>3</v>
      </c>
      <c r="I6491" t="str">
        <f t="shared" si="305"/>
        <v>Medium Risk</v>
      </c>
    </row>
    <row r="6492" spans="1:9" x14ac:dyDescent="0.3">
      <c r="A6492" t="s">
        <v>6527</v>
      </c>
      <c r="B6492" t="s">
        <v>31</v>
      </c>
      <c r="C6492">
        <v>26</v>
      </c>
      <c r="D6492" t="str">
        <f t="shared" si="303"/>
        <v>25-48 Months</v>
      </c>
      <c r="E6492" t="s">
        <v>24</v>
      </c>
      <c r="F6492" t="s">
        <v>32</v>
      </c>
      <c r="G6492" t="s">
        <v>24</v>
      </c>
      <c r="H6492">
        <f t="shared" si="304"/>
        <v>0</v>
      </c>
      <c r="I6492" t="str">
        <f t="shared" si="305"/>
        <v>Low Risk</v>
      </c>
    </row>
    <row r="6493" spans="1:9" x14ac:dyDescent="0.3">
      <c r="A6493" t="s">
        <v>6528</v>
      </c>
      <c r="B6493" t="s">
        <v>27</v>
      </c>
      <c r="C6493">
        <v>1</v>
      </c>
      <c r="D6493" t="str">
        <f t="shared" si="303"/>
        <v>0-12 Months</v>
      </c>
      <c r="E6493" t="s">
        <v>37</v>
      </c>
      <c r="F6493" t="s">
        <v>28</v>
      </c>
      <c r="G6493" t="s">
        <v>23</v>
      </c>
      <c r="H6493">
        <f t="shared" si="304"/>
        <v>6</v>
      </c>
      <c r="I6493" t="str">
        <f t="shared" si="305"/>
        <v>High Risk</v>
      </c>
    </row>
    <row r="6494" spans="1:9" x14ac:dyDescent="0.3">
      <c r="A6494" t="s">
        <v>6529</v>
      </c>
      <c r="B6494" t="s">
        <v>47</v>
      </c>
      <c r="C6494">
        <v>24</v>
      </c>
      <c r="D6494" t="str">
        <f t="shared" si="303"/>
        <v>13-24 Months</v>
      </c>
      <c r="E6494" t="s">
        <v>24</v>
      </c>
      <c r="F6494" t="s">
        <v>32</v>
      </c>
      <c r="G6494" t="s">
        <v>24</v>
      </c>
      <c r="H6494">
        <f t="shared" si="304"/>
        <v>0</v>
      </c>
      <c r="I6494" t="str">
        <f t="shared" si="305"/>
        <v>Low Risk</v>
      </c>
    </row>
    <row r="6495" spans="1:9" x14ac:dyDescent="0.3">
      <c r="A6495" t="s">
        <v>6530</v>
      </c>
      <c r="B6495" t="s">
        <v>31</v>
      </c>
      <c r="C6495">
        <v>17</v>
      </c>
      <c r="D6495" t="str">
        <f t="shared" si="303"/>
        <v>13-24 Months</v>
      </c>
      <c r="E6495" t="s">
        <v>26</v>
      </c>
      <c r="F6495" t="s">
        <v>28</v>
      </c>
      <c r="G6495" t="s">
        <v>24</v>
      </c>
      <c r="H6495">
        <f t="shared" si="304"/>
        <v>1</v>
      </c>
      <c r="I6495" t="str">
        <f t="shared" si="305"/>
        <v>Low Risk</v>
      </c>
    </row>
    <row r="6496" spans="1:9" x14ac:dyDescent="0.3">
      <c r="A6496" t="s">
        <v>6531</v>
      </c>
      <c r="B6496" t="s">
        <v>27</v>
      </c>
      <c r="C6496">
        <v>26</v>
      </c>
      <c r="D6496" t="str">
        <f t="shared" si="303"/>
        <v>25-48 Months</v>
      </c>
      <c r="E6496" t="s">
        <v>26</v>
      </c>
      <c r="F6496" t="s">
        <v>32</v>
      </c>
      <c r="G6496" t="s">
        <v>24</v>
      </c>
      <c r="H6496">
        <f t="shared" si="304"/>
        <v>2</v>
      </c>
      <c r="I6496" t="str">
        <f t="shared" si="305"/>
        <v>Medium Risk</v>
      </c>
    </row>
    <row r="6497" spans="1:9" x14ac:dyDescent="0.3">
      <c r="A6497" t="s">
        <v>6532</v>
      </c>
      <c r="B6497" t="s">
        <v>27</v>
      </c>
      <c r="C6497">
        <v>1</v>
      </c>
      <c r="D6497" t="str">
        <f t="shared" si="303"/>
        <v>0-12 Months</v>
      </c>
      <c r="E6497" t="s">
        <v>37</v>
      </c>
      <c r="F6497" t="s">
        <v>28</v>
      </c>
      <c r="G6497" t="s">
        <v>23</v>
      </c>
      <c r="H6497">
        <f t="shared" si="304"/>
        <v>6</v>
      </c>
      <c r="I6497" t="str">
        <f t="shared" si="305"/>
        <v>High Risk</v>
      </c>
    </row>
    <row r="6498" spans="1:9" x14ac:dyDescent="0.3">
      <c r="A6498" t="s">
        <v>6533</v>
      </c>
      <c r="B6498" t="s">
        <v>27</v>
      </c>
      <c r="C6498">
        <v>40</v>
      </c>
      <c r="D6498" t="str">
        <f t="shared" si="303"/>
        <v>25-48 Months</v>
      </c>
      <c r="E6498" t="s">
        <v>37</v>
      </c>
      <c r="F6498" t="s">
        <v>28</v>
      </c>
      <c r="G6498" t="s">
        <v>23</v>
      </c>
      <c r="H6498">
        <f t="shared" si="304"/>
        <v>5</v>
      </c>
      <c r="I6498" t="str">
        <f t="shared" si="305"/>
        <v>High Risk</v>
      </c>
    </row>
    <row r="6499" spans="1:9" x14ac:dyDescent="0.3">
      <c r="A6499" t="s">
        <v>6534</v>
      </c>
      <c r="B6499" t="s">
        <v>27</v>
      </c>
      <c r="C6499">
        <v>52</v>
      </c>
      <c r="D6499" t="str">
        <f t="shared" si="303"/>
        <v>49-72 Months</v>
      </c>
      <c r="E6499" t="s">
        <v>37</v>
      </c>
      <c r="F6499" t="s">
        <v>28</v>
      </c>
      <c r="G6499" t="s">
        <v>24</v>
      </c>
      <c r="H6499">
        <f t="shared" si="304"/>
        <v>5</v>
      </c>
      <c r="I6499" t="str">
        <f t="shared" si="305"/>
        <v>High Risk</v>
      </c>
    </row>
    <row r="6500" spans="1:9" x14ac:dyDescent="0.3">
      <c r="A6500" t="s">
        <v>6535</v>
      </c>
      <c r="B6500" t="s">
        <v>27</v>
      </c>
      <c r="C6500">
        <v>1</v>
      </c>
      <c r="D6500" t="str">
        <f t="shared" si="303"/>
        <v>0-12 Months</v>
      </c>
      <c r="E6500" t="s">
        <v>37</v>
      </c>
      <c r="F6500" t="s">
        <v>28</v>
      </c>
      <c r="G6500" t="s">
        <v>23</v>
      </c>
      <c r="H6500">
        <f t="shared" si="304"/>
        <v>6</v>
      </c>
      <c r="I6500" t="str">
        <f t="shared" si="305"/>
        <v>High Risk</v>
      </c>
    </row>
    <row r="6501" spans="1:9" x14ac:dyDescent="0.3">
      <c r="A6501" t="s">
        <v>6536</v>
      </c>
      <c r="B6501" t="s">
        <v>27</v>
      </c>
      <c r="C6501">
        <v>1</v>
      </c>
      <c r="D6501" t="str">
        <f t="shared" si="303"/>
        <v>0-12 Months</v>
      </c>
      <c r="E6501" t="s">
        <v>24</v>
      </c>
      <c r="F6501" t="s">
        <v>32</v>
      </c>
      <c r="G6501" t="s">
        <v>24</v>
      </c>
      <c r="H6501">
        <f t="shared" si="304"/>
        <v>3</v>
      </c>
      <c r="I6501" t="str">
        <f t="shared" si="305"/>
        <v>Medium Risk</v>
      </c>
    </row>
    <row r="6502" spans="1:9" x14ac:dyDescent="0.3">
      <c r="A6502" t="s">
        <v>6537</v>
      </c>
      <c r="B6502" t="s">
        <v>47</v>
      </c>
      <c r="C6502">
        <v>21</v>
      </c>
      <c r="D6502" t="str">
        <f t="shared" si="303"/>
        <v>13-24 Months</v>
      </c>
      <c r="E6502" t="s">
        <v>26</v>
      </c>
      <c r="F6502" t="s">
        <v>32</v>
      </c>
      <c r="G6502" t="s">
        <v>24</v>
      </c>
      <c r="H6502">
        <f t="shared" si="304"/>
        <v>0</v>
      </c>
      <c r="I6502" t="str">
        <f t="shared" si="305"/>
        <v>Low Risk</v>
      </c>
    </row>
    <row r="6503" spans="1:9" x14ac:dyDescent="0.3">
      <c r="A6503" t="s">
        <v>6538</v>
      </c>
      <c r="B6503" t="s">
        <v>31</v>
      </c>
      <c r="C6503">
        <v>67</v>
      </c>
      <c r="D6503" t="str">
        <f t="shared" si="303"/>
        <v>49-72 Months</v>
      </c>
      <c r="E6503" t="s">
        <v>37</v>
      </c>
      <c r="F6503" t="s">
        <v>35</v>
      </c>
      <c r="G6503" t="s">
        <v>24</v>
      </c>
      <c r="H6503">
        <f t="shared" si="304"/>
        <v>2</v>
      </c>
      <c r="I6503" t="str">
        <f t="shared" si="305"/>
        <v>Medium Risk</v>
      </c>
    </row>
    <row r="6504" spans="1:9" x14ac:dyDescent="0.3">
      <c r="A6504" t="s">
        <v>6539</v>
      </c>
      <c r="B6504" t="s">
        <v>27</v>
      </c>
      <c r="C6504">
        <v>44</v>
      </c>
      <c r="D6504" t="str">
        <f t="shared" si="303"/>
        <v>25-48 Months</v>
      </c>
      <c r="E6504" t="s">
        <v>26</v>
      </c>
      <c r="F6504" t="s">
        <v>35</v>
      </c>
      <c r="G6504" t="s">
        <v>24</v>
      </c>
      <c r="H6504">
        <f t="shared" si="304"/>
        <v>2</v>
      </c>
      <c r="I6504" t="str">
        <f t="shared" si="305"/>
        <v>Medium Risk</v>
      </c>
    </row>
    <row r="6505" spans="1:9" x14ac:dyDescent="0.3">
      <c r="A6505" t="s">
        <v>6540</v>
      </c>
      <c r="B6505" t="s">
        <v>31</v>
      </c>
      <c r="C6505">
        <v>70</v>
      </c>
      <c r="D6505" t="str">
        <f t="shared" si="303"/>
        <v>49-72 Months</v>
      </c>
      <c r="E6505" t="s">
        <v>26</v>
      </c>
      <c r="F6505" t="s">
        <v>28</v>
      </c>
      <c r="G6505" t="s">
        <v>24</v>
      </c>
      <c r="H6505">
        <f t="shared" si="304"/>
        <v>1</v>
      </c>
      <c r="I6505" t="str">
        <f t="shared" si="305"/>
        <v>Low Risk</v>
      </c>
    </row>
    <row r="6506" spans="1:9" x14ac:dyDescent="0.3">
      <c r="A6506" t="s">
        <v>6541</v>
      </c>
      <c r="B6506" t="s">
        <v>27</v>
      </c>
      <c r="C6506">
        <v>3</v>
      </c>
      <c r="D6506" t="str">
        <f t="shared" si="303"/>
        <v>0-12 Months</v>
      </c>
      <c r="E6506" t="s">
        <v>37</v>
      </c>
      <c r="F6506" t="s">
        <v>28</v>
      </c>
      <c r="G6506" t="s">
        <v>23</v>
      </c>
      <c r="H6506">
        <f t="shared" si="304"/>
        <v>6</v>
      </c>
      <c r="I6506" t="str">
        <f t="shared" si="305"/>
        <v>High Risk</v>
      </c>
    </row>
    <row r="6507" spans="1:9" x14ac:dyDescent="0.3">
      <c r="A6507" t="s">
        <v>6542</v>
      </c>
      <c r="B6507" t="s">
        <v>47</v>
      </c>
      <c r="C6507">
        <v>56</v>
      </c>
      <c r="D6507" t="str">
        <f t="shared" si="303"/>
        <v>49-72 Months</v>
      </c>
      <c r="E6507" t="s">
        <v>26</v>
      </c>
      <c r="F6507" t="s">
        <v>35</v>
      </c>
      <c r="G6507" t="s">
        <v>24</v>
      </c>
      <c r="H6507">
        <f t="shared" si="304"/>
        <v>0</v>
      </c>
      <c r="I6507" t="str">
        <f t="shared" si="305"/>
        <v>Low Risk</v>
      </c>
    </row>
    <row r="6508" spans="1:9" x14ac:dyDescent="0.3">
      <c r="A6508" t="s">
        <v>6543</v>
      </c>
      <c r="B6508" t="s">
        <v>27</v>
      </c>
      <c r="C6508">
        <v>13</v>
      </c>
      <c r="D6508" t="str">
        <f t="shared" si="303"/>
        <v>13-24 Months</v>
      </c>
      <c r="E6508" t="s">
        <v>37</v>
      </c>
      <c r="F6508" t="s">
        <v>28</v>
      </c>
      <c r="G6508" t="s">
        <v>23</v>
      </c>
      <c r="H6508">
        <f t="shared" si="304"/>
        <v>5</v>
      </c>
      <c r="I6508" t="str">
        <f t="shared" si="305"/>
        <v>High Risk</v>
      </c>
    </row>
    <row r="6509" spans="1:9" x14ac:dyDescent="0.3">
      <c r="A6509" t="s">
        <v>6544</v>
      </c>
      <c r="B6509" t="s">
        <v>27</v>
      </c>
      <c r="C6509">
        <v>58</v>
      </c>
      <c r="D6509" t="str">
        <f t="shared" si="303"/>
        <v>49-72 Months</v>
      </c>
      <c r="E6509" t="s">
        <v>37</v>
      </c>
      <c r="F6509" t="s">
        <v>35</v>
      </c>
      <c r="G6509" t="s">
        <v>23</v>
      </c>
      <c r="H6509">
        <f t="shared" si="304"/>
        <v>4</v>
      </c>
      <c r="I6509" t="str">
        <f t="shared" si="305"/>
        <v>High Risk</v>
      </c>
    </row>
    <row r="6510" spans="1:9" x14ac:dyDescent="0.3">
      <c r="A6510" t="s">
        <v>6545</v>
      </c>
      <c r="B6510" t="s">
        <v>27</v>
      </c>
      <c r="C6510">
        <v>42</v>
      </c>
      <c r="D6510" t="str">
        <f t="shared" si="303"/>
        <v>25-48 Months</v>
      </c>
      <c r="E6510" t="s">
        <v>37</v>
      </c>
      <c r="F6510" t="s">
        <v>28</v>
      </c>
      <c r="G6510" t="s">
        <v>23</v>
      </c>
      <c r="H6510">
        <f t="shared" si="304"/>
        <v>5</v>
      </c>
      <c r="I6510" t="str">
        <f t="shared" si="305"/>
        <v>High Risk</v>
      </c>
    </row>
    <row r="6511" spans="1:9" x14ac:dyDescent="0.3">
      <c r="A6511" t="s">
        <v>6546</v>
      </c>
      <c r="B6511" t="s">
        <v>27</v>
      </c>
      <c r="C6511">
        <v>1</v>
      </c>
      <c r="D6511" t="str">
        <f t="shared" si="303"/>
        <v>0-12 Months</v>
      </c>
      <c r="E6511" t="s">
        <v>26</v>
      </c>
      <c r="F6511" t="s">
        <v>28</v>
      </c>
      <c r="G6511" t="s">
        <v>23</v>
      </c>
      <c r="H6511">
        <f t="shared" si="304"/>
        <v>4</v>
      </c>
      <c r="I6511" t="str">
        <f t="shared" si="305"/>
        <v>High Risk</v>
      </c>
    </row>
    <row r="6512" spans="1:9" x14ac:dyDescent="0.3">
      <c r="A6512" t="s">
        <v>6547</v>
      </c>
      <c r="B6512" t="s">
        <v>47</v>
      </c>
      <c r="C6512">
        <v>46</v>
      </c>
      <c r="D6512" t="str">
        <f t="shared" si="303"/>
        <v>25-48 Months</v>
      </c>
      <c r="E6512" t="s">
        <v>37</v>
      </c>
      <c r="F6512" t="s">
        <v>32</v>
      </c>
      <c r="G6512" t="s">
        <v>24</v>
      </c>
      <c r="H6512">
        <f t="shared" si="304"/>
        <v>2</v>
      </c>
      <c r="I6512" t="str">
        <f t="shared" si="305"/>
        <v>Medium Risk</v>
      </c>
    </row>
    <row r="6513" spans="1:9" x14ac:dyDescent="0.3">
      <c r="A6513" t="s">
        <v>6548</v>
      </c>
      <c r="B6513" t="s">
        <v>47</v>
      </c>
      <c r="C6513">
        <v>63</v>
      </c>
      <c r="D6513" t="str">
        <f t="shared" si="303"/>
        <v>49-72 Months</v>
      </c>
      <c r="E6513" t="s">
        <v>26</v>
      </c>
      <c r="F6513" t="s">
        <v>35</v>
      </c>
      <c r="G6513" t="s">
        <v>24</v>
      </c>
      <c r="H6513">
        <f t="shared" si="304"/>
        <v>0</v>
      </c>
      <c r="I6513" t="str">
        <f t="shared" si="305"/>
        <v>Low Risk</v>
      </c>
    </row>
    <row r="6514" spans="1:9" x14ac:dyDescent="0.3">
      <c r="A6514" t="s">
        <v>6549</v>
      </c>
      <c r="B6514" t="s">
        <v>27</v>
      </c>
      <c r="C6514">
        <v>11</v>
      </c>
      <c r="D6514" t="str">
        <f t="shared" si="303"/>
        <v>0-12 Months</v>
      </c>
      <c r="E6514" t="s">
        <v>26</v>
      </c>
      <c r="F6514" t="s">
        <v>28</v>
      </c>
      <c r="G6514" t="s">
        <v>24</v>
      </c>
      <c r="H6514">
        <f t="shared" si="304"/>
        <v>4</v>
      </c>
      <c r="I6514" t="str">
        <f t="shared" si="305"/>
        <v>High Risk</v>
      </c>
    </row>
    <row r="6515" spans="1:9" x14ac:dyDescent="0.3">
      <c r="A6515" t="s">
        <v>6550</v>
      </c>
      <c r="B6515" t="s">
        <v>27</v>
      </c>
      <c r="C6515">
        <v>15</v>
      </c>
      <c r="D6515" t="str">
        <f t="shared" si="303"/>
        <v>13-24 Months</v>
      </c>
      <c r="E6515" t="s">
        <v>26</v>
      </c>
      <c r="F6515" t="s">
        <v>35</v>
      </c>
      <c r="G6515" t="s">
        <v>24</v>
      </c>
      <c r="H6515">
        <f t="shared" si="304"/>
        <v>2</v>
      </c>
      <c r="I6515" t="str">
        <f t="shared" si="305"/>
        <v>Medium Risk</v>
      </c>
    </row>
    <row r="6516" spans="1:9" x14ac:dyDescent="0.3">
      <c r="A6516" t="s">
        <v>6551</v>
      </c>
      <c r="B6516" t="s">
        <v>47</v>
      </c>
      <c r="C6516">
        <v>72</v>
      </c>
      <c r="D6516" t="str">
        <f t="shared" si="303"/>
        <v>49-72 Months</v>
      </c>
      <c r="E6516" t="s">
        <v>26</v>
      </c>
      <c r="F6516" t="s">
        <v>28</v>
      </c>
      <c r="G6516" t="s">
        <v>24</v>
      </c>
      <c r="H6516">
        <f t="shared" si="304"/>
        <v>1</v>
      </c>
      <c r="I6516" t="str">
        <f t="shared" si="305"/>
        <v>Low Risk</v>
      </c>
    </row>
    <row r="6517" spans="1:9" x14ac:dyDescent="0.3">
      <c r="A6517" t="s">
        <v>6552</v>
      </c>
      <c r="B6517" t="s">
        <v>27</v>
      </c>
      <c r="C6517">
        <v>29</v>
      </c>
      <c r="D6517" t="str">
        <f t="shared" si="303"/>
        <v>25-48 Months</v>
      </c>
      <c r="E6517" t="s">
        <v>26</v>
      </c>
      <c r="F6517" t="s">
        <v>40</v>
      </c>
      <c r="G6517" t="s">
        <v>23</v>
      </c>
      <c r="H6517">
        <f t="shared" si="304"/>
        <v>2</v>
      </c>
      <c r="I6517" t="str">
        <f t="shared" si="305"/>
        <v>Medium Risk</v>
      </c>
    </row>
    <row r="6518" spans="1:9" x14ac:dyDescent="0.3">
      <c r="A6518" t="s">
        <v>6553</v>
      </c>
      <c r="B6518" t="s">
        <v>27</v>
      </c>
      <c r="C6518">
        <v>1</v>
      </c>
      <c r="D6518" t="str">
        <f t="shared" si="303"/>
        <v>0-12 Months</v>
      </c>
      <c r="E6518" t="s">
        <v>26</v>
      </c>
      <c r="F6518" t="s">
        <v>28</v>
      </c>
      <c r="G6518" t="s">
        <v>23</v>
      </c>
      <c r="H6518">
        <f t="shared" si="304"/>
        <v>4</v>
      </c>
      <c r="I6518" t="str">
        <f t="shared" si="305"/>
        <v>High Risk</v>
      </c>
    </row>
    <row r="6519" spans="1:9" x14ac:dyDescent="0.3">
      <c r="A6519" t="s">
        <v>6554</v>
      </c>
      <c r="B6519" t="s">
        <v>27</v>
      </c>
      <c r="C6519">
        <v>6</v>
      </c>
      <c r="D6519" t="str">
        <f t="shared" si="303"/>
        <v>0-12 Months</v>
      </c>
      <c r="E6519" t="s">
        <v>26</v>
      </c>
      <c r="F6519" t="s">
        <v>28</v>
      </c>
      <c r="G6519" t="s">
        <v>24</v>
      </c>
      <c r="H6519">
        <f t="shared" si="304"/>
        <v>4</v>
      </c>
      <c r="I6519" t="str">
        <f t="shared" si="305"/>
        <v>High Risk</v>
      </c>
    </row>
    <row r="6520" spans="1:9" x14ac:dyDescent="0.3">
      <c r="A6520" t="s">
        <v>6555</v>
      </c>
      <c r="B6520" t="s">
        <v>27</v>
      </c>
      <c r="C6520">
        <v>1</v>
      </c>
      <c r="D6520" t="str">
        <f t="shared" si="303"/>
        <v>0-12 Months</v>
      </c>
      <c r="E6520" t="s">
        <v>26</v>
      </c>
      <c r="F6520" t="s">
        <v>28</v>
      </c>
      <c r="G6520" t="s">
        <v>23</v>
      </c>
      <c r="H6520">
        <f t="shared" si="304"/>
        <v>4</v>
      </c>
      <c r="I6520" t="str">
        <f t="shared" si="305"/>
        <v>High Risk</v>
      </c>
    </row>
    <row r="6521" spans="1:9" x14ac:dyDescent="0.3">
      <c r="A6521" t="s">
        <v>6556</v>
      </c>
      <c r="B6521" t="s">
        <v>31</v>
      </c>
      <c r="C6521">
        <v>63</v>
      </c>
      <c r="D6521" t="str">
        <f t="shared" si="303"/>
        <v>49-72 Months</v>
      </c>
      <c r="E6521" t="s">
        <v>37</v>
      </c>
      <c r="F6521" t="s">
        <v>28</v>
      </c>
      <c r="G6521" t="s">
        <v>24</v>
      </c>
      <c r="H6521">
        <f t="shared" si="304"/>
        <v>3</v>
      </c>
      <c r="I6521" t="str">
        <f t="shared" si="305"/>
        <v>Medium Risk</v>
      </c>
    </row>
    <row r="6522" spans="1:9" x14ac:dyDescent="0.3">
      <c r="A6522" t="s">
        <v>6557</v>
      </c>
      <c r="B6522" t="s">
        <v>27</v>
      </c>
      <c r="C6522">
        <v>2</v>
      </c>
      <c r="D6522" t="str">
        <f t="shared" si="303"/>
        <v>0-12 Months</v>
      </c>
      <c r="E6522" t="s">
        <v>37</v>
      </c>
      <c r="F6522" t="s">
        <v>28</v>
      </c>
      <c r="G6522" t="s">
        <v>23</v>
      </c>
      <c r="H6522">
        <f t="shared" si="304"/>
        <v>6</v>
      </c>
      <c r="I6522" t="str">
        <f t="shared" si="305"/>
        <v>High Risk</v>
      </c>
    </row>
    <row r="6523" spans="1:9" x14ac:dyDescent="0.3">
      <c r="A6523" t="s">
        <v>6558</v>
      </c>
      <c r="B6523" t="s">
        <v>47</v>
      </c>
      <c r="C6523">
        <v>18</v>
      </c>
      <c r="D6523" t="str">
        <f t="shared" si="303"/>
        <v>13-24 Months</v>
      </c>
      <c r="E6523" t="s">
        <v>24</v>
      </c>
      <c r="F6523" t="s">
        <v>32</v>
      </c>
      <c r="G6523" t="s">
        <v>24</v>
      </c>
      <c r="H6523">
        <f t="shared" si="304"/>
        <v>0</v>
      </c>
      <c r="I6523" t="str">
        <f t="shared" si="305"/>
        <v>Low Risk</v>
      </c>
    </row>
    <row r="6524" spans="1:9" x14ac:dyDescent="0.3">
      <c r="A6524" t="s">
        <v>6559</v>
      </c>
      <c r="B6524" t="s">
        <v>27</v>
      </c>
      <c r="C6524">
        <v>43</v>
      </c>
      <c r="D6524" t="str">
        <f t="shared" si="303"/>
        <v>25-48 Months</v>
      </c>
      <c r="E6524" t="s">
        <v>26</v>
      </c>
      <c r="F6524" t="s">
        <v>35</v>
      </c>
      <c r="G6524" t="s">
        <v>24</v>
      </c>
      <c r="H6524">
        <f t="shared" si="304"/>
        <v>2</v>
      </c>
      <c r="I6524" t="str">
        <f t="shared" si="305"/>
        <v>Medium Risk</v>
      </c>
    </row>
    <row r="6525" spans="1:9" x14ac:dyDescent="0.3">
      <c r="A6525" t="s">
        <v>6560</v>
      </c>
      <c r="B6525" t="s">
        <v>31</v>
      </c>
      <c r="C6525">
        <v>15</v>
      </c>
      <c r="D6525" t="str">
        <f t="shared" si="303"/>
        <v>13-24 Months</v>
      </c>
      <c r="E6525" t="s">
        <v>26</v>
      </c>
      <c r="F6525" t="s">
        <v>32</v>
      </c>
      <c r="G6525" t="s">
        <v>24</v>
      </c>
      <c r="H6525">
        <f t="shared" si="304"/>
        <v>0</v>
      </c>
      <c r="I6525" t="str">
        <f t="shared" si="305"/>
        <v>Low Risk</v>
      </c>
    </row>
    <row r="6526" spans="1:9" x14ac:dyDescent="0.3">
      <c r="A6526" t="s">
        <v>6561</v>
      </c>
      <c r="B6526" t="s">
        <v>27</v>
      </c>
      <c r="C6526">
        <v>10</v>
      </c>
      <c r="D6526" t="str">
        <f t="shared" si="303"/>
        <v>0-12 Months</v>
      </c>
      <c r="E6526" t="s">
        <v>37</v>
      </c>
      <c r="F6526" t="s">
        <v>28</v>
      </c>
      <c r="G6526" t="s">
        <v>23</v>
      </c>
      <c r="H6526">
        <f t="shared" si="304"/>
        <v>6</v>
      </c>
      <c r="I6526" t="str">
        <f t="shared" si="305"/>
        <v>High Risk</v>
      </c>
    </row>
    <row r="6527" spans="1:9" x14ac:dyDescent="0.3">
      <c r="A6527" t="s">
        <v>6562</v>
      </c>
      <c r="B6527" t="s">
        <v>47</v>
      </c>
      <c r="C6527">
        <v>55</v>
      </c>
      <c r="D6527" t="str">
        <f t="shared" si="303"/>
        <v>49-72 Months</v>
      </c>
      <c r="E6527" t="s">
        <v>24</v>
      </c>
      <c r="F6527" t="s">
        <v>32</v>
      </c>
      <c r="G6527" t="s">
        <v>24</v>
      </c>
      <c r="H6527">
        <f t="shared" si="304"/>
        <v>0</v>
      </c>
      <c r="I6527" t="str">
        <f t="shared" si="305"/>
        <v>Low Risk</v>
      </c>
    </row>
    <row r="6528" spans="1:9" x14ac:dyDescent="0.3">
      <c r="A6528" t="s">
        <v>6563</v>
      </c>
      <c r="B6528" t="s">
        <v>31</v>
      </c>
      <c r="C6528">
        <v>49</v>
      </c>
      <c r="D6528" t="str">
        <f t="shared" si="303"/>
        <v>49-72 Months</v>
      </c>
      <c r="E6528" t="s">
        <v>37</v>
      </c>
      <c r="F6528" t="s">
        <v>35</v>
      </c>
      <c r="G6528" t="s">
        <v>23</v>
      </c>
      <c r="H6528">
        <f t="shared" si="304"/>
        <v>2</v>
      </c>
      <c r="I6528" t="str">
        <f t="shared" si="305"/>
        <v>Medium Risk</v>
      </c>
    </row>
    <row r="6529" spans="1:9" x14ac:dyDescent="0.3">
      <c r="A6529" t="s">
        <v>6564</v>
      </c>
      <c r="B6529" t="s">
        <v>27</v>
      </c>
      <c r="C6529">
        <v>6</v>
      </c>
      <c r="D6529" t="str">
        <f t="shared" si="303"/>
        <v>0-12 Months</v>
      </c>
      <c r="E6529" t="s">
        <v>26</v>
      </c>
      <c r="F6529" t="s">
        <v>32</v>
      </c>
      <c r="G6529" t="s">
        <v>23</v>
      </c>
      <c r="H6529">
        <f t="shared" si="304"/>
        <v>3</v>
      </c>
      <c r="I6529" t="str">
        <f t="shared" si="305"/>
        <v>Medium Risk</v>
      </c>
    </row>
    <row r="6530" spans="1:9" x14ac:dyDescent="0.3">
      <c r="A6530" t="s">
        <v>6565</v>
      </c>
      <c r="B6530" t="s">
        <v>47</v>
      </c>
      <c r="C6530">
        <v>70</v>
      </c>
      <c r="D6530" t="str">
        <f t="shared" si="303"/>
        <v>49-72 Months</v>
      </c>
      <c r="E6530" t="s">
        <v>24</v>
      </c>
      <c r="F6530" t="s">
        <v>40</v>
      </c>
      <c r="G6530" t="s">
        <v>24</v>
      </c>
      <c r="H6530">
        <f t="shared" si="304"/>
        <v>0</v>
      </c>
      <c r="I6530" t="str">
        <f t="shared" si="305"/>
        <v>Low Risk</v>
      </c>
    </row>
    <row r="6531" spans="1:9" x14ac:dyDescent="0.3">
      <c r="A6531" t="s">
        <v>6566</v>
      </c>
      <c r="B6531" t="s">
        <v>27</v>
      </c>
      <c r="C6531">
        <v>2</v>
      </c>
      <c r="D6531" t="str">
        <f t="shared" ref="D6531:D6594" si="306">IF(C6531&lt;=12,"0-12 Months",IF(C6531&lt;=24,"13-24 Months",IF(C6531&lt;=48,"25-48 Months","49-72 Months")))</f>
        <v>0-12 Months</v>
      </c>
      <c r="E6531" t="s">
        <v>37</v>
      </c>
      <c r="F6531" t="s">
        <v>32</v>
      </c>
      <c r="G6531" t="s">
        <v>23</v>
      </c>
      <c r="H6531">
        <f t="shared" ref="H6531:H6594" si="307">IF(B6531="Month-to-month",2,0)+IF(E6531="Fiber optic",2,0)+IF(F6531="Electronic check",1,0)+IF(D6531="0-12 Months",1,0)</f>
        <v>5</v>
      </c>
      <c r="I6531" t="str">
        <f t="shared" ref="I6531:I6594" si="308">IF(H6531&gt;=4,"High Risk",IF(H6531&gt;=2,"Medium Risk","Low Risk"))</f>
        <v>High Risk</v>
      </c>
    </row>
    <row r="6532" spans="1:9" x14ac:dyDescent="0.3">
      <c r="A6532" t="s">
        <v>6567</v>
      </c>
      <c r="B6532" t="s">
        <v>31</v>
      </c>
      <c r="C6532">
        <v>63</v>
      </c>
      <c r="D6532" t="str">
        <f t="shared" si="306"/>
        <v>49-72 Months</v>
      </c>
      <c r="E6532" t="s">
        <v>26</v>
      </c>
      <c r="F6532" t="s">
        <v>35</v>
      </c>
      <c r="G6532" t="s">
        <v>24</v>
      </c>
      <c r="H6532">
        <f t="shared" si="307"/>
        <v>0</v>
      </c>
      <c r="I6532" t="str">
        <f t="shared" si="308"/>
        <v>Low Risk</v>
      </c>
    </row>
    <row r="6533" spans="1:9" x14ac:dyDescent="0.3">
      <c r="A6533" t="s">
        <v>6568</v>
      </c>
      <c r="B6533" t="s">
        <v>27</v>
      </c>
      <c r="C6533">
        <v>25</v>
      </c>
      <c r="D6533" t="str">
        <f t="shared" si="306"/>
        <v>25-48 Months</v>
      </c>
      <c r="E6533" t="s">
        <v>26</v>
      </c>
      <c r="F6533" t="s">
        <v>35</v>
      </c>
      <c r="G6533" t="s">
        <v>24</v>
      </c>
      <c r="H6533">
        <f t="shared" si="307"/>
        <v>2</v>
      </c>
      <c r="I6533" t="str">
        <f t="shared" si="308"/>
        <v>Medium Risk</v>
      </c>
    </row>
    <row r="6534" spans="1:9" x14ac:dyDescent="0.3">
      <c r="A6534" t="s">
        <v>6569</v>
      </c>
      <c r="B6534" t="s">
        <v>31</v>
      </c>
      <c r="C6534">
        <v>18</v>
      </c>
      <c r="D6534" t="str">
        <f t="shared" si="306"/>
        <v>13-24 Months</v>
      </c>
      <c r="E6534" t="s">
        <v>24</v>
      </c>
      <c r="F6534" t="s">
        <v>35</v>
      </c>
      <c r="G6534" t="s">
        <v>24</v>
      </c>
      <c r="H6534">
        <f t="shared" si="307"/>
        <v>0</v>
      </c>
      <c r="I6534" t="str">
        <f t="shared" si="308"/>
        <v>Low Risk</v>
      </c>
    </row>
    <row r="6535" spans="1:9" x14ac:dyDescent="0.3">
      <c r="A6535" t="s">
        <v>6570</v>
      </c>
      <c r="B6535" t="s">
        <v>27</v>
      </c>
      <c r="C6535">
        <v>28</v>
      </c>
      <c r="D6535" t="str">
        <f t="shared" si="306"/>
        <v>25-48 Months</v>
      </c>
      <c r="E6535" t="s">
        <v>37</v>
      </c>
      <c r="F6535" t="s">
        <v>28</v>
      </c>
      <c r="G6535" t="s">
        <v>24</v>
      </c>
      <c r="H6535">
        <f t="shared" si="307"/>
        <v>5</v>
      </c>
      <c r="I6535" t="str">
        <f t="shared" si="308"/>
        <v>High Risk</v>
      </c>
    </row>
    <row r="6536" spans="1:9" x14ac:dyDescent="0.3">
      <c r="A6536" t="s">
        <v>6571</v>
      </c>
      <c r="B6536" t="s">
        <v>31</v>
      </c>
      <c r="C6536">
        <v>53</v>
      </c>
      <c r="D6536" t="str">
        <f t="shared" si="306"/>
        <v>49-72 Months</v>
      </c>
      <c r="E6536" t="s">
        <v>37</v>
      </c>
      <c r="F6536" t="s">
        <v>32</v>
      </c>
      <c r="G6536" t="s">
        <v>24</v>
      </c>
      <c r="H6536">
        <f t="shared" si="307"/>
        <v>2</v>
      </c>
      <c r="I6536" t="str">
        <f t="shared" si="308"/>
        <v>Medium Risk</v>
      </c>
    </row>
    <row r="6537" spans="1:9" x14ac:dyDescent="0.3">
      <c r="A6537" t="s">
        <v>6572</v>
      </c>
      <c r="B6537" t="s">
        <v>31</v>
      </c>
      <c r="C6537">
        <v>35</v>
      </c>
      <c r="D6537" t="str">
        <f t="shared" si="306"/>
        <v>25-48 Months</v>
      </c>
      <c r="E6537" t="s">
        <v>37</v>
      </c>
      <c r="F6537" t="s">
        <v>35</v>
      </c>
      <c r="G6537" t="s">
        <v>23</v>
      </c>
      <c r="H6537">
        <f t="shared" si="307"/>
        <v>2</v>
      </c>
      <c r="I6537" t="str">
        <f t="shared" si="308"/>
        <v>Medium Risk</v>
      </c>
    </row>
    <row r="6538" spans="1:9" x14ac:dyDescent="0.3">
      <c r="A6538" t="s">
        <v>6573</v>
      </c>
      <c r="B6538" t="s">
        <v>27</v>
      </c>
      <c r="C6538">
        <v>1</v>
      </c>
      <c r="D6538" t="str">
        <f t="shared" si="306"/>
        <v>0-12 Months</v>
      </c>
      <c r="E6538" t="s">
        <v>26</v>
      </c>
      <c r="F6538" t="s">
        <v>32</v>
      </c>
      <c r="G6538" t="s">
        <v>24</v>
      </c>
      <c r="H6538">
        <f t="shared" si="307"/>
        <v>3</v>
      </c>
      <c r="I6538" t="str">
        <f t="shared" si="308"/>
        <v>Medium Risk</v>
      </c>
    </row>
    <row r="6539" spans="1:9" x14ac:dyDescent="0.3">
      <c r="A6539" t="s">
        <v>6574</v>
      </c>
      <c r="B6539" t="s">
        <v>31</v>
      </c>
      <c r="C6539">
        <v>70</v>
      </c>
      <c r="D6539" t="str">
        <f t="shared" si="306"/>
        <v>49-72 Months</v>
      </c>
      <c r="E6539" t="s">
        <v>37</v>
      </c>
      <c r="F6539" t="s">
        <v>40</v>
      </c>
      <c r="G6539" t="s">
        <v>23</v>
      </c>
      <c r="H6539">
        <f t="shared" si="307"/>
        <v>2</v>
      </c>
      <c r="I6539" t="str">
        <f t="shared" si="308"/>
        <v>Medium Risk</v>
      </c>
    </row>
    <row r="6540" spans="1:9" x14ac:dyDescent="0.3">
      <c r="A6540" t="s">
        <v>6575</v>
      </c>
      <c r="B6540" t="s">
        <v>27</v>
      </c>
      <c r="C6540">
        <v>2</v>
      </c>
      <c r="D6540" t="str">
        <f t="shared" si="306"/>
        <v>0-12 Months</v>
      </c>
      <c r="E6540" t="s">
        <v>37</v>
      </c>
      <c r="F6540" t="s">
        <v>28</v>
      </c>
      <c r="G6540" t="s">
        <v>23</v>
      </c>
      <c r="H6540">
        <f t="shared" si="307"/>
        <v>6</v>
      </c>
      <c r="I6540" t="str">
        <f t="shared" si="308"/>
        <v>High Risk</v>
      </c>
    </row>
    <row r="6541" spans="1:9" x14ac:dyDescent="0.3">
      <c r="A6541" t="s">
        <v>6576</v>
      </c>
      <c r="B6541" t="s">
        <v>27</v>
      </c>
      <c r="C6541">
        <v>26</v>
      </c>
      <c r="D6541" t="str">
        <f t="shared" si="306"/>
        <v>25-48 Months</v>
      </c>
      <c r="E6541" t="s">
        <v>26</v>
      </c>
      <c r="F6541" t="s">
        <v>28</v>
      </c>
      <c r="G6541" t="s">
        <v>24</v>
      </c>
      <c r="H6541">
        <f t="shared" si="307"/>
        <v>3</v>
      </c>
      <c r="I6541" t="str">
        <f t="shared" si="308"/>
        <v>Medium Risk</v>
      </c>
    </row>
    <row r="6542" spans="1:9" x14ac:dyDescent="0.3">
      <c r="A6542" t="s">
        <v>6577</v>
      </c>
      <c r="B6542" t="s">
        <v>31</v>
      </c>
      <c r="C6542">
        <v>34</v>
      </c>
      <c r="D6542" t="str">
        <f t="shared" si="306"/>
        <v>25-48 Months</v>
      </c>
      <c r="E6542" t="s">
        <v>26</v>
      </c>
      <c r="F6542" t="s">
        <v>28</v>
      </c>
      <c r="G6542" t="s">
        <v>24</v>
      </c>
      <c r="H6542">
        <f t="shared" si="307"/>
        <v>1</v>
      </c>
      <c r="I6542" t="str">
        <f t="shared" si="308"/>
        <v>Low Risk</v>
      </c>
    </row>
    <row r="6543" spans="1:9" x14ac:dyDescent="0.3">
      <c r="A6543" t="s">
        <v>6578</v>
      </c>
      <c r="B6543" t="s">
        <v>47</v>
      </c>
      <c r="C6543">
        <v>19</v>
      </c>
      <c r="D6543" t="str">
        <f t="shared" si="306"/>
        <v>13-24 Months</v>
      </c>
      <c r="E6543" t="s">
        <v>24</v>
      </c>
      <c r="F6543" t="s">
        <v>32</v>
      </c>
      <c r="G6543" t="s">
        <v>24</v>
      </c>
      <c r="H6543">
        <f t="shared" si="307"/>
        <v>0</v>
      </c>
      <c r="I6543" t="str">
        <f t="shared" si="308"/>
        <v>Low Risk</v>
      </c>
    </row>
    <row r="6544" spans="1:9" x14ac:dyDescent="0.3">
      <c r="A6544" t="s">
        <v>6579</v>
      </c>
      <c r="B6544" t="s">
        <v>27</v>
      </c>
      <c r="C6544">
        <v>15</v>
      </c>
      <c r="D6544" t="str">
        <f t="shared" si="306"/>
        <v>13-24 Months</v>
      </c>
      <c r="E6544" t="s">
        <v>37</v>
      </c>
      <c r="F6544" t="s">
        <v>32</v>
      </c>
      <c r="G6544" t="s">
        <v>23</v>
      </c>
      <c r="H6544">
        <f t="shared" si="307"/>
        <v>4</v>
      </c>
      <c r="I6544" t="str">
        <f t="shared" si="308"/>
        <v>High Risk</v>
      </c>
    </row>
    <row r="6545" spans="1:9" x14ac:dyDescent="0.3">
      <c r="A6545" t="s">
        <v>6580</v>
      </c>
      <c r="B6545" t="s">
        <v>31</v>
      </c>
      <c r="C6545">
        <v>62</v>
      </c>
      <c r="D6545" t="str">
        <f t="shared" si="306"/>
        <v>49-72 Months</v>
      </c>
      <c r="E6545" t="s">
        <v>26</v>
      </c>
      <c r="F6545" t="s">
        <v>40</v>
      </c>
      <c r="G6545" t="s">
        <v>24</v>
      </c>
      <c r="H6545">
        <f t="shared" si="307"/>
        <v>0</v>
      </c>
      <c r="I6545" t="str">
        <f t="shared" si="308"/>
        <v>Low Risk</v>
      </c>
    </row>
    <row r="6546" spans="1:9" x14ac:dyDescent="0.3">
      <c r="A6546" t="s">
        <v>6581</v>
      </c>
      <c r="B6546" t="s">
        <v>27</v>
      </c>
      <c r="C6546">
        <v>42</v>
      </c>
      <c r="D6546" t="str">
        <f t="shared" si="306"/>
        <v>25-48 Months</v>
      </c>
      <c r="E6546" t="s">
        <v>37</v>
      </c>
      <c r="F6546" t="s">
        <v>35</v>
      </c>
      <c r="G6546" t="s">
        <v>23</v>
      </c>
      <c r="H6546">
        <f t="shared" si="307"/>
        <v>4</v>
      </c>
      <c r="I6546" t="str">
        <f t="shared" si="308"/>
        <v>High Risk</v>
      </c>
    </row>
    <row r="6547" spans="1:9" x14ac:dyDescent="0.3">
      <c r="A6547" t="s">
        <v>6582</v>
      </c>
      <c r="B6547" t="s">
        <v>27</v>
      </c>
      <c r="C6547">
        <v>9</v>
      </c>
      <c r="D6547" t="str">
        <f t="shared" si="306"/>
        <v>0-12 Months</v>
      </c>
      <c r="E6547" t="s">
        <v>26</v>
      </c>
      <c r="F6547" t="s">
        <v>28</v>
      </c>
      <c r="G6547" t="s">
        <v>23</v>
      </c>
      <c r="H6547">
        <f t="shared" si="307"/>
        <v>4</v>
      </c>
      <c r="I6547" t="str">
        <f t="shared" si="308"/>
        <v>High Risk</v>
      </c>
    </row>
    <row r="6548" spans="1:9" x14ac:dyDescent="0.3">
      <c r="A6548" t="s">
        <v>6583</v>
      </c>
      <c r="B6548" t="s">
        <v>27</v>
      </c>
      <c r="C6548">
        <v>24</v>
      </c>
      <c r="D6548" t="str">
        <f t="shared" si="306"/>
        <v>13-24 Months</v>
      </c>
      <c r="E6548" t="s">
        <v>26</v>
      </c>
      <c r="F6548" t="s">
        <v>28</v>
      </c>
      <c r="G6548" t="s">
        <v>24</v>
      </c>
      <c r="H6548">
        <f t="shared" si="307"/>
        <v>3</v>
      </c>
      <c r="I6548" t="str">
        <f t="shared" si="308"/>
        <v>Medium Risk</v>
      </c>
    </row>
    <row r="6549" spans="1:9" x14ac:dyDescent="0.3">
      <c r="A6549" t="s">
        <v>6584</v>
      </c>
      <c r="B6549" t="s">
        <v>47</v>
      </c>
      <c r="C6549">
        <v>68</v>
      </c>
      <c r="D6549" t="str">
        <f t="shared" si="306"/>
        <v>49-72 Months</v>
      </c>
      <c r="E6549" t="s">
        <v>26</v>
      </c>
      <c r="F6549" t="s">
        <v>28</v>
      </c>
      <c r="G6549" t="s">
        <v>24</v>
      </c>
      <c r="H6549">
        <f t="shared" si="307"/>
        <v>1</v>
      </c>
      <c r="I6549" t="str">
        <f t="shared" si="308"/>
        <v>Low Risk</v>
      </c>
    </row>
    <row r="6550" spans="1:9" x14ac:dyDescent="0.3">
      <c r="A6550" t="s">
        <v>6585</v>
      </c>
      <c r="B6550" t="s">
        <v>27</v>
      </c>
      <c r="C6550">
        <v>31</v>
      </c>
      <c r="D6550" t="str">
        <f t="shared" si="306"/>
        <v>25-48 Months</v>
      </c>
      <c r="E6550" t="s">
        <v>26</v>
      </c>
      <c r="F6550" t="s">
        <v>32</v>
      </c>
      <c r="G6550" t="s">
        <v>24</v>
      </c>
      <c r="H6550">
        <f t="shared" si="307"/>
        <v>2</v>
      </c>
      <c r="I6550" t="str">
        <f t="shared" si="308"/>
        <v>Medium Risk</v>
      </c>
    </row>
    <row r="6551" spans="1:9" x14ac:dyDescent="0.3">
      <c r="A6551" t="s">
        <v>6586</v>
      </c>
      <c r="B6551" t="s">
        <v>27</v>
      </c>
      <c r="C6551">
        <v>1</v>
      </c>
      <c r="D6551" t="str">
        <f t="shared" si="306"/>
        <v>0-12 Months</v>
      </c>
      <c r="E6551" t="s">
        <v>26</v>
      </c>
      <c r="F6551" t="s">
        <v>28</v>
      </c>
      <c r="G6551" t="s">
        <v>23</v>
      </c>
      <c r="H6551">
        <f t="shared" si="307"/>
        <v>4</v>
      </c>
      <c r="I6551" t="str">
        <f t="shared" si="308"/>
        <v>High Risk</v>
      </c>
    </row>
    <row r="6552" spans="1:9" x14ac:dyDescent="0.3">
      <c r="A6552" t="s">
        <v>6587</v>
      </c>
      <c r="B6552" t="s">
        <v>27</v>
      </c>
      <c r="C6552">
        <v>21</v>
      </c>
      <c r="D6552" t="str">
        <f t="shared" si="306"/>
        <v>13-24 Months</v>
      </c>
      <c r="E6552" t="s">
        <v>37</v>
      </c>
      <c r="F6552" t="s">
        <v>28</v>
      </c>
      <c r="G6552" t="s">
        <v>23</v>
      </c>
      <c r="H6552">
        <f t="shared" si="307"/>
        <v>5</v>
      </c>
      <c r="I6552" t="str">
        <f t="shared" si="308"/>
        <v>High Risk</v>
      </c>
    </row>
    <row r="6553" spans="1:9" x14ac:dyDescent="0.3">
      <c r="A6553" t="s">
        <v>6588</v>
      </c>
      <c r="B6553" t="s">
        <v>31</v>
      </c>
      <c r="C6553">
        <v>63</v>
      </c>
      <c r="D6553" t="str">
        <f t="shared" si="306"/>
        <v>49-72 Months</v>
      </c>
      <c r="E6553" t="s">
        <v>37</v>
      </c>
      <c r="F6553" t="s">
        <v>28</v>
      </c>
      <c r="G6553" t="s">
        <v>24</v>
      </c>
      <c r="H6553">
        <f t="shared" si="307"/>
        <v>3</v>
      </c>
      <c r="I6553" t="str">
        <f t="shared" si="308"/>
        <v>Medium Risk</v>
      </c>
    </row>
    <row r="6554" spans="1:9" x14ac:dyDescent="0.3">
      <c r="A6554" t="s">
        <v>6589</v>
      </c>
      <c r="B6554" t="s">
        <v>27</v>
      </c>
      <c r="C6554">
        <v>2</v>
      </c>
      <c r="D6554" t="str">
        <f t="shared" si="306"/>
        <v>0-12 Months</v>
      </c>
      <c r="E6554" t="s">
        <v>37</v>
      </c>
      <c r="F6554" t="s">
        <v>35</v>
      </c>
      <c r="G6554" t="s">
        <v>23</v>
      </c>
      <c r="H6554">
        <f t="shared" si="307"/>
        <v>5</v>
      </c>
      <c r="I6554" t="str">
        <f t="shared" si="308"/>
        <v>High Risk</v>
      </c>
    </row>
    <row r="6555" spans="1:9" x14ac:dyDescent="0.3">
      <c r="A6555" t="s">
        <v>6590</v>
      </c>
      <c r="B6555" t="s">
        <v>47</v>
      </c>
      <c r="C6555">
        <v>61</v>
      </c>
      <c r="D6555" t="str">
        <f t="shared" si="306"/>
        <v>49-72 Months</v>
      </c>
      <c r="E6555" t="s">
        <v>26</v>
      </c>
      <c r="F6555" t="s">
        <v>35</v>
      </c>
      <c r="G6555" t="s">
        <v>24</v>
      </c>
      <c r="H6555">
        <f t="shared" si="307"/>
        <v>0</v>
      </c>
      <c r="I6555" t="str">
        <f t="shared" si="308"/>
        <v>Low Risk</v>
      </c>
    </row>
    <row r="6556" spans="1:9" x14ac:dyDescent="0.3">
      <c r="A6556" t="s">
        <v>6591</v>
      </c>
      <c r="B6556" t="s">
        <v>27</v>
      </c>
      <c r="C6556">
        <v>1</v>
      </c>
      <c r="D6556" t="str">
        <f t="shared" si="306"/>
        <v>0-12 Months</v>
      </c>
      <c r="E6556" t="s">
        <v>37</v>
      </c>
      <c r="F6556" t="s">
        <v>28</v>
      </c>
      <c r="G6556" t="s">
        <v>23</v>
      </c>
      <c r="H6556">
        <f t="shared" si="307"/>
        <v>6</v>
      </c>
      <c r="I6556" t="str">
        <f t="shared" si="308"/>
        <v>High Risk</v>
      </c>
    </row>
    <row r="6557" spans="1:9" x14ac:dyDescent="0.3">
      <c r="A6557" t="s">
        <v>6592</v>
      </c>
      <c r="B6557" t="s">
        <v>31</v>
      </c>
      <c r="C6557">
        <v>18</v>
      </c>
      <c r="D6557" t="str">
        <f t="shared" si="306"/>
        <v>13-24 Months</v>
      </c>
      <c r="E6557" t="s">
        <v>24</v>
      </c>
      <c r="F6557" t="s">
        <v>32</v>
      </c>
      <c r="G6557" t="s">
        <v>24</v>
      </c>
      <c r="H6557">
        <f t="shared" si="307"/>
        <v>0</v>
      </c>
      <c r="I6557" t="str">
        <f t="shared" si="308"/>
        <v>Low Risk</v>
      </c>
    </row>
    <row r="6558" spans="1:9" x14ac:dyDescent="0.3">
      <c r="A6558" t="s">
        <v>6593</v>
      </c>
      <c r="B6558" t="s">
        <v>31</v>
      </c>
      <c r="C6558">
        <v>6</v>
      </c>
      <c r="D6558" t="str">
        <f t="shared" si="306"/>
        <v>0-12 Months</v>
      </c>
      <c r="E6558" t="s">
        <v>24</v>
      </c>
      <c r="F6558" t="s">
        <v>40</v>
      </c>
      <c r="G6558" t="s">
        <v>24</v>
      </c>
      <c r="H6558">
        <f t="shared" si="307"/>
        <v>1</v>
      </c>
      <c r="I6558" t="str">
        <f t="shared" si="308"/>
        <v>Low Risk</v>
      </c>
    </row>
    <row r="6559" spans="1:9" x14ac:dyDescent="0.3">
      <c r="A6559" t="s">
        <v>6594</v>
      </c>
      <c r="B6559" t="s">
        <v>27</v>
      </c>
      <c r="C6559">
        <v>33</v>
      </c>
      <c r="D6559" t="str">
        <f t="shared" si="306"/>
        <v>25-48 Months</v>
      </c>
      <c r="E6559" t="s">
        <v>37</v>
      </c>
      <c r="F6559" t="s">
        <v>28</v>
      </c>
      <c r="G6559" t="s">
        <v>24</v>
      </c>
      <c r="H6559">
        <f t="shared" si="307"/>
        <v>5</v>
      </c>
      <c r="I6559" t="str">
        <f t="shared" si="308"/>
        <v>High Risk</v>
      </c>
    </row>
    <row r="6560" spans="1:9" x14ac:dyDescent="0.3">
      <c r="A6560" t="s">
        <v>6595</v>
      </c>
      <c r="B6560" t="s">
        <v>27</v>
      </c>
      <c r="C6560">
        <v>16</v>
      </c>
      <c r="D6560" t="str">
        <f t="shared" si="306"/>
        <v>13-24 Months</v>
      </c>
      <c r="E6560" t="s">
        <v>24</v>
      </c>
      <c r="F6560" t="s">
        <v>35</v>
      </c>
      <c r="G6560" t="s">
        <v>23</v>
      </c>
      <c r="H6560">
        <f t="shared" si="307"/>
        <v>2</v>
      </c>
      <c r="I6560" t="str">
        <f t="shared" si="308"/>
        <v>Medium Risk</v>
      </c>
    </row>
    <row r="6561" spans="1:9" x14ac:dyDescent="0.3">
      <c r="A6561" t="s">
        <v>6596</v>
      </c>
      <c r="B6561" t="s">
        <v>27</v>
      </c>
      <c r="C6561">
        <v>56</v>
      </c>
      <c r="D6561" t="str">
        <f t="shared" si="306"/>
        <v>49-72 Months</v>
      </c>
      <c r="E6561" t="s">
        <v>37</v>
      </c>
      <c r="F6561" t="s">
        <v>28</v>
      </c>
      <c r="G6561" t="s">
        <v>24</v>
      </c>
      <c r="H6561">
        <f t="shared" si="307"/>
        <v>5</v>
      </c>
      <c r="I6561" t="str">
        <f t="shared" si="308"/>
        <v>High Risk</v>
      </c>
    </row>
    <row r="6562" spans="1:9" x14ac:dyDescent="0.3">
      <c r="A6562" t="s">
        <v>6597</v>
      </c>
      <c r="B6562" t="s">
        <v>31</v>
      </c>
      <c r="C6562">
        <v>23</v>
      </c>
      <c r="D6562" t="str">
        <f t="shared" si="306"/>
        <v>13-24 Months</v>
      </c>
      <c r="E6562" t="s">
        <v>24</v>
      </c>
      <c r="F6562" t="s">
        <v>32</v>
      </c>
      <c r="G6562" t="s">
        <v>24</v>
      </c>
      <c r="H6562">
        <f t="shared" si="307"/>
        <v>0</v>
      </c>
      <c r="I6562" t="str">
        <f t="shared" si="308"/>
        <v>Low Risk</v>
      </c>
    </row>
    <row r="6563" spans="1:9" x14ac:dyDescent="0.3">
      <c r="A6563" t="s">
        <v>6598</v>
      </c>
      <c r="B6563" t="s">
        <v>27</v>
      </c>
      <c r="C6563">
        <v>9</v>
      </c>
      <c r="D6563" t="str">
        <f t="shared" si="306"/>
        <v>0-12 Months</v>
      </c>
      <c r="E6563" t="s">
        <v>37</v>
      </c>
      <c r="F6563" t="s">
        <v>28</v>
      </c>
      <c r="G6563" t="s">
        <v>24</v>
      </c>
      <c r="H6563">
        <f t="shared" si="307"/>
        <v>6</v>
      </c>
      <c r="I6563" t="str">
        <f t="shared" si="308"/>
        <v>High Risk</v>
      </c>
    </row>
    <row r="6564" spans="1:9" x14ac:dyDescent="0.3">
      <c r="A6564" t="s">
        <v>6599</v>
      </c>
      <c r="B6564" t="s">
        <v>27</v>
      </c>
      <c r="C6564">
        <v>14</v>
      </c>
      <c r="D6564" t="str">
        <f t="shared" si="306"/>
        <v>13-24 Months</v>
      </c>
      <c r="E6564" t="s">
        <v>37</v>
      </c>
      <c r="F6564" t="s">
        <v>28</v>
      </c>
      <c r="G6564" t="s">
        <v>23</v>
      </c>
      <c r="H6564">
        <f t="shared" si="307"/>
        <v>5</v>
      </c>
      <c r="I6564" t="str">
        <f t="shared" si="308"/>
        <v>High Risk</v>
      </c>
    </row>
    <row r="6565" spans="1:9" x14ac:dyDescent="0.3">
      <c r="A6565" t="s">
        <v>6600</v>
      </c>
      <c r="B6565" t="s">
        <v>27</v>
      </c>
      <c r="C6565">
        <v>15</v>
      </c>
      <c r="D6565" t="str">
        <f t="shared" si="306"/>
        <v>13-24 Months</v>
      </c>
      <c r="E6565" t="s">
        <v>37</v>
      </c>
      <c r="F6565" t="s">
        <v>35</v>
      </c>
      <c r="G6565" t="s">
        <v>23</v>
      </c>
      <c r="H6565">
        <f t="shared" si="307"/>
        <v>4</v>
      </c>
      <c r="I6565" t="str">
        <f t="shared" si="308"/>
        <v>High Risk</v>
      </c>
    </row>
    <row r="6566" spans="1:9" x14ac:dyDescent="0.3">
      <c r="A6566" t="s">
        <v>6601</v>
      </c>
      <c r="B6566" t="s">
        <v>27</v>
      </c>
      <c r="C6566">
        <v>5</v>
      </c>
      <c r="D6566" t="str">
        <f t="shared" si="306"/>
        <v>0-12 Months</v>
      </c>
      <c r="E6566" t="s">
        <v>24</v>
      </c>
      <c r="F6566" t="s">
        <v>40</v>
      </c>
      <c r="G6566" t="s">
        <v>24</v>
      </c>
      <c r="H6566">
        <f t="shared" si="307"/>
        <v>3</v>
      </c>
      <c r="I6566" t="str">
        <f t="shared" si="308"/>
        <v>Medium Risk</v>
      </c>
    </row>
    <row r="6567" spans="1:9" x14ac:dyDescent="0.3">
      <c r="A6567" t="s">
        <v>6602</v>
      </c>
      <c r="B6567" t="s">
        <v>27</v>
      </c>
      <c r="C6567">
        <v>61</v>
      </c>
      <c r="D6567" t="str">
        <f t="shared" si="306"/>
        <v>49-72 Months</v>
      </c>
      <c r="E6567" t="s">
        <v>37</v>
      </c>
      <c r="F6567" t="s">
        <v>28</v>
      </c>
      <c r="G6567" t="s">
        <v>24</v>
      </c>
      <c r="H6567">
        <f t="shared" si="307"/>
        <v>5</v>
      </c>
      <c r="I6567" t="str">
        <f t="shared" si="308"/>
        <v>High Risk</v>
      </c>
    </row>
    <row r="6568" spans="1:9" x14ac:dyDescent="0.3">
      <c r="A6568" t="s">
        <v>6603</v>
      </c>
      <c r="B6568" t="s">
        <v>47</v>
      </c>
      <c r="C6568">
        <v>70</v>
      </c>
      <c r="D6568" t="str">
        <f t="shared" si="306"/>
        <v>49-72 Months</v>
      </c>
      <c r="E6568" t="s">
        <v>37</v>
      </c>
      <c r="F6568" t="s">
        <v>40</v>
      </c>
      <c r="G6568" t="s">
        <v>24</v>
      </c>
      <c r="H6568">
        <f t="shared" si="307"/>
        <v>2</v>
      </c>
      <c r="I6568" t="str">
        <f t="shared" si="308"/>
        <v>Medium Risk</v>
      </c>
    </row>
    <row r="6569" spans="1:9" x14ac:dyDescent="0.3">
      <c r="A6569" t="s">
        <v>6604</v>
      </c>
      <c r="B6569" t="s">
        <v>27</v>
      </c>
      <c r="C6569">
        <v>15</v>
      </c>
      <c r="D6569" t="str">
        <f t="shared" si="306"/>
        <v>13-24 Months</v>
      </c>
      <c r="E6569" t="s">
        <v>37</v>
      </c>
      <c r="F6569" t="s">
        <v>28</v>
      </c>
      <c r="G6569" t="s">
        <v>24</v>
      </c>
      <c r="H6569">
        <f t="shared" si="307"/>
        <v>5</v>
      </c>
      <c r="I6569" t="str">
        <f t="shared" si="308"/>
        <v>High Risk</v>
      </c>
    </row>
    <row r="6570" spans="1:9" x14ac:dyDescent="0.3">
      <c r="A6570" t="s">
        <v>6605</v>
      </c>
      <c r="B6570" t="s">
        <v>47</v>
      </c>
      <c r="C6570">
        <v>8</v>
      </c>
      <c r="D6570" t="str">
        <f t="shared" si="306"/>
        <v>0-12 Months</v>
      </c>
      <c r="E6570" t="s">
        <v>24</v>
      </c>
      <c r="F6570" t="s">
        <v>32</v>
      </c>
      <c r="G6570" t="s">
        <v>24</v>
      </c>
      <c r="H6570">
        <f t="shared" si="307"/>
        <v>1</v>
      </c>
      <c r="I6570" t="str">
        <f t="shared" si="308"/>
        <v>Low Risk</v>
      </c>
    </row>
    <row r="6571" spans="1:9" x14ac:dyDescent="0.3">
      <c r="A6571" t="s">
        <v>6606</v>
      </c>
      <c r="B6571" t="s">
        <v>47</v>
      </c>
      <c r="C6571">
        <v>8</v>
      </c>
      <c r="D6571" t="str">
        <f t="shared" si="306"/>
        <v>0-12 Months</v>
      </c>
      <c r="E6571" t="s">
        <v>24</v>
      </c>
      <c r="F6571" t="s">
        <v>32</v>
      </c>
      <c r="G6571" t="s">
        <v>24</v>
      </c>
      <c r="H6571">
        <f t="shared" si="307"/>
        <v>1</v>
      </c>
      <c r="I6571" t="str">
        <f t="shared" si="308"/>
        <v>Low Risk</v>
      </c>
    </row>
    <row r="6572" spans="1:9" x14ac:dyDescent="0.3">
      <c r="A6572" t="s">
        <v>6607</v>
      </c>
      <c r="B6572" t="s">
        <v>27</v>
      </c>
      <c r="C6572">
        <v>4</v>
      </c>
      <c r="D6572" t="str">
        <f t="shared" si="306"/>
        <v>0-12 Months</v>
      </c>
      <c r="E6572" t="s">
        <v>26</v>
      </c>
      <c r="F6572" t="s">
        <v>32</v>
      </c>
      <c r="G6572" t="s">
        <v>24</v>
      </c>
      <c r="H6572">
        <f t="shared" si="307"/>
        <v>3</v>
      </c>
      <c r="I6572" t="str">
        <f t="shared" si="308"/>
        <v>Medium Risk</v>
      </c>
    </row>
    <row r="6573" spans="1:9" x14ac:dyDescent="0.3">
      <c r="A6573" t="s">
        <v>6608</v>
      </c>
      <c r="B6573" t="s">
        <v>31</v>
      </c>
      <c r="C6573">
        <v>34</v>
      </c>
      <c r="D6573" t="str">
        <f t="shared" si="306"/>
        <v>25-48 Months</v>
      </c>
      <c r="E6573" t="s">
        <v>26</v>
      </c>
      <c r="F6573" t="s">
        <v>32</v>
      </c>
      <c r="G6573" t="s">
        <v>24</v>
      </c>
      <c r="H6573">
        <f t="shared" si="307"/>
        <v>0</v>
      </c>
      <c r="I6573" t="str">
        <f t="shared" si="308"/>
        <v>Low Risk</v>
      </c>
    </row>
    <row r="6574" spans="1:9" x14ac:dyDescent="0.3">
      <c r="A6574" t="s">
        <v>6609</v>
      </c>
      <c r="B6574" t="s">
        <v>47</v>
      </c>
      <c r="C6574">
        <v>68</v>
      </c>
      <c r="D6574" t="str">
        <f t="shared" si="306"/>
        <v>49-72 Months</v>
      </c>
      <c r="E6574" t="s">
        <v>26</v>
      </c>
      <c r="F6574" t="s">
        <v>40</v>
      </c>
      <c r="G6574" t="s">
        <v>24</v>
      </c>
      <c r="H6574">
        <f t="shared" si="307"/>
        <v>0</v>
      </c>
      <c r="I6574" t="str">
        <f t="shared" si="308"/>
        <v>Low Risk</v>
      </c>
    </row>
    <row r="6575" spans="1:9" x14ac:dyDescent="0.3">
      <c r="A6575" t="s">
        <v>6610</v>
      </c>
      <c r="B6575" t="s">
        <v>31</v>
      </c>
      <c r="C6575">
        <v>45</v>
      </c>
      <c r="D6575" t="str">
        <f t="shared" si="306"/>
        <v>25-48 Months</v>
      </c>
      <c r="E6575" t="s">
        <v>26</v>
      </c>
      <c r="F6575" t="s">
        <v>35</v>
      </c>
      <c r="G6575" t="s">
        <v>24</v>
      </c>
      <c r="H6575">
        <f t="shared" si="307"/>
        <v>0</v>
      </c>
      <c r="I6575" t="str">
        <f t="shared" si="308"/>
        <v>Low Risk</v>
      </c>
    </row>
    <row r="6576" spans="1:9" x14ac:dyDescent="0.3">
      <c r="A6576" t="s">
        <v>6611</v>
      </c>
      <c r="B6576" t="s">
        <v>27</v>
      </c>
      <c r="C6576">
        <v>9</v>
      </c>
      <c r="D6576" t="str">
        <f t="shared" si="306"/>
        <v>0-12 Months</v>
      </c>
      <c r="E6576" t="s">
        <v>37</v>
      </c>
      <c r="F6576" t="s">
        <v>28</v>
      </c>
      <c r="G6576" t="s">
        <v>24</v>
      </c>
      <c r="H6576">
        <f t="shared" si="307"/>
        <v>6</v>
      </c>
      <c r="I6576" t="str">
        <f t="shared" si="308"/>
        <v>High Risk</v>
      </c>
    </row>
    <row r="6577" spans="1:9" x14ac:dyDescent="0.3">
      <c r="A6577" t="s">
        <v>6612</v>
      </c>
      <c r="B6577" t="s">
        <v>27</v>
      </c>
      <c r="C6577">
        <v>22</v>
      </c>
      <c r="D6577" t="str">
        <f t="shared" si="306"/>
        <v>13-24 Months</v>
      </c>
      <c r="E6577" t="s">
        <v>26</v>
      </c>
      <c r="F6577" t="s">
        <v>32</v>
      </c>
      <c r="G6577" t="s">
        <v>24</v>
      </c>
      <c r="H6577">
        <f t="shared" si="307"/>
        <v>2</v>
      </c>
      <c r="I6577" t="str">
        <f t="shared" si="308"/>
        <v>Medium Risk</v>
      </c>
    </row>
    <row r="6578" spans="1:9" x14ac:dyDescent="0.3">
      <c r="A6578" t="s">
        <v>6613</v>
      </c>
      <c r="B6578" t="s">
        <v>27</v>
      </c>
      <c r="C6578">
        <v>2</v>
      </c>
      <c r="D6578" t="str">
        <f t="shared" si="306"/>
        <v>0-12 Months</v>
      </c>
      <c r="E6578" t="s">
        <v>24</v>
      </c>
      <c r="F6578" t="s">
        <v>32</v>
      </c>
      <c r="G6578" t="s">
        <v>24</v>
      </c>
      <c r="H6578">
        <f t="shared" si="307"/>
        <v>3</v>
      </c>
      <c r="I6578" t="str">
        <f t="shared" si="308"/>
        <v>Medium Risk</v>
      </c>
    </row>
    <row r="6579" spans="1:9" x14ac:dyDescent="0.3">
      <c r="A6579" t="s">
        <v>6614</v>
      </c>
      <c r="B6579" t="s">
        <v>47</v>
      </c>
      <c r="C6579">
        <v>70</v>
      </c>
      <c r="D6579" t="str">
        <f t="shared" si="306"/>
        <v>49-72 Months</v>
      </c>
      <c r="E6579" t="s">
        <v>26</v>
      </c>
      <c r="F6579" t="s">
        <v>35</v>
      </c>
      <c r="G6579" t="s">
        <v>24</v>
      </c>
      <c r="H6579">
        <f t="shared" si="307"/>
        <v>0</v>
      </c>
      <c r="I6579" t="str">
        <f t="shared" si="308"/>
        <v>Low Risk</v>
      </c>
    </row>
    <row r="6580" spans="1:9" x14ac:dyDescent="0.3">
      <c r="A6580" t="s">
        <v>6615</v>
      </c>
      <c r="B6580" t="s">
        <v>31</v>
      </c>
      <c r="C6580">
        <v>10</v>
      </c>
      <c r="D6580" t="str">
        <f t="shared" si="306"/>
        <v>0-12 Months</v>
      </c>
      <c r="E6580" t="s">
        <v>26</v>
      </c>
      <c r="F6580" t="s">
        <v>40</v>
      </c>
      <c r="G6580" t="s">
        <v>24</v>
      </c>
      <c r="H6580">
        <f t="shared" si="307"/>
        <v>1</v>
      </c>
      <c r="I6580" t="str">
        <f t="shared" si="308"/>
        <v>Low Risk</v>
      </c>
    </row>
    <row r="6581" spans="1:9" x14ac:dyDescent="0.3">
      <c r="A6581" t="s">
        <v>6616</v>
      </c>
      <c r="B6581" t="s">
        <v>47</v>
      </c>
      <c r="C6581">
        <v>72</v>
      </c>
      <c r="D6581" t="str">
        <f t="shared" si="306"/>
        <v>49-72 Months</v>
      </c>
      <c r="E6581" t="s">
        <v>26</v>
      </c>
      <c r="F6581" t="s">
        <v>40</v>
      </c>
      <c r="G6581" t="s">
        <v>24</v>
      </c>
      <c r="H6581">
        <f t="shared" si="307"/>
        <v>0</v>
      </c>
      <c r="I6581" t="str">
        <f t="shared" si="308"/>
        <v>Low Risk</v>
      </c>
    </row>
    <row r="6582" spans="1:9" x14ac:dyDescent="0.3">
      <c r="A6582" t="s">
        <v>6617</v>
      </c>
      <c r="B6582" t="s">
        <v>31</v>
      </c>
      <c r="C6582">
        <v>49</v>
      </c>
      <c r="D6582" t="str">
        <f t="shared" si="306"/>
        <v>49-72 Months</v>
      </c>
      <c r="E6582" t="s">
        <v>26</v>
      </c>
      <c r="F6582" t="s">
        <v>40</v>
      </c>
      <c r="G6582" t="s">
        <v>24</v>
      </c>
      <c r="H6582">
        <f t="shared" si="307"/>
        <v>0</v>
      </c>
      <c r="I6582" t="str">
        <f t="shared" si="308"/>
        <v>Low Risk</v>
      </c>
    </row>
    <row r="6583" spans="1:9" x14ac:dyDescent="0.3">
      <c r="A6583" t="s">
        <v>6618</v>
      </c>
      <c r="B6583" t="s">
        <v>31</v>
      </c>
      <c r="C6583">
        <v>54</v>
      </c>
      <c r="D6583" t="str">
        <f t="shared" si="306"/>
        <v>49-72 Months</v>
      </c>
      <c r="E6583" t="s">
        <v>26</v>
      </c>
      <c r="F6583" t="s">
        <v>32</v>
      </c>
      <c r="G6583" t="s">
        <v>24</v>
      </c>
      <c r="H6583">
        <f t="shared" si="307"/>
        <v>0</v>
      </c>
      <c r="I6583" t="str">
        <f t="shared" si="308"/>
        <v>Low Risk</v>
      </c>
    </row>
    <row r="6584" spans="1:9" x14ac:dyDescent="0.3">
      <c r="A6584" t="s">
        <v>6619</v>
      </c>
      <c r="B6584" t="s">
        <v>47</v>
      </c>
      <c r="C6584">
        <v>71</v>
      </c>
      <c r="D6584" t="str">
        <f t="shared" si="306"/>
        <v>49-72 Months</v>
      </c>
      <c r="E6584" t="s">
        <v>37</v>
      </c>
      <c r="F6584" t="s">
        <v>40</v>
      </c>
      <c r="G6584" t="s">
        <v>24</v>
      </c>
      <c r="H6584">
        <f t="shared" si="307"/>
        <v>2</v>
      </c>
      <c r="I6584" t="str">
        <f t="shared" si="308"/>
        <v>Medium Risk</v>
      </c>
    </row>
    <row r="6585" spans="1:9" x14ac:dyDescent="0.3">
      <c r="A6585" t="s">
        <v>6620</v>
      </c>
      <c r="B6585" t="s">
        <v>31</v>
      </c>
      <c r="C6585">
        <v>22</v>
      </c>
      <c r="D6585" t="str">
        <f t="shared" si="306"/>
        <v>13-24 Months</v>
      </c>
      <c r="E6585" t="s">
        <v>24</v>
      </c>
      <c r="F6585" t="s">
        <v>32</v>
      </c>
      <c r="G6585" t="s">
        <v>24</v>
      </c>
      <c r="H6585">
        <f t="shared" si="307"/>
        <v>0</v>
      </c>
      <c r="I6585" t="str">
        <f t="shared" si="308"/>
        <v>Low Risk</v>
      </c>
    </row>
    <row r="6586" spans="1:9" x14ac:dyDescent="0.3">
      <c r="A6586" t="s">
        <v>6621</v>
      </c>
      <c r="B6586" t="s">
        <v>47</v>
      </c>
      <c r="C6586">
        <v>50</v>
      </c>
      <c r="D6586" t="str">
        <f t="shared" si="306"/>
        <v>49-72 Months</v>
      </c>
      <c r="E6586" t="s">
        <v>24</v>
      </c>
      <c r="F6586" t="s">
        <v>40</v>
      </c>
      <c r="G6586" t="s">
        <v>24</v>
      </c>
      <c r="H6586">
        <f t="shared" si="307"/>
        <v>0</v>
      </c>
      <c r="I6586" t="str">
        <f t="shared" si="308"/>
        <v>Low Risk</v>
      </c>
    </row>
    <row r="6587" spans="1:9" x14ac:dyDescent="0.3">
      <c r="A6587" t="s">
        <v>6622</v>
      </c>
      <c r="B6587" t="s">
        <v>31</v>
      </c>
      <c r="C6587">
        <v>43</v>
      </c>
      <c r="D6587" t="str">
        <f t="shared" si="306"/>
        <v>25-48 Months</v>
      </c>
      <c r="E6587" t="s">
        <v>24</v>
      </c>
      <c r="F6587" t="s">
        <v>32</v>
      </c>
      <c r="G6587" t="s">
        <v>24</v>
      </c>
      <c r="H6587">
        <f t="shared" si="307"/>
        <v>0</v>
      </c>
      <c r="I6587" t="str">
        <f t="shared" si="308"/>
        <v>Low Risk</v>
      </c>
    </row>
    <row r="6588" spans="1:9" x14ac:dyDescent="0.3">
      <c r="A6588" t="s">
        <v>6623</v>
      </c>
      <c r="B6588" t="s">
        <v>47</v>
      </c>
      <c r="C6588">
        <v>45</v>
      </c>
      <c r="D6588" t="str">
        <f t="shared" si="306"/>
        <v>25-48 Months</v>
      </c>
      <c r="E6588" t="s">
        <v>24</v>
      </c>
      <c r="F6588" t="s">
        <v>40</v>
      </c>
      <c r="G6588" t="s">
        <v>24</v>
      </c>
      <c r="H6588">
        <f t="shared" si="307"/>
        <v>0</v>
      </c>
      <c r="I6588" t="str">
        <f t="shared" si="308"/>
        <v>Low Risk</v>
      </c>
    </row>
    <row r="6589" spans="1:9" x14ac:dyDescent="0.3">
      <c r="A6589" t="s">
        <v>6624</v>
      </c>
      <c r="B6589" t="s">
        <v>27</v>
      </c>
      <c r="C6589">
        <v>64</v>
      </c>
      <c r="D6589" t="str">
        <f t="shared" si="306"/>
        <v>49-72 Months</v>
      </c>
      <c r="E6589" t="s">
        <v>37</v>
      </c>
      <c r="F6589" t="s">
        <v>35</v>
      </c>
      <c r="G6589" t="s">
        <v>24</v>
      </c>
      <c r="H6589">
        <f t="shared" si="307"/>
        <v>4</v>
      </c>
      <c r="I6589" t="str">
        <f t="shared" si="308"/>
        <v>High Risk</v>
      </c>
    </row>
    <row r="6590" spans="1:9" x14ac:dyDescent="0.3">
      <c r="A6590" t="s">
        <v>6625</v>
      </c>
      <c r="B6590" t="s">
        <v>47</v>
      </c>
      <c r="C6590">
        <v>23</v>
      </c>
      <c r="D6590" t="str">
        <f t="shared" si="306"/>
        <v>13-24 Months</v>
      </c>
      <c r="E6590" t="s">
        <v>24</v>
      </c>
      <c r="F6590" t="s">
        <v>32</v>
      </c>
      <c r="G6590" t="s">
        <v>24</v>
      </c>
      <c r="H6590">
        <f t="shared" si="307"/>
        <v>0</v>
      </c>
      <c r="I6590" t="str">
        <f t="shared" si="308"/>
        <v>Low Risk</v>
      </c>
    </row>
    <row r="6591" spans="1:9" x14ac:dyDescent="0.3">
      <c r="A6591" t="s">
        <v>6626</v>
      </c>
      <c r="B6591" t="s">
        <v>47</v>
      </c>
      <c r="C6591">
        <v>68</v>
      </c>
      <c r="D6591" t="str">
        <f t="shared" si="306"/>
        <v>49-72 Months</v>
      </c>
      <c r="E6591" t="s">
        <v>24</v>
      </c>
      <c r="F6591" t="s">
        <v>40</v>
      </c>
      <c r="G6591" t="s">
        <v>24</v>
      </c>
      <c r="H6591">
        <f t="shared" si="307"/>
        <v>0</v>
      </c>
      <c r="I6591" t="str">
        <f t="shared" si="308"/>
        <v>Low Risk</v>
      </c>
    </row>
    <row r="6592" spans="1:9" x14ac:dyDescent="0.3">
      <c r="A6592" t="s">
        <v>6627</v>
      </c>
      <c r="B6592" t="s">
        <v>27</v>
      </c>
      <c r="C6592">
        <v>1</v>
      </c>
      <c r="D6592" t="str">
        <f t="shared" si="306"/>
        <v>0-12 Months</v>
      </c>
      <c r="E6592" t="s">
        <v>37</v>
      </c>
      <c r="F6592" t="s">
        <v>28</v>
      </c>
      <c r="G6592" t="s">
        <v>23</v>
      </c>
      <c r="H6592">
        <f t="shared" si="307"/>
        <v>6</v>
      </c>
      <c r="I6592" t="str">
        <f t="shared" si="308"/>
        <v>High Risk</v>
      </c>
    </row>
    <row r="6593" spans="1:9" x14ac:dyDescent="0.3">
      <c r="A6593" t="s">
        <v>6628</v>
      </c>
      <c r="B6593" t="s">
        <v>27</v>
      </c>
      <c r="C6593">
        <v>2</v>
      </c>
      <c r="D6593" t="str">
        <f t="shared" si="306"/>
        <v>0-12 Months</v>
      </c>
      <c r="E6593" t="s">
        <v>37</v>
      </c>
      <c r="F6593" t="s">
        <v>40</v>
      </c>
      <c r="G6593" t="s">
        <v>23</v>
      </c>
      <c r="H6593">
        <f t="shared" si="307"/>
        <v>5</v>
      </c>
      <c r="I6593" t="str">
        <f t="shared" si="308"/>
        <v>High Risk</v>
      </c>
    </row>
    <row r="6594" spans="1:9" x14ac:dyDescent="0.3">
      <c r="A6594" t="s">
        <v>6629</v>
      </c>
      <c r="B6594" t="s">
        <v>31</v>
      </c>
      <c r="C6594">
        <v>26</v>
      </c>
      <c r="D6594" t="str">
        <f t="shared" si="306"/>
        <v>25-48 Months</v>
      </c>
      <c r="E6594" t="s">
        <v>26</v>
      </c>
      <c r="F6594" t="s">
        <v>40</v>
      </c>
      <c r="G6594" t="s">
        <v>24</v>
      </c>
      <c r="H6594">
        <f t="shared" si="307"/>
        <v>0</v>
      </c>
      <c r="I6594" t="str">
        <f t="shared" si="308"/>
        <v>Low Risk</v>
      </c>
    </row>
    <row r="6595" spans="1:9" x14ac:dyDescent="0.3">
      <c r="A6595" t="s">
        <v>6630</v>
      </c>
      <c r="B6595" t="s">
        <v>27</v>
      </c>
      <c r="C6595">
        <v>55</v>
      </c>
      <c r="D6595" t="str">
        <f t="shared" ref="D6595:D6658" si="309">IF(C6595&lt;=12,"0-12 Months",IF(C6595&lt;=24,"13-24 Months",IF(C6595&lt;=48,"25-48 Months","49-72 Months")))</f>
        <v>49-72 Months</v>
      </c>
      <c r="E6595" t="s">
        <v>26</v>
      </c>
      <c r="F6595" t="s">
        <v>35</v>
      </c>
      <c r="G6595" t="s">
        <v>23</v>
      </c>
      <c r="H6595">
        <f t="shared" ref="H6595:H6658" si="310">IF(B6595="Month-to-month",2,0)+IF(E6595="Fiber optic",2,0)+IF(F6595="Electronic check",1,0)+IF(D6595="0-12 Months",1,0)</f>
        <v>2</v>
      </c>
      <c r="I6595" t="str">
        <f t="shared" ref="I6595:I6658" si="311">IF(H6595&gt;=4,"High Risk",IF(H6595&gt;=2,"Medium Risk","Low Risk"))</f>
        <v>Medium Risk</v>
      </c>
    </row>
    <row r="6596" spans="1:9" x14ac:dyDescent="0.3">
      <c r="A6596" t="s">
        <v>6631</v>
      </c>
      <c r="B6596" t="s">
        <v>27</v>
      </c>
      <c r="C6596">
        <v>14</v>
      </c>
      <c r="D6596" t="str">
        <f t="shared" si="309"/>
        <v>13-24 Months</v>
      </c>
      <c r="E6596" t="s">
        <v>24</v>
      </c>
      <c r="F6596" t="s">
        <v>28</v>
      </c>
      <c r="G6596" t="s">
        <v>24</v>
      </c>
      <c r="H6596">
        <f t="shared" si="310"/>
        <v>3</v>
      </c>
      <c r="I6596" t="str">
        <f t="shared" si="311"/>
        <v>Medium Risk</v>
      </c>
    </row>
    <row r="6597" spans="1:9" x14ac:dyDescent="0.3">
      <c r="A6597" t="s">
        <v>6632</v>
      </c>
      <c r="B6597" t="s">
        <v>47</v>
      </c>
      <c r="C6597">
        <v>71</v>
      </c>
      <c r="D6597" t="str">
        <f t="shared" si="309"/>
        <v>49-72 Months</v>
      </c>
      <c r="E6597" t="s">
        <v>26</v>
      </c>
      <c r="F6597" t="s">
        <v>28</v>
      </c>
      <c r="G6597" t="s">
        <v>24</v>
      </c>
      <c r="H6597">
        <f t="shared" si="310"/>
        <v>1</v>
      </c>
      <c r="I6597" t="str">
        <f t="shared" si="311"/>
        <v>Low Risk</v>
      </c>
    </row>
    <row r="6598" spans="1:9" x14ac:dyDescent="0.3">
      <c r="A6598" t="s">
        <v>6633</v>
      </c>
      <c r="B6598" t="s">
        <v>31</v>
      </c>
      <c r="C6598">
        <v>64</v>
      </c>
      <c r="D6598" t="str">
        <f t="shared" si="309"/>
        <v>49-72 Months</v>
      </c>
      <c r="E6598" t="s">
        <v>26</v>
      </c>
      <c r="F6598" t="s">
        <v>28</v>
      </c>
      <c r="G6598" t="s">
        <v>24</v>
      </c>
      <c r="H6598">
        <f t="shared" si="310"/>
        <v>1</v>
      </c>
      <c r="I6598" t="str">
        <f t="shared" si="311"/>
        <v>Low Risk</v>
      </c>
    </row>
    <row r="6599" spans="1:9" x14ac:dyDescent="0.3">
      <c r="A6599" t="s">
        <v>6634</v>
      </c>
      <c r="B6599" t="s">
        <v>27</v>
      </c>
      <c r="C6599">
        <v>7</v>
      </c>
      <c r="D6599" t="str">
        <f t="shared" si="309"/>
        <v>0-12 Months</v>
      </c>
      <c r="E6599" t="s">
        <v>26</v>
      </c>
      <c r="F6599" t="s">
        <v>40</v>
      </c>
      <c r="G6599" t="s">
        <v>23</v>
      </c>
      <c r="H6599">
        <f t="shared" si="310"/>
        <v>3</v>
      </c>
      <c r="I6599" t="str">
        <f t="shared" si="311"/>
        <v>Medium Risk</v>
      </c>
    </row>
    <row r="6600" spans="1:9" x14ac:dyDescent="0.3">
      <c r="A6600" t="s">
        <v>6635</v>
      </c>
      <c r="B6600" t="s">
        <v>47</v>
      </c>
      <c r="C6600">
        <v>57</v>
      </c>
      <c r="D6600" t="str">
        <f t="shared" si="309"/>
        <v>49-72 Months</v>
      </c>
      <c r="E6600" t="s">
        <v>26</v>
      </c>
      <c r="F6600" t="s">
        <v>40</v>
      </c>
      <c r="G6600" t="s">
        <v>24</v>
      </c>
      <c r="H6600">
        <f t="shared" si="310"/>
        <v>0</v>
      </c>
      <c r="I6600" t="str">
        <f t="shared" si="311"/>
        <v>Low Risk</v>
      </c>
    </row>
    <row r="6601" spans="1:9" x14ac:dyDescent="0.3">
      <c r="A6601" t="s">
        <v>6636</v>
      </c>
      <c r="B6601" t="s">
        <v>27</v>
      </c>
      <c r="C6601">
        <v>13</v>
      </c>
      <c r="D6601" t="str">
        <f t="shared" si="309"/>
        <v>13-24 Months</v>
      </c>
      <c r="E6601" t="s">
        <v>37</v>
      </c>
      <c r="F6601" t="s">
        <v>28</v>
      </c>
      <c r="G6601" t="s">
        <v>23</v>
      </c>
      <c r="H6601">
        <f t="shared" si="310"/>
        <v>5</v>
      </c>
      <c r="I6601" t="str">
        <f t="shared" si="311"/>
        <v>High Risk</v>
      </c>
    </row>
    <row r="6602" spans="1:9" x14ac:dyDescent="0.3">
      <c r="A6602" t="s">
        <v>6637</v>
      </c>
      <c r="B6602" t="s">
        <v>27</v>
      </c>
      <c r="C6602">
        <v>3</v>
      </c>
      <c r="D6602" t="str">
        <f t="shared" si="309"/>
        <v>0-12 Months</v>
      </c>
      <c r="E6602" t="s">
        <v>26</v>
      </c>
      <c r="F6602" t="s">
        <v>40</v>
      </c>
      <c r="G6602" t="s">
        <v>23</v>
      </c>
      <c r="H6602">
        <f t="shared" si="310"/>
        <v>3</v>
      </c>
      <c r="I6602" t="str">
        <f t="shared" si="311"/>
        <v>Medium Risk</v>
      </c>
    </row>
    <row r="6603" spans="1:9" x14ac:dyDescent="0.3">
      <c r="A6603" t="s">
        <v>6638</v>
      </c>
      <c r="B6603" t="s">
        <v>47</v>
      </c>
      <c r="C6603">
        <v>72</v>
      </c>
      <c r="D6603" t="str">
        <f t="shared" si="309"/>
        <v>49-72 Months</v>
      </c>
      <c r="E6603" t="s">
        <v>37</v>
      </c>
      <c r="F6603" t="s">
        <v>40</v>
      </c>
      <c r="G6603" t="s">
        <v>24</v>
      </c>
      <c r="H6603">
        <f t="shared" si="310"/>
        <v>2</v>
      </c>
      <c r="I6603" t="str">
        <f t="shared" si="311"/>
        <v>Medium Risk</v>
      </c>
    </row>
    <row r="6604" spans="1:9" x14ac:dyDescent="0.3">
      <c r="A6604" t="s">
        <v>6639</v>
      </c>
      <c r="B6604" t="s">
        <v>27</v>
      </c>
      <c r="C6604">
        <v>40</v>
      </c>
      <c r="D6604" t="str">
        <f t="shared" si="309"/>
        <v>25-48 Months</v>
      </c>
      <c r="E6604" t="s">
        <v>37</v>
      </c>
      <c r="F6604" t="s">
        <v>40</v>
      </c>
      <c r="G6604" t="s">
        <v>24</v>
      </c>
      <c r="H6604">
        <f t="shared" si="310"/>
        <v>4</v>
      </c>
      <c r="I6604" t="str">
        <f t="shared" si="311"/>
        <v>High Risk</v>
      </c>
    </row>
    <row r="6605" spans="1:9" x14ac:dyDescent="0.3">
      <c r="A6605" t="s">
        <v>6640</v>
      </c>
      <c r="B6605" t="s">
        <v>27</v>
      </c>
      <c r="C6605">
        <v>14</v>
      </c>
      <c r="D6605" t="str">
        <f t="shared" si="309"/>
        <v>13-24 Months</v>
      </c>
      <c r="E6605" t="s">
        <v>26</v>
      </c>
      <c r="F6605" t="s">
        <v>40</v>
      </c>
      <c r="G6605" t="s">
        <v>24</v>
      </c>
      <c r="H6605">
        <f t="shared" si="310"/>
        <v>2</v>
      </c>
      <c r="I6605" t="str">
        <f t="shared" si="311"/>
        <v>Medium Risk</v>
      </c>
    </row>
    <row r="6606" spans="1:9" x14ac:dyDescent="0.3">
      <c r="A6606" t="s">
        <v>6641</v>
      </c>
      <c r="B6606" t="s">
        <v>27</v>
      </c>
      <c r="C6606">
        <v>2</v>
      </c>
      <c r="D6606" t="str">
        <f t="shared" si="309"/>
        <v>0-12 Months</v>
      </c>
      <c r="E6606" t="s">
        <v>26</v>
      </c>
      <c r="F6606" t="s">
        <v>28</v>
      </c>
      <c r="G6606" t="s">
        <v>24</v>
      </c>
      <c r="H6606">
        <f t="shared" si="310"/>
        <v>4</v>
      </c>
      <c r="I6606" t="str">
        <f t="shared" si="311"/>
        <v>High Risk</v>
      </c>
    </row>
    <row r="6607" spans="1:9" x14ac:dyDescent="0.3">
      <c r="A6607" t="s">
        <v>6642</v>
      </c>
      <c r="B6607" t="s">
        <v>31</v>
      </c>
      <c r="C6607">
        <v>66</v>
      </c>
      <c r="D6607" t="str">
        <f t="shared" si="309"/>
        <v>49-72 Months</v>
      </c>
      <c r="E6607" t="s">
        <v>37</v>
      </c>
      <c r="F6607" t="s">
        <v>40</v>
      </c>
      <c r="G6607" t="s">
        <v>23</v>
      </c>
      <c r="H6607">
        <f t="shared" si="310"/>
        <v>2</v>
      </c>
      <c r="I6607" t="str">
        <f t="shared" si="311"/>
        <v>Medium Risk</v>
      </c>
    </row>
    <row r="6608" spans="1:9" x14ac:dyDescent="0.3">
      <c r="A6608" t="s">
        <v>6643</v>
      </c>
      <c r="B6608" t="s">
        <v>27</v>
      </c>
      <c r="C6608">
        <v>38</v>
      </c>
      <c r="D6608" t="str">
        <f t="shared" si="309"/>
        <v>25-48 Months</v>
      </c>
      <c r="E6608" t="s">
        <v>37</v>
      </c>
      <c r="F6608" t="s">
        <v>28</v>
      </c>
      <c r="G6608" t="s">
        <v>23</v>
      </c>
      <c r="H6608">
        <f t="shared" si="310"/>
        <v>5</v>
      </c>
      <c r="I6608" t="str">
        <f t="shared" si="311"/>
        <v>High Risk</v>
      </c>
    </row>
    <row r="6609" spans="1:9" x14ac:dyDescent="0.3">
      <c r="A6609" t="s">
        <v>6644</v>
      </c>
      <c r="B6609" t="s">
        <v>27</v>
      </c>
      <c r="C6609">
        <v>1</v>
      </c>
      <c r="D6609" t="str">
        <f t="shared" si="309"/>
        <v>0-12 Months</v>
      </c>
      <c r="E6609" t="s">
        <v>26</v>
      </c>
      <c r="F6609" t="s">
        <v>28</v>
      </c>
      <c r="G6609" t="s">
        <v>23</v>
      </c>
      <c r="H6609">
        <f t="shared" si="310"/>
        <v>4</v>
      </c>
      <c r="I6609" t="str">
        <f t="shared" si="311"/>
        <v>High Risk</v>
      </c>
    </row>
    <row r="6610" spans="1:9" x14ac:dyDescent="0.3">
      <c r="A6610" t="s">
        <v>6645</v>
      </c>
      <c r="B6610" t="s">
        <v>31</v>
      </c>
      <c r="C6610">
        <v>22</v>
      </c>
      <c r="D6610" t="str">
        <f t="shared" si="309"/>
        <v>13-24 Months</v>
      </c>
      <c r="E6610" t="s">
        <v>26</v>
      </c>
      <c r="F6610" t="s">
        <v>40</v>
      </c>
      <c r="G6610" t="s">
        <v>23</v>
      </c>
      <c r="H6610">
        <f t="shared" si="310"/>
        <v>0</v>
      </c>
      <c r="I6610" t="str">
        <f t="shared" si="311"/>
        <v>Low Risk</v>
      </c>
    </row>
    <row r="6611" spans="1:9" x14ac:dyDescent="0.3">
      <c r="A6611" t="s">
        <v>6646</v>
      </c>
      <c r="B6611" t="s">
        <v>27</v>
      </c>
      <c r="C6611">
        <v>1</v>
      </c>
      <c r="D6611" t="str">
        <f t="shared" si="309"/>
        <v>0-12 Months</v>
      </c>
      <c r="E6611" t="s">
        <v>24</v>
      </c>
      <c r="F6611" t="s">
        <v>32</v>
      </c>
      <c r="G6611" t="s">
        <v>23</v>
      </c>
      <c r="H6611">
        <f t="shared" si="310"/>
        <v>3</v>
      </c>
      <c r="I6611" t="str">
        <f t="shared" si="311"/>
        <v>Medium Risk</v>
      </c>
    </row>
    <row r="6612" spans="1:9" x14ac:dyDescent="0.3">
      <c r="A6612" t="s">
        <v>6647</v>
      </c>
      <c r="B6612" t="s">
        <v>27</v>
      </c>
      <c r="C6612">
        <v>5</v>
      </c>
      <c r="D6612" t="str">
        <f t="shared" si="309"/>
        <v>0-12 Months</v>
      </c>
      <c r="E6612" t="s">
        <v>37</v>
      </c>
      <c r="F6612" t="s">
        <v>32</v>
      </c>
      <c r="G6612" t="s">
        <v>24</v>
      </c>
      <c r="H6612">
        <f t="shared" si="310"/>
        <v>5</v>
      </c>
      <c r="I6612" t="str">
        <f t="shared" si="311"/>
        <v>High Risk</v>
      </c>
    </row>
    <row r="6613" spans="1:9" x14ac:dyDescent="0.3">
      <c r="A6613" t="s">
        <v>6648</v>
      </c>
      <c r="B6613" t="s">
        <v>31</v>
      </c>
      <c r="C6613">
        <v>29</v>
      </c>
      <c r="D6613" t="str">
        <f t="shared" si="309"/>
        <v>25-48 Months</v>
      </c>
      <c r="E6613" t="s">
        <v>26</v>
      </c>
      <c r="F6613" t="s">
        <v>35</v>
      </c>
      <c r="G6613" t="s">
        <v>24</v>
      </c>
      <c r="H6613">
        <f t="shared" si="310"/>
        <v>0</v>
      </c>
      <c r="I6613" t="str">
        <f t="shared" si="311"/>
        <v>Low Risk</v>
      </c>
    </row>
    <row r="6614" spans="1:9" x14ac:dyDescent="0.3">
      <c r="A6614" t="s">
        <v>6649</v>
      </c>
      <c r="B6614" t="s">
        <v>27</v>
      </c>
      <c r="C6614">
        <v>1</v>
      </c>
      <c r="D6614" t="str">
        <f t="shared" si="309"/>
        <v>0-12 Months</v>
      </c>
      <c r="E6614" t="s">
        <v>37</v>
      </c>
      <c r="F6614" t="s">
        <v>32</v>
      </c>
      <c r="G6614" t="s">
        <v>23</v>
      </c>
      <c r="H6614">
        <f t="shared" si="310"/>
        <v>5</v>
      </c>
      <c r="I6614" t="str">
        <f t="shared" si="311"/>
        <v>High Risk</v>
      </c>
    </row>
    <row r="6615" spans="1:9" x14ac:dyDescent="0.3">
      <c r="A6615" t="s">
        <v>6650</v>
      </c>
      <c r="B6615" t="s">
        <v>27</v>
      </c>
      <c r="C6615">
        <v>3</v>
      </c>
      <c r="D6615" t="str">
        <f t="shared" si="309"/>
        <v>0-12 Months</v>
      </c>
      <c r="E6615" t="s">
        <v>24</v>
      </c>
      <c r="F6615" t="s">
        <v>32</v>
      </c>
      <c r="G6615" t="s">
        <v>24</v>
      </c>
      <c r="H6615">
        <f t="shared" si="310"/>
        <v>3</v>
      </c>
      <c r="I6615" t="str">
        <f t="shared" si="311"/>
        <v>Medium Risk</v>
      </c>
    </row>
    <row r="6616" spans="1:9" x14ac:dyDescent="0.3">
      <c r="A6616" t="s">
        <v>6651</v>
      </c>
      <c r="B6616" t="s">
        <v>47</v>
      </c>
      <c r="C6616">
        <v>71</v>
      </c>
      <c r="D6616" t="str">
        <f t="shared" si="309"/>
        <v>49-72 Months</v>
      </c>
      <c r="E6616" t="s">
        <v>24</v>
      </c>
      <c r="F6616" t="s">
        <v>40</v>
      </c>
      <c r="G6616" t="s">
        <v>24</v>
      </c>
      <c r="H6616">
        <f t="shared" si="310"/>
        <v>0</v>
      </c>
      <c r="I6616" t="str">
        <f t="shared" si="311"/>
        <v>Low Risk</v>
      </c>
    </row>
    <row r="6617" spans="1:9" x14ac:dyDescent="0.3">
      <c r="A6617" t="s">
        <v>6652</v>
      </c>
      <c r="B6617" t="s">
        <v>27</v>
      </c>
      <c r="C6617">
        <v>9</v>
      </c>
      <c r="D6617" t="str">
        <f t="shared" si="309"/>
        <v>0-12 Months</v>
      </c>
      <c r="E6617" t="s">
        <v>26</v>
      </c>
      <c r="F6617" t="s">
        <v>28</v>
      </c>
      <c r="G6617" t="s">
        <v>24</v>
      </c>
      <c r="H6617">
        <f t="shared" si="310"/>
        <v>4</v>
      </c>
      <c r="I6617" t="str">
        <f t="shared" si="311"/>
        <v>High Risk</v>
      </c>
    </row>
    <row r="6618" spans="1:9" x14ac:dyDescent="0.3">
      <c r="A6618" t="s">
        <v>6653</v>
      </c>
      <c r="B6618" t="s">
        <v>27</v>
      </c>
      <c r="C6618">
        <v>43</v>
      </c>
      <c r="D6618" t="str">
        <f t="shared" si="309"/>
        <v>25-48 Months</v>
      </c>
      <c r="E6618" t="s">
        <v>37</v>
      </c>
      <c r="F6618" t="s">
        <v>28</v>
      </c>
      <c r="G6618" t="s">
        <v>23</v>
      </c>
      <c r="H6618">
        <f t="shared" si="310"/>
        <v>5</v>
      </c>
      <c r="I6618" t="str">
        <f t="shared" si="311"/>
        <v>High Risk</v>
      </c>
    </row>
    <row r="6619" spans="1:9" x14ac:dyDescent="0.3">
      <c r="A6619" t="s">
        <v>6654</v>
      </c>
      <c r="B6619" t="s">
        <v>31</v>
      </c>
      <c r="C6619">
        <v>48</v>
      </c>
      <c r="D6619" t="str">
        <f t="shared" si="309"/>
        <v>25-48 Months</v>
      </c>
      <c r="E6619" t="s">
        <v>26</v>
      </c>
      <c r="F6619" t="s">
        <v>40</v>
      </c>
      <c r="G6619" t="s">
        <v>24</v>
      </c>
      <c r="H6619">
        <f t="shared" si="310"/>
        <v>0</v>
      </c>
      <c r="I6619" t="str">
        <f t="shared" si="311"/>
        <v>Low Risk</v>
      </c>
    </row>
    <row r="6620" spans="1:9" x14ac:dyDescent="0.3">
      <c r="A6620" t="s">
        <v>6655</v>
      </c>
      <c r="B6620" t="s">
        <v>27</v>
      </c>
      <c r="C6620">
        <v>26</v>
      </c>
      <c r="D6620" t="str">
        <f t="shared" si="309"/>
        <v>25-48 Months</v>
      </c>
      <c r="E6620" t="s">
        <v>37</v>
      </c>
      <c r="F6620" t="s">
        <v>40</v>
      </c>
      <c r="G6620" t="s">
        <v>24</v>
      </c>
      <c r="H6620">
        <f t="shared" si="310"/>
        <v>4</v>
      </c>
      <c r="I6620" t="str">
        <f t="shared" si="311"/>
        <v>High Risk</v>
      </c>
    </row>
    <row r="6621" spans="1:9" x14ac:dyDescent="0.3">
      <c r="A6621" t="s">
        <v>6656</v>
      </c>
      <c r="B6621" t="s">
        <v>27</v>
      </c>
      <c r="C6621">
        <v>9</v>
      </c>
      <c r="D6621" t="str">
        <f t="shared" si="309"/>
        <v>0-12 Months</v>
      </c>
      <c r="E6621" t="s">
        <v>24</v>
      </c>
      <c r="F6621" t="s">
        <v>35</v>
      </c>
      <c r="G6621" t="s">
        <v>24</v>
      </c>
      <c r="H6621">
        <f t="shared" si="310"/>
        <v>3</v>
      </c>
      <c r="I6621" t="str">
        <f t="shared" si="311"/>
        <v>Medium Risk</v>
      </c>
    </row>
    <row r="6622" spans="1:9" x14ac:dyDescent="0.3">
      <c r="A6622" t="s">
        <v>6657</v>
      </c>
      <c r="B6622" t="s">
        <v>27</v>
      </c>
      <c r="C6622">
        <v>1</v>
      </c>
      <c r="D6622" t="str">
        <f t="shared" si="309"/>
        <v>0-12 Months</v>
      </c>
      <c r="E6622" t="s">
        <v>37</v>
      </c>
      <c r="F6622" t="s">
        <v>28</v>
      </c>
      <c r="G6622" t="s">
        <v>23</v>
      </c>
      <c r="H6622">
        <f t="shared" si="310"/>
        <v>6</v>
      </c>
      <c r="I6622" t="str">
        <f t="shared" si="311"/>
        <v>High Risk</v>
      </c>
    </row>
    <row r="6623" spans="1:9" x14ac:dyDescent="0.3">
      <c r="A6623" t="s">
        <v>6658</v>
      </c>
      <c r="B6623" t="s">
        <v>47</v>
      </c>
      <c r="C6623">
        <v>46</v>
      </c>
      <c r="D6623" t="str">
        <f t="shared" si="309"/>
        <v>25-48 Months</v>
      </c>
      <c r="E6623" t="s">
        <v>24</v>
      </c>
      <c r="F6623" t="s">
        <v>40</v>
      </c>
      <c r="G6623" t="s">
        <v>24</v>
      </c>
      <c r="H6623">
        <f t="shared" si="310"/>
        <v>0</v>
      </c>
      <c r="I6623" t="str">
        <f t="shared" si="311"/>
        <v>Low Risk</v>
      </c>
    </row>
    <row r="6624" spans="1:9" x14ac:dyDescent="0.3">
      <c r="A6624" t="s">
        <v>6659</v>
      </c>
      <c r="B6624" t="s">
        <v>27</v>
      </c>
      <c r="C6624">
        <v>2</v>
      </c>
      <c r="D6624" t="str">
        <f t="shared" si="309"/>
        <v>0-12 Months</v>
      </c>
      <c r="E6624" t="s">
        <v>26</v>
      </c>
      <c r="F6624" t="s">
        <v>35</v>
      </c>
      <c r="G6624" t="s">
        <v>23</v>
      </c>
      <c r="H6624">
        <f t="shared" si="310"/>
        <v>3</v>
      </c>
      <c r="I6624" t="str">
        <f t="shared" si="311"/>
        <v>Medium Risk</v>
      </c>
    </row>
    <row r="6625" spans="1:9" x14ac:dyDescent="0.3">
      <c r="A6625" t="s">
        <v>6660</v>
      </c>
      <c r="B6625" t="s">
        <v>27</v>
      </c>
      <c r="C6625">
        <v>1</v>
      </c>
      <c r="D6625" t="str">
        <f t="shared" si="309"/>
        <v>0-12 Months</v>
      </c>
      <c r="E6625" t="s">
        <v>37</v>
      </c>
      <c r="F6625" t="s">
        <v>28</v>
      </c>
      <c r="G6625" t="s">
        <v>23</v>
      </c>
      <c r="H6625">
        <f t="shared" si="310"/>
        <v>6</v>
      </c>
      <c r="I6625" t="str">
        <f t="shared" si="311"/>
        <v>High Risk</v>
      </c>
    </row>
    <row r="6626" spans="1:9" x14ac:dyDescent="0.3">
      <c r="A6626" t="s">
        <v>6661</v>
      </c>
      <c r="B6626" t="s">
        <v>47</v>
      </c>
      <c r="C6626">
        <v>64</v>
      </c>
      <c r="D6626" t="str">
        <f t="shared" si="309"/>
        <v>49-72 Months</v>
      </c>
      <c r="E6626" t="s">
        <v>26</v>
      </c>
      <c r="F6626" t="s">
        <v>35</v>
      </c>
      <c r="G6626" t="s">
        <v>24</v>
      </c>
      <c r="H6626">
        <f t="shared" si="310"/>
        <v>0</v>
      </c>
      <c r="I6626" t="str">
        <f t="shared" si="311"/>
        <v>Low Risk</v>
      </c>
    </row>
    <row r="6627" spans="1:9" x14ac:dyDescent="0.3">
      <c r="A6627" t="s">
        <v>6662</v>
      </c>
      <c r="B6627" t="s">
        <v>27</v>
      </c>
      <c r="C6627">
        <v>12</v>
      </c>
      <c r="D6627" t="str">
        <f t="shared" si="309"/>
        <v>0-12 Months</v>
      </c>
      <c r="E6627" t="s">
        <v>37</v>
      </c>
      <c r="F6627" t="s">
        <v>28</v>
      </c>
      <c r="G6627" t="s">
        <v>23</v>
      </c>
      <c r="H6627">
        <f t="shared" si="310"/>
        <v>6</v>
      </c>
      <c r="I6627" t="str">
        <f t="shared" si="311"/>
        <v>High Risk</v>
      </c>
    </row>
    <row r="6628" spans="1:9" x14ac:dyDescent="0.3">
      <c r="A6628" t="s">
        <v>6663</v>
      </c>
      <c r="B6628" t="s">
        <v>27</v>
      </c>
      <c r="C6628">
        <v>6</v>
      </c>
      <c r="D6628" t="str">
        <f t="shared" si="309"/>
        <v>0-12 Months</v>
      </c>
      <c r="E6628" t="s">
        <v>37</v>
      </c>
      <c r="F6628" t="s">
        <v>28</v>
      </c>
      <c r="G6628" t="s">
        <v>23</v>
      </c>
      <c r="H6628">
        <f t="shared" si="310"/>
        <v>6</v>
      </c>
      <c r="I6628" t="str">
        <f t="shared" si="311"/>
        <v>High Risk</v>
      </c>
    </row>
    <row r="6629" spans="1:9" x14ac:dyDescent="0.3">
      <c r="A6629" t="s">
        <v>6664</v>
      </c>
      <c r="B6629" t="s">
        <v>31</v>
      </c>
      <c r="C6629">
        <v>59</v>
      </c>
      <c r="D6629" t="str">
        <f t="shared" si="309"/>
        <v>49-72 Months</v>
      </c>
      <c r="E6629" t="s">
        <v>24</v>
      </c>
      <c r="F6629" t="s">
        <v>32</v>
      </c>
      <c r="G6629" t="s">
        <v>24</v>
      </c>
      <c r="H6629">
        <f t="shared" si="310"/>
        <v>0</v>
      </c>
      <c r="I6629" t="str">
        <f t="shared" si="311"/>
        <v>Low Risk</v>
      </c>
    </row>
    <row r="6630" spans="1:9" x14ac:dyDescent="0.3">
      <c r="A6630" t="s">
        <v>6665</v>
      </c>
      <c r="B6630" t="s">
        <v>31</v>
      </c>
      <c r="C6630">
        <v>7</v>
      </c>
      <c r="D6630" t="str">
        <f t="shared" si="309"/>
        <v>0-12 Months</v>
      </c>
      <c r="E6630" t="s">
        <v>37</v>
      </c>
      <c r="F6630" t="s">
        <v>32</v>
      </c>
      <c r="G6630" t="s">
        <v>24</v>
      </c>
      <c r="H6630">
        <f t="shared" si="310"/>
        <v>3</v>
      </c>
      <c r="I6630" t="str">
        <f t="shared" si="311"/>
        <v>Medium Risk</v>
      </c>
    </row>
    <row r="6631" spans="1:9" x14ac:dyDescent="0.3">
      <c r="A6631" t="s">
        <v>6666</v>
      </c>
      <c r="B6631" t="s">
        <v>47</v>
      </c>
      <c r="C6631">
        <v>72</v>
      </c>
      <c r="D6631" t="str">
        <f t="shared" si="309"/>
        <v>49-72 Months</v>
      </c>
      <c r="E6631" t="s">
        <v>26</v>
      </c>
      <c r="F6631" t="s">
        <v>40</v>
      </c>
      <c r="G6631" t="s">
        <v>24</v>
      </c>
      <c r="H6631">
        <f t="shared" si="310"/>
        <v>0</v>
      </c>
      <c r="I6631" t="str">
        <f t="shared" si="311"/>
        <v>Low Risk</v>
      </c>
    </row>
    <row r="6632" spans="1:9" x14ac:dyDescent="0.3">
      <c r="A6632" t="s">
        <v>6667</v>
      </c>
      <c r="B6632" t="s">
        <v>27</v>
      </c>
      <c r="C6632">
        <v>16</v>
      </c>
      <c r="D6632" t="str">
        <f t="shared" si="309"/>
        <v>13-24 Months</v>
      </c>
      <c r="E6632" t="s">
        <v>37</v>
      </c>
      <c r="F6632" t="s">
        <v>28</v>
      </c>
      <c r="G6632" t="s">
        <v>24</v>
      </c>
      <c r="H6632">
        <f t="shared" si="310"/>
        <v>5</v>
      </c>
      <c r="I6632" t="str">
        <f t="shared" si="311"/>
        <v>High Risk</v>
      </c>
    </row>
    <row r="6633" spans="1:9" x14ac:dyDescent="0.3">
      <c r="A6633" t="s">
        <v>6668</v>
      </c>
      <c r="B6633" t="s">
        <v>27</v>
      </c>
      <c r="C6633">
        <v>25</v>
      </c>
      <c r="D6633" t="str">
        <f t="shared" si="309"/>
        <v>25-48 Months</v>
      </c>
      <c r="E6633" t="s">
        <v>26</v>
      </c>
      <c r="F6633" t="s">
        <v>40</v>
      </c>
      <c r="G6633" t="s">
        <v>24</v>
      </c>
      <c r="H6633">
        <f t="shared" si="310"/>
        <v>2</v>
      </c>
      <c r="I6633" t="str">
        <f t="shared" si="311"/>
        <v>Medium Risk</v>
      </c>
    </row>
    <row r="6634" spans="1:9" x14ac:dyDescent="0.3">
      <c r="A6634" t="s">
        <v>6669</v>
      </c>
      <c r="B6634" t="s">
        <v>27</v>
      </c>
      <c r="C6634">
        <v>34</v>
      </c>
      <c r="D6634" t="str">
        <f t="shared" si="309"/>
        <v>25-48 Months</v>
      </c>
      <c r="E6634" t="s">
        <v>26</v>
      </c>
      <c r="F6634" t="s">
        <v>28</v>
      </c>
      <c r="G6634" t="s">
        <v>23</v>
      </c>
      <c r="H6634">
        <f t="shared" si="310"/>
        <v>3</v>
      </c>
      <c r="I6634" t="str">
        <f t="shared" si="311"/>
        <v>Medium Risk</v>
      </c>
    </row>
    <row r="6635" spans="1:9" x14ac:dyDescent="0.3">
      <c r="A6635" t="s">
        <v>6670</v>
      </c>
      <c r="B6635" t="s">
        <v>27</v>
      </c>
      <c r="C6635">
        <v>1</v>
      </c>
      <c r="D6635" t="str">
        <f t="shared" si="309"/>
        <v>0-12 Months</v>
      </c>
      <c r="E6635" t="s">
        <v>37</v>
      </c>
      <c r="F6635" t="s">
        <v>28</v>
      </c>
      <c r="G6635" t="s">
        <v>23</v>
      </c>
      <c r="H6635">
        <f t="shared" si="310"/>
        <v>6</v>
      </c>
      <c r="I6635" t="str">
        <f t="shared" si="311"/>
        <v>High Risk</v>
      </c>
    </row>
    <row r="6636" spans="1:9" x14ac:dyDescent="0.3">
      <c r="A6636" t="s">
        <v>6671</v>
      </c>
      <c r="B6636" t="s">
        <v>27</v>
      </c>
      <c r="C6636">
        <v>10</v>
      </c>
      <c r="D6636" t="str">
        <f t="shared" si="309"/>
        <v>0-12 Months</v>
      </c>
      <c r="E6636" t="s">
        <v>37</v>
      </c>
      <c r="F6636" t="s">
        <v>40</v>
      </c>
      <c r="G6636" t="s">
        <v>23</v>
      </c>
      <c r="H6636">
        <f t="shared" si="310"/>
        <v>5</v>
      </c>
      <c r="I6636" t="str">
        <f t="shared" si="311"/>
        <v>High Risk</v>
      </c>
    </row>
    <row r="6637" spans="1:9" x14ac:dyDescent="0.3">
      <c r="A6637" t="s">
        <v>6672</v>
      </c>
      <c r="B6637" t="s">
        <v>31</v>
      </c>
      <c r="C6637">
        <v>24</v>
      </c>
      <c r="D6637" t="str">
        <f t="shared" si="309"/>
        <v>13-24 Months</v>
      </c>
      <c r="E6637" t="s">
        <v>24</v>
      </c>
      <c r="F6637" t="s">
        <v>32</v>
      </c>
      <c r="G6637" t="s">
        <v>24</v>
      </c>
      <c r="H6637">
        <f t="shared" si="310"/>
        <v>0</v>
      </c>
      <c r="I6637" t="str">
        <f t="shared" si="311"/>
        <v>Low Risk</v>
      </c>
    </row>
    <row r="6638" spans="1:9" x14ac:dyDescent="0.3">
      <c r="A6638" t="s">
        <v>6673</v>
      </c>
      <c r="B6638" t="s">
        <v>31</v>
      </c>
      <c r="C6638">
        <v>10</v>
      </c>
      <c r="D6638" t="str">
        <f t="shared" si="309"/>
        <v>0-12 Months</v>
      </c>
      <c r="E6638" t="s">
        <v>26</v>
      </c>
      <c r="F6638" t="s">
        <v>28</v>
      </c>
      <c r="G6638" t="s">
        <v>24</v>
      </c>
      <c r="H6638">
        <f t="shared" si="310"/>
        <v>2</v>
      </c>
      <c r="I6638" t="str">
        <f t="shared" si="311"/>
        <v>Medium Risk</v>
      </c>
    </row>
    <row r="6639" spans="1:9" x14ac:dyDescent="0.3">
      <c r="A6639" t="s">
        <v>6674</v>
      </c>
      <c r="B6639" t="s">
        <v>31</v>
      </c>
      <c r="C6639">
        <v>69</v>
      </c>
      <c r="D6639" t="str">
        <f t="shared" si="309"/>
        <v>49-72 Months</v>
      </c>
      <c r="E6639" t="s">
        <v>26</v>
      </c>
      <c r="F6639" t="s">
        <v>40</v>
      </c>
      <c r="G6639" t="s">
        <v>24</v>
      </c>
      <c r="H6639">
        <f t="shared" si="310"/>
        <v>0</v>
      </c>
      <c r="I6639" t="str">
        <f t="shared" si="311"/>
        <v>Low Risk</v>
      </c>
    </row>
    <row r="6640" spans="1:9" x14ac:dyDescent="0.3">
      <c r="A6640" t="s">
        <v>6675</v>
      </c>
      <c r="B6640" t="s">
        <v>47</v>
      </c>
      <c r="C6640">
        <v>57</v>
      </c>
      <c r="D6640" t="str">
        <f t="shared" si="309"/>
        <v>49-72 Months</v>
      </c>
      <c r="E6640" t="s">
        <v>24</v>
      </c>
      <c r="F6640" t="s">
        <v>32</v>
      </c>
      <c r="G6640" t="s">
        <v>24</v>
      </c>
      <c r="H6640">
        <f t="shared" si="310"/>
        <v>0</v>
      </c>
      <c r="I6640" t="str">
        <f t="shared" si="311"/>
        <v>Low Risk</v>
      </c>
    </row>
    <row r="6641" spans="1:9" x14ac:dyDescent="0.3">
      <c r="A6641" t="s">
        <v>6676</v>
      </c>
      <c r="B6641" t="s">
        <v>31</v>
      </c>
      <c r="C6641">
        <v>50</v>
      </c>
      <c r="D6641" t="str">
        <f t="shared" si="309"/>
        <v>49-72 Months</v>
      </c>
      <c r="E6641" t="s">
        <v>37</v>
      </c>
      <c r="F6641" t="s">
        <v>35</v>
      </c>
      <c r="G6641" t="s">
        <v>24</v>
      </c>
      <c r="H6641">
        <f t="shared" si="310"/>
        <v>2</v>
      </c>
      <c r="I6641" t="str">
        <f t="shared" si="311"/>
        <v>Medium Risk</v>
      </c>
    </row>
    <row r="6642" spans="1:9" x14ac:dyDescent="0.3">
      <c r="A6642" t="s">
        <v>6677</v>
      </c>
      <c r="B6642" t="s">
        <v>31</v>
      </c>
      <c r="C6642">
        <v>28</v>
      </c>
      <c r="D6642" t="str">
        <f t="shared" si="309"/>
        <v>25-48 Months</v>
      </c>
      <c r="E6642" t="s">
        <v>26</v>
      </c>
      <c r="F6642" t="s">
        <v>32</v>
      </c>
      <c r="G6642" t="s">
        <v>24</v>
      </c>
      <c r="H6642">
        <f t="shared" si="310"/>
        <v>0</v>
      </c>
      <c r="I6642" t="str">
        <f t="shared" si="311"/>
        <v>Low Risk</v>
      </c>
    </row>
    <row r="6643" spans="1:9" x14ac:dyDescent="0.3">
      <c r="A6643" t="s">
        <v>6678</v>
      </c>
      <c r="B6643" t="s">
        <v>27</v>
      </c>
      <c r="C6643">
        <v>16</v>
      </c>
      <c r="D6643" t="str">
        <f t="shared" si="309"/>
        <v>13-24 Months</v>
      </c>
      <c r="E6643" t="s">
        <v>26</v>
      </c>
      <c r="F6643" t="s">
        <v>28</v>
      </c>
      <c r="G6643" t="s">
        <v>23</v>
      </c>
      <c r="H6643">
        <f t="shared" si="310"/>
        <v>3</v>
      </c>
      <c r="I6643" t="str">
        <f t="shared" si="311"/>
        <v>Medium Risk</v>
      </c>
    </row>
    <row r="6644" spans="1:9" x14ac:dyDescent="0.3">
      <c r="A6644" t="s">
        <v>6679</v>
      </c>
      <c r="B6644" t="s">
        <v>27</v>
      </c>
      <c r="C6644">
        <v>25</v>
      </c>
      <c r="D6644" t="str">
        <f t="shared" si="309"/>
        <v>25-48 Months</v>
      </c>
      <c r="E6644" t="s">
        <v>26</v>
      </c>
      <c r="F6644" t="s">
        <v>32</v>
      </c>
      <c r="G6644" t="s">
        <v>24</v>
      </c>
      <c r="H6644">
        <f t="shared" si="310"/>
        <v>2</v>
      </c>
      <c r="I6644" t="str">
        <f t="shared" si="311"/>
        <v>Medium Risk</v>
      </c>
    </row>
    <row r="6645" spans="1:9" x14ac:dyDescent="0.3">
      <c r="A6645" t="s">
        <v>6680</v>
      </c>
      <c r="B6645" t="s">
        <v>27</v>
      </c>
      <c r="C6645">
        <v>3</v>
      </c>
      <c r="D6645" t="str">
        <f t="shared" si="309"/>
        <v>0-12 Months</v>
      </c>
      <c r="E6645" t="s">
        <v>37</v>
      </c>
      <c r="F6645" t="s">
        <v>35</v>
      </c>
      <c r="G6645" t="s">
        <v>24</v>
      </c>
      <c r="H6645">
        <f t="shared" si="310"/>
        <v>5</v>
      </c>
      <c r="I6645" t="str">
        <f t="shared" si="311"/>
        <v>High Risk</v>
      </c>
    </row>
    <row r="6646" spans="1:9" x14ac:dyDescent="0.3">
      <c r="A6646" t="s">
        <v>6681</v>
      </c>
      <c r="B6646" t="s">
        <v>31</v>
      </c>
      <c r="C6646">
        <v>61</v>
      </c>
      <c r="D6646" t="str">
        <f t="shared" si="309"/>
        <v>49-72 Months</v>
      </c>
      <c r="E6646" t="s">
        <v>37</v>
      </c>
      <c r="F6646" t="s">
        <v>35</v>
      </c>
      <c r="G6646" t="s">
        <v>24</v>
      </c>
      <c r="H6646">
        <f t="shared" si="310"/>
        <v>2</v>
      </c>
      <c r="I6646" t="str">
        <f t="shared" si="311"/>
        <v>Medium Risk</v>
      </c>
    </row>
    <row r="6647" spans="1:9" x14ac:dyDescent="0.3">
      <c r="A6647" t="s">
        <v>6682</v>
      </c>
      <c r="B6647" t="s">
        <v>27</v>
      </c>
      <c r="C6647">
        <v>2</v>
      </c>
      <c r="D6647" t="str">
        <f t="shared" si="309"/>
        <v>0-12 Months</v>
      </c>
      <c r="E6647" t="s">
        <v>24</v>
      </c>
      <c r="F6647" t="s">
        <v>32</v>
      </c>
      <c r="G6647" t="s">
        <v>24</v>
      </c>
      <c r="H6647">
        <f t="shared" si="310"/>
        <v>3</v>
      </c>
      <c r="I6647" t="str">
        <f t="shared" si="311"/>
        <v>Medium Risk</v>
      </c>
    </row>
    <row r="6648" spans="1:9" x14ac:dyDescent="0.3">
      <c r="A6648" t="s">
        <v>6683</v>
      </c>
      <c r="B6648" t="s">
        <v>31</v>
      </c>
      <c r="C6648">
        <v>51</v>
      </c>
      <c r="D6648" t="str">
        <f t="shared" si="309"/>
        <v>49-72 Months</v>
      </c>
      <c r="E6648" t="s">
        <v>24</v>
      </c>
      <c r="F6648" t="s">
        <v>32</v>
      </c>
      <c r="G6648" t="s">
        <v>24</v>
      </c>
      <c r="H6648">
        <f t="shared" si="310"/>
        <v>0</v>
      </c>
      <c r="I6648" t="str">
        <f t="shared" si="311"/>
        <v>Low Risk</v>
      </c>
    </row>
    <row r="6649" spans="1:9" x14ac:dyDescent="0.3">
      <c r="A6649" t="s">
        <v>6684</v>
      </c>
      <c r="B6649" t="s">
        <v>47</v>
      </c>
      <c r="C6649">
        <v>71</v>
      </c>
      <c r="D6649" t="str">
        <f t="shared" si="309"/>
        <v>49-72 Months</v>
      </c>
      <c r="E6649" t="s">
        <v>26</v>
      </c>
      <c r="F6649" t="s">
        <v>40</v>
      </c>
      <c r="G6649" t="s">
        <v>24</v>
      </c>
      <c r="H6649">
        <f t="shared" si="310"/>
        <v>0</v>
      </c>
      <c r="I6649" t="str">
        <f t="shared" si="311"/>
        <v>Low Risk</v>
      </c>
    </row>
    <row r="6650" spans="1:9" x14ac:dyDescent="0.3">
      <c r="A6650" t="s">
        <v>6685</v>
      </c>
      <c r="B6650" t="s">
        <v>27</v>
      </c>
      <c r="C6650">
        <v>20</v>
      </c>
      <c r="D6650" t="str">
        <f t="shared" si="309"/>
        <v>13-24 Months</v>
      </c>
      <c r="E6650" t="s">
        <v>24</v>
      </c>
      <c r="F6650" t="s">
        <v>32</v>
      </c>
      <c r="G6650" t="s">
        <v>24</v>
      </c>
      <c r="H6650">
        <f t="shared" si="310"/>
        <v>2</v>
      </c>
      <c r="I6650" t="str">
        <f t="shared" si="311"/>
        <v>Medium Risk</v>
      </c>
    </row>
    <row r="6651" spans="1:9" x14ac:dyDescent="0.3">
      <c r="A6651" t="s">
        <v>6686</v>
      </c>
      <c r="B6651" t="s">
        <v>27</v>
      </c>
      <c r="C6651">
        <v>6</v>
      </c>
      <c r="D6651" t="str">
        <f t="shared" si="309"/>
        <v>0-12 Months</v>
      </c>
      <c r="E6651" t="s">
        <v>24</v>
      </c>
      <c r="F6651" t="s">
        <v>40</v>
      </c>
      <c r="G6651" t="s">
        <v>24</v>
      </c>
      <c r="H6651">
        <f t="shared" si="310"/>
        <v>3</v>
      </c>
      <c r="I6651" t="str">
        <f t="shared" si="311"/>
        <v>Medium Risk</v>
      </c>
    </row>
    <row r="6652" spans="1:9" x14ac:dyDescent="0.3">
      <c r="A6652" t="s">
        <v>6687</v>
      </c>
      <c r="B6652" t="s">
        <v>27</v>
      </c>
      <c r="C6652">
        <v>6</v>
      </c>
      <c r="D6652" t="str">
        <f t="shared" si="309"/>
        <v>0-12 Months</v>
      </c>
      <c r="E6652" t="s">
        <v>24</v>
      </c>
      <c r="F6652" t="s">
        <v>32</v>
      </c>
      <c r="G6652" t="s">
        <v>24</v>
      </c>
      <c r="H6652">
        <f t="shared" si="310"/>
        <v>3</v>
      </c>
      <c r="I6652" t="str">
        <f t="shared" si="311"/>
        <v>Medium Risk</v>
      </c>
    </row>
    <row r="6653" spans="1:9" x14ac:dyDescent="0.3">
      <c r="A6653" t="s">
        <v>6688</v>
      </c>
      <c r="B6653" t="s">
        <v>27</v>
      </c>
      <c r="C6653">
        <v>29</v>
      </c>
      <c r="D6653" t="str">
        <f t="shared" si="309"/>
        <v>25-48 Months</v>
      </c>
      <c r="E6653" t="s">
        <v>26</v>
      </c>
      <c r="F6653" t="s">
        <v>32</v>
      </c>
      <c r="G6653" t="s">
        <v>24</v>
      </c>
      <c r="H6653">
        <f t="shared" si="310"/>
        <v>2</v>
      </c>
      <c r="I6653" t="str">
        <f t="shared" si="311"/>
        <v>Medium Risk</v>
      </c>
    </row>
    <row r="6654" spans="1:9" x14ac:dyDescent="0.3">
      <c r="A6654" t="s">
        <v>6689</v>
      </c>
      <c r="B6654" t="s">
        <v>47</v>
      </c>
      <c r="C6654">
        <v>36</v>
      </c>
      <c r="D6654" t="str">
        <f t="shared" si="309"/>
        <v>25-48 Months</v>
      </c>
      <c r="E6654" t="s">
        <v>24</v>
      </c>
      <c r="F6654" t="s">
        <v>40</v>
      </c>
      <c r="G6654" t="s">
        <v>24</v>
      </c>
      <c r="H6654">
        <f t="shared" si="310"/>
        <v>0</v>
      </c>
      <c r="I6654" t="str">
        <f t="shared" si="311"/>
        <v>Low Risk</v>
      </c>
    </row>
    <row r="6655" spans="1:9" x14ac:dyDescent="0.3">
      <c r="A6655" t="s">
        <v>6690</v>
      </c>
      <c r="B6655" t="s">
        <v>27</v>
      </c>
      <c r="C6655">
        <v>28</v>
      </c>
      <c r="D6655" t="str">
        <f t="shared" si="309"/>
        <v>25-48 Months</v>
      </c>
      <c r="E6655" t="s">
        <v>26</v>
      </c>
      <c r="F6655" t="s">
        <v>32</v>
      </c>
      <c r="G6655" t="s">
        <v>24</v>
      </c>
      <c r="H6655">
        <f t="shared" si="310"/>
        <v>2</v>
      </c>
      <c r="I6655" t="str">
        <f t="shared" si="311"/>
        <v>Medium Risk</v>
      </c>
    </row>
    <row r="6656" spans="1:9" x14ac:dyDescent="0.3">
      <c r="A6656" t="s">
        <v>6691</v>
      </c>
      <c r="B6656" t="s">
        <v>27</v>
      </c>
      <c r="C6656">
        <v>7</v>
      </c>
      <c r="D6656" t="str">
        <f t="shared" si="309"/>
        <v>0-12 Months</v>
      </c>
      <c r="E6656" t="s">
        <v>37</v>
      </c>
      <c r="F6656" t="s">
        <v>28</v>
      </c>
      <c r="G6656" t="s">
        <v>23</v>
      </c>
      <c r="H6656">
        <f t="shared" si="310"/>
        <v>6</v>
      </c>
      <c r="I6656" t="str">
        <f t="shared" si="311"/>
        <v>High Risk</v>
      </c>
    </row>
    <row r="6657" spans="1:9" x14ac:dyDescent="0.3">
      <c r="A6657" t="s">
        <v>6692</v>
      </c>
      <c r="B6657" t="s">
        <v>47</v>
      </c>
      <c r="C6657">
        <v>63</v>
      </c>
      <c r="D6657" t="str">
        <f t="shared" si="309"/>
        <v>49-72 Months</v>
      </c>
      <c r="E6657" t="s">
        <v>24</v>
      </c>
      <c r="F6657" t="s">
        <v>32</v>
      </c>
      <c r="G6657" t="s">
        <v>24</v>
      </c>
      <c r="H6657">
        <f t="shared" si="310"/>
        <v>0</v>
      </c>
      <c r="I6657" t="str">
        <f t="shared" si="311"/>
        <v>Low Risk</v>
      </c>
    </row>
    <row r="6658" spans="1:9" x14ac:dyDescent="0.3">
      <c r="A6658" t="s">
        <v>6693</v>
      </c>
      <c r="B6658" t="s">
        <v>47</v>
      </c>
      <c r="C6658">
        <v>48</v>
      </c>
      <c r="D6658" t="str">
        <f t="shared" si="309"/>
        <v>25-48 Months</v>
      </c>
      <c r="E6658" t="s">
        <v>24</v>
      </c>
      <c r="F6658" t="s">
        <v>32</v>
      </c>
      <c r="G6658" t="s">
        <v>24</v>
      </c>
      <c r="H6658">
        <f t="shared" si="310"/>
        <v>0</v>
      </c>
      <c r="I6658" t="str">
        <f t="shared" si="311"/>
        <v>Low Risk</v>
      </c>
    </row>
    <row r="6659" spans="1:9" x14ac:dyDescent="0.3">
      <c r="A6659" t="s">
        <v>6694</v>
      </c>
      <c r="B6659" t="s">
        <v>31</v>
      </c>
      <c r="C6659">
        <v>49</v>
      </c>
      <c r="D6659" t="str">
        <f t="shared" ref="D6659:D6722" si="312">IF(C6659&lt;=12,"0-12 Months",IF(C6659&lt;=24,"13-24 Months",IF(C6659&lt;=48,"25-48 Months","49-72 Months")))</f>
        <v>49-72 Months</v>
      </c>
      <c r="E6659" t="s">
        <v>24</v>
      </c>
      <c r="F6659" t="s">
        <v>35</v>
      </c>
      <c r="G6659" t="s">
        <v>24</v>
      </c>
      <c r="H6659">
        <f t="shared" ref="H6659:H6722" si="313">IF(B6659="Month-to-month",2,0)+IF(E6659="Fiber optic",2,0)+IF(F6659="Electronic check",1,0)+IF(D6659="0-12 Months",1,0)</f>
        <v>0</v>
      </c>
      <c r="I6659" t="str">
        <f t="shared" ref="I6659:I6722" si="314">IF(H6659&gt;=4,"High Risk",IF(H6659&gt;=2,"Medium Risk","Low Risk"))</f>
        <v>Low Risk</v>
      </c>
    </row>
    <row r="6660" spans="1:9" x14ac:dyDescent="0.3">
      <c r="A6660" t="s">
        <v>6695</v>
      </c>
      <c r="B6660" t="s">
        <v>27</v>
      </c>
      <c r="C6660">
        <v>27</v>
      </c>
      <c r="D6660" t="str">
        <f t="shared" si="312"/>
        <v>25-48 Months</v>
      </c>
      <c r="E6660" t="s">
        <v>37</v>
      </c>
      <c r="F6660" t="s">
        <v>28</v>
      </c>
      <c r="G6660" t="s">
        <v>23</v>
      </c>
      <c r="H6660">
        <f t="shared" si="313"/>
        <v>5</v>
      </c>
      <c r="I6660" t="str">
        <f t="shared" si="314"/>
        <v>High Risk</v>
      </c>
    </row>
    <row r="6661" spans="1:9" x14ac:dyDescent="0.3">
      <c r="A6661" t="s">
        <v>6696</v>
      </c>
      <c r="B6661" t="s">
        <v>47</v>
      </c>
      <c r="C6661">
        <v>72</v>
      </c>
      <c r="D6661" t="str">
        <f t="shared" si="312"/>
        <v>49-72 Months</v>
      </c>
      <c r="E6661" t="s">
        <v>26</v>
      </c>
      <c r="F6661" t="s">
        <v>40</v>
      </c>
      <c r="G6661" t="s">
        <v>24</v>
      </c>
      <c r="H6661">
        <f t="shared" si="313"/>
        <v>0</v>
      </c>
      <c r="I6661" t="str">
        <f t="shared" si="314"/>
        <v>Low Risk</v>
      </c>
    </row>
    <row r="6662" spans="1:9" x14ac:dyDescent="0.3">
      <c r="A6662" t="s">
        <v>6697</v>
      </c>
      <c r="B6662" t="s">
        <v>27</v>
      </c>
      <c r="C6662">
        <v>1</v>
      </c>
      <c r="D6662" t="str">
        <f t="shared" si="312"/>
        <v>0-12 Months</v>
      </c>
      <c r="E6662" t="s">
        <v>37</v>
      </c>
      <c r="F6662" t="s">
        <v>28</v>
      </c>
      <c r="G6662" t="s">
        <v>23</v>
      </c>
      <c r="H6662">
        <f t="shared" si="313"/>
        <v>6</v>
      </c>
      <c r="I6662" t="str">
        <f t="shared" si="314"/>
        <v>High Risk</v>
      </c>
    </row>
    <row r="6663" spans="1:9" x14ac:dyDescent="0.3">
      <c r="A6663" t="s">
        <v>6698</v>
      </c>
      <c r="B6663" t="s">
        <v>47</v>
      </c>
      <c r="C6663">
        <v>72</v>
      </c>
      <c r="D6663" t="str">
        <f t="shared" si="312"/>
        <v>49-72 Months</v>
      </c>
      <c r="E6663" t="s">
        <v>26</v>
      </c>
      <c r="F6663" t="s">
        <v>40</v>
      </c>
      <c r="G6663" t="s">
        <v>24</v>
      </c>
      <c r="H6663">
        <f t="shared" si="313"/>
        <v>0</v>
      </c>
      <c r="I6663" t="str">
        <f t="shared" si="314"/>
        <v>Low Risk</v>
      </c>
    </row>
    <row r="6664" spans="1:9" x14ac:dyDescent="0.3">
      <c r="A6664" t="s">
        <v>6699</v>
      </c>
      <c r="B6664" t="s">
        <v>31</v>
      </c>
      <c r="C6664">
        <v>47</v>
      </c>
      <c r="D6664" t="str">
        <f t="shared" si="312"/>
        <v>25-48 Months</v>
      </c>
      <c r="E6664" t="s">
        <v>26</v>
      </c>
      <c r="F6664" t="s">
        <v>40</v>
      </c>
      <c r="G6664" t="s">
        <v>24</v>
      </c>
      <c r="H6664">
        <f t="shared" si="313"/>
        <v>0</v>
      </c>
      <c r="I6664" t="str">
        <f t="shared" si="314"/>
        <v>Low Risk</v>
      </c>
    </row>
    <row r="6665" spans="1:9" x14ac:dyDescent="0.3">
      <c r="A6665" t="s">
        <v>6700</v>
      </c>
      <c r="B6665" t="s">
        <v>27</v>
      </c>
      <c r="C6665">
        <v>1</v>
      </c>
      <c r="D6665" t="str">
        <f t="shared" si="312"/>
        <v>0-12 Months</v>
      </c>
      <c r="E6665" t="s">
        <v>26</v>
      </c>
      <c r="F6665" t="s">
        <v>28</v>
      </c>
      <c r="G6665" t="s">
        <v>24</v>
      </c>
      <c r="H6665">
        <f t="shared" si="313"/>
        <v>4</v>
      </c>
      <c r="I6665" t="str">
        <f t="shared" si="314"/>
        <v>High Risk</v>
      </c>
    </row>
    <row r="6666" spans="1:9" x14ac:dyDescent="0.3">
      <c r="A6666" t="s">
        <v>6701</v>
      </c>
      <c r="B6666" t="s">
        <v>31</v>
      </c>
      <c r="C6666">
        <v>36</v>
      </c>
      <c r="D6666" t="str">
        <f t="shared" si="312"/>
        <v>25-48 Months</v>
      </c>
      <c r="E6666" t="s">
        <v>37</v>
      </c>
      <c r="F6666" t="s">
        <v>35</v>
      </c>
      <c r="G6666" t="s">
        <v>24</v>
      </c>
      <c r="H6666">
        <f t="shared" si="313"/>
        <v>2</v>
      </c>
      <c r="I6666" t="str">
        <f t="shared" si="314"/>
        <v>Medium Risk</v>
      </c>
    </row>
    <row r="6667" spans="1:9" x14ac:dyDescent="0.3">
      <c r="A6667" t="s">
        <v>6702</v>
      </c>
      <c r="B6667" t="s">
        <v>27</v>
      </c>
      <c r="C6667">
        <v>43</v>
      </c>
      <c r="D6667" t="str">
        <f t="shared" si="312"/>
        <v>25-48 Months</v>
      </c>
      <c r="E6667" t="s">
        <v>26</v>
      </c>
      <c r="F6667" t="s">
        <v>40</v>
      </c>
      <c r="G6667" t="s">
        <v>24</v>
      </c>
      <c r="H6667">
        <f t="shared" si="313"/>
        <v>2</v>
      </c>
      <c r="I6667" t="str">
        <f t="shared" si="314"/>
        <v>Medium Risk</v>
      </c>
    </row>
    <row r="6668" spans="1:9" x14ac:dyDescent="0.3">
      <c r="A6668" t="s">
        <v>6703</v>
      </c>
      <c r="B6668" t="s">
        <v>27</v>
      </c>
      <c r="C6668">
        <v>27</v>
      </c>
      <c r="D6668" t="str">
        <f t="shared" si="312"/>
        <v>25-48 Months</v>
      </c>
      <c r="E6668" t="s">
        <v>26</v>
      </c>
      <c r="F6668" t="s">
        <v>28</v>
      </c>
      <c r="G6668" t="s">
        <v>24</v>
      </c>
      <c r="H6668">
        <f t="shared" si="313"/>
        <v>3</v>
      </c>
      <c r="I6668" t="str">
        <f t="shared" si="314"/>
        <v>Medium Risk</v>
      </c>
    </row>
    <row r="6669" spans="1:9" x14ac:dyDescent="0.3">
      <c r="A6669" t="s">
        <v>6704</v>
      </c>
      <c r="B6669" t="s">
        <v>27</v>
      </c>
      <c r="C6669">
        <v>9</v>
      </c>
      <c r="D6669" t="str">
        <f t="shared" si="312"/>
        <v>0-12 Months</v>
      </c>
      <c r="E6669" t="s">
        <v>37</v>
      </c>
      <c r="F6669" t="s">
        <v>28</v>
      </c>
      <c r="G6669" t="s">
        <v>23</v>
      </c>
      <c r="H6669">
        <f t="shared" si="313"/>
        <v>6</v>
      </c>
      <c r="I6669" t="str">
        <f t="shared" si="314"/>
        <v>High Risk</v>
      </c>
    </row>
    <row r="6670" spans="1:9" x14ac:dyDescent="0.3">
      <c r="A6670" t="s">
        <v>6705</v>
      </c>
      <c r="B6670" t="s">
        <v>27</v>
      </c>
      <c r="C6670">
        <v>38</v>
      </c>
      <c r="D6670" t="str">
        <f t="shared" si="312"/>
        <v>25-48 Months</v>
      </c>
      <c r="E6670" t="s">
        <v>37</v>
      </c>
      <c r="F6670" t="s">
        <v>28</v>
      </c>
      <c r="G6670" t="s">
        <v>24</v>
      </c>
      <c r="H6670">
        <f t="shared" si="313"/>
        <v>5</v>
      </c>
      <c r="I6670" t="str">
        <f t="shared" si="314"/>
        <v>High Risk</v>
      </c>
    </row>
    <row r="6671" spans="1:9" x14ac:dyDescent="0.3">
      <c r="A6671" t="s">
        <v>6706</v>
      </c>
      <c r="B6671" t="s">
        <v>27</v>
      </c>
      <c r="C6671">
        <v>35</v>
      </c>
      <c r="D6671" t="str">
        <f t="shared" si="312"/>
        <v>25-48 Months</v>
      </c>
      <c r="E6671" t="s">
        <v>37</v>
      </c>
      <c r="F6671" t="s">
        <v>28</v>
      </c>
      <c r="G6671" t="s">
        <v>24</v>
      </c>
      <c r="H6671">
        <f t="shared" si="313"/>
        <v>5</v>
      </c>
      <c r="I6671" t="str">
        <f t="shared" si="314"/>
        <v>High Risk</v>
      </c>
    </row>
    <row r="6672" spans="1:9" x14ac:dyDescent="0.3">
      <c r="A6672" t="s">
        <v>6707</v>
      </c>
      <c r="B6672" t="s">
        <v>47</v>
      </c>
      <c r="C6672">
        <v>0</v>
      </c>
      <c r="D6672" t="str">
        <f t="shared" si="312"/>
        <v>0-12 Months</v>
      </c>
      <c r="E6672" t="s">
        <v>26</v>
      </c>
      <c r="F6672" t="s">
        <v>32</v>
      </c>
      <c r="G6672" t="s">
        <v>24</v>
      </c>
      <c r="H6672">
        <f t="shared" si="313"/>
        <v>1</v>
      </c>
      <c r="I6672" t="str">
        <f t="shared" si="314"/>
        <v>Low Risk</v>
      </c>
    </row>
    <row r="6673" spans="1:9" x14ac:dyDescent="0.3">
      <c r="A6673" t="s">
        <v>6708</v>
      </c>
      <c r="B6673" t="s">
        <v>47</v>
      </c>
      <c r="C6673">
        <v>59</v>
      </c>
      <c r="D6673" t="str">
        <f t="shared" si="312"/>
        <v>49-72 Months</v>
      </c>
      <c r="E6673" t="s">
        <v>37</v>
      </c>
      <c r="F6673" t="s">
        <v>32</v>
      </c>
      <c r="G6673" t="s">
        <v>24</v>
      </c>
      <c r="H6673">
        <f t="shared" si="313"/>
        <v>2</v>
      </c>
      <c r="I6673" t="str">
        <f t="shared" si="314"/>
        <v>Medium Risk</v>
      </c>
    </row>
    <row r="6674" spans="1:9" x14ac:dyDescent="0.3">
      <c r="A6674" t="s">
        <v>6709</v>
      </c>
      <c r="B6674" t="s">
        <v>47</v>
      </c>
      <c r="C6674">
        <v>27</v>
      </c>
      <c r="D6674" t="str">
        <f t="shared" si="312"/>
        <v>25-48 Months</v>
      </c>
      <c r="E6674" t="s">
        <v>24</v>
      </c>
      <c r="F6674" t="s">
        <v>40</v>
      </c>
      <c r="G6674" t="s">
        <v>24</v>
      </c>
      <c r="H6674">
        <f t="shared" si="313"/>
        <v>0</v>
      </c>
      <c r="I6674" t="str">
        <f t="shared" si="314"/>
        <v>Low Risk</v>
      </c>
    </row>
    <row r="6675" spans="1:9" x14ac:dyDescent="0.3">
      <c r="A6675" t="s">
        <v>6710</v>
      </c>
      <c r="B6675" t="s">
        <v>27</v>
      </c>
      <c r="C6675">
        <v>2</v>
      </c>
      <c r="D6675" t="str">
        <f t="shared" si="312"/>
        <v>0-12 Months</v>
      </c>
      <c r="E6675" t="s">
        <v>26</v>
      </c>
      <c r="F6675" t="s">
        <v>28</v>
      </c>
      <c r="G6675" t="s">
        <v>24</v>
      </c>
      <c r="H6675">
        <f t="shared" si="313"/>
        <v>4</v>
      </c>
      <c r="I6675" t="str">
        <f t="shared" si="314"/>
        <v>High Risk</v>
      </c>
    </row>
    <row r="6676" spans="1:9" x14ac:dyDescent="0.3">
      <c r="A6676" t="s">
        <v>6711</v>
      </c>
      <c r="B6676" t="s">
        <v>27</v>
      </c>
      <c r="C6676">
        <v>7</v>
      </c>
      <c r="D6676" t="str">
        <f t="shared" si="312"/>
        <v>0-12 Months</v>
      </c>
      <c r="E6676" t="s">
        <v>24</v>
      </c>
      <c r="F6676" t="s">
        <v>32</v>
      </c>
      <c r="G6676" t="s">
        <v>24</v>
      </c>
      <c r="H6676">
        <f t="shared" si="313"/>
        <v>3</v>
      </c>
      <c r="I6676" t="str">
        <f t="shared" si="314"/>
        <v>Medium Risk</v>
      </c>
    </row>
    <row r="6677" spans="1:9" x14ac:dyDescent="0.3">
      <c r="A6677" t="s">
        <v>6712</v>
      </c>
      <c r="B6677" t="s">
        <v>31</v>
      </c>
      <c r="C6677">
        <v>36</v>
      </c>
      <c r="D6677" t="str">
        <f t="shared" si="312"/>
        <v>25-48 Months</v>
      </c>
      <c r="E6677" t="s">
        <v>26</v>
      </c>
      <c r="F6677" t="s">
        <v>32</v>
      </c>
      <c r="G6677" t="s">
        <v>24</v>
      </c>
      <c r="H6677">
        <f t="shared" si="313"/>
        <v>0</v>
      </c>
      <c r="I6677" t="str">
        <f t="shared" si="314"/>
        <v>Low Risk</v>
      </c>
    </row>
    <row r="6678" spans="1:9" x14ac:dyDescent="0.3">
      <c r="A6678" t="s">
        <v>6713</v>
      </c>
      <c r="B6678" t="s">
        <v>27</v>
      </c>
      <c r="C6678">
        <v>41</v>
      </c>
      <c r="D6678" t="str">
        <f t="shared" si="312"/>
        <v>25-48 Months</v>
      </c>
      <c r="E6678" t="s">
        <v>37</v>
      </c>
      <c r="F6678" t="s">
        <v>35</v>
      </c>
      <c r="G6678" t="s">
        <v>24</v>
      </c>
      <c r="H6678">
        <f t="shared" si="313"/>
        <v>4</v>
      </c>
      <c r="I6678" t="str">
        <f t="shared" si="314"/>
        <v>High Risk</v>
      </c>
    </row>
    <row r="6679" spans="1:9" x14ac:dyDescent="0.3">
      <c r="A6679" t="s">
        <v>6714</v>
      </c>
      <c r="B6679" t="s">
        <v>27</v>
      </c>
      <c r="C6679">
        <v>13</v>
      </c>
      <c r="D6679" t="str">
        <f t="shared" si="312"/>
        <v>13-24 Months</v>
      </c>
      <c r="E6679" t="s">
        <v>26</v>
      </c>
      <c r="F6679" t="s">
        <v>28</v>
      </c>
      <c r="G6679" t="s">
        <v>24</v>
      </c>
      <c r="H6679">
        <f t="shared" si="313"/>
        <v>3</v>
      </c>
      <c r="I6679" t="str">
        <f t="shared" si="314"/>
        <v>Medium Risk</v>
      </c>
    </row>
    <row r="6680" spans="1:9" x14ac:dyDescent="0.3">
      <c r="A6680" t="s">
        <v>6715</v>
      </c>
      <c r="B6680" t="s">
        <v>47</v>
      </c>
      <c r="C6680">
        <v>19</v>
      </c>
      <c r="D6680" t="str">
        <f t="shared" si="312"/>
        <v>13-24 Months</v>
      </c>
      <c r="E6680" t="s">
        <v>24</v>
      </c>
      <c r="F6680" t="s">
        <v>40</v>
      </c>
      <c r="G6680" t="s">
        <v>24</v>
      </c>
      <c r="H6680">
        <f t="shared" si="313"/>
        <v>0</v>
      </c>
      <c r="I6680" t="str">
        <f t="shared" si="314"/>
        <v>Low Risk</v>
      </c>
    </row>
    <row r="6681" spans="1:9" x14ac:dyDescent="0.3">
      <c r="A6681" t="s">
        <v>6716</v>
      </c>
      <c r="B6681" t="s">
        <v>47</v>
      </c>
      <c r="C6681">
        <v>60</v>
      </c>
      <c r="D6681" t="str">
        <f t="shared" si="312"/>
        <v>49-72 Months</v>
      </c>
      <c r="E6681" t="s">
        <v>26</v>
      </c>
      <c r="F6681" t="s">
        <v>35</v>
      </c>
      <c r="G6681" t="s">
        <v>24</v>
      </c>
      <c r="H6681">
        <f t="shared" si="313"/>
        <v>0</v>
      </c>
      <c r="I6681" t="str">
        <f t="shared" si="314"/>
        <v>Low Risk</v>
      </c>
    </row>
    <row r="6682" spans="1:9" x14ac:dyDescent="0.3">
      <c r="A6682" t="s">
        <v>6717</v>
      </c>
      <c r="B6682" t="s">
        <v>47</v>
      </c>
      <c r="C6682">
        <v>48</v>
      </c>
      <c r="D6682" t="str">
        <f t="shared" si="312"/>
        <v>25-48 Months</v>
      </c>
      <c r="E6682" t="s">
        <v>37</v>
      </c>
      <c r="F6682" t="s">
        <v>32</v>
      </c>
      <c r="G6682" t="s">
        <v>23</v>
      </c>
      <c r="H6682">
        <f t="shared" si="313"/>
        <v>2</v>
      </c>
      <c r="I6682" t="str">
        <f t="shared" si="314"/>
        <v>Medium Risk</v>
      </c>
    </row>
    <row r="6683" spans="1:9" x14ac:dyDescent="0.3">
      <c r="A6683" t="s">
        <v>6718</v>
      </c>
      <c r="B6683" t="s">
        <v>27</v>
      </c>
      <c r="C6683">
        <v>3</v>
      </c>
      <c r="D6683" t="str">
        <f t="shared" si="312"/>
        <v>0-12 Months</v>
      </c>
      <c r="E6683" t="s">
        <v>37</v>
      </c>
      <c r="F6683" t="s">
        <v>28</v>
      </c>
      <c r="G6683" t="s">
        <v>23</v>
      </c>
      <c r="H6683">
        <f t="shared" si="313"/>
        <v>6</v>
      </c>
      <c r="I6683" t="str">
        <f t="shared" si="314"/>
        <v>High Risk</v>
      </c>
    </row>
    <row r="6684" spans="1:9" x14ac:dyDescent="0.3">
      <c r="A6684" t="s">
        <v>6719</v>
      </c>
      <c r="B6684" t="s">
        <v>47</v>
      </c>
      <c r="C6684">
        <v>69</v>
      </c>
      <c r="D6684" t="str">
        <f t="shared" si="312"/>
        <v>49-72 Months</v>
      </c>
      <c r="E6684" t="s">
        <v>37</v>
      </c>
      <c r="F6684" t="s">
        <v>32</v>
      </c>
      <c r="G6684" t="s">
        <v>24</v>
      </c>
      <c r="H6684">
        <f t="shared" si="313"/>
        <v>2</v>
      </c>
      <c r="I6684" t="str">
        <f t="shared" si="314"/>
        <v>Medium Risk</v>
      </c>
    </row>
    <row r="6685" spans="1:9" x14ac:dyDescent="0.3">
      <c r="A6685" t="s">
        <v>6720</v>
      </c>
      <c r="B6685" t="s">
        <v>31</v>
      </c>
      <c r="C6685">
        <v>43</v>
      </c>
      <c r="D6685" t="str">
        <f t="shared" si="312"/>
        <v>25-48 Months</v>
      </c>
      <c r="E6685" t="s">
        <v>26</v>
      </c>
      <c r="F6685" t="s">
        <v>28</v>
      </c>
      <c r="G6685" t="s">
        <v>24</v>
      </c>
      <c r="H6685">
        <f t="shared" si="313"/>
        <v>1</v>
      </c>
      <c r="I6685" t="str">
        <f t="shared" si="314"/>
        <v>Low Risk</v>
      </c>
    </row>
    <row r="6686" spans="1:9" x14ac:dyDescent="0.3">
      <c r="A6686" t="s">
        <v>6721</v>
      </c>
      <c r="B6686" t="s">
        <v>31</v>
      </c>
      <c r="C6686">
        <v>11</v>
      </c>
      <c r="D6686" t="str">
        <f t="shared" si="312"/>
        <v>0-12 Months</v>
      </c>
      <c r="E6686" t="s">
        <v>26</v>
      </c>
      <c r="F6686" t="s">
        <v>32</v>
      </c>
      <c r="G6686" t="s">
        <v>24</v>
      </c>
      <c r="H6686">
        <f t="shared" si="313"/>
        <v>1</v>
      </c>
      <c r="I6686" t="str">
        <f t="shared" si="314"/>
        <v>Low Risk</v>
      </c>
    </row>
    <row r="6687" spans="1:9" x14ac:dyDescent="0.3">
      <c r="A6687" t="s">
        <v>6722</v>
      </c>
      <c r="B6687" t="s">
        <v>27</v>
      </c>
      <c r="C6687">
        <v>45</v>
      </c>
      <c r="D6687" t="str">
        <f t="shared" si="312"/>
        <v>25-48 Months</v>
      </c>
      <c r="E6687" t="s">
        <v>26</v>
      </c>
      <c r="F6687" t="s">
        <v>40</v>
      </c>
      <c r="G6687" t="s">
        <v>24</v>
      </c>
      <c r="H6687">
        <f t="shared" si="313"/>
        <v>2</v>
      </c>
      <c r="I6687" t="str">
        <f t="shared" si="314"/>
        <v>Medium Risk</v>
      </c>
    </row>
    <row r="6688" spans="1:9" x14ac:dyDescent="0.3">
      <c r="A6688" t="s">
        <v>6723</v>
      </c>
      <c r="B6688" t="s">
        <v>47</v>
      </c>
      <c r="C6688">
        <v>72</v>
      </c>
      <c r="D6688" t="str">
        <f t="shared" si="312"/>
        <v>49-72 Months</v>
      </c>
      <c r="E6688" t="s">
        <v>37</v>
      </c>
      <c r="F6688" t="s">
        <v>40</v>
      </c>
      <c r="G6688" t="s">
        <v>24</v>
      </c>
      <c r="H6688">
        <f t="shared" si="313"/>
        <v>2</v>
      </c>
      <c r="I6688" t="str">
        <f t="shared" si="314"/>
        <v>Medium Risk</v>
      </c>
    </row>
    <row r="6689" spans="1:9" x14ac:dyDescent="0.3">
      <c r="A6689" t="s">
        <v>6724</v>
      </c>
      <c r="B6689" t="s">
        <v>27</v>
      </c>
      <c r="C6689">
        <v>2</v>
      </c>
      <c r="D6689" t="str">
        <f t="shared" si="312"/>
        <v>0-12 Months</v>
      </c>
      <c r="E6689" t="s">
        <v>37</v>
      </c>
      <c r="F6689" t="s">
        <v>28</v>
      </c>
      <c r="G6689" t="s">
        <v>23</v>
      </c>
      <c r="H6689">
        <f t="shared" si="313"/>
        <v>6</v>
      </c>
      <c r="I6689" t="str">
        <f t="shared" si="314"/>
        <v>High Risk</v>
      </c>
    </row>
    <row r="6690" spans="1:9" x14ac:dyDescent="0.3">
      <c r="A6690" t="s">
        <v>6725</v>
      </c>
      <c r="B6690" t="s">
        <v>47</v>
      </c>
      <c r="C6690">
        <v>12</v>
      </c>
      <c r="D6690" t="str">
        <f t="shared" si="312"/>
        <v>0-12 Months</v>
      </c>
      <c r="E6690" t="s">
        <v>24</v>
      </c>
      <c r="F6690" t="s">
        <v>35</v>
      </c>
      <c r="G6690" t="s">
        <v>24</v>
      </c>
      <c r="H6690">
        <f t="shared" si="313"/>
        <v>1</v>
      </c>
      <c r="I6690" t="str">
        <f t="shared" si="314"/>
        <v>Low Risk</v>
      </c>
    </row>
    <row r="6691" spans="1:9" x14ac:dyDescent="0.3">
      <c r="A6691" t="s">
        <v>6726</v>
      </c>
      <c r="B6691" t="s">
        <v>31</v>
      </c>
      <c r="C6691">
        <v>67</v>
      </c>
      <c r="D6691" t="str">
        <f t="shared" si="312"/>
        <v>49-72 Months</v>
      </c>
      <c r="E6691" t="s">
        <v>37</v>
      </c>
      <c r="F6691" t="s">
        <v>40</v>
      </c>
      <c r="G6691" t="s">
        <v>24</v>
      </c>
      <c r="H6691">
        <f t="shared" si="313"/>
        <v>2</v>
      </c>
      <c r="I6691" t="str">
        <f t="shared" si="314"/>
        <v>Medium Risk</v>
      </c>
    </row>
    <row r="6692" spans="1:9" x14ac:dyDescent="0.3">
      <c r="A6692" t="s">
        <v>6727</v>
      </c>
      <c r="B6692" t="s">
        <v>47</v>
      </c>
      <c r="C6692">
        <v>37</v>
      </c>
      <c r="D6692" t="str">
        <f t="shared" si="312"/>
        <v>25-48 Months</v>
      </c>
      <c r="E6692" t="s">
        <v>37</v>
      </c>
      <c r="F6692" t="s">
        <v>32</v>
      </c>
      <c r="G6692" t="s">
        <v>24</v>
      </c>
      <c r="H6692">
        <f t="shared" si="313"/>
        <v>2</v>
      </c>
      <c r="I6692" t="str">
        <f t="shared" si="314"/>
        <v>Medium Risk</v>
      </c>
    </row>
    <row r="6693" spans="1:9" x14ac:dyDescent="0.3">
      <c r="A6693" t="s">
        <v>6728</v>
      </c>
      <c r="B6693" t="s">
        <v>31</v>
      </c>
      <c r="C6693">
        <v>39</v>
      </c>
      <c r="D6693" t="str">
        <f t="shared" si="312"/>
        <v>25-48 Months</v>
      </c>
      <c r="E6693" t="s">
        <v>26</v>
      </c>
      <c r="F6693" t="s">
        <v>35</v>
      </c>
      <c r="G6693" t="s">
        <v>24</v>
      </c>
      <c r="H6693">
        <f t="shared" si="313"/>
        <v>0</v>
      </c>
      <c r="I6693" t="str">
        <f t="shared" si="314"/>
        <v>Low Risk</v>
      </c>
    </row>
    <row r="6694" spans="1:9" x14ac:dyDescent="0.3">
      <c r="A6694" t="s">
        <v>6729</v>
      </c>
      <c r="B6694" t="s">
        <v>27</v>
      </c>
      <c r="C6694">
        <v>41</v>
      </c>
      <c r="D6694" t="str">
        <f t="shared" si="312"/>
        <v>25-48 Months</v>
      </c>
      <c r="E6694" t="s">
        <v>26</v>
      </c>
      <c r="F6694" t="s">
        <v>35</v>
      </c>
      <c r="G6694" t="s">
        <v>24</v>
      </c>
      <c r="H6694">
        <f t="shared" si="313"/>
        <v>2</v>
      </c>
      <c r="I6694" t="str">
        <f t="shared" si="314"/>
        <v>Medium Risk</v>
      </c>
    </row>
    <row r="6695" spans="1:9" x14ac:dyDescent="0.3">
      <c r="A6695" t="s">
        <v>6730</v>
      </c>
      <c r="B6695" t="s">
        <v>27</v>
      </c>
      <c r="C6695">
        <v>25</v>
      </c>
      <c r="D6695" t="str">
        <f t="shared" si="312"/>
        <v>25-48 Months</v>
      </c>
      <c r="E6695" t="s">
        <v>26</v>
      </c>
      <c r="F6695" t="s">
        <v>28</v>
      </c>
      <c r="G6695" t="s">
        <v>24</v>
      </c>
      <c r="H6695">
        <f t="shared" si="313"/>
        <v>3</v>
      </c>
      <c r="I6695" t="str">
        <f t="shared" si="314"/>
        <v>Medium Risk</v>
      </c>
    </row>
    <row r="6696" spans="1:9" x14ac:dyDescent="0.3">
      <c r="A6696" t="s">
        <v>6731</v>
      </c>
      <c r="B6696" t="s">
        <v>47</v>
      </c>
      <c r="C6696">
        <v>8</v>
      </c>
      <c r="D6696" t="str">
        <f t="shared" si="312"/>
        <v>0-12 Months</v>
      </c>
      <c r="E6696" t="s">
        <v>26</v>
      </c>
      <c r="F6696" t="s">
        <v>40</v>
      </c>
      <c r="G6696" t="s">
        <v>24</v>
      </c>
      <c r="H6696">
        <f t="shared" si="313"/>
        <v>1</v>
      </c>
      <c r="I6696" t="str">
        <f t="shared" si="314"/>
        <v>Low Risk</v>
      </c>
    </row>
    <row r="6697" spans="1:9" x14ac:dyDescent="0.3">
      <c r="A6697" t="s">
        <v>6732</v>
      </c>
      <c r="B6697" t="s">
        <v>47</v>
      </c>
      <c r="C6697">
        <v>71</v>
      </c>
      <c r="D6697" t="str">
        <f t="shared" si="312"/>
        <v>49-72 Months</v>
      </c>
      <c r="E6697" t="s">
        <v>26</v>
      </c>
      <c r="F6697" t="s">
        <v>32</v>
      </c>
      <c r="G6697" t="s">
        <v>24</v>
      </c>
      <c r="H6697">
        <f t="shared" si="313"/>
        <v>0</v>
      </c>
      <c r="I6697" t="str">
        <f t="shared" si="314"/>
        <v>Low Risk</v>
      </c>
    </row>
    <row r="6698" spans="1:9" x14ac:dyDescent="0.3">
      <c r="A6698" t="s">
        <v>6733</v>
      </c>
      <c r="B6698" t="s">
        <v>27</v>
      </c>
      <c r="C6698">
        <v>5</v>
      </c>
      <c r="D6698" t="str">
        <f t="shared" si="312"/>
        <v>0-12 Months</v>
      </c>
      <c r="E6698" t="s">
        <v>37</v>
      </c>
      <c r="F6698" t="s">
        <v>28</v>
      </c>
      <c r="G6698" t="s">
        <v>24</v>
      </c>
      <c r="H6698">
        <f t="shared" si="313"/>
        <v>6</v>
      </c>
      <c r="I6698" t="str">
        <f t="shared" si="314"/>
        <v>High Risk</v>
      </c>
    </row>
    <row r="6699" spans="1:9" x14ac:dyDescent="0.3">
      <c r="A6699" t="s">
        <v>6734</v>
      </c>
      <c r="B6699" t="s">
        <v>31</v>
      </c>
      <c r="C6699">
        <v>30</v>
      </c>
      <c r="D6699" t="str">
        <f t="shared" si="312"/>
        <v>25-48 Months</v>
      </c>
      <c r="E6699" t="s">
        <v>26</v>
      </c>
      <c r="F6699" t="s">
        <v>40</v>
      </c>
      <c r="G6699" t="s">
        <v>24</v>
      </c>
      <c r="H6699">
        <f t="shared" si="313"/>
        <v>0</v>
      </c>
      <c r="I6699" t="str">
        <f t="shared" si="314"/>
        <v>Low Risk</v>
      </c>
    </row>
    <row r="6700" spans="1:9" x14ac:dyDescent="0.3">
      <c r="A6700" t="s">
        <v>6735</v>
      </c>
      <c r="B6700" t="s">
        <v>31</v>
      </c>
      <c r="C6700">
        <v>40</v>
      </c>
      <c r="D6700" t="str">
        <f t="shared" si="312"/>
        <v>25-48 Months</v>
      </c>
      <c r="E6700" t="s">
        <v>37</v>
      </c>
      <c r="F6700" t="s">
        <v>40</v>
      </c>
      <c r="G6700" t="s">
        <v>24</v>
      </c>
      <c r="H6700">
        <f t="shared" si="313"/>
        <v>2</v>
      </c>
      <c r="I6700" t="str">
        <f t="shared" si="314"/>
        <v>Medium Risk</v>
      </c>
    </row>
    <row r="6701" spans="1:9" x14ac:dyDescent="0.3">
      <c r="A6701" t="s">
        <v>6736</v>
      </c>
      <c r="B6701" t="s">
        <v>47</v>
      </c>
      <c r="C6701">
        <v>54</v>
      </c>
      <c r="D6701" t="str">
        <f t="shared" si="312"/>
        <v>49-72 Months</v>
      </c>
      <c r="E6701" t="s">
        <v>24</v>
      </c>
      <c r="F6701" t="s">
        <v>32</v>
      </c>
      <c r="G6701" t="s">
        <v>24</v>
      </c>
      <c r="H6701">
        <f t="shared" si="313"/>
        <v>0</v>
      </c>
      <c r="I6701" t="str">
        <f t="shared" si="314"/>
        <v>Low Risk</v>
      </c>
    </row>
    <row r="6702" spans="1:9" x14ac:dyDescent="0.3">
      <c r="A6702" t="s">
        <v>6737</v>
      </c>
      <c r="B6702" t="s">
        <v>47</v>
      </c>
      <c r="C6702">
        <v>72</v>
      </c>
      <c r="D6702" t="str">
        <f t="shared" si="312"/>
        <v>49-72 Months</v>
      </c>
      <c r="E6702" t="s">
        <v>37</v>
      </c>
      <c r="F6702" t="s">
        <v>35</v>
      </c>
      <c r="G6702" t="s">
        <v>24</v>
      </c>
      <c r="H6702">
        <f t="shared" si="313"/>
        <v>2</v>
      </c>
      <c r="I6702" t="str">
        <f t="shared" si="314"/>
        <v>Medium Risk</v>
      </c>
    </row>
    <row r="6703" spans="1:9" x14ac:dyDescent="0.3">
      <c r="A6703" t="s">
        <v>6738</v>
      </c>
      <c r="B6703" t="s">
        <v>31</v>
      </c>
      <c r="C6703">
        <v>28</v>
      </c>
      <c r="D6703" t="str">
        <f t="shared" si="312"/>
        <v>25-48 Months</v>
      </c>
      <c r="E6703" t="s">
        <v>37</v>
      </c>
      <c r="F6703" t="s">
        <v>35</v>
      </c>
      <c r="G6703" t="s">
        <v>24</v>
      </c>
      <c r="H6703">
        <f t="shared" si="313"/>
        <v>2</v>
      </c>
      <c r="I6703" t="str">
        <f t="shared" si="314"/>
        <v>Medium Risk</v>
      </c>
    </row>
    <row r="6704" spans="1:9" x14ac:dyDescent="0.3">
      <c r="A6704" t="s">
        <v>6739</v>
      </c>
      <c r="B6704" t="s">
        <v>27</v>
      </c>
      <c r="C6704">
        <v>18</v>
      </c>
      <c r="D6704" t="str">
        <f t="shared" si="312"/>
        <v>13-24 Months</v>
      </c>
      <c r="E6704" t="s">
        <v>37</v>
      </c>
      <c r="F6704" t="s">
        <v>28</v>
      </c>
      <c r="G6704" t="s">
        <v>24</v>
      </c>
      <c r="H6704">
        <f t="shared" si="313"/>
        <v>5</v>
      </c>
      <c r="I6704" t="str">
        <f t="shared" si="314"/>
        <v>High Risk</v>
      </c>
    </row>
    <row r="6705" spans="1:9" x14ac:dyDescent="0.3">
      <c r="A6705" t="s">
        <v>6740</v>
      </c>
      <c r="B6705" t="s">
        <v>27</v>
      </c>
      <c r="C6705">
        <v>2</v>
      </c>
      <c r="D6705" t="str">
        <f t="shared" si="312"/>
        <v>0-12 Months</v>
      </c>
      <c r="E6705" t="s">
        <v>26</v>
      </c>
      <c r="F6705" t="s">
        <v>28</v>
      </c>
      <c r="G6705" t="s">
        <v>23</v>
      </c>
      <c r="H6705">
        <f t="shared" si="313"/>
        <v>4</v>
      </c>
      <c r="I6705" t="str">
        <f t="shared" si="314"/>
        <v>High Risk</v>
      </c>
    </row>
    <row r="6706" spans="1:9" x14ac:dyDescent="0.3">
      <c r="A6706" t="s">
        <v>6741</v>
      </c>
      <c r="B6706" t="s">
        <v>31</v>
      </c>
      <c r="C6706">
        <v>59</v>
      </c>
      <c r="D6706" t="str">
        <f t="shared" si="312"/>
        <v>49-72 Months</v>
      </c>
      <c r="E6706" t="s">
        <v>37</v>
      </c>
      <c r="F6706" t="s">
        <v>28</v>
      </c>
      <c r="G6706" t="s">
        <v>24</v>
      </c>
      <c r="H6706">
        <f t="shared" si="313"/>
        <v>3</v>
      </c>
      <c r="I6706" t="str">
        <f t="shared" si="314"/>
        <v>Medium Risk</v>
      </c>
    </row>
    <row r="6707" spans="1:9" x14ac:dyDescent="0.3">
      <c r="A6707" t="s">
        <v>6742</v>
      </c>
      <c r="B6707" t="s">
        <v>27</v>
      </c>
      <c r="C6707">
        <v>22</v>
      </c>
      <c r="D6707" t="str">
        <f t="shared" si="312"/>
        <v>13-24 Months</v>
      </c>
      <c r="E6707" t="s">
        <v>26</v>
      </c>
      <c r="F6707" t="s">
        <v>28</v>
      </c>
      <c r="G6707" t="s">
        <v>24</v>
      </c>
      <c r="H6707">
        <f t="shared" si="313"/>
        <v>3</v>
      </c>
      <c r="I6707" t="str">
        <f t="shared" si="314"/>
        <v>Medium Risk</v>
      </c>
    </row>
    <row r="6708" spans="1:9" x14ac:dyDescent="0.3">
      <c r="A6708" t="s">
        <v>6743</v>
      </c>
      <c r="B6708" t="s">
        <v>27</v>
      </c>
      <c r="C6708">
        <v>1</v>
      </c>
      <c r="D6708" t="str">
        <f t="shared" si="312"/>
        <v>0-12 Months</v>
      </c>
      <c r="E6708" t="s">
        <v>24</v>
      </c>
      <c r="F6708" t="s">
        <v>32</v>
      </c>
      <c r="G6708" t="s">
        <v>24</v>
      </c>
      <c r="H6708">
        <f t="shared" si="313"/>
        <v>3</v>
      </c>
      <c r="I6708" t="str">
        <f t="shared" si="314"/>
        <v>Medium Risk</v>
      </c>
    </row>
    <row r="6709" spans="1:9" x14ac:dyDescent="0.3">
      <c r="A6709" t="s">
        <v>6744</v>
      </c>
      <c r="B6709" t="s">
        <v>47</v>
      </c>
      <c r="C6709">
        <v>72</v>
      </c>
      <c r="D6709" t="str">
        <f t="shared" si="312"/>
        <v>49-72 Months</v>
      </c>
      <c r="E6709" t="s">
        <v>24</v>
      </c>
      <c r="F6709" t="s">
        <v>40</v>
      </c>
      <c r="G6709" t="s">
        <v>24</v>
      </c>
      <c r="H6709">
        <f t="shared" si="313"/>
        <v>0</v>
      </c>
      <c r="I6709" t="str">
        <f t="shared" si="314"/>
        <v>Low Risk</v>
      </c>
    </row>
    <row r="6710" spans="1:9" x14ac:dyDescent="0.3">
      <c r="A6710" t="s">
        <v>6745</v>
      </c>
      <c r="B6710" t="s">
        <v>27</v>
      </c>
      <c r="C6710">
        <v>14</v>
      </c>
      <c r="D6710" t="str">
        <f t="shared" si="312"/>
        <v>13-24 Months</v>
      </c>
      <c r="E6710" t="s">
        <v>37</v>
      </c>
      <c r="F6710" t="s">
        <v>28</v>
      </c>
      <c r="G6710" t="s">
        <v>23</v>
      </c>
      <c r="H6710">
        <f t="shared" si="313"/>
        <v>5</v>
      </c>
      <c r="I6710" t="str">
        <f t="shared" si="314"/>
        <v>High Risk</v>
      </c>
    </row>
    <row r="6711" spans="1:9" x14ac:dyDescent="0.3">
      <c r="A6711" t="s">
        <v>6746</v>
      </c>
      <c r="B6711" t="s">
        <v>31</v>
      </c>
      <c r="C6711">
        <v>50</v>
      </c>
      <c r="D6711" t="str">
        <f t="shared" si="312"/>
        <v>49-72 Months</v>
      </c>
      <c r="E6711" t="s">
        <v>37</v>
      </c>
      <c r="F6711" t="s">
        <v>28</v>
      </c>
      <c r="G6711" t="s">
        <v>24</v>
      </c>
      <c r="H6711">
        <f t="shared" si="313"/>
        <v>3</v>
      </c>
      <c r="I6711" t="str">
        <f t="shared" si="314"/>
        <v>Medium Risk</v>
      </c>
    </row>
    <row r="6712" spans="1:9" x14ac:dyDescent="0.3">
      <c r="A6712" t="s">
        <v>6747</v>
      </c>
      <c r="B6712" t="s">
        <v>31</v>
      </c>
      <c r="C6712">
        <v>48</v>
      </c>
      <c r="D6712" t="str">
        <f t="shared" si="312"/>
        <v>25-48 Months</v>
      </c>
      <c r="E6712" t="s">
        <v>26</v>
      </c>
      <c r="F6712" t="s">
        <v>35</v>
      </c>
      <c r="G6712" t="s">
        <v>24</v>
      </c>
      <c r="H6712">
        <f t="shared" si="313"/>
        <v>0</v>
      </c>
      <c r="I6712" t="str">
        <f t="shared" si="314"/>
        <v>Low Risk</v>
      </c>
    </row>
    <row r="6713" spans="1:9" x14ac:dyDescent="0.3">
      <c r="A6713" t="s">
        <v>6748</v>
      </c>
      <c r="B6713" t="s">
        <v>27</v>
      </c>
      <c r="C6713">
        <v>49</v>
      </c>
      <c r="D6713" t="str">
        <f t="shared" si="312"/>
        <v>49-72 Months</v>
      </c>
      <c r="E6713" t="s">
        <v>37</v>
      </c>
      <c r="F6713" t="s">
        <v>28</v>
      </c>
      <c r="G6713" t="s">
        <v>24</v>
      </c>
      <c r="H6713">
        <f t="shared" si="313"/>
        <v>5</v>
      </c>
      <c r="I6713" t="str">
        <f t="shared" si="314"/>
        <v>High Risk</v>
      </c>
    </row>
    <row r="6714" spans="1:9" x14ac:dyDescent="0.3">
      <c r="A6714" t="s">
        <v>6749</v>
      </c>
      <c r="B6714" t="s">
        <v>27</v>
      </c>
      <c r="C6714">
        <v>28</v>
      </c>
      <c r="D6714" t="str">
        <f t="shared" si="312"/>
        <v>25-48 Months</v>
      </c>
      <c r="E6714" t="s">
        <v>37</v>
      </c>
      <c r="F6714" t="s">
        <v>28</v>
      </c>
      <c r="G6714" t="s">
        <v>24</v>
      </c>
      <c r="H6714">
        <f t="shared" si="313"/>
        <v>5</v>
      </c>
      <c r="I6714" t="str">
        <f t="shared" si="314"/>
        <v>High Risk</v>
      </c>
    </row>
    <row r="6715" spans="1:9" x14ac:dyDescent="0.3">
      <c r="A6715" t="s">
        <v>6750</v>
      </c>
      <c r="B6715" t="s">
        <v>27</v>
      </c>
      <c r="C6715">
        <v>68</v>
      </c>
      <c r="D6715" t="str">
        <f t="shared" si="312"/>
        <v>49-72 Months</v>
      </c>
      <c r="E6715" t="s">
        <v>37</v>
      </c>
      <c r="F6715" t="s">
        <v>28</v>
      </c>
      <c r="G6715" t="s">
        <v>24</v>
      </c>
      <c r="H6715">
        <f t="shared" si="313"/>
        <v>5</v>
      </c>
      <c r="I6715" t="str">
        <f t="shared" si="314"/>
        <v>High Risk</v>
      </c>
    </row>
    <row r="6716" spans="1:9" x14ac:dyDescent="0.3">
      <c r="A6716" t="s">
        <v>6751</v>
      </c>
      <c r="B6716" t="s">
        <v>27</v>
      </c>
      <c r="C6716">
        <v>13</v>
      </c>
      <c r="D6716" t="str">
        <f t="shared" si="312"/>
        <v>13-24 Months</v>
      </c>
      <c r="E6716" t="s">
        <v>37</v>
      </c>
      <c r="F6716" t="s">
        <v>28</v>
      </c>
      <c r="G6716" t="s">
        <v>24</v>
      </c>
      <c r="H6716">
        <f t="shared" si="313"/>
        <v>5</v>
      </c>
      <c r="I6716" t="str">
        <f t="shared" si="314"/>
        <v>High Risk</v>
      </c>
    </row>
    <row r="6717" spans="1:9" x14ac:dyDescent="0.3">
      <c r="A6717" t="s">
        <v>6752</v>
      </c>
      <c r="B6717" t="s">
        <v>27</v>
      </c>
      <c r="C6717">
        <v>11</v>
      </c>
      <c r="D6717" t="str">
        <f t="shared" si="312"/>
        <v>0-12 Months</v>
      </c>
      <c r="E6717" t="s">
        <v>37</v>
      </c>
      <c r="F6717" t="s">
        <v>28</v>
      </c>
      <c r="G6717" t="s">
        <v>24</v>
      </c>
      <c r="H6717">
        <f t="shared" si="313"/>
        <v>6</v>
      </c>
      <c r="I6717" t="str">
        <f t="shared" si="314"/>
        <v>High Risk</v>
      </c>
    </row>
    <row r="6718" spans="1:9" x14ac:dyDescent="0.3">
      <c r="A6718" t="s">
        <v>6753</v>
      </c>
      <c r="B6718" t="s">
        <v>27</v>
      </c>
      <c r="C6718">
        <v>3</v>
      </c>
      <c r="D6718" t="str">
        <f t="shared" si="312"/>
        <v>0-12 Months</v>
      </c>
      <c r="E6718" t="s">
        <v>37</v>
      </c>
      <c r="F6718" t="s">
        <v>40</v>
      </c>
      <c r="G6718" t="s">
        <v>23</v>
      </c>
      <c r="H6718">
        <f t="shared" si="313"/>
        <v>5</v>
      </c>
      <c r="I6718" t="str">
        <f t="shared" si="314"/>
        <v>High Risk</v>
      </c>
    </row>
    <row r="6719" spans="1:9" x14ac:dyDescent="0.3">
      <c r="A6719" t="s">
        <v>6754</v>
      </c>
      <c r="B6719" t="s">
        <v>27</v>
      </c>
      <c r="C6719">
        <v>57</v>
      </c>
      <c r="D6719" t="str">
        <f t="shared" si="312"/>
        <v>49-72 Months</v>
      </c>
      <c r="E6719" t="s">
        <v>37</v>
      </c>
      <c r="F6719" t="s">
        <v>28</v>
      </c>
      <c r="G6719" t="s">
        <v>23</v>
      </c>
      <c r="H6719">
        <f t="shared" si="313"/>
        <v>5</v>
      </c>
      <c r="I6719" t="str">
        <f t="shared" si="314"/>
        <v>High Risk</v>
      </c>
    </row>
    <row r="6720" spans="1:9" x14ac:dyDescent="0.3">
      <c r="A6720" t="s">
        <v>6755</v>
      </c>
      <c r="B6720" t="s">
        <v>27</v>
      </c>
      <c r="C6720">
        <v>3</v>
      </c>
      <c r="D6720" t="str">
        <f t="shared" si="312"/>
        <v>0-12 Months</v>
      </c>
      <c r="E6720" t="s">
        <v>37</v>
      </c>
      <c r="F6720" t="s">
        <v>32</v>
      </c>
      <c r="G6720" t="s">
        <v>23</v>
      </c>
      <c r="H6720">
        <f t="shared" si="313"/>
        <v>5</v>
      </c>
      <c r="I6720" t="str">
        <f t="shared" si="314"/>
        <v>High Risk</v>
      </c>
    </row>
    <row r="6721" spans="1:9" x14ac:dyDescent="0.3">
      <c r="A6721" t="s">
        <v>6756</v>
      </c>
      <c r="B6721" t="s">
        <v>47</v>
      </c>
      <c r="C6721">
        <v>72</v>
      </c>
      <c r="D6721" t="str">
        <f t="shared" si="312"/>
        <v>49-72 Months</v>
      </c>
      <c r="E6721" t="s">
        <v>24</v>
      </c>
      <c r="F6721" t="s">
        <v>40</v>
      </c>
      <c r="G6721" t="s">
        <v>24</v>
      </c>
      <c r="H6721">
        <f t="shared" si="313"/>
        <v>0</v>
      </c>
      <c r="I6721" t="str">
        <f t="shared" si="314"/>
        <v>Low Risk</v>
      </c>
    </row>
    <row r="6722" spans="1:9" x14ac:dyDescent="0.3">
      <c r="A6722" t="s">
        <v>6757</v>
      </c>
      <c r="B6722" t="s">
        <v>47</v>
      </c>
      <c r="C6722">
        <v>70</v>
      </c>
      <c r="D6722" t="str">
        <f t="shared" si="312"/>
        <v>49-72 Months</v>
      </c>
      <c r="E6722" t="s">
        <v>26</v>
      </c>
      <c r="F6722" t="s">
        <v>28</v>
      </c>
      <c r="G6722" t="s">
        <v>24</v>
      </c>
      <c r="H6722">
        <f t="shared" si="313"/>
        <v>1</v>
      </c>
      <c r="I6722" t="str">
        <f t="shared" si="314"/>
        <v>Low Risk</v>
      </c>
    </row>
    <row r="6723" spans="1:9" x14ac:dyDescent="0.3">
      <c r="A6723" t="s">
        <v>6758</v>
      </c>
      <c r="B6723" t="s">
        <v>47</v>
      </c>
      <c r="C6723">
        <v>49</v>
      </c>
      <c r="D6723" t="str">
        <f t="shared" ref="D6723:D6786" si="315">IF(C6723&lt;=12,"0-12 Months",IF(C6723&lt;=24,"13-24 Months",IF(C6723&lt;=48,"25-48 Months","49-72 Months")))</f>
        <v>49-72 Months</v>
      </c>
      <c r="E6723" t="s">
        <v>26</v>
      </c>
      <c r="F6723" t="s">
        <v>35</v>
      </c>
      <c r="G6723" t="s">
        <v>24</v>
      </c>
      <c r="H6723">
        <f t="shared" ref="H6723:H6786" si="316">IF(B6723="Month-to-month",2,0)+IF(E6723="Fiber optic",2,0)+IF(F6723="Electronic check",1,0)+IF(D6723="0-12 Months",1,0)</f>
        <v>0</v>
      </c>
      <c r="I6723" t="str">
        <f t="shared" ref="I6723:I6786" si="317">IF(H6723&gt;=4,"High Risk",IF(H6723&gt;=2,"Medium Risk","Low Risk"))</f>
        <v>Low Risk</v>
      </c>
    </row>
    <row r="6724" spans="1:9" x14ac:dyDescent="0.3">
      <c r="A6724" t="s">
        <v>6759</v>
      </c>
      <c r="B6724" t="s">
        <v>31</v>
      </c>
      <c r="C6724">
        <v>67</v>
      </c>
      <c r="D6724" t="str">
        <f t="shared" si="315"/>
        <v>49-72 Months</v>
      </c>
      <c r="E6724" t="s">
        <v>37</v>
      </c>
      <c r="F6724" t="s">
        <v>40</v>
      </c>
      <c r="G6724" t="s">
        <v>24</v>
      </c>
      <c r="H6724">
        <f t="shared" si="316"/>
        <v>2</v>
      </c>
      <c r="I6724" t="str">
        <f t="shared" si="317"/>
        <v>Medium Risk</v>
      </c>
    </row>
    <row r="6725" spans="1:9" x14ac:dyDescent="0.3">
      <c r="A6725" t="s">
        <v>6760</v>
      </c>
      <c r="B6725" t="s">
        <v>47</v>
      </c>
      <c r="C6725">
        <v>46</v>
      </c>
      <c r="D6725" t="str">
        <f t="shared" si="315"/>
        <v>25-48 Months</v>
      </c>
      <c r="E6725" t="s">
        <v>24</v>
      </c>
      <c r="F6725" t="s">
        <v>35</v>
      </c>
      <c r="G6725" t="s">
        <v>24</v>
      </c>
      <c r="H6725">
        <f t="shared" si="316"/>
        <v>0</v>
      </c>
      <c r="I6725" t="str">
        <f t="shared" si="317"/>
        <v>Low Risk</v>
      </c>
    </row>
    <row r="6726" spans="1:9" x14ac:dyDescent="0.3">
      <c r="A6726" t="s">
        <v>6761</v>
      </c>
      <c r="B6726" t="s">
        <v>47</v>
      </c>
      <c r="C6726">
        <v>64</v>
      </c>
      <c r="D6726" t="str">
        <f t="shared" si="315"/>
        <v>49-72 Months</v>
      </c>
      <c r="E6726" t="s">
        <v>26</v>
      </c>
      <c r="F6726" t="s">
        <v>40</v>
      </c>
      <c r="G6726" t="s">
        <v>23</v>
      </c>
      <c r="H6726">
        <f t="shared" si="316"/>
        <v>0</v>
      </c>
      <c r="I6726" t="str">
        <f t="shared" si="317"/>
        <v>Low Risk</v>
      </c>
    </row>
    <row r="6727" spans="1:9" x14ac:dyDescent="0.3">
      <c r="A6727" t="s">
        <v>6762</v>
      </c>
      <c r="B6727" t="s">
        <v>27</v>
      </c>
      <c r="C6727">
        <v>37</v>
      </c>
      <c r="D6727" t="str">
        <f t="shared" si="315"/>
        <v>25-48 Months</v>
      </c>
      <c r="E6727" t="s">
        <v>24</v>
      </c>
      <c r="F6727" t="s">
        <v>35</v>
      </c>
      <c r="G6727" t="s">
        <v>24</v>
      </c>
      <c r="H6727">
        <f t="shared" si="316"/>
        <v>2</v>
      </c>
      <c r="I6727" t="str">
        <f t="shared" si="317"/>
        <v>Medium Risk</v>
      </c>
    </row>
    <row r="6728" spans="1:9" x14ac:dyDescent="0.3">
      <c r="A6728" t="s">
        <v>6763</v>
      </c>
      <c r="B6728" t="s">
        <v>27</v>
      </c>
      <c r="C6728">
        <v>2</v>
      </c>
      <c r="D6728" t="str">
        <f t="shared" si="315"/>
        <v>0-12 Months</v>
      </c>
      <c r="E6728" t="s">
        <v>37</v>
      </c>
      <c r="F6728" t="s">
        <v>28</v>
      </c>
      <c r="G6728" t="s">
        <v>23</v>
      </c>
      <c r="H6728">
        <f t="shared" si="316"/>
        <v>6</v>
      </c>
      <c r="I6728" t="str">
        <f t="shared" si="317"/>
        <v>High Risk</v>
      </c>
    </row>
    <row r="6729" spans="1:9" x14ac:dyDescent="0.3">
      <c r="A6729" t="s">
        <v>6764</v>
      </c>
      <c r="B6729" t="s">
        <v>27</v>
      </c>
      <c r="C6729">
        <v>13</v>
      </c>
      <c r="D6729" t="str">
        <f t="shared" si="315"/>
        <v>13-24 Months</v>
      </c>
      <c r="E6729" t="s">
        <v>26</v>
      </c>
      <c r="F6729" t="s">
        <v>28</v>
      </c>
      <c r="G6729" t="s">
        <v>24</v>
      </c>
      <c r="H6729">
        <f t="shared" si="316"/>
        <v>3</v>
      </c>
      <c r="I6729" t="str">
        <f t="shared" si="317"/>
        <v>Medium Risk</v>
      </c>
    </row>
    <row r="6730" spans="1:9" x14ac:dyDescent="0.3">
      <c r="A6730" t="s">
        <v>6765</v>
      </c>
      <c r="B6730" t="s">
        <v>47</v>
      </c>
      <c r="C6730">
        <v>72</v>
      </c>
      <c r="D6730" t="str">
        <f t="shared" si="315"/>
        <v>49-72 Months</v>
      </c>
      <c r="E6730" t="s">
        <v>37</v>
      </c>
      <c r="F6730" t="s">
        <v>28</v>
      </c>
      <c r="G6730" t="s">
        <v>24</v>
      </c>
      <c r="H6730">
        <f t="shared" si="316"/>
        <v>3</v>
      </c>
      <c r="I6730" t="str">
        <f t="shared" si="317"/>
        <v>Medium Risk</v>
      </c>
    </row>
    <row r="6731" spans="1:9" x14ac:dyDescent="0.3">
      <c r="A6731" t="s">
        <v>6766</v>
      </c>
      <c r="B6731" t="s">
        <v>47</v>
      </c>
      <c r="C6731">
        <v>68</v>
      </c>
      <c r="D6731" t="str">
        <f t="shared" si="315"/>
        <v>49-72 Months</v>
      </c>
      <c r="E6731" t="s">
        <v>26</v>
      </c>
      <c r="F6731" t="s">
        <v>35</v>
      </c>
      <c r="G6731" t="s">
        <v>24</v>
      </c>
      <c r="H6731">
        <f t="shared" si="316"/>
        <v>0</v>
      </c>
      <c r="I6731" t="str">
        <f t="shared" si="317"/>
        <v>Low Risk</v>
      </c>
    </row>
    <row r="6732" spans="1:9" x14ac:dyDescent="0.3">
      <c r="A6732" t="s">
        <v>6767</v>
      </c>
      <c r="B6732" t="s">
        <v>31</v>
      </c>
      <c r="C6732">
        <v>15</v>
      </c>
      <c r="D6732" t="str">
        <f t="shared" si="315"/>
        <v>13-24 Months</v>
      </c>
      <c r="E6732" t="s">
        <v>24</v>
      </c>
      <c r="F6732" t="s">
        <v>32</v>
      </c>
      <c r="G6732" t="s">
        <v>24</v>
      </c>
      <c r="H6732">
        <f t="shared" si="316"/>
        <v>0</v>
      </c>
      <c r="I6732" t="str">
        <f t="shared" si="317"/>
        <v>Low Risk</v>
      </c>
    </row>
    <row r="6733" spans="1:9" x14ac:dyDescent="0.3">
      <c r="A6733" t="s">
        <v>6768</v>
      </c>
      <c r="B6733" t="s">
        <v>47</v>
      </c>
      <c r="C6733">
        <v>24</v>
      </c>
      <c r="D6733" t="str">
        <f t="shared" si="315"/>
        <v>13-24 Months</v>
      </c>
      <c r="E6733" t="s">
        <v>24</v>
      </c>
      <c r="F6733" t="s">
        <v>35</v>
      </c>
      <c r="G6733" t="s">
        <v>24</v>
      </c>
      <c r="H6733">
        <f t="shared" si="316"/>
        <v>0</v>
      </c>
      <c r="I6733" t="str">
        <f t="shared" si="317"/>
        <v>Low Risk</v>
      </c>
    </row>
    <row r="6734" spans="1:9" x14ac:dyDescent="0.3">
      <c r="A6734" t="s">
        <v>6769</v>
      </c>
      <c r="B6734" t="s">
        <v>27</v>
      </c>
      <c r="C6734">
        <v>24</v>
      </c>
      <c r="D6734" t="str">
        <f t="shared" si="315"/>
        <v>13-24 Months</v>
      </c>
      <c r="E6734" t="s">
        <v>37</v>
      </c>
      <c r="F6734" t="s">
        <v>28</v>
      </c>
      <c r="G6734" t="s">
        <v>24</v>
      </c>
      <c r="H6734">
        <f t="shared" si="316"/>
        <v>5</v>
      </c>
      <c r="I6734" t="str">
        <f t="shared" si="317"/>
        <v>High Risk</v>
      </c>
    </row>
    <row r="6735" spans="1:9" x14ac:dyDescent="0.3">
      <c r="A6735" t="s">
        <v>6770</v>
      </c>
      <c r="B6735" t="s">
        <v>27</v>
      </c>
      <c r="C6735">
        <v>27</v>
      </c>
      <c r="D6735" t="str">
        <f t="shared" si="315"/>
        <v>25-48 Months</v>
      </c>
      <c r="E6735" t="s">
        <v>26</v>
      </c>
      <c r="F6735" t="s">
        <v>32</v>
      </c>
      <c r="G6735" t="s">
        <v>24</v>
      </c>
      <c r="H6735">
        <f t="shared" si="316"/>
        <v>2</v>
      </c>
      <c r="I6735" t="str">
        <f t="shared" si="317"/>
        <v>Medium Risk</v>
      </c>
    </row>
    <row r="6736" spans="1:9" x14ac:dyDescent="0.3">
      <c r="A6736" t="s">
        <v>6771</v>
      </c>
      <c r="B6736" t="s">
        <v>27</v>
      </c>
      <c r="C6736">
        <v>12</v>
      </c>
      <c r="D6736" t="str">
        <f t="shared" si="315"/>
        <v>0-12 Months</v>
      </c>
      <c r="E6736" t="s">
        <v>26</v>
      </c>
      <c r="F6736" t="s">
        <v>35</v>
      </c>
      <c r="G6736" t="s">
        <v>23</v>
      </c>
      <c r="H6736">
        <f t="shared" si="316"/>
        <v>3</v>
      </c>
      <c r="I6736" t="str">
        <f t="shared" si="317"/>
        <v>Medium Risk</v>
      </c>
    </row>
    <row r="6737" spans="1:9" x14ac:dyDescent="0.3">
      <c r="A6737" t="s">
        <v>6772</v>
      </c>
      <c r="B6737" t="s">
        <v>47</v>
      </c>
      <c r="C6737">
        <v>71</v>
      </c>
      <c r="D6737" t="str">
        <f t="shared" si="315"/>
        <v>49-72 Months</v>
      </c>
      <c r="E6737" t="s">
        <v>26</v>
      </c>
      <c r="F6737" t="s">
        <v>40</v>
      </c>
      <c r="G6737" t="s">
        <v>24</v>
      </c>
      <c r="H6737">
        <f t="shared" si="316"/>
        <v>0</v>
      </c>
      <c r="I6737" t="str">
        <f t="shared" si="317"/>
        <v>Low Risk</v>
      </c>
    </row>
    <row r="6738" spans="1:9" x14ac:dyDescent="0.3">
      <c r="A6738" t="s">
        <v>6773</v>
      </c>
      <c r="B6738" t="s">
        <v>47</v>
      </c>
      <c r="C6738">
        <v>67</v>
      </c>
      <c r="D6738" t="str">
        <f t="shared" si="315"/>
        <v>49-72 Months</v>
      </c>
      <c r="E6738" t="s">
        <v>24</v>
      </c>
      <c r="F6738" t="s">
        <v>32</v>
      </c>
      <c r="G6738" t="s">
        <v>24</v>
      </c>
      <c r="H6738">
        <f t="shared" si="316"/>
        <v>0</v>
      </c>
      <c r="I6738" t="str">
        <f t="shared" si="317"/>
        <v>Low Risk</v>
      </c>
    </row>
    <row r="6739" spans="1:9" x14ac:dyDescent="0.3">
      <c r="A6739" t="s">
        <v>6774</v>
      </c>
      <c r="B6739" t="s">
        <v>47</v>
      </c>
      <c r="C6739">
        <v>63</v>
      </c>
      <c r="D6739" t="str">
        <f t="shared" si="315"/>
        <v>49-72 Months</v>
      </c>
      <c r="E6739" t="s">
        <v>37</v>
      </c>
      <c r="F6739" t="s">
        <v>35</v>
      </c>
      <c r="G6739" t="s">
        <v>24</v>
      </c>
      <c r="H6739">
        <f t="shared" si="316"/>
        <v>2</v>
      </c>
      <c r="I6739" t="str">
        <f t="shared" si="317"/>
        <v>Medium Risk</v>
      </c>
    </row>
    <row r="6740" spans="1:9" x14ac:dyDescent="0.3">
      <c r="A6740" t="s">
        <v>6775</v>
      </c>
      <c r="B6740" t="s">
        <v>27</v>
      </c>
      <c r="C6740">
        <v>1</v>
      </c>
      <c r="D6740" t="str">
        <f t="shared" si="315"/>
        <v>0-12 Months</v>
      </c>
      <c r="E6740" t="s">
        <v>24</v>
      </c>
      <c r="F6740" t="s">
        <v>32</v>
      </c>
      <c r="G6740" t="s">
        <v>24</v>
      </c>
      <c r="H6740">
        <f t="shared" si="316"/>
        <v>3</v>
      </c>
      <c r="I6740" t="str">
        <f t="shared" si="317"/>
        <v>Medium Risk</v>
      </c>
    </row>
    <row r="6741" spans="1:9" x14ac:dyDescent="0.3">
      <c r="A6741" t="s">
        <v>6776</v>
      </c>
      <c r="B6741" t="s">
        <v>27</v>
      </c>
      <c r="C6741">
        <v>4</v>
      </c>
      <c r="D6741" t="str">
        <f t="shared" si="315"/>
        <v>0-12 Months</v>
      </c>
      <c r="E6741" t="s">
        <v>26</v>
      </c>
      <c r="F6741" t="s">
        <v>28</v>
      </c>
      <c r="G6741" t="s">
        <v>24</v>
      </c>
      <c r="H6741">
        <f t="shared" si="316"/>
        <v>4</v>
      </c>
      <c r="I6741" t="str">
        <f t="shared" si="317"/>
        <v>High Risk</v>
      </c>
    </row>
    <row r="6742" spans="1:9" x14ac:dyDescent="0.3">
      <c r="A6742" t="s">
        <v>6777</v>
      </c>
      <c r="B6742" t="s">
        <v>27</v>
      </c>
      <c r="C6742">
        <v>40</v>
      </c>
      <c r="D6742" t="str">
        <f t="shared" si="315"/>
        <v>25-48 Months</v>
      </c>
      <c r="E6742" t="s">
        <v>37</v>
      </c>
      <c r="F6742" t="s">
        <v>40</v>
      </c>
      <c r="G6742" t="s">
        <v>23</v>
      </c>
      <c r="H6742">
        <f t="shared" si="316"/>
        <v>4</v>
      </c>
      <c r="I6742" t="str">
        <f t="shared" si="317"/>
        <v>High Risk</v>
      </c>
    </row>
    <row r="6743" spans="1:9" x14ac:dyDescent="0.3">
      <c r="A6743" t="s">
        <v>6778</v>
      </c>
      <c r="B6743" t="s">
        <v>27</v>
      </c>
      <c r="C6743">
        <v>12</v>
      </c>
      <c r="D6743" t="str">
        <f t="shared" si="315"/>
        <v>0-12 Months</v>
      </c>
      <c r="E6743" t="s">
        <v>37</v>
      </c>
      <c r="F6743" t="s">
        <v>28</v>
      </c>
      <c r="G6743" t="s">
        <v>23</v>
      </c>
      <c r="H6743">
        <f t="shared" si="316"/>
        <v>6</v>
      </c>
      <c r="I6743" t="str">
        <f t="shared" si="317"/>
        <v>High Risk</v>
      </c>
    </row>
    <row r="6744" spans="1:9" x14ac:dyDescent="0.3">
      <c r="A6744" t="s">
        <v>6779</v>
      </c>
      <c r="B6744" t="s">
        <v>47</v>
      </c>
      <c r="C6744">
        <v>52</v>
      </c>
      <c r="D6744" t="str">
        <f t="shared" si="315"/>
        <v>49-72 Months</v>
      </c>
      <c r="E6744" t="s">
        <v>26</v>
      </c>
      <c r="F6744" t="s">
        <v>28</v>
      </c>
      <c r="G6744" t="s">
        <v>24</v>
      </c>
      <c r="H6744">
        <f t="shared" si="316"/>
        <v>1</v>
      </c>
      <c r="I6744" t="str">
        <f t="shared" si="317"/>
        <v>Low Risk</v>
      </c>
    </row>
    <row r="6745" spans="1:9" x14ac:dyDescent="0.3">
      <c r="A6745" t="s">
        <v>6780</v>
      </c>
      <c r="B6745" t="s">
        <v>27</v>
      </c>
      <c r="C6745">
        <v>10</v>
      </c>
      <c r="D6745" t="str">
        <f t="shared" si="315"/>
        <v>0-12 Months</v>
      </c>
      <c r="E6745" t="s">
        <v>24</v>
      </c>
      <c r="F6745" t="s">
        <v>28</v>
      </c>
      <c r="G6745" t="s">
        <v>24</v>
      </c>
      <c r="H6745">
        <f t="shared" si="316"/>
        <v>4</v>
      </c>
      <c r="I6745" t="str">
        <f t="shared" si="317"/>
        <v>High Risk</v>
      </c>
    </row>
    <row r="6746" spans="1:9" x14ac:dyDescent="0.3">
      <c r="A6746" t="s">
        <v>6781</v>
      </c>
      <c r="B6746" t="s">
        <v>31</v>
      </c>
      <c r="C6746">
        <v>68</v>
      </c>
      <c r="D6746" t="str">
        <f t="shared" si="315"/>
        <v>49-72 Months</v>
      </c>
      <c r="E6746" t="s">
        <v>37</v>
      </c>
      <c r="F6746" t="s">
        <v>35</v>
      </c>
      <c r="G6746" t="s">
        <v>24</v>
      </c>
      <c r="H6746">
        <f t="shared" si="316"/>
        <v>2</v>
      </c>
      <c r="I6746" t="str">
        <f t="shared" si="317"/>
        <v>Medium Risk</v>
      </c>
    </row>
    <row r="6747" spans="1:9" x14ac:dyDescent="0.3">
      <c r="A6747" t="s">
        <v>6782</v>
      </c>
      <c r="B6747" t="s">
        <v>27</v>
      </c>
      <c r="C6747">
        <v>54</v>
      </c>
      <c r="D6747" t="str">
        <f t="shared" si="315"/>
        <v>49-72 Months</v>
      </c>
      <c r="E6747" t="s">
        <v>37</v>
      </c>
      <c r="F6747" t="s">
        <v>28</v>
      </c>
      <c r="G6747" t="s">
        <v>23</v>
      </c>
      <c r="H6747">
        <f t="shared" si="316"/>
        <v>5</v>
      </c>
      <c r="I6747" t="str">
        <f t="shared" si="317"/>
        <v>High Risk</v>
      </c>
    </row>
    <row r="6748" spans="1:9" x14ac:dyDescent="0.3">
      <c r="A6748" t="s">
        <v>6783</v>
      </c>
      <c r="B6748" t="s">
        <v>27</v>
      </c>
      <c r="C6748">
        <v>4</v>
      </c>
      <c r="D6748" t="str">
        <f t="shared" si="315"/>
        <v>0-12 Months</v>
      </c>
      <c r="E6748" t="s">
        <v>26</v>
      </c>
      <c r="F6748" t="s">
        <v>32</v>
      </c>
      <c r="G6748" t="s">
        <v>23</v>
      </c>
      <c r="H6748">
        <f t="shared" si="316"/>
        <v>3</v>
      </c>
      <c r="I6748" t="str">
        <f t="shared" si="317"/>
        <v>Medium Risk</v>
      </c>
    </row>
    <row r="6749" spans="1:9" x14ac:dyDescent="0.3">
      <c r="A6749" t="s">
        <v>6784</v>
      </c>
      <c r="B6749" t="s">
        <v>31</v>
      </c>
      <c r="C6749">
        <v>52</v>
      </c>
      <c r="D6749" t="str">
        <f t="shared" si="315"/>
        <v>49-72 Months</v>
      </c>
      <c r="E6749" t="s">
        <v>26</v>
      </c>
      <c r="F6749" t="s">
        <v>32</v>
      </c>
      <c r="G6749" t="s">
        <v>24</v>
      </c>
      <c r="H6749">
        <f t="shared" si="316"/>
        <v>0</v>
      </c>
      <c r="I6749" t="str">
        <f t="shared" si="317"/>
        <v>Low Risk</v>
      </c>
    </row>
    <row r="6750" spans="1:9" x14ac:dyDescent="0.3">
      <c r="A6750" t="s">
        <v>6785</v>
      </c>
      <c r="B6750" t="s">
        <v>27</v>
      </c>
      <c r="C6750">
        <v>1</v>
      </c>
      <c r="D6750" t="str">
        <f t="shared" si="315"/>
        <v>0-12 Months</v>
      </c>
      <c r="E6750" t="s">
        <v>37</v>
      </c>
      <c r="F6750" t="s">
        <v>28</v>
      </c>
      <c r="G6750" t="s">
        <v>23</v>
      </c>
      <c r="H6750">
        <f t="shared" si="316"/>
        <v>6</v>
      </c>
      <c r="I6750" t="str">
        <f t="shared" si="317"/>
        <v>High Risk</v>
      </c>
    </row>
    <row r="6751" spans="1:9" x14ac:dyDescent="0.3">
      <c r="A6751" t="s">
        <v>6786</v>
      </c>
      <c r="B6751" t="s">
        <v>31</v>
      </c>
      <c r="C6751">
        <v>70</v>
      </c>
      <c r="D6751" t="str">
        <f t="shared" si="315"/>
        <v>49-72 Months</v>
      </c>
      <c r="E6751" t="s">
        <v>26</v>
      </c>
      <c r="F6751" t="s">
        <v>35</v>
      </c>
      <c r="G6751" t="s">
        <v>24</v>
      </c>
      <c r="H6751">
        <f t="shared" si="316"/>
        <v>0</v>
      </c>
      <c r="I6751" t="str">
        <f t="shared" si="317"/>
        <v>Low Risk</v>
      </c>
    </row>
    <row r="6752" spans="1:9" x14ac:dyDescent="0.3">
      <c r="A6752" t="s">
        <v>6787</v>
      </c>
      <c r="B6752" t="s">
        <v>31</v>
      </c>
      <c r="C6752">
        <v>43</v>
      </c>
      <c r="D6752" t="str">
        <f t="shared" si="315"/>
        <v>25-48 Months</v>
      </c>
      <c r="E6752" t="s">
        <v>26</v>
      </c>
      <c r="F6752" t="s">
        <v>40</v>
      </c>
      <c r="G6752" t="s">
        <v>24</v>
      </c>
      <c r="H6752">
        <f t="shared" si="316"/>
        <v>0</v>
      </c>
      <c r="I6752" t="str">
        <f t="shared" si="317"/>
        <v>Low Risk</v>
      </c>
    </row>
    <row r="6753" spans="1:9" x14ac:dyDescent="0.3">
      <c r="A6753" t="s">
        <v>6788</v>
      </c>
      <c r="B6753" t="s">
        <v>47</v>
      </c>
      <c r="C6753">
        <v>52</v>
      </c>
      <c r="D6753" t="str">
        <f t="shared" si="315"/>
        <v>49-72 Months</v>
      </c>
      <c r="E6753" t="s">
        <v>24</v>
      </c>
      <c r="F6753" t="s">
        <v>32</v>
      </c>
      <c r="G6753" t="s">
        <v>24</v>
      </c>
      <c r="H6753">
        <f t="shared" si="316"/>
        <v>0</v>
      </c>
      <c r="I6753" t="str">
        <f t="shared" si="317"/>
        <v>Low Risk</v>
      </c>
    </row>
    <row r="6754" spans="1:9" x14ac:dyDescent="0.3">
      <c r="A6754" t="s">
        <v>6789</v>
      </c>
      <c r="B6754" t="s">
        <v>47</v>
      </c>
      <c r="C6754">
        <v>12</v>
      </c>
      <c r="D6754" t="str">
        <f t="shared" si="315"/>
        <v>0-12 Months</v>
      </c>
      <c r="E6754" t="s">
        <v>26</v>
      </c>
      <c r="F6754" t="s">
        <v>32</v>
      </c>
      <c r="G6754" t="s">
        <v>24</v>
      </c>
      <c r="H6754">
        <f t="shared" si="316"/>
        <v>1</v>
      </c>
      <c r="I6754" t="str">
        <f t="shared" si="317"/>
        <v>Low Risk</v>
      </c>
    </row>
    <row r="6755" spans="1:9" x14ac:dyDescent="0.3">
      <c r="A6755" t="s">
        <v>6790</v>
      </c>
      <c r="B6755" t="s">
        <v>31</v>
      </c>
      <c r="C6755">
        <v>56</v>
      </c>
      <c r="D6755" t="str">
        <f t="shared" si="315"/>
        <v>49-72 Months</v>
      </c>
      <c r="E6755" t="s">
        <v>26</v>
      </c>
      <c r="F6755" t="s">
        <v>35</v>
      </c>
      <c r="G6755" t="s">
        <v>24</v>
      </c>
      <c r="H6755">
        <f t="shared" si="316"/>
        <v>0</v>
      </c>
      <c r="I6755" t="str">
        <f t="shared" si="317"/>
        <v>Low Risk</v>
      </c>
    </row>
    <row r="6756" spans="1:9" x14ac:dyDescent="0.3">
      <c r="A6756" t="s">
        <v>6791</v>
      </c>
      <c r="B6756" t="s">
        <v>47</v>
      </c>
      <c r="C6756">
        <v>0</v>
      </c>
      <c r="D6756" t="str">
        <f t="shared" si="315"/>
        <v>0-12 Months</v>
      </c>
      <c r="E6756" t="s">
        <v>26</v>
      </c>
      <c r="F6756" t="s">
        <v>35</v>
      </c>
      <c r="G6756" t="s">
        <v>24</v>
      </c>
      <c r="H6756">
        <f t="shared" si="316"/>
        <v>1</v>
      </c>
      <c r="I6756" t="str">
        <f t="shared" si="317"/>
        <v>Low Risk</v>
      </c>
    </row>
    <row r="6757" spans="1:9" x14ac:dyDescent="0.3">
      <c r="A6757" t="s">
        <v>6792</v>
      </c>
      <c r="B6757" t="s">
        <v>27</v>
      </c>
      <c r="C6757">
        <v>42</v>
      </c>
      <c r="D6757" t="str">
        <f t="shared" si="315"/>
        <v>25-48 Months</v>
      </c>
      <c r="E6757" t="s">
        <v>37</v>
      </c>
      <c r="F6757" t="s">
        <v>28</v>
      </c>
      <c r="G6757" t="s">
        <v>24</v>
      </c>
      <c r="H6757">
        <f t="shared" si="316"/>
        <v>5</v>
      </c>
      <c r="I6757" t="str">
        <f t="shared" si="317"/>
        <v>High Risk</v>
      </c>
    </row>
    <row r="6758" spans="1:9" x14ac:dyDescent="0.3">
      <c r="A6758" t="s">
        <v>6793</v>
      </c>
      <c r="B6758" t="s">
        <v>27</v>
      </c>
      <c r="C6758">
        <v>22</v>
      </c>
      <c r="D6758" t="str">
        <f t="shared" si="315"/>
        <v>13-24 Months</v>
      </c>
      <c r="E6758" t="s">
        <v>37</v>
      </c>
      <c r="F6758" t="s">
        <v>35</v>
      </c>
      <c r="G6758" t="s">
        <v>24</v>
      </c>
      <c r="H6758">
        <f t="shared" si="316"/>
        <v>4</v>
      </c>
      <c r="I6758" t="str">
        <f t="shared" si="317"/>
        <v>High Risk</v>
      </c>
    </row>
    <row r="6759" spans="1:9" x14ac:dyDescent="0.3">
      <c r="A6759" t="s">
        <v>6794</v>
      </c>
      <c r="B6759" t="s">
        <v>31</v>
      </c>
      <c r="C6759">
        <v>51</v>
      </c>
      <c r="D6759" t="str">
        <f t="shared" si="315"/>
        <v>49-72 Months</v>
      </c>
      <c r="E6759" t="s">
        <v>26</v>
      </c>
      <c r="F6759" t="s">
        <v>28</v>
      </c>
      <c r="G6759" t="s">
        <v>23</v>
      </c>
      <c r="H6759">
        <f t="shared" si="316"/>
        <v>1</v>
      </c>
      <c r="I6759" t="str">
        <f t="shared" si="317"/>
        <v>Low Risk</v>
      </c>
    </row>
    <row r="6760" spans="1:9" x14ac:dyDescent="0.3">
      <c r="A6760" t="s">
        <v>6795</v>
      </c>
      <c r="B6760" t="s">
        <v>27</v>
      </c>
      <c r="C6760">
        <v>27</v>
      </c>
      <c r="D6760" t="str">
        <f t="shared" si="315"/>
        <v>25-48 Months</v>
      </c>
      <c r="E6760" t="s">
        <v>24</v>
      </c>
      <c r="F6760" t="s">
        <v>40</v>
      </c>
      <c r="G6760" t="s">
        <v>24</v>
      </c>
      <c r="H6760">
        <f t="shared" si="316"/>
        <v>2</v>
      </c>
      <c r="I6760" t="str">
        <f t="shared" si="317"/>
        <v>Medium Risk</v>
      </c>
    </row>
    <row r="6761" spans="1:9" x14ac:dyDescent="0.3">
      <c r="A6761" t="s">
        <v>6796</v>
      </c>
      <c r="B6761" t="s">
        <v>31</v>
      </c>
      <c r="C6761">
        <v>51</v>
      </c>
      <c r="D6761" t="str">
        <f t="shared" si="315"/>
        <v>49-72 Months</v>
      </c>
      <c r="E6761" t="s">
        <v>37</v>
      </c>
      <c r="F6761" t="s">
        <v>35</v>
      </c>
      <c r="G6761" t="s">
        <v>24</v>
      </c>
      <c r="H6761">
        <f t="shared" si="316"/>
        <v>2</v>
      </c>
      <c r="I6761" t="str">
        <f t="shared" si="317"/>
        <v>Medium Risk</v>
      </c>
    </row>
    <row r="6762" spans="1:9" x14ac:dyDescent="0.3">
      <c r="A6762" t="s">
        <v>6797</v>
      </c>
      <c r="B6762" t="s">
        <v>27</v>
      </c>
      <c r="C6762">
        <v>4</v>
      </c>
      <c r="D6762" t="str">
        <f t="shared" si="315"/>
        <v>0-12 Months</v>
      </c>
      <c r="E6762" t="s">
        <v>26</v>
      </c>
      <c r="F6762" t="s">
        <v>28</v>
      </c>
      <c r="G6762" t="s">
        <v>23</v>
      </c>
      <c r="H6762">
        <f t="shared" si="316"/>
        <v>4</v>
      </c>
      <c r="I6762" t="str">
        <f t="shared" si="317"/>
        <v>High Risk</v>
      </c>
    </row>
    <row r="6763" spans="1:9" x14ac:dyDescent="0.3">
      <c r="A6763" t="s">
        <v>6798</v>
      </c>
      <c r="B6763" t="s">
        <v>27</v>
      </c>
      <c r="C6763">
        <v>1</v>
      </c>
      <c r="D6763" t="str">
        <f t="shared" si="315"/>
        <v>0-12 Months</v>
      </c>
      <c r="E6763" t="s">
        <v>24</v>
      </c>
      <c r="F6763" t="s">
        <v>32</v>
      </c>
      <c r="G6763" t="s">
        <v>24</v>
      </c>
      <c r="H6763">
        <f t="shared" si="316"/>
        <v>3</v>
      </c>
      <c r="I6763" t="str">
        <f t="shared" si="317"/>
        <v>Medium Risk</v>
      </c>
    </row>
    <row r="6764" spans="1:9" x14ac:dyDescent="0.3">
      <c r="A6764" t="s">
        <v>6799</v>
      </c>
      <c r="B6764" t="s">
        <v>27</v>
      </c>
      <c r="C6764">
        <v>35</v>
      </c>
      <c r="D6764" t="str">
        <f t="shared" si="315"/>
        <v>25-48 Months</v>
      </c>
      <c r="E6764" t="s">
        <v>26</v>
      </c>
      <c r="F6764" t="s">
        <v>32</v>
      </c>
      <c r="G6764" t="s">
        <v>23</v>
      </c>
      <c r="H6764">
        <f t="shared" si="316"/>
        <v>2</v>
      </c>
      <c r="I6764" t="str">
        <f t="shared" si="317"/>
        <v>Medium Risk</v>
      </c>
    </row>
    <row r="6765" spans="1:9" x14ac:dyDescent="0.3">
      <c r="A6765" t="s">
        <v>6800</v>
      </c>
      <c r="B6765" t="s">
        <v>31</v>
      </c>
      <c r="C6765">
        <v>71</v>
      </c>
      <c r="D6765" t="str">
        <f t="shared" si="315"/>
        <v>49-72 Months</v>
      </c>
      <c r="E6765" t="s">
        <v>26</v>
      </c>
      <c r="F6765" t="s">
        <v>35</v>
      </c>
      <c r="G6765" t="s">
        <v>24</v>
      </c>
      <c r="H6765">
        <f t="shared" si="316"/>
        <v>0</v>
      </c>
      <c r="I6765" t="str">
        <f t="shared" si="317"/>
        <v>Low Risk</v>
      </c>
    </row>
    <row r="6766" spans="1:9" x14ac:dyDescent="0.3">
      <c r="A6766" t="s">
        <v>6801</v>
      </c>
      <c r="B6766" t="s">
        <v>27</v>
      </c>
      <c r="C6766">
        <v>1</v>
      </c>
      <c r="D6766" t="str">
        <f t="shared" si="315"/>
        <v>0-12 Months</v>
      </c>
      <c r="E6766" t="s">
        <v>37</v>
      </c>
      <c r="F6766" t="s">
        <v>28</v>
      </c>
      <c r="G6766" t="s">
        <v>23</v>
      </c>
      <c r="H6766">
        <f t="shared" si="316"/>
        <v>6</v>
      </c>
      <c r="I6766" t="str">
        <f t="shared" si="317"/>
        <v>High Risk</v>
      </c>
    </row>
    <row r="6767" spans="1:9" x14ac:dyDescent="0.3">
      <c r="A6767" t="s">
        <v>6802</v>
      </c>
      <c r="B6767" t="s">
        <v>47</v>
      </c>
      <c r="C6767">
        <v>69</v>
      </c>
      <c r="D6767" t="str">
        <f t="shared" si="315"/>
        <v>49-72 Months</v>
      </c>
      <c r="E6767" t="s">
        <v>24</v>
      </c>
      <c r="F6767" t="s">
        <v>35</v>
      </c>
      <c r="G6767" t="s">
        <v>24</v>
      </c>
      <c r="H6767">
        <f t="shared" si="316"/>
        <v>0</v>
      </c>
      <c r="I6767" t="str">
        <f t="shared" si="317"/>
        <v>Low Risk</v>
      </c>
    </row>
    <row r="6768" spans="1:9" x14ac:dyDescent="0.3">
      <c r="A6768" t="s">
        <v>6803</v>
      </c>
      <c r="B6768" t="s">
        <v>31</v>
      </c>
      <c r="C6768">
        <v>14</v>
      </c>
      <c r="D6768" t="str">
        <f t="shared" si="315"/>
        <v>13-24 Months</v>
      </c>
      <c r="E6768" t="s">
        <v>24</v>
      </c>
      <c r="F6768" t="s">
        <v>32</v>
      </c>
      <c r="G6768" t="s">
        <v>24</v>
      </c>
      <c r="H6768">
        <f t="shared" si="316"/>
        <v>0</v>
      </c>
      <c r="I6768" t="str">
        <f t="shared" si="317"/>
        <v>Low Risk</v>
      </c>
    </row>
    <row r="6769" spans="1:9" x14ac:dyDescent="0.3">
      <c r="A6769" t="s">
        <v>6804</v>
      </c>
      <c r="B6769" t="s">
        <v>27</v>
      </c>
      <c r="C6769">
        <v>57</v>
      </c>
      <c r="D6769" t="str">
        <f t="shared" si="315"/>
        <v>49-72 Months</v>
      </c>
      <c r="E6769" t="s">
        <v>26</v>
      </c>
      <c r="F6769" t="s">
        <v>28</v>
      </c>
      <c r="G6769" t="s">
        <v>24</v>
      </c>
      <c r="H6769">
        <f t="shared" si="316"/>
        <v>3</v>
      </c>
      <c r="I6769" t="str">
        <f t="shared" si="317"/>
        <v>Medium Risk</v>
      </c>
    </row>
    <row r="6770" spans="1:9" x14ac:dyDescent="0.3">
      <c r="A6770" t="s">
        <v>6805</v>
      </c>
      <c r="B6770" t="s">
        <v>47</v>
      </c>
      <c r="C6770">
        <v>72</v>
      </c>
      <c r="D6770" t="str">
        <f t="shared" si="315"/>
        <v>49-72 Months</v>
      </c>
      <c r="E6770" t="s">
        <v>37</v>
      </c>
      <c r="F6770" t="s">
        <v>40</v>
      </c>
      <c r="G6770" t="s">
        <v>24</v>
      </c>
      <c r="H6770">
        <f t="shared" si="316"/>
        <v>2</v>
      </c>
      <c r="I6770" t="str">
        <f t="shared" si="317"/>
        <v>Medium Risk</v>
      </c>
    </row>
    <row r="6771" spans="1:9" x14ac:dyDescent="0.3">
      <c r="A6771" t="s">
        <v>6806</v>
      </c>
      <c r="B6771" t="s">
        <v>47</v>
      </c>
      <c r="C6771">
        <v>48</v>
      </c>
      <c r="D6771" t="str">
        <f t="shared" si="315"/>
        <v>25-48 Months</v>
      </c>
      <c r="E6771" t="s">
        <v>24</v>
      </c>
      <c r="F6771" t="s">
        <v>40</v>
      </c>
      <c r="G6771" t="s">
        <v>24</v>
      </c>
      <c r="H6771">
        <f t="shared" si="316"/>
        <v>0</v>
      </c>
      <c r="I6771" t="str">
        <f t="shared" si="317"/>
        <v>Low Risk</v>
      </c>
    </row>
    <row r="6772" spans="1:9" x14ac:dyDescent="0.3">
      <c r="A6772" t="s">
        <v>6807</v>
      </c>
      <c r="B6772" t="s">
        <v>27</v>
      </c>
      <c r="C6772">
        <v>4</v>
      </c>
      <c r="D6772" t="str">
        <f t="shared" si="315"/>
        <v>0-12 Months</v>
      </c>
      <c r="E6772" t="s">
        <v>37</v>
      </c>
      <c r="F6772" t="s">
        <v>32</v>
      </c>
      <c r="G6772" t="s">
        <v>24</v>
      </c>
      <c r="H6772">
        <f t="shared" si="316"/>
        <v>5</v>
      </c>
      <c r="I6772" t="str">
        <f t="shared" si="317"/>
        <v>High Risk</v>
      </c>
    </row>
    <row r="6773" spans="1:9" x14ac:dyDescent="0.3">
      <c r="A6773" t="s">
        <v>6808</v>
      </c>
      <c r="B6773" t="s">
        <v>27</v>
      </c>
      <c r="C6773">
        <v>31</v>
      </c>
      <c r="D6773" t="str">
        <f t="shared" si="315"/>
        <v>25-48 Months</v>
      </c>
      <c r="E6773" t="s">
        <v>24</v>
      </c>
      <c r="F6773" t="s">
        <v>28</v>
      </c>
      <c r="G6773" t="s">
        <v>24</v>
      </c>
      <c r="H6773">
        <f t="shared" si="316"/>
        <v>3</v>
      </c>
      <c r="I6773" t="str">
        <f t="shared" si="317"/>
        <v>Medium Risk</v>
      </c>
    </row>
    <row r="6774" spans="1:9" x14ac:dyDescent="0.3">
      <c r="A6774" t="s">
        <v>6809</v>
      </c>
      <c r="B6774" t="s">
        <v>31</v>
      </c>
      <c r="C6774">
        <v>38</v>
      </c>
      <c r="D6774" t="str">
        <f t="shared" si="315"/>
        <v>25-48 Months</v>
      </c>
      <c r="E6774" t="s">
        <v>26</v>
      </c>
      <c r="F6774" t="s">
        <v>32</v>
      </c>
      <c r="G6774" t="s">
        <v>23</v>
      </c>
      <c r="H6774">
        <f t="shared" si="316"/>
        <v>0</v>
      </c>
      <c r="I6774" t="str">
        <f t="shared" si="317"/>
        <v>Low Risk</v>
      </c>
    </row>
    <row r="6775" spans="1:9" x14ac:dyDescent="0.3">
      <c r="A6775" t="s">
        <v>6810</v>
      </c>
      <c r="B6775" t="s">
        <v>27</v>
      </c>
      <c r="C6775">
        <v>37</v>
      </c>
      <c r="D6775" t="str">
        <f t="shared" si="315"/>
        <v>25-48 Months</v>
      </c>
      <c r="E6775" t="s">
        <v>37</v>
      </c>
      <c r="F6775" t="s">
        <v>28</v>
      </c>
      <c r="G6775" t="s">
        <v>23</v>
      </c>
      <c r="H6775">
        <f t="shared" si="316"/>
        <v>5</v>
      </c>
      <c r="I6775" t="str">
        <f t="shared" si="317"/>
        <v>High Risk</v>
      </c>
    </row>
    <row r="6776" spans="1:9" x14ac:dyDescent="0.3">
      <c r="A6776" t="s">
        <v>6811</v>
      </c>
      <c r="B6776" t="s">
        <v>27</v>
      </c>
      <c r="C6776">
        <v>1</v>
      </c>
      <c r="D6776" t="str">
        <f t="shared" si="315"/>
        <v>0-12 Months</v>
      </c>
      <c r="E6776" t="s">
        <v>24</v>
      </c>
      <c r="F6776" t="s">
        <v>32</v>
      </c>
      <c r="G6776" t="s">
        <v>24</v>
      </c>
      <c r="H6776">
        <f t="shared" si="316"/>
        <v>3</v>
      </c>
      <c r="I6776" t="str">
        <f t="shared" si="317"/>
        <v>Medium Risk</v>
      </c>
    </row>
    <row r="6777" spans="1:9" x14ac:dyDescent="0.3">
      <c r="A6777" t="s">
        <v>6812</v>
      </c>
      <c r="B6777" t="s">
        <v>47</v>
      </c>
      <c r="C6777">
        <v>57</v>
      </c>
      <c r="D6777" t="str">
        <f t="shared" si="315"/>
        <v>49-72 Months</v>
      </c>
      <c r="E6777" t="s">
        <v>26</v>
      </c>
      <c r="F6777" t="s">
        <v>35</v>
      </c>
      <c r="G6777" t="s">
        <v>24</v>
      </c>
      <c r="H6777">
        <f t="shared" si="316"/>
        <v>0</v>
      </c>
      <c r="I6777" t="str">
        <f t="shared" si="317"/>
        <v>Low Risk</v>
      </c>
    </row>
    <row r="6778" spans="1:9" x14ac:dyDescent="0.3">
      <c r="A6778" t="s">
        <v>6813</v>
      </c>
      <c r="B6778" t="s">
        <v>47</v>
      </c>
      <c r="C6778">
        <v>62</v>
      </c>
      <c r="D6778" t="str">
        <f t="shared" si="315"/>
        <v>49-72 Months</v>
      </c>
      <c r="E6778" t="s">
        <v>26</v>
      </c>
      <c r="F6778" t="s">
        <v>40</v>
      </c>
      <c r="G6778" t="s">
        <v>24</v>
      </c>
      <c r="H6778">
        <f t="shared" si="316"/>
        <v>0</v>
      </c>
      <c r="I6778" t="str">
        <f t="shared" si="317"/>
        <v>Low Risk</v>
      </c>
    </row>
    <row r="6779" spans="1:9" x14ac:dyDescent="0.3">
      <c r="A6779" t="s">
        <v>6814</v>
      </c>
      <c r="B6779" t="s">
        <v>27</v>
      </c>
      <c r="C6779">
        <v>3</v>
      </c>
      <c r="D6779" t="str">
        <f t="shared" si="315"/>
        <v>0-12 Months</v>
      </c>
      <c r="E6779" t="s">
        <v>26</v>
      </c>
      <c r="F6779" t="s">
        <v>28</v>
      </c>
      <c r="G6779" t="s">
        <v>24</v>
      </c>
      <c r="H6779">
        <f t="shared" si="316"/>
        <v>4</v>
      </c>
      <c r="I6779" t="str">
        <f t="shared" si="317"/>
        <v>High Risk</v>
      </c>
    </row>
    <row r="6780" spans="1:9" x14ac:dyDescent="0.3">
      <c r="A6780" t="s">
        <v>6815</v>
      </c>
      <c r="B6780" t="s">
        <v>47</v>
      </c>
      <c r="C6780">
        <v>72</v>
      </c>
      <c r="D6780" t="str">
        <f t="shared" si="315"/>
        <v>49-72 Months</v>
      </c>
      <c r="E6780" t="s">
        <v>24</v>
      </c>
      <c r="F6780" t="s">
        <v>32</v>
      </c>
      <c r="G6780" t="s">
        <v>24</v>
      </c>
      <c r="H6780">
        <f t="shared" si="316"/>
        <v>0</v>
      </c>
      <c r="I6780" t="str">
        <f t="shared" si="317"/>
        <v>Low Risk</v>
      </c>
    </row>
    <row r="6781" spans="1:9" x14ac:dyDescent="0.3">
      <c r="A6781" t="s">
        <v>6816</v>
      </c>
      <c r="B6781" t="s">
        <v>27</v>
      </c>
      <c r="C6781">
        <v>29</v>
      </c>
      <c r="D6781" t="str">
        <f t="shared" si="315"/>
        <v>25-48 Months</v>
      </c>
      <c r="E6781" t="s">
        <v>26</v>
      </c>
      <c r="F6781" t="s">
        <v>32</v>
      </c>
      <c r="G6781" t="s">
        <v>24</v>
      </c>
      <c r="H6781">
        <f t="shared" si="316"/>
        <v>2</v>
      </c>
      <c r="I6781" t="str">
        <f t="shared" si="317"/>
        <v>Medium Risk</v>
      </c>
    </row>
    <row r="6782" spans="1:9" x14ac:dyDescent="0.3">
      <c r="A6782" t="s">
        <v>6817</v>
      </c>
      <c r="B6782" t="s">
        <v>27</v>
      </c>
      <c r="C6782">
        <v>13</v>
      </c>
      <c r="D6782" t="str">
        <f t="shared" si="315"/>
        <v>13-24 Months</v>
      </c>
      <c r="E6782" t="s">
        <v>26</v>
      </c>
      <c r="F6782" t="s">
        <v>35</v>
      </c>
      <c r="G6782" t="s">
        <v>24</v>
      </c>
      <c r="H6782">
        <f t="shared" si="316"/>
        <v>2</v>
      </c>
      <c r="I6782" t="str">
        <f t="shared" si="317"/>
        <v>Medium Risk</v>
      </c>
    </row>
    <row r="6783" spans="1:9" x14ac:dyDescent="0.3">
      <c r="A6783" t="s">
        <v>6818</v>
      </c>
      <c r="B6783" t="s">
        <v>27</v>
      </c>
      <c r="C6783">
        <v>3</v>
      </c>
      <c r="D6783" t="str">
        <f t="shared" si="315"/>
        <v>0-12 Months</v>
      </c>
      <c r="E6783" t="s">
        <v>37</v>
      </c>
      <c r="F6783" t="s">
        <v>28</v>
      </c>
      <c r="G6783" t="s">
        <v>23</v>
      </c>
      <c r="H6783">
        <f t="shared" si="316"/>
        <v>6</v>
      </c>
      <c r="I6783" t="str">
        <f t="shared" si="317"/>
        <v>High Risk</v>
      </c>
    </row>
    <row r="6784" spans="1:9" x14ac:dyDescent="0.3">
      <c r="A6784" t="s">
        <v>6819</v>
      </c>
      <c r="B6784" t="s">
        <v>27</v>
      </c>
      <c r="C6784">
        <v>11</v>
      </c>
      <c r="D6784" t="str">
        <f t="shared" si="315"/>
        <v>0-12 Months</v>
      </c>
      <c r="E6784" t="s">
        <v>26</v>
      </c>
      <c r="F6784" t="s">
        <v>28</v>
      </c>
      <c r="G6784" t="s">
        <v>24</v>
      </c>
      <c r="H6784">
        <f t="shared" si="316"/>
        <v>4</v>
      </c>
      <c r="I6784" t="str">
        <f t="shared" si="317"/>
        <v>High Risk</v>
      </c>
    </row>
    <row r="6785" spans="1:9" x14ac:dyDescent="0.3">
      <c r="A6785" t="s">
        <v>6820</v>
      </c>
      <c r="B6785" t="s">
        <v>47</v>
      </c>
      <c r="C6785">
        <v>21</v>
      </c>
      <c r="D6785" t="str">
        <f t="shared" si="315"/>
        <v>13-24 Months</v>
      </c>
      <c r="E6785" t="s">
        <v>26</v>
      </c>
      <c r="F6785" t="s">
        <v>32</v>
      </c>
      <c r="G6785" t="s">
        <v>24</v>
      </c>
      <c r="H6785">
        <f t="shared" si="316"/>
        <v>0</v>
      </c>
      <c r="I6785" t="str">
        <f t="shared" si="317"/>
        <v>Low Risk</v>
      </c>
    </row>
    <row r="6786" spans="1:9" x14ac:dyDescent="0.3">
      <c r="A6786" t="s">
        <v>6821</v>
      </c>
      <c r="B6786" t="s">
        <v>27</v>
      </c>
      <c r="C6786">
        <v>19</v>
      </c>
      <c r="D6786" t="str">
        <f t="shared" si="315"/>
        <v>13-24 Months</v>
      </c>
      <c r="E6786" t="s">
        <v>24</v>
      </c>
      <c r="F6786" t="s">
        <v>35</v>
      </c>
      <c r="G6786" t="s">
        <v>24</v>
      </c>
      <c r="H6786">
        <f t="shared" si="316"/>
        <v>2</v>
      </c>
      <c r="I6786" t="str">
        <f t="shared" si="317"/>
        <v>Medium Risk</v>
      </c>
    </row>
    <row r="6787" spans="1:9" x14ac:dyDescent="0.3">
      <c r="A6787" t="s">
        <v>6822</v>
      </c>
      <c r="B6787" t="s">
        <v>47</v>
      </c>
      <c r="C6787">
        <v>61</v>
      </c>
      <c r="D6787" t="str">
        <f t="shared" ref="D6787:D6850" si="318">IF(C6787&lt;=12,"0-12 Months",IF(C6787&lt;=24,"13-24 Months",IF(C6787&lt;=48,"25-48 Months","49-72 Months")))</f>
        <v>49-72 Months</v>
      </c>
      <c r="E6787" t="s">
        <v>37</v>
      </c>
      <c r="F6787" t="s">
        <v>40</v>
      </c>
      <c r="G6787" t="s">
        <v>23</v>
      </c>
      <c r="H6787">
        <f t="shared" ref="H6787:H6850" si="319">IF(B6787="Month-to-month",2,0)+IF(E6787="Fiber optic",2,0)+IF(F6787="Electronic check",1,0)+IF(D6787="0-12 Months",1,0)</f>
        <v>2</v>
      </c>
      <c r="I6787" t="str">
        <f t="shared" ref="I6787:I6850" si="320">IF(H6787&gt;=4,"High Risk",IF(H6787&gt;=2,"Medium Risk","Low Risk"))</f>
        <v>Medium Risk</v>
      </c>
    </row>
    <row r="6788" spans="1:9" x14ac:dyDescent="0.3">
      <c r="A6788" t="s">
        <v>6823</v>
      </c>
      <c r="B6788" t="s">
        <v>27</v>
      </c>
      <c r="C6788">
        <v>11</v>
      </c>
      <c r="D6788" t="str">
        <f t="shared" si="318"/>
        <v>0-12 Months</v>
      </c>
      <c r="E6788" t="s">
        <v>26</v>
      </c>
      <c r="F6788" t="s">
        <v>40</v>
      </c>
      <c r="G6788" t="s">
        <v>23</v>
      </c>
      <c r="H6788">
        <f t="shared" si="319"/>
        <v>3</v>
      </c>
      <c r="I6788" t="str">
        <f t="shared" si="320"/>
        <v>Medium Risk</v>
      </c>
    </row>
    <row r="6789" spans="1:9" x14ac:dyDescent="0.3">
      <c r="A6789" t="s">
        <v>6824</v>
      </c>
      <c r="B6789" t="s">
        <v>27</v>
      </c>
      <c r="C6789">
        <v>35</v>
      </c>
      <c r="D6789" t="str">
        <f t="shared" si="318"/>
        <v>25-48 Months</v>
      </c>
      <c r="E6789" t="s">
        <v>37</v>
      </c>
      <c r="F6789" t="s">
        <v>28</v>
      </c>
      <c r="G6789" t="s">
        <v>24</v>
      </c>
      <c r="H6789">
        <f t="shared" si="319"/>
        <v>5</v>
      </c>
      <c r="I6789" t="str">
        <f t="shared" si="320"/>
        <v>High Risk</v>
      </c>
    </row>
    <row r="6790" spans="1:9" x14ac:dyDescent="0.3">
      <c r="A6790" t="s">
        <v>6825</v>
      </c>
      <c r="B6790" t="s">
        <v>27</v>
      </c>
      <c r="C6790">
        <v>25</v>
      </c>
      <c r="D6790" t="str">
        <f t="shared" si="318"/>
        <v>25-48 Months</v>
      </c>
      <c r="E6790" t="s">
        <v>24</v>
      </c>
      <c r="F6790" t="s">
        <v>32</v>
      </c>
      <c r="G6790" t="s">
        <v>24</v>
      </c>
      <c r="H6790">
        <f t="shared" si="319"/>
        <v>2</v>
      </c>
      <c r="I6790" t="str">
        <f t="shared" si="320"/>
        <v>Medium Risk</v>
      </c>
    </row>
    <row r="6791" spans="1:9" x14ac:dyDescent="0.3">
      <c r="A6791" t="s">
        <v>6826</v>
      </c>
      <c r="B6791" t="s">
        <v>27</v>
      </c>
      <c r="C6791">
        <v>1</v>
      </c>
      <c r="D6791" t="str">
        <f t="shared" si="318"/>
        <v>0-12 Months</v>
      </c>
      <c r="E6791" t="s">
        <v>24</v>
      </c>
      <c r="F6791" t="s">
        <v>32</v>
      </c>
      <c r="G6791" t="s">
        <v>23</v>
      </c>
      <c r="H6791">
        <f t="shared" si="319"/>
        <v>3</v>
      </c>
      <c r="I6791" t="str">
        <f t="shared" si="320"/>
        <v>Medium Risk</v>
      </c>
    </row>
    <row r="6792" spans="1:9" x14ac:dyDescent="0.3">
      <c r="A6792" t="s">
        <v>6827</v>
      </c>
      <c r="B6792" t="s">
        <v>47</v>
      </c>
      <c r="C6792">
        <v>67</v>
      </c>
      <c r="D6792" t="str">
        <f t="shared" si="318"/>
        <v>49-72 Months</v>
      </c>
      <c r="E6792" t="s">
        <v>24</v>
      </c>
      <c r="F6792" t="s">
        <v>35</v>
      </c>
      <c r="G6792" t="s">
        <v>24</v>
      </c>
      <c r="H6792">
        <f t="shared" si="319"/>
        <v>0</v>
      </c>
      <c r="I6792" t="str">
        <f t="shared" si="320"/>
        <v>Low Risk</v>
      </c>
    </row>
    <row r="6793" spans="1:9" x14ac:dyDescent="0.3">
      <c r="A6793" t="s">
        <v>6828</v>
      </c>
      <c r="B6793" t="s">
        <v>27</v>
      </c>
      <c r="C6793">
        <v>19</v>
      </c>
      <c r="D6793" t="str">
        <f t="shared" si="318"/>
        <v>13-24 Months</v>
      </c>
      <c r="E6793" t="s">
        <v>26</v>
      </c>
      <c r="F6793" t="s">
        <v>28</v>
      </c>
      <c r="G6793" t="s">
        <v>23</v>
      </c>
      <c r="H6793">
        <f t="shared" si="319"/>
        <v>3</v>
      </c>
      <c r="I6793" t="str">
        <f t="shared" si="320"/>
        <v>Medium Risk</v>
      </c>
    </row>
    <row r="6794" spans="1:9" x14ac:dyDescent="0.3">
      <c r="A6794" t="s">
        <v>6829</v>
      </c>
      <c r="B6794" t="s">
        <v>31</v>
      </c>
      <c r="C6794">
        <v>56</v>
      </c>
      <c r="D6794" t="str">
        <f t="shared" si="318"/>
        <v>49-72 Months</v>
      </c>
      <c r="E6794" t="s">
        <v>24</v>
      </c>
      <c r="F6794" t="s">
        <v>28</v>
      </c>
      <c r="G6794" t="s">
        <v>23</v>
      </c>
      <c r="H6794">
        <f t="shared" si="319"/>
        <v>1</v>
      </c>
      <c r="I6794" t="str">
        <f t="shared" si="320"/>
        <v>Low Risk</v>
      </c>
    </row>
    <row r="6795" spans="1:9" x14ac:dyDescent="0.3">
      <c r="A6795" t="s">
        <v>6830</v>
      </c>
      <c r="B6795" t="s">
        <v>47</v>
      </c>
      <c r="C6795">
        <v>72</v>
      </c>
      <c r="D6795" t="str">
        <f t="shared" si="318"/>
        <v>49-72 Months</v>
      </c>
      <c r="E6795" t="s">
        <v>37</v>
      </c>
      <c r="F6795" t="s">
        <v>40</v>
      </c>
      <c r="G6795" t="s">
        <v>24</v>
      </c>
      <c r="H6795">
        <f t="shared" si="319"/>
        <v>2</v>
      </c>
      <c r="I6795" t="str">
        <f t="shared" si="320"/>
        <v>Medium Risk</v>
      </c>
    </row>
    <row r="6796" spans="1:9" x14ac:dyDescent="0.3">
      <c r="A6796" t="s">
        <v>6831</v>
      </c>
      <c r="B6796" t="s">
        <v>47</v>
      </c>
      <c r="C6796">
        <v>43</v>
      </c>
      <c r="D6796" t="str">
        <f t="shared" si="318"/>
        <v>25-48 Months</v>
      </c>
      <c r="E6796" t="s">
        <v>24</v>
      </c>
      <c r="F6796" t="s">
        <v>32</v>
      </c>
      <c r="G6796" t="s">
        <v>24</v>
      </c>
      <c r="H6796">
        <f t="shared" si="319"/>
        <v>0</v>
      </c>
      <c r="I6796" t="str">
        <f t="shared" si="320"/>
        <v>Low Risk</v>
      </c>
    </row>
    <row r="6797" spans="1:9" x14ac:dyDescent="0.3">
      <c r="A6797" t="s">
        <v>6832</v>
      </c>
      <c r="B6797" t="s">
        <v>27</v>
      </c>
      <c r="C6797">
        <v>55</v>
      </c>
      <c r="D6797" t="str">
        <f t="shared" si="318"/>
        <v>49-72 Months</v>
      </c>
      <c r="E6797" t="s">
        <v>37</v>
      </c>
      <c r="F6797" t="s">
        <v>28</v>
      </c>
      <c r="G6797" t="s">
        <v>24</v>
      </c>
      <c r="H6797">
        <f t="shared" si="319"/>
        <v>5</v>
      </c>
      <c r="I6797" t="str">
        <f t="shared" si="320"/>
        <v>High Risk</v>
      </c>
    </row>
    <row r="6798" spans="1:9" x14ac:dyDescent="0.3">
      <c r="A6798" t="s">
        <v>6833</v>
      </c>
      <c r="B6798" t="s">
        <v>27</v>
      </c>
      <c r="C6798">
        <v>2</v>
      </c>
      <c r="D6798" t="str">
        <f t="shared" si="318"/>
        <v>0-12 Months</v>
      </c>
      <c r="E6798" t="s">
        <v>26</v>
      </c>
      <c r="F6798" t="s">
        <v>32</v>
      </c>
      <c r="G6798" t="s">
        <v>23</v>
      </c>
      <c r="H6798">
        <f t="shared" si="319"/>
        <v>3</v>
      </c>
      <c r="I6798" t="str">
        <f t="shared" si="320"/>
        <v>Medium Risk</v>
      </c>
    </row>
    <row r="6799" spans="1:9" x14ac:dyDescent="0.3">
      <c r="A6799" t="s">
        <v>6834</v>
      </c>
      <c r="B6799" t="s">
        <v>27</v>
      </c>
      <c r="C6799">
        <v>27</v>
      </c>
      <c r="D6799" t="str">
        <f t="shared" si="318"/>
        <v>25-48 Months</v>
      </c>
      <c r="E6799" t="s">
        <v>37</v>
      </c>
      <c r="F6799" t="s">
        <v>32</v>
      </c>
      <c r="G6799" t="s">
        <v>24</v>
      </c>
      <c r="H6799">
        <f t="shared" si="319"/>
        <v>4</v>
      </c>
      <c r="I6799" t="str">
        <f t="shared" si="320"/>
        <v>High Risk</v>
      </c>
    </row>
    <row r="6800" spans="1:9" x14ac:dyDescent="0.3">
      <c r="A6800" t="s">
        <v>6835</v>
      </c>
      <c r="B6800" t="s">
        <v>27</v>
      </c>
      <c r="C6800">
        <v>13</v>
      </c>
      <c r="D6800" t="str">
        <f t="shared" si="318"/>
        <v>13-24 Months</v>
      </c>
      <c r="E6800" t="s">
        <v>37</v>
      </c>
      <c r="F6800" t="s">
        <v>32</v>
      </c>
      <c r="G6800" t="s">
        <v>24</v>
      </c>
      <c r="H6800">
        <f t="shared" si="319"/>
        <v>4</v>
      </c>
      <c r="I6800" t="str">
        <f t="shared" si="320"/>
        <v>High Risk</v>
      </c>
    </row>
    <row r="6801" spans="1:9" x14ac:dyDescent="0.3">
      <c r="A6801" t="s">
        <v>6836</v>
      </c>
      <c r="B6801" t="s">
        <v>47</v>
      </c>
      <c r="C6801">
        <v>70</v>
      </c>
      <c r="D6801" t="str">
        <f t="shared" si="318"/>
        <v>49-72 Months</v>
      </c>
      <c r="E6801" t="s">
        <v>37</v>
      </c>
      <c r="F6801" t="s">
        <v>32</v>
      </c>
      <c r="G6801" t="s">
        <v>24</v>
      </c>
      <c r="H6801">
        <f t="shared" si="319"/>
        <v>2</v>
      </c>
      <c r="I6801" t="str">
        <f t="shared" si="320"/>
        <v>Medium Risk</v>
      </c>
    </row>
    <row r="6802" spans="1:9" x14ac:dyDescent="0.3">
      <c r="A6802" t="s">
        <v>6837</v>
      </c>
      <c r="B6802" t="s">
        <v>31</v>
      </c>
      <c r="C6802">
        <v>14</v>
      </c>
      <c r="D6802" t="str">
        <f t="shared" si="318"/>
        <v>13-24 Months</v>
      </c>
      <c r="E6802" t="s">
        <v>37</v>
      </c>
      <c r="F6802" t="s">
        <v>32</v>
      </c>
      <c r="G6802" t="s">
        <v>23</v>
      </c>
      <c r="H6802">
        <f t="shared" si="319"/>
        <v>2</v>
      </c>
      <c r="I6802" t="str">
        <f t="shared" si="320"/>
        <v>Medium Risk</v>
      </c>
    </row>
    <row r="6803" spans="1:9" x14ac:dyDescent="0.3">
      <c r="A6803" t="s">
        <v>6838</v>
      </c>
      <c r="B6803" t="s">
        <v>31</v>
      </c>
      <c r="C6803">
        <v>19</v>
      </c>
      <c r="D6803" t="str">
        <f t="shared" si="318"/>
        <v>13-24 Months</v>
      </c>
      <c r="E6803" t="s">
        <v>37</v>
      </c>
      <c r="F6803" t="s">
        <v>35</v>
      </c>
      <c r="G6803" t="s">
        <v>24</v>
      </c>
      <c r="H6803">
        <f t="shared" si="319"/>
        <v>2</v>
      </c>
      <c r="I6803" t="str">
        <f t="shared" si="320"/>
        <v>Medium Risk</v>
      </c>
    </row>
    <row r="6804" spans="1:9" x14ac:dyDescent="0.3">
      <c r="A6804" t="s">
        <v>6839</v>
      </c>
      <c r="B6804" t="s">
        <v>27</v>
      </c>
      <c r="C6804">
        <v>20</v>
      </c>
      <c r="D6804" t="str">
        <f t="shared" si="318"/>
        <v>13-24 Months</v>
      </c>
      <c r="E6804" t="s">
        <v>37</v>
      </c>
      <c r="F6804" t="s">
        <v>35</v>
      </c>
      <c r="G6804" t="s">
        <v>24</v>
      </c>
      <c r="H6804">
        <f t="shared" si="319"/>
        <v>4</v>
      </c>
      <c r="I6804" t="str">
        <f t="shared" si="320"/>
        <v>High Risk</v>
      </c>
    </row>
    <row r="6805" spans="1:9" x14ac:dyDescent="0.3">
      <c r="A6805" t="s">
        <v>6840</v>
      </c>
      <c r="B6805" t="s">
        <v>31</v>
      </c>
      <c r="C6805">
        <v>43</v>
      </c>
      <c r="D6805" t="str">
        <f t="shared" si="318"/>
        <v>25-48 Months</v>
      </c>
      <c r="E6805" t="s">
        <v>37</v>
      </c>
      <c r="F6805" t="s">
        <v>40</v>
      </c>
      <c r="G6805" t="s">
        <v>24</v>
      </c>
      <c r="H6805">
        <f t="shared" si="319"/>
        <v>2</v>
      </c>
      <c r="I6805" t="str">
        <f t="shared" si="320"/>
        <v>Medium Risk</v>
      </c>
    </row>
    <row r="6806" spans="1:9" x14ac:dyDescent="0.3">
      <c r="A6806" t="s">
        <v>6841</v>
      </c>
      <c r="B6806" t="s">
        <v>27</v>
      </c>
      <c r="C6806">
        <v>5</v>
      </c>
      <c r="D6806" t="str">
        <f t="shared" si="318"/>
        <v>0-12 Months</v>
      </c>
      <c r="E6806" t="s">
        <v>37</v>
      </c>
      <c r="F6806" t="s">
        <v>32</v>
      </c>
      <c r="G6806" t="s">
        <v>24</v>
      </c>
      <c r="H6806">
        <f t="shared" si="319"/>
        <v>5</v>
      </c>
      <c r="I6806" t="str">
        <f t="shared" si="320"/>
        <v>High Risk</v>
      </c>
    </row>
    <row r="6807" spans="1:9" x14ac:dyDescent="0.3">
      <c r="A6807" t="s">
        <v>6842</v>
      </c>
      <c r="B6807" t="s">
        <v>31</v>
      </c>
      <c r="C6807">
        <v>70</v>
      </c>
      <c r="D6807" t="str">
        <f t="shared" si="318"/>
        <v>49-72 Months</v>
      </c>
      <c r="E6807" t="s">
        <v>37</v>
      </c>
      <c r="F6807" t="s">
        <v>35</v>
      </c>
      <c r="G6807" t="s">
        <v>24</v>
      </c>
      <c r="H6807">
        <f t="shared" si="319"/>
        <v>2</v>
      </c>
      <c r="I6807" t="str">
        <f t="shared" si="320"/>
        <v>Medium Risk</v>
      </c>
    </row>
    <row r="6808" spans="1:9" x14ac:dyDescent="0.3">
      <c r="A6808" t="s">
        <v>6843</v>
      </c>
      <c r="B6808" t="s">
        <v>47</v>
      </c>
      <c r="C6808">
        <v>40</v>
      </c>
      <c r="D6808" t="str">
        <f t="shared" si="318"/>
        <v>25-48 Months</v>
      </c>
      <c r="E6808" t="s">
        <v>24</v>
      </c>
      <c r="F6808" t="s">
        <v>32</v>
      </c>
      <c r="G6808" t="s">
        <v>24</v>
      </c>
      <c r="H6808">
        <f t="shared" si="319"/>
        <v>0</v>
      </c>
      <c r="I6808" t="str">
        <f t="shared" si="320"/>
        <v>Low Risk</v>
      </c>
    </row>
    <row r="6809" spans="1:9" x14ac:dyDescent="0.3">
      <c r="A6809" t="s">
        <v>6844</v>
      </c>
      <c r="B6809" t="s">
        <v>47</v>
      </c>
      <c r="C6809">
        <v>6</v>
      </c>
      <c r="D6809" t="str">
        <f t="shared" si="318"/>
        <v>0-12 Months</v>
      </c>
      <c r="E6809" t="s">
        <v>24</v>
      </c>
      <c r="F6809" t="s">
        <v>40</v>
      </c>
      <c r="G6809" t="s">
        <v>24</v>
      </c>
      <c r="H6809">
        <f t="shared" si="319"/>
        <v>1</v>
      </c>
      <c r="I6809" t="str">
        <f t="shared" si="320"/>
        <v>Low Risk</v>
      </c>
    </row>
    <row r="6810" spans="1:9" x14ac:dyDescent="0.3">
      <c r="A6810" t="s">
        <v>6845</v>
      </c>
      <c r="B6810" t="s">
        <v>47</v>
      </c>
      <c r="C6810">
        <v>39</v>
      </c>
      <c r="D6810" t="str">
        <f t="shared" si="318"/>
        <v>25-48 Months</v>
      </c>
      <c r="E6810" t="s">
        <v>37</v>
      </c>
      <c r="F6810" t="s">
        <v>28</v>
      </c>
      <c r="G6810" t="s">
        <v>24</v>
      </c>
      <c r="H6810">
        <f t="shared" si="319"/>
        <v>3</v>
      </c>
      <c r="I6810" t="str">
        <f t="shared" si="320"/>
        <v>Medium Risk</v>
      </c>
    </row>
    <row r="6811" spans="1:9" x14ac:dyDescent="0.3">
      <c r="A6811" t="s">
        <v>6846</v>
      </c>
      <c r="B6811" t="s">
        <v>27</v>
      </c>
      <c r="C6811">
        <v>4</v>
      </c>
      <c r="D6811" t="str">
        <f t="shared" si="318"/>
        <v>0-12 Months</v>
      </c>
      <c r="E6811" t="s">
        <v>37</v>
      </c>
      <c r="F6811" t="s">
        <v>28</v>
      </c>
      <c r="G6811" t="s">
        <v>23</v>
      </c>
      <c r="H6811">
        <f t="shared" si="319"/>
        <v>6</v>
      </c>
      <c r="I6811" t="str">
        <f t="shared" si="320"/>
        <v>High Risk</v>
      </c>
    </row>
    <row r="6812" spans="1:9" x14ac:dyDescent="0.3">
      <c r="A6812" t="s">
        <v>6847</v>
      </c>
      <c r="B6812" t="s">
        <v>27</v>
      </c>
      <c r="C6812">
        <v>15</v>
      </c>
      <c r="D6812" t="str">
        <f t="shared" si="318"/>
        <v>13-24 Months</v>
      </c>
      <c r="E6812" t="s">
        <v>26</v>
      </c>
      <c r="F6812" t="s">
        <v>28</v>
      </c>
      <c r="G6812" t="s">
        <v>23</v>
      </c>
      <c r="H6812">
        <f t="shared" si="319"/>
        <v>3</v>
      </c>
      <c r="I6812" t="str">
        <f t="shared" si="320"/>
        <v>Medium Risk</v>
      </c>
    </row>
    <row r="6813" spans="1:9" x14ac:dyDescent="0.3">
      <c r="A6813" t="s">
        <v>6848</v>
      </c>
      <c r="B6813" t="s">
        <v>27</v>
      </c>
      <c r="C6813">
        <v>1</v>
      </c>
      <c r="D6813" t="str">
        <f t="shared" si="318"/>
        <v>0-12 Months</v>
      </c>
      <c r="E6813" t="s">
        <v>26</v>
      </c>
      <c r="F6813" t="s">
        <v>28</v>
      </c>
      <c r="G6813" t="s">
        <v>23</v>
      </c>
      <c r="H6813">
        <f t="shared" si="319"/>
        <v>4</v>
      </c>
      <c r="I6813" t="str">
        <f t="shared" si="320"/>
        <v>High Risk</v>
      </c>
    </row>
    <row r="6814" spans="1:9" x14ac:dyDescent="0.3">
      <c r="A6814" t="s">
        <v>6849</v>
      </c>
      <c r="B6814" t="s">
        <v>27</v>
      </c>
      <c r="C6814">
        <v>45</v>
      </c>
      <c r="D6814" t="str">
        <f t="shared" si="318"/>
        <v>25-48 Months</v>
      </c>
      <c r="E6814" t="s">
        <v>37</v>
      </c>
      <c r="F6814" t="s">
        <v>35</v>
      </c>
      <c r="G6814" t="s">
        <v>24</v>
      </c>
      <c r="H6814">
        <f t="shared" si="319"/>
        <v>4</v>
      </c>
      <c r="I6814" t="str">
        <f t="shared" si="320"/>
        <v>High Risk</v>
      </c>
    </row>
    <row r="6815" spans="1:9" x14ac:dyDescent="0.3">
      <c r="A6815" t="s">
        <v>6850</v>
      </c>
      <c r="B6815" t="s">
        <v>47</v>
      </c>
      <c r="C6815">
        <v>64</v>
      </c>
      <c r="D6815" t="str">
        <f t="shared" si="318"/>
        <v>49-72 Months</v>
      </c>
      <c r="E6815" t="s">
        <v>26</v>
      </c>
      <c r="F6815" t="s">
        <v>28</v>
      </c>
      <c r="G6815" t="s">
        <v>23</v>
      </c>
      <c r="H6815">
        <f t="shared" si="319"/>
        <v>1</v>
      </c>
      <c r="I6815" t="str">
        <f t="shared" si="320"/>
        <v>Low Risk</v>
      </c>
    </row>
    <row r="6816" spans="1:9" x14ac:dyDescent="0.3">
      <c r="A6816" t="s">
        <v>6851</v>
      </c>
      <c r="B6816" t="s">
        <v>27</v>
      </c>
      <c r="C6816">
        <v>57</v>
      </c>
      <c r="D6816" t="str">
        <f t="shared" si="318"/>
        <v>49-72 Months</v>
      </c>
      <c r="E6816" t="s">
        <v>37</v>
      </c>
      <c r="F6816" t="s">
        <v>40</v>
      </c>
      <c r="G6816" t="s">
        <v>24</v>
      </c>
      <c r="H6816">
        <f t="shared" si="319"/>
        <v>4</v>
      </c>
      <c r="I6816" t="str">
        <f t="shared" si="320"/>
        <v>High Risk</v>
      </c>
    </row>
    <row r="6817" spans="1:9" x14ac:dyDescent="0.3">
      <c r="A6817" t="s">
        <v>6852</v>
      </c>
      <c r="B6817" t="s">
        <v>47</v>
      </c>
      <c r="C6817">
        <v>72</v>
      </c>
      <c r="D6817" t="str">
        <f t="shared" si="318"/>
        <v>49-72 Months</v>
      </c>
      <c r="E6817" t="s">
        <v>26</v>
      </c>
      <c r="F6817" t="s">
        <v>35</v>
      </c>
      <c r="G6817" t="s">
        <v>24</v>
      </c>
      <c r="H6817">
        <f t="shared" si="319"/>
        <v>0</v>
      </c>
      <c r="I6817" t="str">
        <f t="shared" si="320"/>
        <v>Low Risk</v>
      </c>
    </row>
    <row r="6818" spans="1:9" x14ac:dyDescent="0.3">
      <c r="A6818" t="s">
        <v>6853</v>
      </c>
      <c r="B6818" t="s">
        <v>27</v>
      </c>
      <c r="C6818">
        <v>1</v>
      </c>
      <c r="D6818" t="str">
        <f t="shared" si="318"/>
        <v>0-12 Months</v>
      </c>
      <c r="E6818" t="s">
        <v>37</v>
      </c>
      <c r="F6818" t="s">
        <v>28</v>
      </c>
      <c r="G6818" t="s">
        <v>23</v>
      </c>
      <c r="H6818">
        <f t="shared" si="319"/>
        <v>6</v>
      </c>
      <c r="I6818" t="str">
        <f t="shared" si="320"/>
        <v>High Risk</v>
      </c>
    </row>
    <row r="6819" spans="1:9" x14ac:dyDescent="0.3">
      <c r="A6819" t="s">
        <v>6854</v>
      </c>
      <c r="B6819" t="s">
        <v>47</v>
      </c>
      <c r="C6819">
        <v>72</v>
      </c>
      <c r="D6819" t="str">
        <f t="shared" si="318"/>
        <v>49-72 Months</v>
      </c>
      <c r="E6819" t="s">
        <v>24</v>
      </c>
      <c r="F6819" t="s">
        <v>40</v>
      </c>
      <c r="G6819" t="s">
        <v>24</v>
      </c>
      <c r="H6819">
        <f t="shared" si="319"/>
        <v>0</v>
      </c>
      <c r="I6819" t="str">
        <f t="shared" si="320"/>
        <v>Low Risk</v>
      </c>
    </row>
    <row r="6820" spans="1:9" x14ac:dyDescent="0.3">
      <c r="A6820" t="s">
        <v>6855</v>
      </c>
      <c r="B6820" t="s">
        <v>47</v>
      </c>
      <c r="C6820">
        <v>3</v>
      </c>
      <c r="D6820" t="str">
        <f t="shared" si="318"/>
        <v>0-12 Months</v>
      </c>
      <c r="E6820" t="s">
        <v>26</v>
      </c>
      <c r="F6820" t="s">
        <v>32</v>
      </c>
      <c r="G6820" t="s">
        <v>24</v>
      </c>
      <c r="H6820">
        <f t="shared" si="319"/>
        <v>1</v>
      </c>
      <c r="I6820" t="str">
        <f t="shared" si="320"/>
        <v>Low Risk</v>
      </c>
    </row>
    <row r="6821" spans="1:9" x14ac:dyDescent="0.3">
      <c r="A6821" t="s">
        <v>6856</v>
      </c>
      <c r="B6821" t="s">
        <v>27</v>
      </c>
      <c r="C6821">
        <v>55</v>
      </c>
      <c r="D6821" t="str">
        <f t="shared" si="318"/>
        <v>49-72 Months</v>
      </c>
      <c r="E6821" t="s">
        <v>37</v>
      </c>
      <c r="F6821" t="s">
        <v>28</v>
      </c>
      <c r="G6821" t="s">
        <v>23</v>
      </c>
      <c r="H6821">
        <f t="shared" si="319"/>
        <v>5</v>
      </c>
      <c r="I6821" t="str">
        <f t="shared" si="320"/>
        <v>High Risk</v>
      </c>
    </row>
    <row r="6822" spans="1:9" x14ac:dyDescent="0.3">
      <c r="A6822" t="s">
        <v>6857</v>
      </c>
      <c r="B6822" t="s">
        <v>27</v>
      </c>
      <c r="C6822">
        <v>59</v>
      </c>
      <c r="D6822" t="str">
        <f t="shared" si="318"/>
        <v>49-72 Months</v>
      </c>
      <c r="E6822" t="s">
        <v>37</v>
      </c>
      <c r="F6822" t="s">
        <v>28</v>
      </c>
      <c r="G6822" t="s">
        <v>24</v>
      </c>
      <c r="H6822">
        <f t="shared" si="319"/>
        <v>5</v>
      </c>
      <c r="I6822" t="str">
        <f t="shared" si="320"/>
        <v>High Risk</v>
      </c>
    </row>
    <row r="6823" spans="1:9" x14ac:dyDescent="0.3">
      <c r="A6823" t="s">
        <v>6858</v>
      </c>
      <c r="B6823" t="s">
        <v>27</v>
      </c>
      <c r="C6823">
        <v>18</v>
      </c>
      <c r="D6823" t="str">
        <f t="shared" si="318"/>
        <v>13-24 Months</v>
      </c>
      <c r="E6823" t="s">
        <v>37</v>
      </c>
      <c r="F6823" t="s">
        <v>35</v>
      </c>
      <c r="G6823" t="s">
        <v>23</v>
      </c>
      <c r="H6823">
        <f t="shared" si="319"/>
        <v>4</v>
      </c>
      <c r="I6823" t="str">
        <f t="shared" si="320"/>
        <v>High Risk</v>
      </c>
    </row>
    <row r="6824" spans="1:9" x14ac:dyDescent="0.3">
      <c r="A6824" t="s">
        <v>6859</v>
      </c>
      <c r="B6824" t="s">
        <v>27</v>
      </c>
      <c r="C6824">
        <v>32</v>
      </c>
      <c r="D6824" t="str">
        <f t="shared" si="318"/>
        <v>25-48 Months</v>
      </c>
      <c r="E6824" t="s">
        <v>37</v>
      </c>
      <c r="F6824" t="s">
        <v>40</v>
      </c>
      <c r="G6824" t="s">
        <v>23</v>
      </c>
      <c r="H6824">
        <f t="shared" si="319"/>
        <v>4</v>
      </c>
      <c r="I6824" t="str">
        <f t="shared" si="320"/>
        <v>High Risk</v>
      </c>
    </row>
    <row r="6825" spans="1:9" x14ac:dyDescent="0.3">
      <c r="A6825" t="s">
        <v>6860</v>
      </c>
      <c r="B6825" t="s">
        <v>27</v>
      </c>
      <c r="C6825">
        <v>4</v>
      </c>
      <c r="D6825" t="str">
        <f t="shared" si="318"/>
        <v>0-12 Months</v>
      </c>
      <c r="E6825" t="s">
        <v>26</v>
      </c>
      <c r="F6825" t="s">
        <v>35</v>
      </c>
      <c r="G6825" t="s">
        <v>24</v>
      </c>
      <c r="H6825">
        <f t="shared" si="319"/>
        <v>3</v>
      </c>
      <c r="I6825" t="str">
        <f t="shared" si="320"/>
        <v>Medium Risk</v>
      </c>
    </row>
    <row r="6826" spans="1:9" x14ac:dyDescent="0.3">
      <c r="A6826" t="s">
        <v>6861</v>
      </c>
      <c r="B6826" t="s">
        <v>27</v>
      </c>
      <c r="C6826">
        <v>66</v>
      </c>
      <c r="D6826" t="str">
        <f t="shared" si="318"/>
        <v>49-72 Months</v>
      </c>
      <c r="E6826" t="s">
        <v>37</v>
      </c>
      <c r="F6826" t="s">
        <v>40</v>
      </c>
      <c r="G6826" t="s">
        <v>23</v>
      </c>
      <c r="H6826">
        <f t="shared" si="319"/>
        <v>4</v>
      </c>
      <c r="I6826" t="str">
        <f t="shared" si="320"/>
        <v>High Risk</v>
      </c>
    </row>
    <row r="6827" spans="1:9" x14ac:dyDescent="0.3">
      <c r="A6827" t="s">
        <v>6862</v>
      </c>
      <c r="B6827" t="s">
        <v>27</v>
      </c>
      <c r="C6827">
        <v>27</v>
      </c>
      <c r="D6827" t="str">
        <f t="shared" si="318"/>
        <v>25-48 Months</v>
      </c>
      <c r="E6827" t="s">
        <v>37</v>
      </c>
      <c r="F6827" t="s">
        <v>28</v>
      </c>
      <c r="G6827" t="s">
        <v>24</v>
      </c>
      <c r="H6827">
        <f t="shared" si="319"/>
        <v>5</v>
      </c>
      <c r="I6827" t="str">
        <f t="shared" si="320"/>
        <v>High Risk</v>
      </c>
    </row>
    <row r="6828" spans="1:9" x14ac:dyDescent="0.3">
      <c r="A6828" t="s">
        <v>6863</v>
      </c>
      <c r="B6828" t="s">
        <v>27</v>
      </c>
      <c r="C6828">
        <v>4</v>
      </c>
      <c r="D6828" t="str">
        <f t="shared" si="318"/>
        <v>0-12 Months</v>
      </c>
      <c r="E6828" t="s">
        <v>24</v>
      </c>
      <c r="F6828" t="s">
        <v>40</v>
      </c>
      <c r="G6828" t="s">
        <v>24</v>
      </c>
      <c r="H6828">
        <f t="shared" si="319"/>
        <v>3</v>
      </c>
      <c r="I6828" t="str">
        <f t="shared" si="320"/>
        <v>Medium Risk</v>
      </c>
    </row>
    <row r="6829" spans="1:9" x14ac:dyDescent="0.3">
      <c r="A6829" t="s">
        <v>6864</v>
      </c>
      <c r="B6829" t="s">
        <v>27</v>
      </c>
      <c r="C6829">
        <v>60</v>
      </c>
      <c r="D6829" t="str">
        <f t="shared" si="318"/>
        <v>49-72 Months</v>
      </c>
      <c r="E6829" t="s">
        <v>26</v>
      </c>
      <c r="F6829" t="s">
        <v>40</v>
      </c>
      <c r="G6829" t="s">
        <v>24</v>
      </c>
      <c r="H6829">
        <f t="shared" si="319"/>
        <v>2</v>
      </c>
      <c r="I6829" t="str">
        <f t="shared" si="320"/>
        <v>Medium Risk</v>
      </c>
    </row>
    <row r="6830" spans="1:9" x14ac:dyDescent="0.3">
      <c r="A6830" t="s">
        <v>6865</v>
      </c>
      <c r="B6830" t="s">
        <v>47</v>
      </c>
      <c r="C6830">
        <v>8</v>
      </c>
      <c r="D6830" t="str">
        <f t="shared" si="318"/>
        <v>0-12 Months</v>
      </c>
      <c r="E6830" t="s">
        <v>24</v>
      </c>
      <c r="F6830" t="s">
        <v>32</v>
      </c>
      <c r="G6830" t="s">
        <v>24</v>
      </c>
      <c r="H6830">
        <f t="shared" si="319"/>
        <v>1</v>
      </c>
      <c r="I6830" t="str">
        <f t="shared" si="320"/>
        <v>Low Risk</v>
      </c>
    </row>
    <row r="6831" spans="1:9" x14ac:dyDescent="0.3">
      <c r="A6831" t="s">
        <v>6866</v>
      </c>
      <c r="B6831" t="s">
        <v>47</v>
      </c>
      <c r="C6831">
        <v>8</v>
      </c>
      <c r="D6831" t="str">
        <f t="shared" si="318"/>
        <v>0-12 Months</v>
      </c>
      <c r="E6831" t="s">
        <v>24</v>
      </c>
      <c r="F6831" t="s">
        <v>40</v>
      </c>
      <c r="G6831" t="s">
        <v>24</v>
      </c>
      <c r="H6831">
        <f t="shared" si="319"/>
        <v>1</v>
      </c>
      <c r="I6831" t="str">
        <f t="shared" si="320"/>
        <v>Low Risk</v>
      </c>
    </row>
    <row r="6832" spans="1:9" x14ac:dyDescent="0.3">
      <c r="A6832" t="s">
        <v>6867</v>
      </c>
      <c r="B6832" t="s">
        <v>47</v>
      </c>
      <c r="C6832">
        <v>35</v>
      </c>
      <c r="D6832" t="str">
        <f t="shared" si="318"/>
        <v>25-48 Months</v>
      </c>
      <c r="E6832" t="s">
        <v>24</v>
      </c>
      <c r="F6832" t="s">
        <v>32</v>
      </c>
      <c r="G6832" t="s">
        <v>24</v>
      </c>
      <c r="H6832">
        <f t="shared" si="319"/>
        <v>0</v>
      </c>
      <c r="I6832" t="str">
        <f t="shared" si="320"/>
        <v>Low Risk</v>
      </c>
    </row>
    <row r="6833" spans="1:9" x14ac:dyDescent="0.3">
      <c r="A6833" t="s">
        <v>6868</v>
      </c>
      <c r="B6833" t="s">
        <v>27</v>
      </c>
      <c r="C6833">
        <v>7</v>
      </c>
      <c r="D6833" t="str">
        <f t="shared" si="318"/>
        <v>0-12 Months</v>
      </c>
      <c r="E6833" t="s">
        <v>37</v>
      </c>
      <c r="F6833" t="s">
        <v>28</v>
      </c>
      <c r="G6833" t="s">
        <v>23</v>
      </c>
      <c r="H6833">
        <f t="shared" si="319"/>
        <v>6</v>
      </c>
      <c r="I6833" t="str">
        <f t="shared" si="320"/>
        <v>High Risk</v>
      </c>
    </row>
    <row r="6834" spans="1:9" x14ac:dyDescent="0.3">
      <c r="A6834" t="s">
        <v>6869</v>
      </c>
      <c r="B6834" t="s">
        <v>47</v>
      </c>
      <c r="C6834">
        <v>53</v>
      </c>
      <c r="D6834" t="str">
        <f t="shared" si="318"/>
        <v>49-72 Months</v>
      </c>
      <c r="E6834" t="s">
        <v>24</v>
      </c>
      <c r="F6834" t="s">
        <v>32</v>
      </c>
      <c r="G6834" t="s">
        <v>24</v>
      </c>
      <c r="H6834">
        <f t="shared" si="319"/>
        <v>0</v>
      </c>
      <c r="I6834" t="str">
        <f t="shared" si="320"/>
        <v>Low Risk</v>
      </c>
    </row>
    <row r="6835" spans="1:9" x14ac:dyDescent="0.3">
      <c r="A6835" t="s">
        <v>6870</v>
      </c>
      <c r="B6835" t="s">
        <v>27</v>
      </c>
      <c r="C6835">
        <v>18</v>
      </c>
      <c r="D6835" t="str">
        <f t="shared" si="318"/>
        <v>13-24 Months</v>
      </c>
      <c r="E6835" t="s">
        <v>37</v>
      </c>
      <c r="F6835" t="s">
        <v>40</v>
      </c>
      <c r="G6835" t="s">
        <v>24</v>
      </c>
      <c r="H6835">
        <f t="shared" si="319"/>
        <v>4</v>
      </c>
      <c r="I6835" t="str">
        <f t="shared" si="320"/>
        <v>High Risk</v>
      </c>
    </row>
    <row r="6836" spans="1:9" x14ac:dyDescent="0.3">
      <c r="A6836" t="s">
        <v>6871</v>
      </c>
      <c r="B6836" t="s">
        <v>47</v>
      </c>
      <c r="C6836">
        <v>15</v>
      </c>
      <c r="D6836" t="str">
        <f t="shared" si="318"/>
        <v>13-24 Months</v>
      </c>
      <c r="E6836" t="s">
        <v>26</v>
      </c>
      <c r="F6836" t="s">
        <v>32</v>
      </c>
      <c r="G6836" t="s">
        <v>24</v>
      </c>
      <c r="H6836">
        <f t="shared" si="319"/>
        <v>0</v>
      </c>
      <c r="I6836" t="str">
        <f t="shared" si="320"/>
        <v>Low Risk</v>
      </c>
    </row>
    <row r="6837" spans="1:9" x14ac:dyDescent="0.3">
      <c r="A6837" t="s">
        <v>6872</v>
      </c>
      <c r="B6837" t="s">
        <v>31</v>
      </c>
      <c r="C6837">
        <v>67</v>
      </c>
      <c r="D6837" t="str">
        <f t="shared" si="318"/>
        <v>49-72 Months</v>
      </c>
      <c r="E6837" t="s">
        <v>37</v>
      </c>
      <c r="F6837" t="s">
        <v>35</v>
      </c>
      <c r="G6837" t="s">
        <v>24</v>
      </c>
      <c r="H6837">
        <f t="shared" si="319"/>
        <v>2</v>
      </c>
      <c r="I6837" t="str">
        <f t="shared" si="320"/>
        <v>Medium Risk</v>
      </c>
    </row>
    <row r="6838" spans="1:9" x14ac:dyDescent="0.3">
      <c r="A6838" t="s">
        <v>6873</v>
      </c>
      <c r="B6838" t="s">
        <v>27</v>
      </c>
      <c r="C6838">
        <v>6</v>
      </c>
      <c r="D6838" t="str">
        <f t="shared" si="318"/>
        <v>0-12 Months</v>
      </c>
      <c r="E6838" t="s">
        <v>37</v>
      </c>
      <c r="F6838" t="s">
        <v>28</v>
      </c>
      <c r="G6838" t="s">
        <v>23</v>
      </c>
      <c r="H6838">
        <f t="shared" si="319"/>
        <v>6</v>
      </c>
      <c r="I6838" t="str">
        <f t="shared" si="320"/>
        <v>High Risk</v>
      </c>
    </row>
    <row r="6839" spans="1:9" x14ac:dyDescent="0.3">
      <c r="A6839" t="s">
        <v>6874</v>
      </c>
      <c r="B6839" t="s">
        <v>27</v>
      </c>
      <c r="C6839">
        <v>6</v>
      </c>
      <c r="D6839" t="str">
        <f t="shared" si="318"/>
        <v>0-12 Months</v>
      </c>
      <c r="E6839" t="s">
        <v>37</v>
      </c>
      <c r="F6839" t="s">
        <v>28</v>
      </c>
      <c r="G6839" t="s">
        <v>24</v>
      </c>
      <c r="H6839">
        <f t="shared" si="319"/>
        <v>6</v>
      </c>
      <c r="I6839" t="str">
        <f t="shared" si="320"/>
        <v>High Risk</v>
      </c>
    </row>
    <row r="6840" spans="1:9" x14ac:dyDescent="0.3">
      <c r="A6840" t="s">
        <v>6875</v>
      </c>
      <c r="B6840" t="s">
        <v>27</v>
      </c>
      <c r="C6840">
        <v>13</v>
      </c>
      <c r="D6840" t="str">
        <f t="shared" si="318"/>
        <v>13-24 Months</v>
      </c>
      <c r="E6840" t="s">
        <v>37</v>
      </c>
      <c r="F6840" t="s">
        <v>32</v>
      </c>
      <c r="G6840" t="s">
        <v>23</v>
      </c>
      <c r="H6840">
        <f t="shared" si="319"/>
        <v>4</v>
      </c>
      <c r="I6840" t="str">
        <f t="shared" si="320"/>
        <v>High Risk</v>
      </c>
    </row>
    <row r="6841" spans="1:9" x14ac:dyDescent="0.3">
      <c r="A6841" t="s">
        <v>6876</v>
      </c>
      <c r="B6841" t="s">
        <v>27</v>
      </c>
      <c r="C6841">
        <v>11</v>
      </c>
      <c r="D6841" t="str">
        <f t="shared" si="318"/>
        <v>0-12 Months</v>
      </c>
      <c r="E6841" t="s">
        <v>37</v>
      </c>
      <c r="F6841" t="s">
        <v>28</v>
      </c>
      <c r="G6841" t="s">
        <v>23</v>
      </c>
      <c r="H6841">
        <f t="shared" si="319"/>
        <v>6</v>
      </c>
      <c r="I6841" t="str">
        <f t="shared" si="320"/>
        <v>High Risk</v>
      </c>
    </row>
    <row r="6842" spans="1:9" x14ac:dyDescent="0.3">
      <c r="A6842" t="s">
        <v>6877</v>
      </c>
      <c r="B6842" t="s">
        <v>27</v>
      </c>
      <c r="C6842">
        <v>1</v>
      </c>
      <c r="D6842" t="str">
        <f t="shared" si="318"/>
        <v>0-12 Months</v>
      </c>
      <c r="E6842" t="s">
        <v>24</v>
      </c>
      <c r="F6842" t="s">
        <v>32</v>
      </c>
      <c r="G6842" t="s">
        <v>24</v>
      </c>
      <c r="H6842">
        <f t="shared" si="319"/>
        <v>3</v>
      </c>
      <c r="I6842" t="str">
        <f t="shared" si="320"/>
        <v>Medium Risk</v>
      </c>
    </row>
    <row r="6843" spans="1:9" x14ac:dyDescent="0.3">
      <c r="A6843" t="s">
        <v>6878</v>
      </c>
      <c r="B6843" t="s">
        <v>27</v>
      </c>
      <c r="C6843">
        <v>5</v>
      </c>
      <c r="D6843" t="str">
        <f t="shared" si="318"/>
        <v>0-12 Months</v>
      </c>
      <c r="E6843" t="s">
        <v>26</v>
      </c>
      <c r="F6843" t="s">
        <v>32</v>
      </c>
      <c r="G6843" t="s">
        <v>24</v>
      </c>
      <c r="H6843">
        <f t="shared" si="319"/>
        <v>3</v>
      </c>
      <c r="I6843" t="str">
        <f t="shared" si="320"/>
        <v>Medium Risk</v>
      </c>
    </row>
    <row r="6844" spans="1:9" x14ac:dyDescent="0.3">
      <c r="A6844" t="s">
        <v>6879</v>
      </c>
      <c r="B6844" t="s">
        <v>31</v>
      </c>
      <c r="C6844">
        <v>13</v>
      </c>
      <c r="D6844" t="str">
        <f t="shared" si="318"/>
        <v>13-24 Months</v>
      </c>
      <c r="E6844" t="s">
        <v>24</v>
      </c>
      <c r="F6844" t="s">
        <v>32</v>
      </c>
      <c r="G6844" t="s">
        <v>24</v>
      </c>
      <c r="H6844">
        <f t="shared" si="319"/>
        <v>0</v>
      </c>
      <c r="I6844" t="str">
        <f t="shared" si="320"/>
        <v>Low Risk</v>
      </c>
    </row>
    <row r="6845" spans="1:9" x14ac:dyDescent="0.3">
      <c r="A6845" t="s">
        <v>6880</v>
      </c>
      <c r="B6845" t="s">
        <v>27</v>
      </c>
      <c r="C6845">
        <v>9</v>
      </c>
      <c r="D6845" t="str">
        <f t="shared" si="318"/>
        <v>0-12 Months</v>
      </c>
      <c r="E6845" t="s">
        <v>37</v>
      </c>
      <c r="F6845" t="s">
        <v>35</v>
      </c>
      <c r="G6845" t="s">
        <v>23</v>
      </c>
      <c r="H6845">
        <f t="shared" si="319"/>
        <v>5</v>
      </c>
      <c r="I6845" t="str">
        <f t="shared" si="320"/>
        <v>High Risk</v>
      </c>
    </row>
    <row r="6846" spans="1:9" x14ac:dyDescent="0.3">
      <c r="A6846" t="s">
        <v>6881</v>
      </c>
      <c r="B6846" t="s">
        <v>27</v>
      </c>
      <c r="C6846">
        <v>29</v>
      </c>
      <c r="D6846" t="str">
        <f t="shared" si="318"/>
        <v>25-48 Months</v>
      </c>
      <c r="E6846" t="s">
        <v>37</v>
      </c>
      <c r="F6846" t="s">
        <v>32</v>
      </c>
      <c r="G6846" t="s">
        <v>24</v>
      </c>
      <c r="H6846">
        <f t="shared" si="319"/>
        <v>4</v>
      </c>
      <c r="I6846" t="str">
        <f t="shared" si="320"/>
        <v>High Risk</v>
      </c>
    </row>
    <row r="6847" spans="1:9" x14ac:dyDescent="0.3">
      <c r="A6847" t="s">
        <v>6882</v>
      </c>
      <c r="B6847" t="s">
        <v>27</v>
      </c>
      <c r="C6847">
        <v>1</v>
      </c>
      <c r="D6847" t="str">
        <f t="shared" si="318"/>
        <v>0-12 Months</v>
      </c>
      <c r="E6847" t="s">
        <v>26</v>
      </c>
      <c r="F6847" t="s">
        <v>32</v>
      </c>
      <c r="G6847" t="s">
        <v>24</v>
      </c>
      <c r="H6847">
        <f t="shared" si="319"/>
        <v>3</v>
      </c>
      <c r="I6847" t="str">
        <f t="shared" si="320"/>
        <v>Medium Risk</v>
      </c>
    </row>
    <row r="6848" spans="1:9" x14ac:dyDescent="0.3">
      <c r="A6848" t="s">
        <v>6883</v>
      </c>
      <c r="B6848" t="s">
        <v>27</v>
      </c>
      <c r="C6848">
        <v>1</v>
      </c>
      <c r="D6848" t="str">
        <f t="shared" si="318"/>
        <v>0-12 Months</v>
      </c>
      <c r="E6848" t="s">
        <v>37</v>
      </c>
      <c r="F6848" t="s">
        <v>32</v>
      </c>
      <c r="G6848" t="s">
        <v>23</v>
      </c>
      <c r="H6848">
        <f t="shared" si="319"/>
        <v>5</v>
      </c>
      <c r="I6848" t="str">
        <f t="shared" si="320"/>
        <v>High Risk</v>
      </c>
    </row>
    <row r="6849" spans="1:9" x14ac:dyDescent="0.3">
      <c r="A6849" t="s">
        <v>6884</v>
      </c>
      <c r="B6849" t="s">
        <v>27</v>
      </c>
      <c r="C6849">
        <v>18</v>
      </c>
      <c r="D6849" t="str">
        <f t="shared" si="318"/>
        <v>13-24 Months</v>
      </c>
      <c r="E6849" t="s">
        <v>26</v>
      </c>
      <c r="F6849" t="s">
        <v>32</v>
      </c>
      <c r="G6849" t="s">
        <v>24</v>
      </c>
      <c r="H6849">
        <f t="shared" si="319"/>
        <v>2</v>
      </c>
      <c r="I6849" t="str">
        <f t="shared" si="320"/>
        <v>Medium Risk</v>
      </c>
    </row>
    <row r="6850" spans="1:9" x14ac:dyDescent="0.3">
      <c r="A6850" t="s">
        <v>6885</v>
      </c>
      <c r="B6850" t="s">
        <v>27</v>
      </c>
      <c r="C6850">
        <v>2</v>
      </c>
      <c r="D6850" t="str">
        <f t="shared" si="318"/>
        <v>0-12 Months</v>
      </c>
      <c r="E6850" t="s">
        <v>26</v>
      </c>
      <c r="F6850" t="s">
        <v>40</v>
      </c>
      <c r="G6850" t="s">
        <v>24</v>
      </c>
      <c r="H6850">
        <f t="shared" si="319"/>
        <v>3</v>
      </c>
      <c r="I6850" t="str">
        <f t="shared" si="320"/>
        <v>Medium Risk</v>
      </c>
    </row>
    <row r="6851" spans="1:9" x14ac:dyDescent="0.3">
      <c r="A6851" t="s">
        <v>6886</v>
      </c>
      <c r="B6851" t="s">
        <v>27</v>
      </c>
      <c r="C6851">
        <v>30</v>
      </c>
      <c r="D6851" t="str">
        <f t="shared" ref="D6851:D6914" si="321">IF(C6851&lt;=12,"0-12 Months",IF(C6851&lt;=24,"13-24 Months",IF(C6851&lt;=48,"25-48 Months","49-72 Months")))</f>
        <v>25-48 Months</v>
      </c>
      <c r="E6851" t="s">
        <v>37</v>
      </c>
      <c r="F6851" t="s">
        <v>35</v>
      </c>
      <c r="G6851" t="s">
        <v>24</v>
      </c>
      <c r="H6851">
        <f t="shared" ref="H6851:H6914" si="322">IF(B6851="Month-to-month",2,0)+IF(E6851="Fiber optic",2,0)+IF(F6851="Electronic check",1,0)+IF(D6851="0-12 Months",1,0)</f>
        <v>4</v>
      </c>
      <c r="I6851" t="str">
        <f t="shared" ref="I6851:I6914" si="323">IF(H6851&gt;=4,"High Risk",IF(H6851&gt;=2,"Medium Risk","Low Risk"))</f>
        <v>High Risk</v>
      </c>
    </row>
    <row r="6852" spans="1:9" x14ac:dyDescent="0.3">
      <c r="A6852" t="s">
        <v>6887</v>
      </c>
      <c r="B6852" t="s">
        <v>47</v>
      </c>
      <c r="C6852">
        <v>66</v>
      </c>
      <c r="D6852" t="str">
        <f t="shared" si="321"/>
        <v>49-72 Months</v>
      </c>
      <c r="E6852" t="s">
        <v>26</v>
      </c>
      <c r="F6852" t="s">
        <v>35</v>
      </c>
      <c r="G6852" t="s">
        <v>24</v>
      </c>
      <c r="H6852">
        <f t="shared" si="322"/>
        <v>0</v>
      </c>
      <c r="I6852" t="str">
        <f t="shared" si="323"/>
        <v>Low Risk</v>
      </c>
    </row>
    <row r="6853" spans="1:9" x14ac:dyDescent="0.3">
      <c r="A6853" t="s">
        <v>6888</v>
      </c>
      <c r="B6853" t="s">
        <v>47</v>
      </c>
      <c r="C6853">
        <v>38</v>
      </c>
      <c r="D6853" t="str">
        <f t="shared" si="321"/>
        <v>25-48 Months</v>
      </c>
      <c r="E6853" t="s">
        <v>37</v>
      </c>
      <c r="F6853" t="s">
        <v>35</v>
      </c>
      <c r="G6853" t="s">
        <v>24</v>
      </c>
      <c r="H6853">
        <f t="shared" si="322"/>
        <v>2</v>
      </c>
      <c r="I6853" t="str">
        <f t="shared" si="323"/>
        <v>Medium Risk</v>
      </c>
    </row>
    <row r="6854" spans="1:9" x14ac:dyDescent="0.3">
      <c r="A6854" t="s">
        <v>6889</v>
      </c>
      <c r="B6854" t="s">
        <v>27</v>
      </c>
      <c r="C6854">
        <v>44</v>
      </c>
      <c r="D6854" t="str">
        <f t="shared" si="321"/>
        <v>25-48 Months</v>
      </c>
      <c r="E6854" t="s">
        <v>26</v>
      </c>
      <c r="F6854" t="s">
        <v>32</v>
      </c>
      <c r="G6854" t="s">
        <v>24</v>
      </c>
      <c r="H6854">
        <f t="shared" si="322"/>
        <v>2</v>
      </c>
      <c r="I6854" t="str">
        <f t="shared" si="323"/>
        <v>Medium Risk</v>
      </c>
    </row>
    <row r="6855" spans="1:9" x14ac:dyDescent="0.3">
      <c r="A6855" t="s">
        <v>6890</v>
      </c>
      <c r="B6855" t="s">
        <v>27</v>
      </c>
      <c r="C6855">
        <v>54</v>
      </c>
      <c r="D6855" t="str">
        <f t="shared" si="321"/>
        <v>49-72 Months</v>
      </c>
      <c r="E6855" t="s">
        <v>37</v>
      </c>
      <c r="F6855" t="s">
        <v>28</v>
      </c>
      <c r="G6855" t="s">
        <v>23</v>
      </c>
      <c r="H6855">
        <f t="shared" si="322"/>
        <v>5</v>
      </c>
      <c r="I6855" t="str">
        <f t="shared" si="323"/>
        <v>High Risk</v>
      </c>
    </row>
    <row r="6856" spans="1:9" x14ac:dyDescent="0.3">
      <c r="A6856" t="s">
        <v>6891</v>
      </c>
      <c r="B6856" t="s">
        <v>27</v>
      </c>
      <c r="C6856">
        <v>2</v>
      </c>
      <c r="D6856" t="str">
        <f t="shared" si="321"/>
        <v>0-12 Months</v>
      </c>
      <c r="E6856" t="s">
        <v>24</v>
      </c>
      <c r="F6856" t="s">
        <v>32</v>
      </c>
      <c r="G6856" t="s">
        <v>24</v>
      </c>
      <c r="H6856">
        <f t="shared" si="322"/>
        <v>3</v>
      </c>
      <c r="I6856" t="str">
        <f t="shared" si="323"/>
        <v>Medium Risk</v>
      </c>
    </row>
    <row r="6857" spans="1:9" x14ac:dyDescent="0.3">
      <c r="A6857" t="s">
        <v>6892</v>
      </c>
      <c r="B6857" t="s">
        <v>31</v>
      </c>
      <c r="C6857">
        <v>42</v>
      </c>
      <c r="D6857" t="str">
        <f t="shared" si="321"/>
        <v>25-48 Months</v>
      </c>
      <c r="E6857" t="s">
        <v>26</v>
      </c>
      <c r="F6857" t="s">
        <v>32</v>
      </c>
      <c r="G6857" t="s">
        <v>24</v>
      </c>
      <c r="H6857">
        <f t="shared" si="322"/>
        <v>0</v>
      </c>
      <c r="I6857" t="str">
        <f t="shared" si="323"/>
        <v>Low Risk</v>
      </c>
    </row>
    <row r="6858" spans="1:9" x14ac:dyDescent="0.3">
      <c r="A6858" t="s">
        <v>6893</v>
      </c>
      <c r="B6858" t="s">
        <v>47</v>
      </c>
      <c r="C6858">
        <v>58</v>
      </c>
      <c r="D6858" t="str">
        <f t="shared" si="321"/>
        <v>49-72 Months</v>
      </c>
      <c r="E6858" t="s">
        <v>24</v>
      </c>
      <c r="F6858" t="s">
        <v>40</v>
      </c>
      <c r="G6858" t="s">
        <v>24</v>
      </c>
      <c r="H6858">
        <f t="shared" si="322"/>
        <v>0</v>
      </c>
      <c r="I6858" t="str">
        <f t="shared" si="323"/>
        <v>Low Risk</v>
      </c>
    </row>
    <row r="6859" spans="1:9" x14ac:dyDescent="0.3">
      <c r="A6859" t="s">
        <v>6894</v>
      </c>
      <c r="B6859" t="s">
        <v>27</v>
      </c>
      <c r="C6859">
        <v>58</v>
      </c>
      <c r="D6859" t="str">
        <f t="shared" si="321"/>
        <v>49-72 Months</v>
      </c>
      <c r="E6859" t="s">
        <v>37</v>
      </c>
      <c r="F6859" t="s">
        <v>28</v>
      </c>
      <c r="G6859" t="s">
        <v>24</v>
      </c>
      <c r="H6859">
        <f t="shared" si="322"/>
        <v>5</v>
      </c>
      <c r="I6859" t="str">
        <f t="shared" si="323"/>
        <v>High Risk</v>
      </c>
    </row>
    <row r="6860" spans="1:9" x14ac:dyDescent="0.3">
      <c r="A6860" t="s">
        <v>6895</v>
      </c>
      <c r="B6860" t="s">
        <v>27</v>
      </c>
      <c r="C6860">
        <v>25</v>
      </c>
      <c r="D6860" t="str">
        <f t="shared" si="321"/>
        <v>25-48 Months</v>
      </c>
      <c r="E6860" t="s">
        <v>37</v>
      </c>
      <c r="F6860" t="s">
        <v>28</v>
      </c>
      <c r="G6860" t="s">
        <v>23</v>
      </c>
      <c r="H6860">
        <f t="shared" si="322"/>
        <v>5</v>
      </c>
      <c r="I6860" t="str">
        <f t="shared" si="323"/>
        <v>High Risk</v>
      </c>
    </row>
    <row r="6861" spans="1:9" x14ac:dyDescent="0.3">
      <c r="A6861" t="s">
        <v>6896</v>
      </c>
      <c r="B6861" t="s">
        <v>47</v>
      </c>
      <c r="C6861">
        <v>71</v>
      </c>
      <c r="D6861" t="str">
        <f t="shared" si="321"/>
        <v>49-72 Months</v>
      </c>
      <c r="E6861" t="s">
        <v>37</v>
      </c>
      <c r="F6861" t="s">
        <v>32</v>
      </c>
      <c r="G6861" t="s">
        <v>24</v>
      </c>
      <c r="H6861">
        <f t="shared" si="322"/>
        <v>2</v>
      </c>
      <c r="I6861" t="str">
        <f t="shared" si="323"/>
        <v>Medium Risk</v>
      </c>
    </row>
    <row r="6862" spans="1:9" x14ac:dyDescent="0.3">
      <c r="A6862" t="s">
        <v>6897</v>
      </c>
      <c r="B6862" t="s">
        <v>27</v>
      </c>
      <c r="C6862">
        <v>37</v>
      </c>
      <c r="D6862" t="str">
        <f t="shared" si="321"/>
        <v>25-48 Months</v>
      </c>
      <c r="E6862" t="s">
        <v>37</v>
      </c>
      <c r="F6862" t="s">
        <v>35</v>
      </c>
      <c r="G6862" t="s">
        <v>23</v>
      </c>
      <c r="H6862">
        <f t="shared" si="322"/>
        <v>4</v>
      </c>
      <c r="I6862" t="str">
        <f t="shared" si="323"/>
        <v>High Risk</v>
      </c>
    </row>
    <row r="6863" spans="1:9" x14ac:dyDescent="0.3">
      <c r="A6863" t="s">
        <v>6898</v>
      </c>
      <c r="B6863" t="s">
        <v>27</v>
      </c>
      <c r="C6863">
        <v>14</v>
      </c>
      <c r="D6863" t="str">
        <f t="shared" si="321"/>
        <v>13-24 Months</v>
      </c>
      <c r="E6863" t="s">
        <v>37</v>
      </c>
      <c r="F6863" t="s">
        <v>28</v>
      </c>
      <c r="G6863" t="s">
        <v>23</v>
      </c>
      <c r="H6863">
        <f t="shared" si="322"/>
        <v>5</v>
      </c>
      <c r="I6863" t="str">
        <f t="shared" si="323"/>
        <v>High Risk</v>
      </c>
    </row>
    <row r="6864" spans="1:9" x14ac:dyDescent="0.3">
      <c r="A6864" t="s">
        <v>6899</v>
      </c>
      <c r="B6864" t="s">
        <v>27</v>
      </c>
      <c r="C6864">
        <v>4</v>
      </c>
      <c r="D6864" t="str">
        <f t="shared" si="321"/>
        <v>0-12 Months</v>
      </c>
      <c r="E6864" t="s">
        <v>37</v>
      </c>
      <c r="F6864" t="s">
        <v>28</v>
      </c>
      <c r="G6864" t="s">
        <v>23</v>
      </c>
      <c r="H6864">
        <f t="shared" si="322"/>
        <v>6</v>
      </c>
      <c r="I6864" t="str">
        <f t="shared" si="323"/>
        <v>High Risk</v>
      </c>
    </row>
    <row r="6865" spans="1:9" x14ac:dyDescent="0.3">
      <c r="A6865" t="s">
        <v>6900</v>
      </c>
      <c r="B6865" t="s">
        <v>31</v>
      </c>
      <c r="C6865">
        <v>48</v>
      </c>
      <c r="D6865" t="str">
        <f t="shared" si="321"/>
        <v>25-48 Months</v>
      </c>
      <c r="E6865" t="s">
        <v>26</v>
      </c>
      <c r="F6865" t="s">
        <v>35</v>
      </c>
      <c r="G6865" t="s">
        <v>24</v>
      </c>
      <c r="H6865">
        <f t="shared" si="322"/>
        <v>0</v>
      </c>
      <c r="I6865" t="str">
        <f t="shared" si="323"/>
        <v>Low Risk</v>
      </c>
    </row>
    <row r="6866" spans="1:9" x14ac:dyDescent="0.3">
      <c r="A6866" t="s">
        <v>6901</v>
      </c>
      <c r="B6866" t="s">
        <v>27</v>
      </c>
      <c r="C6866">
        <v>3</v>
      </c>
      <c r="D6866" t="str">
        <f t="shared" si="321"/>
        <v>0-12 Months</v>
      </c>
      <c r="E6866" t="s">
        <v>26</v>
      </c>
      <c r="F6866" t="s">
        <v>28</v>
      </c>
      <c r="G6866" t="s">
        <v>23</v>
      </c>
      <c r="H6866">
        <f t="shared" si="322"/>
        <v>4</v>
      </c>
      <c r="I6866" t="str">
        <f t="shared" si="323"/>
        <v>High Risk</v>
      </c>
    </row>
    <row r="6867" spans="1:9" x14ac:dyDescent="0.3">
      <c r="A6867" t="s">
        <v>6902</v>
      </c>
      <c r="B6867" t="s">
        <v>47</v>
      </c>
      <c r="C6867">
        <v>8</v>
      </c>
      <c r="D6867" t="str">
        <f t="shared" si="321"/>
        <v>0-12 Months</v>
      </c>
      <c r="E6867" t="s">
        <v>26</v>
      </c>
      <c r="F6867" t="s">
        <v>32</v>
      </c>
      <c r="G6867" t="s">
        <v>24</v>
      </c>
      <c r="H6867">
        <f t="shared" si="322"/>
        <v>1</v>
      </c>
      <c r="I6867" t="str">
        <f t="shared" si="323"/>
        <v>Low Risk</v>
      </c>
    </row>
    <row r="6868" spans="1:9" x14ac:dyDescent="0.3">
      <c r="A6868" t="s">
        <v>6903</v>
      </c>
      <c r="B6868" t="s">
        <v>27</v>
      </c>
      <c r="C6868">
        <v>1</v>
      </c>
      <c r="D6868" t="str">
        <f t="shared" si="321"/>
        <v>0-12 Months</v>
      </c>
      <c r="E6868" t="s">
        <v>37</v>
      </c>
      <c r="F6868" t="s">
        <v>28</v>
      </c>
      <c r="G6868" t="s">
        <v>23</v>
      </c>
      <c r="H6868">
        <f t="shared" si="322"/>
        <v>6</v>
      </c>
      <c r="I6868" t="str">
        <f t="shared" si="323"/>
        <v>High Risk</v>
      </c>
    </row>
    <row r="6869" spans="1:9" x14ac:dyDescent="0.3">
      <c r="A6869" t="s">
        <v>6904</v>
      </c>
      <c r="B6869" t="s">
        <v>47</v>
      </c>
      <c r="C6869">
        <v>67</v>
      </c>
      <c r="D6869" t="str">
        <f t="shared" si="321"/>
        <v>49-72 Months</v>
      </c>
      <c r="E6869" t="s">
        <v>24</v>
      </c>
      <c r="F6869" t="s">
        <v>35</v>
      </c>
      <c r="G6869" t="s">
        <v>24</v>
      </c>
      <c r="H6869">
        <f t="shared" si="322"/>
        <v>0</v>
      </c>
      <c r="I6869" t="str">
        <f t="shared" si="323"/>
        <v>Low Risk</v>
      </c>
    </row>
    <row r="6870" spans="1:9" x14ac:dyDescent="0.3">
      <c r="A6870" t="s">
        <v>6905</v>
      </c>
      <c r="B6870" t="s">
        <v>27</v>
      </c>
      <c r="C6870">
        <v>13</v>
      </c>
      <c r="D6870" t="str">
        <f t="shared" si="321"/>
        <v>13-24 Months</v>
      </c>
      <c r="E6870" t="s">
        <v>37</v>
      </c>
      <c r="F6870" t="s">
        <v>28</v>
      </c>
      <c r="G6870" t="s">
        <v>23</v>
      </c>
      <c r="H6870">
        <f t="shared" si="322"/>
        <v>5</v>
      </c>
      <c r="I6870" t="str">
        <f t="shared" si="323"/>
        <v>High Risk</v>
      </c>
    </row>
    <row r="6871" spans="1:9" x14ac:dyDescent="0.3">
      <c r="A6871" t="s">
        <v>6906</v>
      </c>
      <c r="B6871" t="s">
        <v>31</v>
      </c>
      <c r="C6871">
        <v>45</v>
      </c>
      <c r="D6871" t="str">
        <f t="shared" si="321"/>
        <v>25-48 Months</v>
      </c>
      <c r="E6871" t="s">
        <v>26</v>
      </c>
      <c r="F6871" t="s">
        <v>40</v>
      </c>
      <c r="G6871" t="s">
        <v>23</v>
      </c>
      <c r="H6871">
        <f t="shared" si="322"/>
        <v>0</v>
      </c>
      <c r="I6871" t="str">
        <f t="shared" si="323"/>
        <v>Low Risk</v>
      </c>
    </row>
    <row r="6872" spans="1:9" x14ac:dyDescent="0.3">
      <c r="A6872" t="s">
        <v>6907</v>
      </c>
      <c r="B6872" t="s">
        <v>27</v>
      </c>
      <c r="C6872">
        <v>49</v>
      </c>
      <c r="D6872" t="str">
        <f t="shared" si="321"/>
        <v>49-72 Months</v>
      </c>
      <c r="E6872" t="s">
        <v>37</v>
      </c>
      <c r="F6872" t="s">
        <v>35</v>
      </c>
      <c r="G6872" t="s">
        <v>24</v>
      </c>
      <c r="H6872">
        <f t="shared" si="322"/>
        <v>4</v>
      </c>
      <c r="I6872" t="str">
        <f t="shared" si="323"/>
        <v>High Risk</v>
      </c>
    </row>
    <row r="6873" spans="1:9" x14ac:dyDescent="0.3">
      <c r="A6873" t="s">
        <v>6908</v>
      </c>
      <c r="B6873" t="s">
        <v>27</v>
      </c>
      <c r="C6873">
        <v>52</v>
      </c>
      <c r="D6873" t="str">
        <f t="shared" si="321"/>
        <v>49-72 Months</v>
      </c>
      <c r="E6873" t="s">
        <v>37</v>
      </c>
      <c r="F6873" t="s">
        <v>35</v>
      </c>
      <c r="G6873" t="s">
        <v>24</v>
      </c>
      <c r="H6873">
        <f t="shared" si="322"/>
        <v>4</v>
      </c>
      <c r="I6873" t="str">
        <f t="shared" si="323"/>
        <v>High Risk</v>
      </c>
    </row>
    <row r="6874" spans="1:9" x14ac:dyDescent="0.3">
      <c r="A6874" t="s">
        <v>6909</v>
      </c>
      <c r="B6874" t="s">
        <v>31</v>
      </c>
      <c r="C6874">
        <v>63</v>
      </c>
      <c r="D6874" t="str">
        <f t="shared" si="321"/>
        <v>49-72 Months</v>
      </c>
      <c r="E6874" t="s">
        <v>37</v>
      </c>
      <c r="F6874" t="s">
        <v>40</v>
      </c>
      <c r="G6874" t="s">
        <v>24</v>
      </c>
      <c r="H6874">
        <f t="shared" si="322"/>
        <v>2</v>
      </c>
      <c r="I6874" t="str">
        <f t="shared" si="323"/>
        <v>Medium Risk</v>
      </c>
    </row>
    <row r="6875" spans="1:9" x14ac:dyDescent="0.3">
      <c r="A6875" t="s">
        <v>6910</v>
      </c>
      <c r="B6875" t="s">
        <v>47</v>
      </c>
      <c r="C6875">
        <v>68</v>
      </c>
      <c r="D6875" t="str">
        <f t="shared" si="321"/>
        <v>49-72 Months</v>
      </c>
      <c r="E6875" t="s">
        <v>26</v>
      </c>
      <c r="F6875" t="s">
        <v>35</v>
      </c>
      <c r="G6875" t="s">
        <v>24</v>
      </c>
      <c r="H6875">
        <f t="shared" si="322"/>
        <v>0</v>
      </c>
      <c r="I6875" t="str">
        <f t="shared" si="323"/>
        <v>Low Risk</v>
      </c>
    </row>
    <row r="6876" spans="1:9" x14ac:dyDescent="0.3">
      <c r="A6876" t="s">
        <v>6911</v>
      </c>
      <c r="B6876" t="s">
        <v>27</v>
      </c>
      <c r="C6876">
        <v>31</v>
      </c>
      <c r="D6876" t="str">
        <f t="shared" si="321"/>
        <v>25-48 Months</v>
      </c>
      <c r="E6876" t="s">
        <v>26</v>
      </c>
      <c r="F6876" t="s">
        <v>32</v>
      </c>
      <c r="G6876" t="s">
        <v>24</v>
      </c>
      <c r="H6876">
        <f t="shared" si="322"/>
        <v>2</v>
      </c>
      <c r="I6876" t="str">
        <f t="shared" si="323"/>
        <v>Medium Risk</v>
      </c>
    </row>
    <row r="6877" spans="1:9" x14ac:dyDescent="0.3">
      <c r="A6877" t="s">
        <v>6912</v>
      </c>
      <c r="B6877" t="s">
        <v>47</v>
      </c>
      <c r="C6877">
        <v>64</v>
      </c>
      <c r="D6877" t="str">
        <f t="shared" si="321"/>
        <v>49-72 Months</v>
      </c>
      <c r="E6877" t="s">
        <v>24</v>
      </c>
      <c r="F6877" t="s">
        <v>40</v>
      </c>
      <c r="G6877" t="s">
        <v>24</v>
      </c>
      <c r="H6877">
        <f t="shared" si="322"/>
        <v>0</v>
      </c>
      <c r="I6877" t="str">
        <f t="shared" si="323"/>
        <v>Low Risk</v>
      </c>
    </row>
    <row r="6878" spans="1:9" x14ac:dyDescent="0.3">
      <c r="A6878" t="s">
        <v>6913</v>
      </c>
      <c r="B6878" t="s">
        <v>31</v>
      </c>
      <c r="C6878">
        <v>62</v>
      </c>
      <c r="D6878" t="str">
        <f t="shared" si="321"/>
        <v>49-72 Months</v>
      </c>
      <c r="E6878" t="s">
        <v>37</v>
      </c>
      <c r="F6878" t="s">
        <v>28</v>
      </c>
      <c r="G6878" t="s">
        <v>24</v>
      </c>
      <c r="H6878">
        <f t="shared" si="322"/>
        <v>3</v>
      </c>
      <c r="I6878" t="str">
        <f t="shared" si="323"/>
        <v>Medium Risk</v>
      </c>
    </row>
    <row r="6879" spans="1:9" x14ac:dyDescent="0.3">
      <c r="A6879" t="s">
        <v>6914</v>
      </c>
      <c r="B6879" t="s">
        <v>27</v>
      </c>
      <c r="C6879">
        <v>1</v>
      </c>
      <c r="D6879" t="str">
        <f t="shared" si="321"/>
        <v>0-12 Months</v>
      </c>
      <c r="E6879" t="s">
        <v>37</v>
      </c>
      <c r="F6879" t="s">
        <v>35</v>
      </c>
      <c r="G6879" t="s">
        <v>23</v>
      </c>
      <c r="H6879">
        <f t="shared" si="322"/>
        <v>5</v>
      </c>
      <c r="I6879" t="str">
        <f t="shared" si="323"/>
        <v>High Risk</v>
      </c>
    </row>
    <row r="6880" spans="1:9" x14ac:dyDescent="0.3">
      <c r="A6880" t="s">
        <v>6915</v>
      </c>
      <c r="B6880" t="s">
        <v>27</v>
      </c>
      <c r="C6880">
        <v>6</v>
      </c>
      <c r="D6880" t="str">
        <f t="shared" si="321"/>
        <v>0-12 Months</v>
      </c>
      <c r="E6880" t="s">
        <v>37</v>
      </c>
      <c r="F6880" t="s">
        <v>28</v>
      </c>
      <c r="G6880" t="s">
        <v>23</v>
      </c>
      <c r="H6880">
        <f t="shared" si="322"/>
        <v>6</v>
      </c>
      <c r="I6880" t="str">
        <f t="shared" si="323"/>
        <v>High Risk</v>
      </c>
    </row>
    <row r="6881" spans="1:9" x14ac:dyDescent="0.3">
      <c r="A6881" t="s">
        <v>6916</v>
      </c>
      <c r="B6881" t="s">
        <v>27</v>
      </c>
      <c r="C6881">
        <v>21</v>
      </c>
      <c r="D6881" t="str">
        <f t="shared" si="321"/>
        <v>13-24 Months</v>
      </c>
      <c r="E6881" t="s">
        <v>37</v>
      </c>
      <c r="F6881" t="s">
        <v>28</v>
      </c>
      <c r="G6881" t="s">
        <v>24</v>
      </c>
      <c r="H6881">
        <f t="shared" si="322"/>
        <v>5</v>
      </c>
      <c r="I6881" t="str">
        <f t="shared" si="323"/>
        <v>High Risk</v>
      </c>
    </row>
    <row r="6882" spans="1:9" x14ac:dyDescent="0.3">
      <c r="A6882" t="s">
        <v>6917</v>
      </c>
      <c r="B6882" t="s">
        <v>47</v>
      </c>
      <c r="C6882">
        <v>72</v>
      </c>
      <c r="D6882" t="str">
        <f t="shared" si="321"/>
        <v>49-72 Months</v>
      </c>
      <c r="E6882" t="s">
        <v>24</v>
      </c>
      <c r="F6882" t="s">
        <v>35</v>
      </c>
      <c r="G6882" t="s">
        <v>24</v>
      </c>
      <c r="H6882">
        <f t="shared" si="322"/>
        <v>0</v>
      </c>
      <c r="I6882" t="str">
        <f t="shared" si="323"/>
        <v>Low Risk</v>
      </c>
    </row>
    <row r="6883" spans="1:9" x14ac:dyDescent="0.3">
      <c r="A6883" t="s">
        <v>6918</v>
      </c>
      <c r="B6883" t="s">
        <v>27</v>
      </c>
      <c r="C6883">
        <v>32</v>
      </c>
      <c r="D6883" t="str">
        <f t="shared" si="321"/>
        <v>25-48 Months</v>
      </c>
      <c r="E6883" t="s">
        <v>26</v>
      </c>
      <c r="F6883" t="s">
        <v>28</v>
      </c>
      <c r="G6883" t="s">
        <v>24</v>
      </c>
      <c r="H6883">
        <f t="shared" si="322"/>
        <v>3</v>
      </c>
      <c r="I6883" t="str">
        <f t="shared" si="323"/>
        <v>Medium Risk</v>
      </c>
    </row>
    <row r="6884" spans="1:9" x14ac:dyDescent="0.3">
      <c r="A6884" t="s">
        <v>6919</v>
      </c>
      <c r="B6884" t="s">
        <v>31</v>
      </c>
      <c r="C6884">
        <v>71</v>
      </c>
      <c r="D6884" t="str">
        <f t="shared" si="321"/>
        <v>49-72 Months</v>
      </c>
      <c r="E6884" t="s">
        <v>37</v>
      </c>
      <c r="F6884" t="s">
        <v>40</v>
      </c>
      <c r="G6884" t="s">
        <v>24</v>
      </c>
      <c r="H6884">
        <f t="shared" si="322"/>
        <v>2</v>
      </c>
      <c r="I6884" t="str">
        <f t="shared" si="323"/>
        <v>Medium Risk</v>
      </c>
    </row>
    <row r="6885" spans="1:9" x14ac:dyDescent="0.3">
      <c r="A6885" t="s">
        <v>6920</v>
      </c>
      <c r="B6885" t="s">
        <v>27</v>
      </c>
      <c r="C6885">
        <v>34</v>
      </c>
      <c r="D6885" t="str">
        <f t="shared" si="321"/>
        <v>25-48 Months</v>
      </c>
      <c r="E6885" t="s">
        <v>37</v>
      </c>
      <c r="F6885" t="s">
        <v>35</v>
      </c>
      <c r="G6885" t="s">
        <v>24</v>
      </c>
      <c r="H6885">
        <f t="shared" si="322"/>
        <v>4</v>
      </c>
      <c r="I6885" t="str">
        <f t="shared" si="323"/>
        <v>High Risk</v>
      </c>
    </row>
    <row r="6886" spans="1:9" x14ac:dyDescent="0.3">
      <c r="A6886" t="s">
        <v>6921</v>
      </c>
      <c r="B6886" t="s">
        <v>27</v>
      </c>
      <c r="C6886">
        <v>3</v>
      </c>
      <c r="D6886" t="str">
        <f t="shared" si="321"/>
        <v>0-12 Months</v>
      </c>
      <c r="E6886" t="s">
        <v>26</v>
      </c>
      <c r="F6886" t="s">
        <v>28</v>
      </c>
      <c r="G6886" t="s">
        <v>23</v>
      </c>
      <c r="H6886">
        <f t="shared" si="322"/>
        <v>4</v>
      </c>
      <c r="I6886" t="str">
        <f t="shared" si="323"/>
        <v>High Risk</v>
      </c>
    </row>
    <row r="6887" spans="1:9" x14ac:dyDescent="0.3">
      <c r="A6887" t="s">
        <v>6922</v>
      </c>
      <c r="B6887" t="s">
        <v>27</v>
      </c>
      <c r="C6887">
        <v>12</v>
      </c>
      <c r="D6887" t="str">
        <f t="shared" si="321"/>
        <v>0-12 Months</v>
      </c>
      <c r="E6887" t="s">
        <v>37</v>
      </c>
      <c r="F6887" t="s">
        <v>40</v>
      </c>
      <c r="G6887" t="s">
        <v>23</v>
      </c>
      <c r="H6887">
        <f t="shared" si="322"/>
        <v>5</v>
      </c>
      <c r="I6887" t="str">
        <f t="shared" si="323"/>
        <v>High Risk</v>
      </c>
    </row>
    <row r="6888" spans="1:9" x14ac:dyDescent="0.3">
      <c r="A6888" t="s">
        <v>6923</v>
      </c>
      <c r="B6888" t="s">
        <v>27</v>
      </c>
      <c r="C6888">
        <v>8</v>
      </c>
      <c r="D6888" t="str">
        <f t="shared" si="321"/>
        <v>0-12 Months</v>
      </c>
      <c r="E6888" t="s">
        <v>37</v>
      </c>
      <c r="F6888" t="s">
        <v>28</v>
      </c>
      <c r="G6888" t="s">
        <v>23</v>
      </c>
      <c r="H6888">
        <f t="shared" si="322"/>
        <v>6</v>
      </c>
      <c r="I6888" t="str">
        <f t="shared" si="323"/>
        <v>High Risk</v>
      </c>
    </row>
    <row r="6889" spans="1:9" x14ac:dyDescent="0.3">
      <c r="A6889" t="s">
        <v>6924</v>
      </c>
      <c r="B6889" t="s">
        <v>47</v>
      </c>
      <c r="C6889">
        <v>35</v>
      </c>
      <c r="D6889" t="str">
        <f t="shared" si="321"/>
        <v>25-48 Months</v>
      </c>
      <c r="E6889" t="s">
        <v>24</v>
      </c>
      <c r="F6889" t="s">
        <v>35</v>
      </c>
      <c r="G6889" t="s">
        <v>24</v>
      </c>
      <c r="H6889">
        <f t="shared" si="322"/>
        <v>0</v>
      </c>
      <c r="I6889" t="str">
        <f t="shared" si="323"/>
        <v>Low Risk</v>
      </c>
    </row>
    <row r="6890" spans="1:9" x14ac:dyDescent="0.3">
      <c r="A6890" t="s">
        <v>6925</v>
      </c>
      <c r="B6890" t="s">
        <v>27</v>
      </c>
      <c r="C6890">
        <v>3</v>
      </c>
      <c r="D6890" t="str">
        <f t="shared" si="321"/>
        <v>0-12 Months</v>
      </c>
      <c r="E6890" t="s">
        <v>37</v>
      </c>
      <c r="F6890" t="s">
        <v>28</v>
      </c>
      <c r="G6890" t="s">
        <v>24</v>
      </c>
      <c r="H6890">
        <f t="shared" si="322"/>
        <v>6</v>
      </c>
      <c r="I6890" t="str">
        <f t="shared" si="323"/>
        <v>High Risk</v>
      </c>
    </row>
    <row r="6891" spans="1:9" x14ac:dyDescent="0.3">
      <c r="A6891" t="s">
        <v>6926</v>
      </c>
      <c r="B6891" t="s">
        <v>27</v>
      </c>
      <c r="C6891">
        <v>3</v>
      </c>
      <c r="D6891" t="str">
        <f t="shared" si="321"/>
        <v>0-12 Months</v>
      </c>
      <c r="E6891" t="s">
        <v>37</v>
      </c>
      <c r="F6891" t="s">
        <v>32</v>
      </c>
      <c r="G6891" t="s">
        <v>24</v>
      </c>
      <c r="H6891">
        <f t="shared" si="322"/>
        <v>5</v>
      </c>
      <c r="I6891" t="str">
        <f t="shared" si="323"/>
        <v>High Risk</v>
      </c>
    </row>
    <row r="6892" spans="1:9" x14ac:dyDescent="0.3">
      <c r="A6892" t="s">
        <v>6927</v>
      </c>
      <c r="B6892" t="s">
        <v>31</v>
      </c>
      <c r="C6892">
        <v>53</v>
      </c>
      <c r="D6892" t="str">
        <f t="shared" si="321"/>
        <v>49-72 Months</v>
      </c>
      <c r="E6892" t="s">
        <v>26</v>
      </c>
      <c r="F6892" t="s">
        <v>28</v>
      </c>
      <c r="G6892" t="s">
        <v>24</v>
      </c>
      <c r="H6892">
        <f t="shared" si="322"/>
        <v>1</v>
      </c>
      <c r="I6892" t="str">
        <f t="shared" si="323"/>
        <v>Low Risk</v>
      </c>
    </row>
    <row r="6893" spans="1:9" x14ac:dyDescent="0.3">
      <c r="A6893" t="s">
        <v>6928</v>
      </c>
      <c r="B6893" t="s">
        <v>27</v>
      </c>
      <c r="C6893">
        <v>4</v>
      </c>
      <c r="D6893" t="str">
        <f t="shared" si="321"/>
        <v>0-12 Months</v>
      </c>
      <c r="E6893" t="s">
        <v>26</v>
      </c>
      <c r="F6893" t="s">
        <v>28</v>
      </c>
      <c r="G6893" t="s">
        <v>24</v>
      </c>
      <c r="H6893">
        <f t="shared" si="322"/>
        <v>4</v>
      </c>
      <c r="I6893" t="str">
        <f t="shared" si="323"/>
        <v>High Risk</v>
      </c>
    </row>
    <row r="6894" spans="1:9" x14ac:dyDescent="0.3">
      <c r="A6894" t="s">
        <v>6929</v>
      </c>
      <c r="B6894" t="s">
        <v>31</v>
      </c>
      <c r="C6894">
        <v>48</v>
      </c>
      <c r="D6894" t="str">
        <f t="shared" si="321"/>
        <v>25-48 Months</v>
      </c>
      <c r="E6894" t="s">
        <v>37</v>
      </c>
      <c r="F6894" t="s">
        <v>35</v>
      </c>
      <c r="G6894" t="s">
        <v>24</v>
      </c>
      <c r="H6894">
        <f t="shared" si="322"/>
        <v>2</v>
      </c>
      <c r="I6894" t="str">
        <f t="shared" si="323"/>
        <v>Medium Risk</v>
      </c>
    </row>
    <row r="6895" spans="1:9" x14ac:dyDescent="0.3">
      <c r="A6895" t="s">
        <v>6930</v>
      </c>
      <c r="B6895" t="s">
        <v>27</v>
      </c>
      <c r="C6895">
        <v>6</v>
      </c>
      <c r="D6895" t="str">
        <f t="shared" si="321"/>
        <v>0-12 Months</v>
      </c>
      <c r="E6895" t="s">
        <v>26</v>
      </c>
      <c r="F6895" t="s">
        <v>40</v>
      </c>
      <c r="G6895" t="s">
        <v>23</v>
      </c>
      <c r="H6895">
        <f t="shared" si="322"/>
        <v>3</v>
      </c>
      <c r="I6895" t="str">
        <f t="shared" si="323"/>
        <v>Medium Risk</v>
      </c>
    </row>
    <row r="6896" spans="1:9" x14ac:dyDescent="0.3">
      <c r="A6896" t="s">
        <v>6931</v>
      </c>
      <c r="B6896" t="s">
        <v>27</v>
      </c>
      <c r="C6896">
        <v>3</v>
      </c>
      <c r="D6896" t="str">
        <f t="shared" si="321"/>
        <v>0-12 Months</v>
      </c>
      <c r="E6896" t="s">
        <v>37</v>
      </c>
      <c r="F6896" t="s">
        <v>28</v>
      </c>
      <c r="G6896" t="s">
        <v>23</v>
      </c>
      <c r="H6896">
        <f t="shared" si="322"/>
        <v>6</v>
      </c>
      <c r="I6896" t="str">
        <f t="shared" si="323"/>
        <v>High Risk</v>
      </c>
    </row>
    <row r="6897" spans="1:9" x14ac:dyDescent="0.3">
      <c r="A6897" t="s">
        <v>6932</v>
      </c>
      <c r="B6897" t="s">
        <v>47</v>
      </c>
      <c r="C6897">
        <v>54</v>
      </c>
      <c r="D6897" t="str">
        <f t="shared" si="321"/>
        <v>49-72 Months</v>
      </c>
      <c r="E6897" t="s">
        <v>26</v>
      </c>
      <c r="F6897" t="s">
        <v>40</v>
      </c>
      <c r="G6897" t="s">
        <v>24</v>
      </c>
      <c r="H6897">
        <f t="shared" si="322"/>
        <v>0</v>
      </c>
      <c r="I6897" t="str">
        <f t="shared" si="323"/>
        <v>Low Risk</v>
      </c>
    </row>
    <row r="6898" spans="1:9" x14ac:dyDescent="0.3">
      <c r="A6898" t="s">
        <v>6933</v>
      </c>
      <c r="B6898" t="s">
        <v>27</v>
      </c>
      <c r="C6898">
        <v>1</v>
      </c>
      <c r="D6898" t="str">
        <f t="shared" si="321"/>
        <v>0-12 Months</v>
      </c>
      <c r="E6898" t="s">
        <v>26</v>
      </c>
      <c r="F6898" t="s">
        <v>32</v>
      </c>
      <c r="G6898" t="s">
        <v>23</v>
      </c>
      <c r="H6898">
        <f t="shared" si="322"/>
        <v>3</v>
      </c>
      <c r="I6898" t="str">
        <f t="shared" si="323"/>
        <v>Medium Risk</v>
      </c>
    </row>
    <row r="6899" spans="1:9" x14ac:dyDescent="0.3">
      <c r="A6899" t="s">
        <v>6934</v>
      </c>
      <c r="B6899" t="s">
        <v>27</v>
      </c>
      <c r="C6899">
        <v>62</v>
      </c>
      <c r="D6899" t="str">
        <f t="shared" si="321"/>
        <v>49-72 Months</v>
      </c>
      <c r="E6899" t="s">
        <v>26</v>
      </c>
      <c r="F6899" t="s">
        <v>35</v>
      </c>
      <c r="G6899" t="s">
        <v>24</v>
      </c>
      <c r="H6899">
        <f t="shared" si="322"/>
        <v>2</v>
      </c>
      <c r="I6899" t="str">
        <f t="shared" si="323"/>
        <v>Medium Risk</v>
      </c>
    </row>
    <row r="6900" spans="1:9" x14ac:dyDescent="0.3">
      <c r="A6900" t="s">
        <v>6935</v>
      </c>
      <c r="B6900" t="s">
        <v>31</v>
      </c>
      <c r="C6900">
        <v>22</v>
      </c>
      <c r="D6900" t="str">
        <f t="shared" si="321"/>
        <v>13-24 Months</v>
      </c>
      <c r="E6900" t="s">
        <v>37</v>
      </c>
      <c r="F6900" t="s">
        <v>32</v>
      </c>
      <c r="G6900" t="s">
        <v>24</v>
      </c>
      <c r="H6900">
        <f t="shared" si="322"/>
        <v>2</v>
      </c>
      <c r="I6900" t="str">
        <f t="shared" si="323"/>
        <v>Medium Risk</v>
      </c>
    </row>
    <row r="6901" spans="1:9" x14ac:dyDescent="0.3">
      <c r="A6901" t="s">
        <v>6936</v>
      </c>
      <c r="B6901" t="s">
        <v>27</v>
      </c>
      <c r="C6901">
        <v>1</v>
      </c>
      <c r="D6901" t="str">
        <f t="shared" si="321"/>
        <v>0-12 Months</v>
      </c>
      <c r="E6901" t="s">
        <v>26</v>
      </c>
      <c r="F6901" t="s">
        <v>35</v>
      </c>
      <c r="G6901" t="s">
        <v>23</v>
      </c>
      <c r="H6901">
        <f t="shared" si="322"/>
        <v>3</v>
      </c>
      <c r="I6901" t="str">
        <f t="shared" si="323"/>
        <v>Medium Risk</v>
      </c>
    </row>
    <row r="6902" spans="1:9" x14ac:dyDescent="0.3">
      <c r="A6902" t="s">
        <v>6937</v>
      </c>
      <c r="B6902" t="s">
        <v>31</v>
      </c>
      <c r="C6902">
        <v>51</v>
      </c>
      <c r="D6902" t="str">
        <f t="shared" si="321"/>
        <v>49-72 Months</v>
      </c>
      <c r="E6902" t="s">
        <v>37</v>
      </c>
      <c r="F6902" t="s">
        <v>35</v>
      </c>
      <c r="G6902" t="s">
        <v>24</v>
      </c>
      <c r="H6902">
        <f t="shared" si="322"/>
        <v>2</v>
      </c>
      <c r="I6902" t="str">
        <f t="shared" si="323"/>
        <v>Medium Risk</v>
      </c>
    </row>
    <row r="6903" spans="1:9" x14ac:dyDescent="0.3">
      <c r="A6903" t="s">
        <v>6938</v>
      </c>
      <c r="B6903" t="s">
        <v>31</v>
      </c>
      <c r="C6903">
        <v>30</v>
      </c>
      <c r="D6903" t="str">
        <f t="shared" si="321"/>
        <v>25-48 Months</v>
      </c>
      <c r="E6903" t="s">
        <v>26</v>
      </c>
      <c r="F6903" t="s">
        <v>40</v>
      </c>
      <c r="G6903" t="s">
        <v>24</v>
      </c>
      <c r="H6903">
        <f t="shared" si="322"/>
        <v>0</v>
      </c>
      <c r="I6903" t="str">
        <f t="shared" si="323"/>
        <v>Low Risk</v>
      </c>
    </row>
    <row r="6904" spans="1:9" x14ac:dyDescent="0.3">
      <c r="A6904" t="s">
        <v>6939</v>
      </c>
      <c r="B6904" t="s">
        <v>31</v>
      </c>
      <c r="C6904">
        <v>56</v>
      </c>
      <c r="D6904" t="str">
        <f t="shared" si="321"/>
        <v>49-72 Months</v>
      </c>
      <c r="E6904" t="s">
        <v>26</v>
      </c>
      <c r="F6904" t="s">
        <v>40</v>
      </c>
      <c r="G6904" t="s">
        <v>24</v>
      </c>
      <c r="H6904">
        <f t="shared" si="322"/>
        <v>0</v>
      </c>
      <c r="I6904" t="str">
        <f t="shared" si="323"/>
        <v>Low Risk</v>
      </c>
    </row>
    <row r="6905" spans="1:9" x14ac:dyDescent="0.3">
      <c r="A6905" t="s">
        <v>6940</v>
      </c>
      <c r="B6905" t="s">
        <v>31</v>
      </c>
      <c r="C6905">
        <v>35</v>
      </c>
      <c r="D6905" t="str">
        <f t="shared" si="321"/>
        <v>25-48 Months</v>
      </c>
      <c r="E6905" t="s">
        <v>26</v>
      </c>
      <c r="F6905" t="s">
        <v>28</v>
      </c>
      <c r="G6905" t="s">
        <v>24</v>
      </c>
      <c r="H6905">
        <f t="shared" si="322"/>
        <v>1</v>
      </c>
      <c r="I6905" t="str">
        <f t="shared" si="323"/>
        <v>Low Risk</v>
      </c>
    </row>
    <row r="6906" spans="1:9" x14ac:dyDescent="0.3">
      <c r="A6906" t="s">
        <v>6941</v>
      </c>
      <c r="B6906" t="s">
        <v>27</v>
      </c>
      <c r="C6906">
        <v>64</v>
      </c>
      <c r="D6906" t="str">
        <f t="shared" si="321"/>
        <v>49-72 Months</v>
      </c>
      <c r="E6906" t="s">
        <v>26</v>
      </c>
      <c r="F6906" t="s">
        <v>28</v>
      </c>
      <c r="G6906" t="s">
        <v>24</v>
      </c>
      <c r="H6906">
        <f t="shared" si="322"/>
        <v>3</v>
      </c>
      <c r="I6906" t="str">
        <f t="shared" si="323"/>
        <v>Medium Risk</v>
      </c>
    </row>
    <row r="6907" spans="1:9" x14ac:dyDescent="0.3">
      <c r="A6907" t="s">
        <v>6942</v>
      </c>
      <c r="B6907" t="s">
        <v>27</v>
      </c>
      <c r="C6907">
        <v>30</v>
      </c>
      <c r="D6907" t="str">
        <f t="shared" si="321"/>
        <v>25-48 Months</v>
      </c>
      <c r="E6907" t="s">
        <v>26</v>
      </c>
      <c r="F6907" t="s">
        <v>28</v>
      </c>
      <c r="G6907" t="s">
        <v>24</v>
      </c>
      <c r="H6907">
        <f t="shared" si="322"/>
        <v>3</v>
      </c>
      <c r="I6907" t="str">
        <f t="shared" si="323"/>
        <v>Medium Risk</v>
      </c>
    </row>
    <row r="6908" spans="1:9" x14ac:dyDescent="0.3">
      <c r="A6908" t="s">
        <v>6943</v>
      </c>
      <c r="B6908" t="s">
        <v>47</v>
      </c>
      <c r="C6908">
        <v>25</v>
      </c>
      <c r="D6908" t="str">
        <f t="shared" si="321"/>
        <v>25-48 Months</v>
      </c>
      <c r="E6908" t="s">
        <v>24</v>
      </c>
      <c r="F6908" t="s">
        <v>32</v>
      </c>
      <c r="G6908" t="s">
        <v>24</v>
      </c>
      <c r="H6908">
        <f t="shared" si="322"/>
        <v>0</v>
      </c>
      <c r="I6908" t="str">
        <f t="shared" si="323"/>
        <v>Low Risk</v>
      </c>
    </row>
    <row r="6909" spans="1:9" x14ac:dyDescent="0.3">
      <c r="A6909" t="s">
        <v>6944</v>
      </c>
      <c r="B6909" t="s">
        <v>27</v>
      </c>
      <c r="C6909">
        <v>41</v>
      </c>
      <c r="D6909" t="str">
        <f t="shared" si="321"/>
        <v>25-48 Months</v>
      </c>
      <c r="E6909" t="s">
        <v>37</v>
      </c>
      <c r="F6909" t="s">
        <v>35</v>
      </c>
      <c r="G6909" t="s">
        <v>23</v>
      </c>
      <c r="H6909">
        <f t="shared" si="322"/>
        <v>4</v>
      </c>
      <c r="I6909" t="str">
        <f t="shared" si="323"/>
        <v>High Risk</v>
      </c>
    </row>
    <row r="6910" spans="1:9" x14ac:dyDescent="0.3">
      <c r="A6910" t="s">
        <v>6945</v>
      </c>
      <c r="B6910" t="s">
        <v>27</v>
      </c>
      <c r="C6910">
        <v>9</v>
      </c>
      <c r="D6910" t="str">
        <f t="shared" si="321"/>
        <v>0-12 Months</v>
      </c>
      <c r="E6910" t="s">
        <v>26</v>
      </c>
      <c r="F6910" t="s">
        <v>28</v>
      </c>
      <c r="G6910" t="s">
        <v>23</v>
      </c>
      <c r="H6910">
        <f t="shared" si="322"/>
        <v>4</v>
      </c>
      <c r="I6910" t="str">
        <f t="shared" si="323"/>
        <v>High Risk</v>
      </c>
    </row>
    <row r="6911" spans="1:9" x14ac:dyDescent="0.3">
      <c r="A6911" t="s">
        <v>6946</v>
      </c>
      <c r="B6911" t="s">
        <v>27</v>
      </c>
      <c r="C6911">
        <v>1</v>
      </c>
      <c r="D6911" t="str">
        <f t="shared" si="321"/>
        <v>0-12 Months</v>
      </c>
      <c r="E6911" t="s">
        <v>26</v>
      </c>
      <c r="F6911" t="s">
        <v>32</v>
      </c>
      <c r="G6911" t="s">
        <v>24</v>
      </c>
      <c r="H6911">
        <f t="shared" si="322"/>
        <v>3</v>
      </c>
      <c r="I6911" t="str">
        <f t="shared" si="323"/>
        <v>Medium Risk</v>
      </c>
    </row>
    <row r="6912" spans="1:9" x14ac:dyDescent="0.3">
      <c r="A6912" t="s">
        <v>6947</v>
      </c>
      <c r="B6912" t="s">
        <v>47</v>
      </c>
      <c r="C6912">
        <v>70</v>
      </c>
      <c r="D6912" t="str">
        <f t="shared" si="321"/>
        <v>49-72 Months</v>
      </c>
      <c r="E6912" t="s">
        <v>37</v>
      </c>
      <c r="F6912" t="s">
        <v>28</v>
      </c>
      <c r="G6912" t="s">
        <v>24</v>
      </c>
      <c r="H6912">
        <f t="shared" si="322"/>
        <v>3</v>
      </c>
      <c r="I6912" t="str">
        <f t="shared" si="323"/>
        <v>Medium Risk</v>
      </c>
    </row>
    <row r="6913" spans="1:9" x14ac:dyDescent="0.3">
      <c r="A6913" t="s">
        <v>6948</v>
      </c>
      <c r="B6913" t="s">
        <v>47</v>
      </c>
      <c r="C6913">
        <v>57</v>
      </c>
      <c r="D6913" t="str">
        <f t="shared" si="321"/>
        <v>49-72 Months</v>
      </c>
      <c r="E6913" t="s">
        <v>24</v>
      </c>
      <c r="F6913" t="s">
        <v>35</v>
      </c>
      <c r="G6913" t="s">
        <v>24</v>
      </c>
      <c r="H6913">
        <f t="shared" si="322"/>
        <v>0</v>
      </c>
      <c r="I6913" t="str">
        <f t="shared" si="323"/>
        <v>Low Risk</v>
      </c>
    </row>
    <row r="6914" spans="1:9" x14ac:dyDescent="0.3">
      <c r="A6914" t="s">
        <v>6949</v>
      </c>
      <c r="B6914" t="s">
        <v>27</v>
      </c>
      <c r="C6914">
        <v>9</v>
      </c>
      <c r="D6914" t="str">
        <f t="shared" si="321"/>
        <v>0-12 Months</v>
      </c>
      <c r="E6914" t="s">
        <v>37</v>
      </c>
      <c r="F6914" t="s">
        <v>28</v>
      </c>
      <c r="G6914" t="s">
        <v>24</v>
      </c>
      <c r="H6914">
        <f t="shared" si="322"/>
        <v>6</v>
      </c>
      <c r="I6914" t="str">
        <f t="shared" si="323"/>
        <v>High Risk</v>
      </c>
    </row>
    <row r="6915" spans="1:9" x14ac:dyDescent="0.3">
      <c r="A6915" t="s">
        <v>6950</v>
      </c>
      <c r="B6915" t="s">
        <v>31</v>
      </c>
      <c r="C6915">
        <v>69</v>
      </c>
      <c r="D6915" t="str">
        <f t="shared" ref="D6915:D6978" si="324">IF(C6915&lt;=12,"0-12 Months",IF(C6915&lt;=24,"13-24 Months",IF(C6915&lt;=48,"25-48 Months","49-72 Months")))</f>
        <v>49-72 Months</v>
      </c>
      <c r="E6915" t="s">
        <v>37</v>
      </c>
      <c r="F6915" t="s">
        <v>35</v>
      </c>
      <c r="G6915" t="s">
        <v>24</v>
      </c>
      <c r="H6915">
        <f t="shared" ref="H6915:H6978" si="325">IF(B6915="Month-to-month",2,0)+IF(E6915="Fiber optic",2,0)+IF(F6915="Electronic check",1,0)+IF(D6915="0-12 Months",1,0)</f>
        <v>2</v>
      </c>
      <c r="I6915" t="str">
        <f t="shared" ref="I6915:I6978" si="326">IF(H6915&gt;=4,"High Risk",IF(H6915&gt;=2,"Medium Risk","Low Risk"))</f>
        <v>Medium Risk</v>
      </c>
    </row>
    <row r="6916" spans="1:9" x14ac:dyDescent="0.3">
      <c r="A6916" t="s">
        <v>6951</v>
      </c>
      <c r="B6916" t="s">
        <v>27</v>
      </c>
      <c r="C6916">
        <v>43</v>
      </c>
      <c r="D6916" t="str">
        <f t="shared" si="324"/>
        <v>25-48 Months</v>
      </c>
      <c r="E6916" t="s">
        <v>37</v>
      </c>
      <c r="F6916" t="s">
        <v>28</v>
      </c>
      <c r="G6916" t="s">
        <v>23</v>
      </c>
      <c r="H6916">
        <f t="shared" si="325"/>
        <v>5</v>
      </c>
      <c r="I6916" t="str">
        <f t="shared" si="326"/>
        <v>High Risk</v>
      </c>
    </row>
    <row r="6917" spans="1:9" x14ac:dyDescent="0.3">
      <c r="A6917" t="s">
        <v>6952</v>
      </c>
      <c r="B6917" t="s">
        <v>47</v>
      </c>
      <c r="C6917">
        <v>72</v>
      </c>
      <c r="D6917" t="str">
        <f t="shared" si="324"/>
        <v>49-72 Months</v>
      </c>
      <c r="E6917" t="s">
        <v>37</v>
      </c>
      <c r="F6917" t="s">
        <v>28</v>
      </c>
      <c r="G6917" t="s">
        <v>24</v>
      </c>
      <c r="H6917">
        <f t="shared" si="325"/>
        <v>3</v>
      </c>
      <c r="I6917" t="str">
        <f t="shared" si="326"/>
        <v>Medium Risk</v>
      </c>
    </row>
    <row r="6918" spans="1:9" x14ac:dyDescent="0.3">
      <c r="A6918" t="s">
        <v>6953</v>
      </c>
      <c r="B6918" t="s">
        <v>47</v>
      </c>
      <c r="C6918">
        <v>44</v>
      </c>
      <c r="D6918" t="str">
        <f t="shared" si="324"/>
        <v>25-48 Months</v>
      </c>
      <c r="E6918" t="s">
        <v>24</v>
      </c>
      <c r="F6918" t="s">
        <v>35</v>
      </c>
      <c r="G6918" t="s">
        <v>24</v>
      </c>
      <c r="H6918">
        <f t="shared" si="325"/>
        <v>0</v>
      </c>
      <c r="I6918" t="str">
        <f t="shared" si="326"/>
        <v>Low Risk</v>
      </c>
    </row>
    <row r="6919" spans="1:9" x14ac:dyDescent="0.3">
      <c r="A6919" t="s">
        <v>6954</v>
      </c>
      <c r="B6919" t="s">
        <v>47</v>
      </c>
      <c r="C6919">
        <v>72</v>
      </c>
      <c r="D6919" t="str">
        <f t="shared" si="324"/>
        <v>49-72 Months</v>
      </c>
      <c r="E6919" t="s">
        <v>37</v>
      </c>
      <c r="F6919" t="s">
        <v>35</v>
      </c>
      <c r="G6919" t="s">
        <v>24</v>
      </c>
      <c r="H6919">
        <f t="shared" si="325"/>
        <v>2</v>
      </c>
      <c r="I6919" t="str">
        <f t="shared" si="326"/>
        <v>Medium Risk</v>
      </c>
    </row>
    <row r="6920" spans="1:9" x14ac:dyDescent="0.3">
      <c r="A6920" t="s">
        <v>6955</v>
      </c>
      <c r="B6920" t="s">
        <v>31</v>
      </c>
      <c r="C6920">
        <v>33</v>
      </c>
      <c r="D6920" t="str">
        <f t="shared" si="324"/>
        <v>25-48 Months</v>
      </c>
      <c r="E6920" t="s">
        <v>37</v>
      </c>
      <c r="F6920" t="s">
        <v>28</v>
      </c>
      <c r="G6920" t="s">
        <v>23</v>
      </c>
      <c r="H6920">
        <f t="shared" si="325"/>
        <v>3</v>
      </c>
      <c r="I6920" t="str">
        <f t="shared" si="326"/>
        <v>Medium Risk</v>
      </c>
    </row>
    <row r="6921" spans="1:9" x14ac:dyDescent="0.3">
      <c r="A6921" t="s">
        <v>6956</v>
      </c>
      <c r="B6921" t="s">
        <v>27</v>
      </c>
      <c r="C6921">
        <v>54</v>
      </c>
      <c r="D6921" t="str">
        <f t="shared" si="324"/>
        <v>49-72 Months</v>
      </c>
      <c r="E6921" t="s">
        <v>37</v>
      </c>
      <c r="F6921" t="s">
        <v>40</v>
      </c>
      <c r="G6921" t="s">
        <v>24</v>
      </c>
      <c r="H6921">
        <f t="shared" si="325"/>
        <v>4</v>
      </c>
      <c r="I6921" t="str">
        <f t="shared" si="326"/>
        <v>High Risk</v>
      </c>
    </row>
    <row r="6922" spans="1:9" x14ac:dyDescent="0.3">
      <c r="A6922" t="s">
        <v>6957</v>
      </c>
      <c r="B6922" t="s">
        <v>47</v>
      </c>
      <c r="C6922">
        <v>27</v>
      </c>
      <c r="D6922" t="str">
        <f t="shared" si="324"/>
        <v>25-48 Months</v>
      </c>
      <c r="E6922" t="s">
        <v>24</v>
      </c>
      <c r="F6922" t="s">
        <v>40</v>
      </c>
      <c r="G6922" t="s">
        <v>24</v>
      </c>
      <c r="H6922">
        <f t="shared" si="325"/>
        <v>0</v>
      </c>
      <c r="I6922" t="str">
        <f t="shared" si="326"/>
        <v>Low Risk</v>
      </c>
    </row>
    <row r="6923" spans="1:9" x14ac:dyDescent="0.3">
      <c r="A6923" t="s">
        <v>6958</v>
      </c>
      <c r="B6923" t="s">
        <v>27</v>
      </c>
      <c r="C6923">
        <v>54</v>
      </c>
      <c r="D6923" t="str">
        <f t="shared" si="324"/>
        <v>49-72 Months</v>
      </c>
      <c r="E6923" t="s">
        <v>37</v>
      </c>
      <c r="F6923" t="s">
        <v>35</v>
      </c>
      <c r="G6923" t="s">
        <v>24</v>
      </c>
      <c r="H6923">
        <f t="shared" si="325"/>
        <v>4</v>
      </c>
      <c r="I6923" t="str">
        <f t="shared" si="326"/>
        <v>High Risk</v>
      </c>
    </row>
    <row r="6924" spans="1:9" x14ac:dyDescent="0.3">
      <c r="A6924" t="s">
        <v>6959</v>
      </c>
      <c r="B6924" t="s">
        <v>27</v>
      </c>
      <c r="C6924">
        <v>3</v>
      </c>
      <c r="D6924" t="str">
        <f t="shared" si="324"/>
        <v>0-12 Months</v>
      </c>
      <c r="E6924" t="s">
        <v>37</v>
      </c>
      <c r="F6924" t="s">
        <v>40</v>
      </c>
      <c r="G6924" t="s">
        <v>24</v>
      </c>
      <c r="H6924">
        <f t="shared" si="325"/>
        <v>5</v>
      </c>
      <c r="I6924" t="str">
        <f t="shared" si="326"/>
        <v>High Risk</v>
      </c>
    </row>
    <row r="6925" spans="1:9" x14ac:dyDescent="0.3">
      <c r="A6925" t="s">
        <v>6960</v>
      </c>
      <c r="B6925" t="s">
        <v>31</v>
      </c>
      <c r="C6925">
        <v>53</v>
      </c>
      <c r="D6925" t="str">
        <f t="shared" si="324"/>
        <v>49-72 Months</v>
      </c>
      <c r="E6925" t="s">
        <v>26</v>
      </c>
      <c r="F6925" t="s">
        <v>35</v>
      </c>
      <c r="G6925" t="s">
        <v>24</v>
      </c>
      <c r="H6925">
        <f t="shared" si="325"/>
        <v>0</v>
      </c>
      <c r="I6925" t="str">
        <f t="shared" si="326"/>
        <v>Low Risk</v>
      </c>
    </row>
    <row r="6926" spans="1:9" x14ac:dyDescent="0.3">
      <c r="A6926" t="s">
        <v>6961</v>
      </c>
      <c r="B6926" t="s">
        <v>27</v>
      </c>
      <c r="C6926">
        <v>1</v>
      </c>
      <c r="D6926" t="str">
        <f t="shared" si="324"/>
        <v>0-12 Months</v>
      </c>
      <c r="E6926" t="s">
        <v>37</v>
      </c>
      <c r="F6926" t="s">
        <v>28</v>
      </c>
      <c r="G6926" t="s">
        <v>23</v>
      </c>
      <c r="H6926">
        <f t="shared" si="325"/>
        <v>6</v>
      </c>
      <c r="I6926" t="str">
        <f t="shared" si="326"/>
        <v>High Risk</v>
      </c>
    </row>
    <row r="6927" spans="1:9" x14ac:dyDescent="0.3">
      <c r="A6927" t="s">
        <v>6962</v>
      </c>
      <c r="B6927" t="s">
        <v>31</v>
      </c>
      <c r="C6927">
        <v>15</v>
      </c>
      <c r="D6927" t="str">
        <f t="shared" si="324"/>
        <v>13-24 Months</v>
      </c>
      <c r="E6927" t="s">
        <v>24</v>
      </c>
      <c r="F6927" t="s">
        <v>32</v>
      </c>
      <c r="G6927" t="s">
        <v>24</v>
      </c>
      <c r="H6927">
        <f t="shared" si="325"/>
        <v>0</v>
      </c>
      <c r="I6927" t="str">
        <f t="shared" si="326"/>
        <v>Low Risk</v>
      </c>
    </row>
    <row r="6928" spans="1:9" x14ac:dyDescent="0.3">
      <c r="A6928" t="s">
        <v>6963</v>
      </c>
      <c r="B6928" t="s">
        <v>27</v>
      </c>
      <c r="C6928">
        <v>56</v>
      </c>
      <c r="D6928" t="str">
        <f t="shared" si="324"/>
        <v>49-72 Months</v>
      </c>
      <c r="E6928" t="s">
        <v>37</v>
      </c>
      <c r="F6928" t="s">
        <v>28</v>
      </c>
      <c r="G6928" t="s">
        <v>23</v>
      </c>
      <c r="H6928">
        <f t="shared" si="325"/>
        <v>5</v>
      </c>
      <c r="I6928" t="str">
        <f t="shared" si="326"/>
        <v>High Risk</v>
      </c>
    </row>
    <row r="6929" spans="1:9" x14ac:dyDescent="0.3">
      <c r="A6929" t="s">
        <v>6964</v>
      </c>
      <c r="B6929" t="s">
        <v>27</v>
      </c>
      <c r="C6929">
        <v>5</v>
      </c>
      <c r="D6929" t="str">
        <f t="shared" si="324"/>
        <v>0-12 Months</v>
      </c>
      <c r="E6929" t="s">
        <v>26</v>
      </c>
      <c r="F6929" t="s">
        <v>40</v>
      </c>
      <c r="G6929" t="s">
        <v>24</v>
      </c>
      <c r="H6929">
        <f t="shared" si="325"/>
        <v>3</v>
      </c>
      <c r="I6929" t="str">
        <f t="shared" si="326"/>
        <v>Medium Risk</v>
      </c>
    </row>
    <row r="6930" spans="1:9" x14ac:dyDescent="0.3">
      <c r="A6930" t="s">
        <v>6965</v>
      </c>
      <c r="B6930" t="s">
        <v>31</v>
      </c>
      <c r="C6930">
        <v>48</v>
      </c>
      <c r="D6930" t="str">
        <f t="shared" si="324"/>
        <v>25-48 Months</v>
      </c>
      <c r="E6930" t="s">
        <v>26</v>
      </c>
      <c r="F6930" t="s">
        <v>40</v>
      </c>
      <c r="G6930" t="s">
        <v>24</v>
      </c>
      <c r="H6930">
        <f t="shared" si="325"/>
        <v>0</v>
      </c>
      <c r="I6930" t="str">
        <f t="shared" si="326"/>
        <v>Low Risk</v>
      </c>
    </row>
    <row r="6931" spans="1:9" x14ac:dyDescent="0.3">
      <c r="A6931" t="s">
        <v>6966</v>
      </c>
      <c r="B6931" t="s">
        <v>27</v>
      </c>
      <c r="C6931">
        <v>25</v>
      </c>
      <c r="D6931" t="str">
        <f t="shared" si="324"/>
        <v>25-48 Months</v>
      </c>
      <c r="E6931" t="s">
        <v>24</v>
      </c>
      <c r="F6931" t="s">
        <v>40</v>
      </c>
      <c r="G6931" t="s">
        <v>24</v>
      </c>
      <c r="H6931">
        <f t="shared" si="325"/>
        <v>2</v>
      </c>
      <c r="I6931" t="str">
        <f t="shared" si="326"/>
        <v>Medium Risk</v>
      </c>
    </row>
    <row r="6932" spans="1:9" x14ac:dyDescent="0.3">
      <c r="A6932" t="s">
        <v>6967</v>
      </c>
      <c r="B6932" t="s">
        <v>27</v>
      </c>
      <c r="C6932">
        <v>3</v>
      </c>
      <c r="D6932" t="str">
        <f t="shared" si="324"/>
        <v>0-12 Months</v>
      </c>
      <c r="E6932" t="s">
        <v>37</v>
      </c>
      <c r="F6932" t="s">
        <v>40</v>
      </c>
      <c r="G6932" t="s">
        <v>23</v>
      </c>
      <c r="H6932">
        <f t="shared" si="325"/>
        <v>5</v>
      </c>
      <c r="I6932" t="str">
        <f t="shared" si="326"/>
        <v>High Risk</v>
      </c>
    </row>
    <row r="6933" spans="1:9" x14ac:dyDescent="0.3">
      <c r="A6933" t="s">
        <v>6968</v>
      </c>
      <c r="B6933" t="s">
        <v>31</v>
      </c>
      <c r="C6933">
        <v>58</v>
      </c>
      <c r="D6933" t="str">
        <f t="shared" si="324"/>
        <v>49-72 Months</v>
      </c>
      <c r="E6933" t="s">
        <v>37</v>
      </c>
      <c r="F6933" t="s">
        <v>35</v>
      </c>
      <c r="G6933" t="s">
        <v>24</v>
      </c>
      <c r="H6933">
        <f t="shared" si="325"/>
        <v>2</v>
      </c>
      <c r="I6933" t="str">
        <f t="shared" si="326"/>
        <v>Medium Risk</v>
      </c>
    </row>
    <row r="6934" spans="1:9" x14ac:dyDescent="0.3">
      <c r="A6934" t="s">
        <v>6969</v>
      </c>
      <c r="B6934" t="s">
        <v>27</v>
      </c>
      <c r="C6934">
        <v>10</v>
      </c>
      <c r="D6934" t="str">
        <f t="shared" si="324"/>
        <v>0-12 Months</v>
      </c>
      <c r="E6934" t="s">
        <v>26</v>
      </c>
      <c r="F6934" t="s">
        <v>35</v>
      </c>
      <c r="G6934" t="s">
        <v>24</v>
      </c>
      <c r="H6934">
        <f t="shared" si="325"/>
        <v>3</v>
      </c>
      <c r="I6934" t="str">
        <f t="shared" si="326"/>
        <v>Medium Risk</v>
      </c>
    </row>
    <row r="6935" spans="1:9" x14ac:dyDescent="0.3">
      <c r="A6935" t="s">
        <v>6970</v>
      </c>
      <c r="B6935" t="s">
        <v>27</v>
      </c>
      <c r="C6935">
        <v>1</v>
      </c>
      <c r="D6935" t="str">
        <f t="shared" si="324"/>
        <v>0-12 Months</v>
      </c>
      <c r="E6935" t="s">
        <v>37</v>
      </c>
      <c r="F6935" t="s">
        <v>28</v>
      </c>
      <c r="G6935" t="s">
        <v>23</v>
      </c>
      <c r="H6935">
        <f t="shared" si="325"/>
        <v>6</v>
      </c>
      <c r="I6935" t="str">
        <f t="shared" si="326"/>
        <v>High Risk</v>
      </c>
    </row>
    <row r="6936" spans="1:9" x14ac:dyDescent="0.3">
      <c r="A6936" t="s">
        <v>6971</v>
      </c>
      <c r="B6936" t="s">
        <v>47</v>
      </c>
      <c r="C6936">
        <v>71</v>
      </c>
      <c r="D6936" t="str">
        <f t="shared" si="324"/>
        <v>49-72 Months</v>
      </c>
      <c r="E6936" t="s">
        <v>37</v>
      </c>
      <c r="F6936" t="s">
        <v>40</v>
      </c>
      <c r="G6936" t="s">
        <v>24</v>
      </c>
      <c r="H6936">
        <f t="shared" si="325"/>
        <v>2</v>
      </c>
      <c r="I6936" t="str">
        <f t="shared" si="326"/>
        <v>Medium Risk</v>
      </c>
    </row>
    <row r="6937" spans="1:9" x14ac:dyDescent="0.3">
      <c r="A6937" t="s">
        <v>6972</v>
      </c>
      <c r="B6937" t="s">
        <v>47</v>
      </c>
      <c r="C6937">
        <v>65</v>
      </c>
      <c r="D6937" t="str">
        <f t="shared" si="324"/>
        <v>49-72 Months</v>
      </c>
      <c r="E6937" t="s">
        <v>37</v>
      </c>
      <c r="F6937" t="s">
        <v>40</v>
      </c>
      <c r="G6937" t="s">
        <v>24</v>
      </c>
      <c r="H6937">
        <f t="shared" si="325"/>
        <v>2</v>
      </c>
      <c r="I6937" t="str">
        <f t="shared" si="326"/>
        <v>Medium Risk</v>
      </c>
    </row>
    <row r="6938" spans="1:9" x14ac:dyDescent="0.3">
      <c r="A6938" t="s">
        <v>6973</v>
      </c>
      <c r="B6938" t="s">
        <v>27</v>
      </c>
      <c r="C6938">
        <v>5</v>
      </c>
      <c r="D6938" t="str">
        <f t="shared" si="324"/>
        <v>0-12 Months</v>
      </c>
      <c r="E6938" t="s">
        <v>37</v>
      </c>
      <c r="F6938" t="s">
        <v>28</v>
      </c>
      <c r="G6938" t="s">
        <v>23</v>
      </c>
      <c r="H6938">
        <f t="shared" si="325"/>
        <v>6</v>
      </c>
      <c r="I6938" t="str">
        <f t="shared" si="326"/>
        <v>High Risk</v>
      </c>
    </row>
    <row r="6939" spans="1:9" x14ac:dyDescent="0.3">
      <c r="A6939" t="s">
        <v>6974</v>
      </c>
      <c r="B6939" t="s">
        <v>27</v>
      </c>
      <c r="C6939">
        <v>28</v>
      </c>
      <c r="D6939" t="str">
        <f t="shared" si="324"/>
        <v>25-48 Months</v>
      </c>
      <c r="E6939" t="s">
        <v>26</v>
      </c>
      <c r="F6939" t="s">
        <v>32</v>
      </c>
      <c r="G6939" t="s">
        <v>24</v>
      </c>
      <c r="H6939">
        <f t="shared" si="325"/>
        <v>2</v>
      </c>
      <c r="I6939" t="str">
        <f t="shared" si="326"/>
        <v>Medium Risk</v>
      </c>
    </row>
    <row r="6940" spans="1:9" x14ac:dyDescent="0.3">
      <c r="A6940" t="s">
        <v>6975</v>
      </c>
      <c r="B6940" t="s">
        <v>47</v>
      </c>
      <c r="C6940">
        <v>67</v>
      </c>
      <c r="D6940" t="str">
        <f t="shared" si="324"/>
        <v>49-72 Months</v>
      </c>
      <c r="E6940" t="s">
        <v>26</v>
      </c>
      <c r="F6940" t="s">
        <v>35</v>
      </c>
      <c r="G6940" t="s">
        <v>24</v>
      </c>
      <c r="H6940">
        <f t="shared" si="325"/>
        <v>0</v>
      </c>
      <c r="I6940" t="str">
        <f t="shared" si="326"/>
        <v>Low Risk</v>
      </c>
    </row>
    <row r="6941" spans="1:9" x14ac:dyDescent="0.3">
      <c r="A6941" t="s">
        <v>6976</v>
      </c>
      <c r="B6941" t="s">
        <v>31</v>
      </c>
      <c r="C6941">
        <v>35</v>
      </c>
      <c r="D6941" t="str">
        <f t="shared" si="324"/>
        <v>25-48 Months</v>
      </c>
      <c r="E6941" t="s">
        <v>37</v>
      </c>
      <c r="F6941" t="s">
        <v>28</v>
      </c>
      <c r="G6941" t="s">
        <v>24</v>
      </c>
      <c r="H6941">
        <f t="shared" si="325"/>
        <v>3</v>
      </c>
      <c r="I6941" t="str">
        <f t="shared" si="326"/>
        <v>Medium Risk</v>
      </c>
    </row>
    <row r="6942" spans="1:9" x14ac:dyDescent="0.3">
      <c r="A6942" t="s">
        <v>6977</v>
      </c>
      <c r="B6942" t="s">
        <v>47</v>
      </c>
      <c r="C6942">
        <v>72</v>
      </c>
      <c r="D6942" t="str">
        <f t="shared" si="324"/>
        <v>49-72 Months</v>
      </c>
      <c r="E6942" t="s">
        <v>26</v>
      </c>
      <c r="F6942" t="s">
        <v>40</v>
      </c>
      <c r="G6942" t="s">
        <v>24</v>
      </c>
      <c r="H6942">
        <f t="shared" si="325"/>
        <v>0</v>
      </c>
      <c r="I6942" t="str">
        <f t="shared" si="326"/>
        <v>Low Risk</v>
      </c>
    </row>
    <row r="6943" spans="1:9" x14ac:dyDescent="0.3">
      <c r="A6943" t="s">
        <v>6978</v>
      </c>
      <c r="B6943" t="s">
        <v>31</v>
      </c>
      <c r="C6943">
        <v>61</v>
      </c>
      <c r="D6943" t="str">
        <f t="shared" si="324"/>
        <v>49-72 Months</v>
      </c>
      <c r="E6943" t="s">
        <v>26</v>
      </c>
      <c r="F6943" t="s">
        <v>35</v>
      </c>
      <c r="G6943" t="s">
        <v>24</v>
      </c>
      <c r="H6943">
        <f t="shared" si="325"/>
        <v>0</v>
      </c>
      <c r="I6943" t="str">
        <f t="shared" si="326"/>
        <v>Low Risk</v>
      </c>
    </row>
    <row r="6944" spans="1:9" x14ac:dyDescent="0.3">
      <c r="A6944" t="s">
        <v>6979</v>
      </c>
      <c r="B6944" t="s">
        <v>47</v>
      </c>
      <c r="C6944">
        <v>68</v>
      </c>
      <c r="D6944" t="str">
        <f t="shared" si="324"/>
        <v>49-72 Months</v>
      </c>
      <c r="E6944" t="s">
        <v>24</v>
      </c>
      <c r="F6944" t="s">
        <v>40</v>
      </c>
      <c r="G6944" t="s">
        <v>24</v>
      </c>
      <c r="H6944">
        <f t="shared" si="325"/>
        <v>0</v>
      </c>
      <c r="I6944" t="str">
        <f t="shared" si="326"/>
        <v>Low Risk</v>
      </c>
    </row>
    <row r="6945" spans="1:9" x14ac:dyDescent="0.3">
      <c r="A6945" t="s">
        <v>6980</v>
      </c>
      <c r="B6945" t="s">
        <v>27</v>
      </c>
      <c r="C6945">
        <v>1</v>
      </c>
      <c r="D6945" t="str">
        <f t="shared" si="324"/>
        <v>0-12 Months</v>
      </c>
      <c r="E6945" t="s">
        <v>26</v>
      </c>
      <c r="F6945" t="s">
        <v>35</v>
      </c>
      <c r="G6945" t="s">
        <v>23</v>
      </c>
      <c r="H6945">
        <f t="shared" si="325"/>
        <v>3</v>
      </c>
      <c r="I6945" t="str">
        <f t="shared" si="326"/>
        <v>Medium Risk</v>
      </c>
    </row>
    <row r="6946" spans="1:9" x14ac:dyDescent="0.3">
      <c r="A6946" t="s">
        <v>6981</v>
      </c>
      <c r="B6946" t="s">
        <v>27</v>
      </c>
      <c r="C6946">
        <v>3</v>
      </c>
      <c r="D6946" t="str">
        <f t="shared" si="324"/>
        <v>0-12 Months</v>
      </c>
      <c r="E6946" t="s">
        <v>24</v>
      </c>
      <c r="F6946" t="s">
        <v>32</v>
      </c>
      <c r="G6946" t="s">
        <v>24</v>
      </c>
      <c r="H6946">
        <f t="shared" si="325"/>
        <v>3</v>
      </c>
      <c r="I6946" t="str">
        <f t="shared" si="326"/>
        <v>Medium Risk</v>
      </c>
    </row>
    <row r="6947" spans="1:9" x14ac:dyDescent="0.3">
      <c r="A6947" t="s">
        <v>6982</v>
      </c>
      <c r="B6947" t="s">
        <v>47</v>
      </c>
      <c r="C6947">
        <v>70</v>
      </c>
      <c r="D6947" t="str">
        <f t="shared" si="324"/>
        <v>49-72 Months</v>
      </c>
      <c r="E6947" t="s">
        <v>37</v>
      </c>
      <c r="F6947" t="s">
        <v>35</v>
      </c>
      <c r="G6947" t="s">
        <v>23</v>
      </c>
      <c r="H6947">
        <f t="shared" si="325"/>
        <v>2</v>
      </c>
      <c r="I6947" t="str">
        <f t="shared" si="326"/>
        <v>Medium Risk</v>
      </c>
    </row>
    <row r="6948" spans="1:9" x14ac:dyDescent="0.3">
      <c r="A6948" t="s">
        <v>6983</v>
      </c>
      <c r="B6948" t="s">
        <v>27</v>
      </c>
      <c r="C6948">
        <v>48</v>
      </c>
      <c r="D6948" t="str">
        <f t="shared" si="324"/>
        <v>25-48 Months</v>
      </c>
      <c r="E6948" t="s">
        <v>26</v>
      </c>
      <c r="F6948" t="s">
        <v>40</v>
      </c>
      <c r="G6948" t="s">
        <v>24</v>
      </c>
      <c r="H6948">
        <f t="shared" si="325"/>
        <v>2</v>
      </c>
      <c r="I6948" t="str">
        <f t="shared" si="326"/>
        <v>Medium Risk</v>
      </c>
    </row>
    <row r="6949" spans="1:9" x14ac:dyDescent="0.3">
      <c r="A6949" t="s">
        <v>6984</v>
      </c>
      <c r="B6949" t="s">
        <v>31</v>
      </c>
      <c r="C6949">
        <v>68</v>
      </c>
      <c r="D6949" t="str">
        <f t="shared" si="324"/>
        <v>49-72 Months</v>
      </c>
      <c r="E6949" t="s">
        <v>37</v>
      </c>
      <c r="F6949" t="s">
        <v>40</v>
      </c>
      <c r="G6949" t="s">
        <v>24</v>
      </c>
      <c r="H6949">
        <f t="shared" si="325"/>
        <v>2</v>
      </c>
      <c r="I6949" t="str">
        <f t="shared" si="326"/>
        <v>Medium Risk</v>
      </c>
    </row>
    <row r="6950" spans="1:9" x14ac:dyDescent="0.3">
      <c r="A6950" t="s">
        <v>6985</v>
      </c>
      <c r="B6950" t="s">
        <v>31</v>
      </c>
      <c r="C6950">
        <v>47</v>
      </c>
      <c r="D6950" t="str">
        <f t="shared" si="324"/>
        <v>25-48 Months</v>
      </c>
      <c r="E6950" t="s">
        <v>37</v>
      </c>
      <c r="F6950" t="s">
        <v>28</v>
      </c>
      <c r="G6950" t="s">
        <v>24</v>
      </c>
      <c r="H6950">
        <f t="shared" si="325"/>
        <v>3</v>
      </c>
      <c r="I6950" t="str">
        <f t="shared" si="326"/>
        <v>Medium Risk</v>
      </c>
    </row>
    <row r="6951" spans="1:9" x14ac:dyDescent="0.3">
      <c r="A6951" t="s">
        <v>6986</v>
      </c>
      <c r="B6951" t="s">
        <v>31</v>
      </c>
      <c r="C6951">
        <v>32</v>
      </c>
      <c r="D6951" t="str">
        <f t="shared" si="324"/>
        <v>25-48 Months</v>
      </c>
      <c r="E6951" t="s">
        <v>26</v>
      </c>
      <c r="F6951" t="s">
        <v>32</v>
      </c>
      <c r="G6951" t="s">
        <v>24</v>
      </c>
      <c r="H6951">
        <f t="shared" si="325"/>
        <v>0</v>
      </c>
      <c r="I6951" t="str">
        <f t="shared" si="326"/>
        <v>Low Risk</v>
      </c>
    </row>
    <row r="6952" spans="1:9" x14ac:dyDescent="0.3">
      <c r="A6952" t="s">
        <v>6987</v>
      </c>
      <c r="B6952" t="s">
        <v>27</v>
      </c>
      <c r="C6952">
        <v>5</v>
      </c>
      <c r="D6952" t="str">
        <f t="shared" si="324"/>
        <v>0-12 Months</v>
      </c>
      <c r="E6952" t="s">
        <v>26</v>
      </c>
      <c r="F6952" t="s">
        <v>32</v>
      </c>
      <c r="G6952" t="s">
        <v>24</v>
      </c>
      <c r="H6952">
        <f t="shared" si="325"/>
        <v>3</v>
      </c>
      <c r="I6952" t="str">
        <f t="shared" si="326"/>
        <v>Medium Risk</v>
      </c>
    </row>
    <row r="6953" spans="1:9" x14ac:dyDescent="0.3">
      <c r="A6953" t="s">
        <v>6988</v>
      </c>
      <c r="B6953" t="s">
        <v>47</v>
      </c>
      <c r="C6953">
        <v>49</v>
      </c>
      <c r="D6953" t="str">
        <f t="shared" si="324"/>
        <v>49-72 Months</v>
      </c>
      <c r="E6953" t="s">
        <v>24</v>
      </c>
      <c r="F6953" t="s">
        <v>40</v>
      </c>
      <c r="G6953" t="s">
        <v>24</v>
      </c>
      <c r="H6953">
        <f t="shared" si="325"/>
        <v>0</v>
      </c>
      <c r="I6953" t="str">
        <f t="shared" si="326"/>
        <v>Low Risk</v>
      </c>
    </row>
    <row r="6954" spans="1:9" x14ac:dyDescent="0.3">
      <c r="A6954" t="s">
        <v>6989</v>
      </c>
      <c r="B6954" t="s">
        <v>27</v>
      </c>
      <c r="C6954">
        <v>48</v>
      </c>
      <c r="D6954" t="str">
        <f t="shared" si="324"/>
        <v>25-48 Months</v>
      </c>
      <c r="E6954" t="s">
        <v>37</v>
      </c>
      <c r="F6954" t="s">
        <v>35</v>
      </c>
      <c r="G6954" t="s">
        <v>23</v>
      </c>
      <c r="H6954">
        <f t="shared" si="325"/>
        <v>4</v>
      </c>
      <c r="I6954" t="str">
        <f t="shared" si="326"/>
        <v>High Risk</v>
      </c>
    </row>
    <row r="6955" spans="1:9" x14ac:dyDescent="0.3">
      <c r="A6955" t="s">
        <v>6990</v>
      </c>
      <c r="B6955" t="s">
        <v>27</v>
      </c>
      <c r="C6955">
        <v>13</v>
      </c>
      <c r="D6955" t="str">
        <f t="shared" si="324"/>
        <v>13-24 Months</v>
      </c>
      <c r="E6955" t="s">
        <v>37</v>
      </c>
      <c r="F6955" t="s">
        <v>28</v>
      </c>
      <c r="G6955" t="s">
        <v>23</v>
      </c>
      <c r="H6955">
        <f t="shared" si="325"/>
        <v>5</v>
      </c>
      <c r="I6955" t="str">
        <f t="shared" si="326"/>
        <v>High Risk</v>
      </c>
    </row>
    <row r="6956" spans="1:9" x14ac:dyDescent="0.3">
      <c r="A6956" t="s">
        <v>6991</v>
      </c>
      <c r="B6956" t="s">
        <v>27</v>
      </c>
      <c r="C6956">
        <v>15</v>
      </c>
      <c r="D6956" t="str">
        <f t="shared" si="324"/>
        <v>13-24 Months</v>
      </c>
      <c r="E6956" t="s">
        <v>24</v>
      </c>
      <c r="F6956" t="s">
        <v>32</v>
      </c>
      <c r="G6956" t="s">
        <v>24</v>
      </c>
      <c r="H6956">
        <f t="shared" si="325"/>
        <v>2</v>
      </c>
      <c r="I6956" t="str">
        <f t="shared" si="326"/>
        <v>Medium Risk</v>
      </c>
    </row>
    <row r="6957" spans="1:9" x14ac:dyDescent="0.3">
      <c r="A6957" t="s">
        <v>6992</v>
      </c>
      <c r="B6957" t="s">
        <v>27</v>
      </c>
      <c r="C6957">
        <v>12</v>
      </c>
      <c r="D6957" t="str">
        <f t="shared" si="324"/>
        <v>0-12 Months</v>
      </c>
      <c r="E6957" t="s">
        <v>26</v>
      </c>
      <c r="F6957" t="s">
        <v>28</v>
      </c>
      <c r="G6957" t="s">
        <v>24</v>
      </c>
      <c r="H6957">
        <f t="shared" si="325"/>
        <v>4</v>
      </c>
      <c r="I6957" t="str">
        <f t="shared" si="326"/>
        <v>High Risk</v>
      </c>
    </row>
    <row r="6958" spans="1:9" x14ac:dyDescent="0.3">
      <c r="A6958" t="s">
        <v>6993</v>
      </c>
      <c r="B6958" t="s">
        <v>47</v>
      </c>
      <c r="C6958">
        <v>67</v>
      </c>
      <c r="D6958" t="str">
        <f t="shared" si="324"/>
        <v>49-72 Months</v>
      </c>
      <c r="E6958" t="s">
        <v>26</v>
      </c>
      <c r="F6958" t="s">
        <v>35</v>
      </c>
      <c r="G6958" t="s">
        <v>24</v>
      </c>
      <c r="H6958">
        <f t="shared" si="325"/>
        <v>0</v>
      </c>
      <c r="I6958" t="str">
        <f t="shared" si="326"/>
        <v>Low Risk</v>
      </c>
    </row>
    <row r="6959" spans="1:9" x14ac:dyDescent="0.3">
      <c r="A6959" t="s">
        <v>6994</v>
      </c>
      <c r="B6959" t="s">
        <v>27</v>
      </c>
      <c r="C6959">
        <v>9</v>
      </c>
      <c r="D6959" t="str">
        <f t="shared" si="324"/>
        <v>0-12 Months</v>
      </c>
      <c r="E6959" t="s">
        <v>37</v>
      </c>
      <c r="F6959" t="s">
        <v>28</v>
      </c>
      <c r="G6959" t="s">
        <v>24</v>
      </c>
      <c r="H6959">
        <f t="shared" si="325"/>
        <v>6</v>
      </c>
      <c r="I6959" t="str">
        <f t="shared" si="326"/>
        <v>High Risk</v>
      </c>
    </row>
    <row r="6960" spans="1:9" x14ac:dyDescent="0.3">
      <c r="A6960" t="s">
        <v>6995</v>
      </c>
      <c r="B6960" t="s">
        <v>47</v>
      </c>
      <c r="C6960">
        <v>13</v>
      </c>
      <c r="D6960" t="str">
        <f t="shared" si="324"/>
        <v>13-24 Months</v>
      </c>
      <c r="E6960" t="s">
        <v>24</v>
      </c>
      <c r="F6960" t="s">
        <v>35</v>
      </c>
      <c r="G6960" t="s">
        <v>24</v>
      </c>
      <c r="H6960">
        <f t="shared" si="325"/>
        <v>0</v>
      </c>
      <c r="I6960" t="str">
        <f t="shared" si="326"/>
        <v>Low Risk</v>
      </c>
    </row>
    <row r="6961" spans="1:9" x14ac:dyDescent="0.3">
      <c r="A6961" t="s">
        <v>6996</v>
      </c>
      <c r="B6961" t="s">
        <v>31</v>
      </c>
      <c r="C6961">
        <v>38</v>
      </c>
      <c r="D6961" t="str">
        <f t="shared" si="324"/>
        <v>25-48 Months</v>
      </c>
      <c r="E6961" t="s">
        <v>37</v>
      </c>
      <c r="F6961" t="s">
        <v>32</v>
      </c>
      <c r="G6961" t="s">
        <v>24</v>
      </c>
      <c r="H6961">
        <f t="shared" si="325"/>
        <v>2</v>
      </c>
      <c r="I6961" t="str">
        <f t="shared" si="326"/>
        <v>Medium Risk</v>
      </c>
    </row>
    <row r="6962" spans="1:9" x14ac:dyDescent="0.3">
      <c r="A6962" t="s">
        <v>6997</v>
      </c>
      <c r="B6962" t="s">
        <v>27</v>
      </c>
      <c r="C6962">
        <v>42</v>
      </c>
      <c r="D6962" t="str">
        <f t="shared" si="324"/>
        <v>25-48 Months</v>
      </c>
      <c r="E6962" t="s">
        <v>37</v>
      </c>
      <c r="F6962" t="s">
        <v>28</v>
      </c>
      <c r="G6962" t="s">
        <v>24</v>
      </c>
      <c r="H6962">
        <f t="shared" si="325"/>
        <v>5</v>
      </c>
      <c r="I6962" t="str">
        <f t="shared" si="326"/>
        <v>High Risk</v>
      </c>
    </row>
    <row r="6963" spans="1:9" x14ac:dyDescent="0.3">
      <c r="A6963" t="s">
        <v>6998</v>
      </c>
      <c r="B6963" t="s">
        <v>27</v>
      </c>
      <c r="C6963">
        <v>24</v>
      </c>
      <c r="D6963" t="str">
        <f t="shared" si="324"/>
        <v>13-24 Months</v>
      </c>
      <c r="E6963" t="s">
        <v>37</v>
      </c>
      <c r="F6963" t="s">
        <v>40</v>
      </c>
      <c r="G6963" t="s">
        <v>23</v>
      </c>
      <c r="H6963">
        <f t="shared" si="325"/>
        <v>4</v>
      </c>
      <c r="I6963" t="str">
        <f t="shared" si="326"/>
        <v>High Risk</v>
      </c>
    </row>
    <row r="6964" spans="1:9" x14ac:dyDescent="0.3">
      <c r="A6964" t="s">
        <v>6999</v>
      </c>
      <c r="B6964" t="s">
        <v>27</v>
      </c>
      <c r="C6964">
        <v>27</v>
      </c>
      <c r="D6964" t="str">
        <f t="shared" si="324"/>
        <v>25-48 Months</v>
      </c>
      <c r="E6964" t="s">
        <v>37</v>
      </c>
      <c r="F6964" t="s">
        <v>28</v>
      </c>
      <c r="G6964" t="s">
        <v>23</v>
      </c>
      <c r="H6964">
        <f t="shared" si="325"/>
        <v>5</v>
      </c>
      <c r="I6964" t="str">
        <f t="shared" si="326"/>
        <v>High Risk</v>
      </c>
    </row>
    <row r="6965" spans="1:9" x14ac:dyDescent="0.3">
      <c r="A6965" t="s">
        <v>7000</v>
      </c>
      <c r="B6965" t="s">
        <v>27</v>
      </c>
      <c r="C6965">
        <v>9</v>
      </c>
      <c r="D6965" t="str">
        <f t="shared" si="324"/>
        <v>0-12 Months</v>
      </c>
      <c r="E6965" t="s">
        <v>37</v>
      </c>
      <c r="F6965" t="s">
        <v>40</v>
      </c>
      <c r="G6965" t="s">
        <v>24</v>
      </c>
      <c r="H6965">
        <f t="shared" si="325"/>
        <v>5</v>
      </c>
      <c r="I6965" t="str">
        <f t="shared" si="326"/>
        <v>High Risk</v>
      </c>
    </row>
    <row r="6966" spans="1:9" x14ac:dyDescent="0.3">
      <c r="A6966" t="s">
        <v>7001</v>
      </c>
      <c r="B6966" t="s">
        <v>31</v>
      </c>
      <c r="C6966">
        <v>49</v>
      </c>
      <c r="D6966" t="str">
        <f t="shared" si="324"/>
        <v>49-72 Months</v>
      </c>
      <c r="E6966" t="s">
        <v>26</v>
      </c>
      <c r="F6966" t="s">
        <v>40</v>
      </c>
      <c r="G6966" t="s">
        <v>24</v>
      </c>
      <c r="H6966">
        <f t="shared" si="325"/>
        <v>0</v>
      </c>
      <c r="I6966" t="str">
        <f t="shared" si="326"/>
        <v>Low Risk</v>
      </c>
    </row>
    <row r="6967" spans="1:9" x14ac:dyDescent="0.3">
      <c r="A6967" t="s">
        <v>7002</v>
      </c>
      <c r="B6967" t="s">
        <v>27</v>
      </c>
      <c r="C6967">
        <v>61</v>
      </c>
      <c r="D6967" t="str">
        <f t="shared" si="324"/>
        <v>49-72 Months</v>
      </c>
      <c r="E6967" t="s">
        <v>37</v>
      </c>
      <c r="F6967" t="s">
        <v>40</v>
      </c>
      <c r="G6967" t="s">
        <v>24</v>
      </c>
      <c r="H6967">
        <f t="shared" si="325"/>
        <v>4</v>
      </c>
      <c r="I6967" t="str">
        <f t="shared" si="326"/>
        <v>High Risk</v>
      </c>
    </row>
    <row r="6968" spans="1:9" x14ac:dyDescent="0.3">
      <c r="A6968" t="s">
        <v>7003</v>
      </c>
      <c r="B6968" t="s">
        <v>31</v>
      </c>
      <c r="C6968">
        <v>50</v>
      </c>
      <c r="D6968" t="str">
        <f t="shared" si="324"/>
        <v>49-72 Months</v>
      </c>
      <c r="E6968" t="s">
        <v>26</v>
      </c>
      <c r="F6968" t="s">
        <v>35</v>
      </c>
      <c r="G6968" t="s">
        <v>24</v>
      </c>
      <c r="H6968">
        <f t="shared" si="325"/>
        <v>0</v>
      </c>
      <c r="I6968" t="str">
        <f t="shared" si="326"/>
        <v>Low Risk</v>
      </c>
    </row>
    <row r="6969" spans="1:9" x14ac:dyDescent="0.3">
      <c r="A6969" t="s">
        <v>7004</v>
      </c>
      <c r="B6969" t="s">
        <v>27</v>
      </c>
      <c r="C6969">
        <v>25</v>
      </c>
      <c r="D6969" t="str">
        <f t="shared" si="324"/>
        <v>25-48 Months</v>
      </c>
      <c r="E6969" t="s">
        <v>37</v>
      </c>
      <c r="F6969" t="s">
        <v>28</v>
      </c>
      <c r="G6969" t="s">
        <v>23</v>
      </c>
      <c r="H6969">
        <f t="shared" si="325"/>
        <v>5</v>
      </c>
      <c r="I6969" t="str">
        <f t="shared" si="326"/>
        <v>High Risk</v>
      </c>
    </row>
    <row r="6970" spans="1:9" x14ac:dyDescent="0.3">
      <c r="A6970" t="s">
        <v>7005</v>
      </c>
      <c r="B6970" t="s">
        <v>27</v>
      </c>
      <c r="C6970">
        <v>22</v>
      </c>
      <c r="D6970" t="str">
        <f t="shared" si="324"/>
        <v>13-24 Months</v>
      </c>
      <c r="E6970" t="s">
        <v>37</v>
      </c>
      <c r="F6970" t="s">
        <v>35</v>
      </c>
      <c r="G6970" t="s">
        <v>23</v>
      </c>
      <c r="H6970">
        <f t="shared" si="325"/>
        <v>4</v>
      </c>
      <c r="I6970" t="str">
        <f t="shared" si="326"/>
        <v>High Risk</v>
      </c>
    </row>
    <row r="6971" spans="1:9" x14ac:dyDescent="0.3">
      <c r="A6971" t="s">
        <v>7006</v>
      </c>
      <c r="B6971" t="s">
        <v>27</v>
      </c>
      <c r="C6971">
        <v>1</v>
      </c>
      <c r="D6971" t="str">
        <f t="shared" si="324"/>
        <v>0-12 Months</v>
      </c>
      <c r="E6971" t="s">
        <v>24</v>
      </c>
      <c r="F6971" t="s">
        <v>32</v>
      </c>
      <c r="G6971" t="s">
        <v>23</v>
      </c>
      <c r="H6971">
        <f t="shared" si="325"/>
        <v>3</v>
      </c>
      <c r="I6971" t="str">
        <f t="shared" si="326"/>
        <v>Medium Risk</v>
      </c>
    </row>
    <row r="6972" spans="1:9" x14ac:dyDescent="0.3">
      <c r="A6972" t="s">
        <v>7007</v>
      </c>
      <c r="B6972" t="s">
        <v>27</v>
      </c>
      <c r="C6972">
        <v>4</v>
      </c>
      <c r="D6972" t="str">
        <f t="shared" si="324"/>
        <v>0-12 Months</v>
      </c>
      <c r="E6972" t="s">
        <v>37</v>
      </c>
      <c r="F6972" t="s">
        <v>28</v>
      </c>
      <c r="G6972" t="s">
        <v>23</v>
      </c>
      <c r="H6972">
        <f t="shared" si="325"/>
        <v>6</v>
      </c>
      <c r="I6972" t="str">
        <f t="shared" si="326"/>
        <v>High Risk</v>
      </c>
    </row>
    <row r="6973" spans="1:9" x14ac:dyDescent="0.3">
      <c r="A6973" t="s">
        <v>7008</v>
      </c>
      <c r="B6973" t="s">
        <v>27</v>
      </c>
      <c r="C6973">
        <v>18</v>
      </c>
      <c r="D6973" t="str">
        <f t="shared" si="324"/>
        <v>13-24 Months</v>
      </c>
      <c r="E6973" t="s">
        <v>37</v>
      </c>
      <c r="F6973" t="s">
        <v>35</v>
      </c>
      <c r="G6973" t="s">
        <v>23</v>
      </c>
      <c r="H6973">
        <f t="shared" si="325"/>
        <v>4</v>
      </c>
      <c r="I6973" t="str">
        <f t="shared" si="326"/>
        <v>High Risk</v>
      </c>
    </row>
    <row r="6974" spans="1:9" x14ac:dyDescent="0.3">
      <c r="A6974" t="s">
        <v>7009</v>
      </c>
      <c r="B6974" t="s">
        <v>31</v>
      </c>
      <c r="C6974">
        <v>56</v>
      </c>
      <c r="D6974" t="str">
        <f t="shared" si="324"/>
        <v>49-72 Months</v>
      </c>
      <c r="E6974" t="s">
        <v>37</v>
      </c>
      <c r="F6974" t="s">
        <v>28</v>
      </c>
      <c r="G6974" t="s">
        <v>23</v>
      </c>
      <c r="H6974">
        <f t="shared" si="325"/>
        <v>3</v>
      </c>
      <c r="I6974" t="str">
        <f t="shared" si="326"/>
        <v>Medium Risk</v>
      </c>
    </row>
    <row r="6975" spans="1:9" x14ac:dyDescent="0.3">
      <c r="A6975" t="s">
        <v>7010</v>
      </c>
      <c r="B6975" t="s">
        <v>31</v>
      </c>
      <c r="C6975">
        <v>53</v>
      </c>
      <c r="D6975" t="str">
        <f t="shared" si="324"/>
        <v>49-72 Months</v>
      </c>
      <c r="E6975" t="s">
        <v>37</v>
      </c>
      <c r="F6975" t="s">
        <v>28</v>
      </c>
      <c r="G6975" t="s">
        <v>24</v>
      </c>
      <c r="H6975">
        <f t="shared" si="325"/>
        <v>3</v>
      </c>
      <c r="I6975" t="str">
        <f t="shared" si="326"/>
        <v>Medium Risk</v>
      </c>
    </row>
    <row r="6976" spans="1:9" x14ac:dyDescent="0.3">
      <c r="A6976" t="s">
        <v>7011</v>
      </c>
      <c r="B6976" t="s">
        <v>31</v>
      </c>
      <c r="C6976">
        <v>51</v>
      </c>
      <c r="D6976" t="str">
        <f t="shared" si="324"/>
        <v>49-72 Months</v>
      </c>
      <c r="E6976" t="s">
        <v>37</v>
      </c>
      <c r="F6976" t="s">
        <v>28</v>
      </c>
      <c r="G6976" t="s">
        <v>24</v>
      </c>
      <c r="H6976">
        <f t="shared" si="325"/>
        <v>3</v>
      </c>
      <c r="I6976" t="str">
        <f t="shared" si="326"/>
        <v>Medium Risk</v>
      </c>
    </row>
    <row r="6977" spans="1:9" x14ac:dyDescent="0.3">
      <c r="A6977" t="s">
        <v>7012</v>
      </c>
      <c r="B6977" t="s">
        <v>47</v>
      </c>
      <c r="C6977">
        <v>24</v>
      </c>
      <c r="D6977" t="str">
        <f t="shared" si="324"/>
        <v>13-24 Months</v>
      </c>
      <c r="E6977" t="s">
        <v>26</v>
      </c>
      <c r="F6977" t="s">
        <v>28</v>
      </c>
      <c r="G6977" t="s">
        <v>24</v>
      </c>
      <c r="H6977">
        <f t="shared" si="325"/>
        <v>1</v>
      </c>
      <c r="I6977" t="str">
        <f t="shared" si="326"/>
        <v>Low Risk</v>
      </c>
    </row>
    <row r="6978" spans="1:9" x14ac:dyDescent="0.3">
      <c r="A6978" t="s">
        <v>7013</v>
      </c>
      <c r="B6978" t="s">
        <v>47</v>
      </c>
      <c r="C6978">
        <v>62</v>
      </c>
      <c r="D6978" t="str">
        <f t="shared" si="324"/>
        <v>49-72 Months</v>
      </c>
      <c r="E6978" t="s">
        <v>26</v>
      </c>
      <c r="F6978" t="s">
        <v>40</v>
      </c>
      <c r="G6978" t="s">
        <v>24</v>
      </c>
      <c r="H6978">
        <f t="shared" si="325"/>
        <v>0</v>
      </c>
      <c r="I6978" t="str">
        <f t="shared" si="326"/>
        <v>Low Risk</v>
      </c>
    </row>
    <row r="6979" spans="1:9" x14ac:dyDescent="0.3">
      <c r="A6979" t="s">
        <v>7014</v>
      </c>
      <c r="B6979" t="s">
        <v>27</v>
      </c>
      <c r="C6979">
        <v>24</v>
      </c>
      <c r="D6979" t="str">
        <f t="shared" ref="D6979:D7042" si="327">IF(C6979&lt;=12,"0-12 Months",IF(C6979&lt;=24,"13-24 Months",IF(C6979&lt;=48,"25-48 Months","49-72 Months")))</f>
        <v>13-24 Months</v>
      </c>
      <c r="E6979" t="s">
        <v>26</v>
      </c>
      <c r="F6979" t="s">
        <v>32</v>
      </c>
      <c r="G6979" t="s">
        <v>24</v>
      </c>
      <c r="H6979">
        <f t="shared" ref="H6979:H7042" si="328">IF(B6979="Month-to-month",2,0)+IF(E6979="Fiber optic",2,0)+IF(F6979="Electronic check",1,0)+IF(D6979="0-12 Months",1,0)</f>
        <v>2</v>
      </c>
      <c r="I6979" t="str">
        <f t="shared" ref="I6979:I7042" si="329">IF(H6979&gt;=4,"High Risk",IF(H6979&gt;=2,"Medium Risk","Low Risk"))</f>
        <v>Medium Risk</v>
      </c>
    </row>
    <row r="6980" spans="1:9" x14ac:dyDescent="0.3">
      <c r="A6980" t="s">
        <v>7015</v>
      </c>
      <c r="B6980" t="s">
        <v>47</v>
      </c>
      <c r="C6980">
        <v>70</v>
      </c>
      <c r="D6980" t="str">
        <f t="shared" si="327"/>
        <v>49-72 Months</v>
      </c>
      <c r="E6980" t="s">
        <v>26</v>
      </c>
      <c r="F6980" t="s">
        <v>28</v>
      </c>
      <c r="G6980" t="s">
        <v>24</v>
      </c>
      <c r="H6980">
        <f t="shared" si="328"/>
        <v>1</v>
      </c>
      <c r="I6980" t="str">
        <f t="shared" si="329"/>
        <v>Low Risk</v>
      </c>
    </row>
    <row r="6981" spans="1:9" x14ac:dyDescent="0.3">
      <c r="A6981" t="s">
        <v>7016</v>
      </c>
      <c r="B6981" t="s">
        <v>27</v>
      </c>
      <c r="C6981">
        <v>1</v>
      </c>
      <c r="D6981" t="str">
        <f t="shared" si="327"/>
        <v>0-12 Months</v>
      </c>
      <c r="E6981" t="s">
        <v>26</v>
      </c>
      <c r="F6981" t="s">
        <v>32</v>
      </c>
      <c r="G6981" t="s">
        <v>24</v>
      </c>
      <c r="H6981">
        <f t="shared" si="328"/>
        <v>3</v>
      </c>
      <c r="I6981" t="str">
        <f t="shared" si="329"/>
        <v>Medium Risk</v>
      </c>
    </row>
    <row r="6982" spans="1:9" x14ac:dyDescent="0.3">
      <c r="A6982" t="s">
        <v>7017</v>
      </c>
      <c r="B6982" t="s">
        <v>27</v>
      </c>
      <c r="C6982">
        <v>16</v>
      </c>
      <c r="D6982" t="str">
        <f t="shared" si="327"/>
        <v>13-24 Months</v>
      </c>
      <c r="E6982" t="s">
        <v>26</v>
      </c>
      <c r="F6982" t="s">
        <v>32</v>
      </c>
      <c r="G6982" t="s">
        <v>23</v>
      </c>
      <c r="H6982">
        <f t="shared" si="328"/>
        <v>2</v>
      </c>
      <c r="I6982" t="str">
        <f t="shared" si="329"/>
        <v>Medium Risk</v>
      </c>
    </row>
    <row r="6983" spans="1:9" x14ac:dyDescent="0.3">
      <c r="A6983" t="s">
        <v>7018</v>
      </c>
      <c r="B6983" t="s">
        <v>27</v>
      </c>
      <c r="C6983">
        <v>8</v>
      </c>
      <c r="D6983" t="str">
        <f t="shared" si="327"/>
        <v>0-12 Months</v>
      </c>
      <c r="E6983" t="s">
        <v>26</v>
      </c>
      <c r="F6983" t="s">
        <v>28</v>
      </c>
      <c r="G6983" t="s">
        <v>24</v>
      </c>
      <c r="H6983">
        <f t="shared" si="328"/>
        <v>4</v>
      </c>
      <c r="I6983" t="str">
        <f t="shared" si="329"/>
        <v>High Risk</v>
      </c>
    </row>
    <row r="6984" spans="1:9" x14ac:dyDescent="0.3">
      <c r="A6984" t="s">
        <v>7019</v>
      </c>
      <c r="B6984" t="s">
        <v>47</v>
      </c>
      <c r="C6984">
        <v>72</v>
      </c>
      <c r="D6984" t="str">
        <f t="shared" si="327"/>
        <v>49-72 Months</v>
      </c>
      <c r="E6984" t="s">
        <v>26</v>
      </c>
      <c r="F6984" t="s">
        <v>28</v>
      </c>
      <c r="G6984" t="s">
        <v>24</v>
      </c>
      <c r="H6984">
        <f t="shared" si="328"/>
        <v>1</v>
      </c>
      <c r="I6984" t="str">
        <f t="shared" si="329"/>
        <v>Low Risk</v>
      </c>
    </row>
    <row r="6985" spans="1:9" x14ac:dyDescent="0.3">
      <c r="A6985" t="s">
        <v>7020</v>
      </c>
      <c r="B6985" t="s">
        <v>27</v>
      </c>
      <c r="C6985">
        <v>23</v>
      </c>
      <c r="D6985" t="str">
        <f t="shared" si="327"/>
        <v>13-24 Months</v>
      </c>
      <c r="E6985" t="s">
        <v>37</v>
      </c>
      <c r="F6985" t="s">
        <v>35</v>
      </c>
      <c r="G6985" t="s">
        <v>24</v>
      </c>
      <c r="H6985">
        <f t="shared" si="328"/>
        <v>4</v>
      </c>
      <c r="I6985" t="str">
        <f t="shared" si="329"/>
        <v>High Risk</v>
      </c>
    </row>
    <row r="6986" spans="1:9" x14ac:dyDescent="0.3">
      <c r="A6986" t="s">
        <v>7021</v>
      </c>
      <c r="B6986" t="s">
        <v>27</v>
      </c>
      <c r="C6986">
        <v>31</v>
      </c>
      <c r="D6986" t="str">
        <f t="shared" si="327"/>
        <v>25-48 Months</v>
      </c>
      <c r="E6986" t="s">
        <v>26</v>
      </c>
      <c r="F6986" t="s">
        <v>40</v>
      </c>
      <c r="G6986" t="s">
        <v>24</v>
      </c>
      <c r="H6986">
        <f t="shared" si="328"/>
        <v>2</v>
      </c>
      <c r="I6986" t="str">
        <f t="shared" si="329"/>
        <v>Medium Risk</v>
      </c>
    </row>
    <row r="6987" spans="1:9" x14ac:dyDescent="0.3">
      <c r="A6987" t="s">
        <v>7022</v>
      </c>
      <c r="B6987" t="s">
        <v>31</v>
      </c>
      <c r="C6987">
        <v>37</v>
      </c>
      <c r="D6987" t="str">
        <f t="shared" si="327"/>
        <v>25-48 Months</v>
      </c>
      <c r="E6987" t="s">
        <v>26</v>
      </c>
      <c r="F6987" t="s">
        <v>28</v>
      </c>
      <c r="G6987" t="s">
        <v>24</v>
      </c>
      <c r="H6987">
        <f t="shared" si="328"/>
        <v>1</v>
      </c>
      <c r="I6987" t="str">
        <f t="shared" si="329"/>
        <v>Low Risk</v>
      </c>
    </row>
    <row r="6988" spans="1:9" x14ac:dyDescent="0.3">
      <c r="A6988" t="s">
        <v>7023</v>
      </c>
      <c r="B6988" t="s">
        <v>27</v>
      </c>
      <c r="C6988">
        <v>30</v>
      </c>
      <c r="D6988" t="str">
        <f t="shared" si="327"/>
        <v>25-48 Months</v>
      </c>
      <c r="E6988" t="s">
        <v>37</v>
      </c>
      <c r="F6988" t="s">
        <v>40</v>
      </c>
      <c r="G6988" t="s">
        <v>23</v>
      </c>
      <c r="H6988">
        <f t="shared" si="328"/>
        <v>4</v>
      </c>
      <c r="I6988" t="str">
        <f t="shared" si="329"/>
        <v>High Risk</v>
      </c>
    </row>
    <row r="6989" spans="1:9" x14ac:dyDescent="0.3">
      <c r="A6989" t="s">
        <v>7024</v>
      </c>
      <c r="B6989" t="s">
        <v>31</v>
      </c>
      <c r="C6989">
        <v>35</v>
      </c>
      <c r="D6989" t="str">
        <f t="shared" si="327"/>
        <v>25-48 Months</v>
      </c>
      <c r="E6989" t="s">
        <v>37</v>
      </c>
      <c r="F6989" t="s">
        <v>28</v>
      </c>
      <c r="G6989" t="s">
        <v>24</v>
      </c>
      <c r="H6989">
        <f t="shared" si="328"/>
        <v>3</v>
      </c>
      <c r="I6989" t="str">
        <f t="shared" si="329"/>
        <v>Medium Risk</v>
      </c>
    </row>
    <row r="6990" spans="1:9" x14ac:dyDescent="0.3">
      <c r="A6990" t="s">
        <v>7025</v>
      </c>
      <c r="B6990" t="s">
        <v>27</v>
      </c>
      <c r="C6990">
        <v>23</v>
      </c>
      <c r="D6990" t="str">
        <f t="shared" si="327"/>
        <v>13-24 Months</v>
      </c>
      <c r="E6990" t="s">
        <v>26</v>
      </c>
      <c r="F6990" t="s">
        <v>40</v>
      </c>
      <c r="G6990" t="s">
        <v>24</v>
      </c>
      <c r="H6990">
        <f t="shared" si="328"/>
        <v>2</v>
      </c>
      <c r="I6990" t="str">
        <f t="shared" si="329"/>
        <v>Medium Risk</v>
      </c>
    </row>
    <row r="6991" spans="1:9" x14ac:dyDescent="0.3">
      <c r="A6991" t="s">
        <v>7026</v>
      </c>
      <c r="B6991" t="s">
        <v>31</v>
      </c>
      <c r="C6991">
        <v>20</v>
      </c>
      <c r="D6991" t="str">
        <f t="shared" si="327"/>
        <v>13-24 Months</v>
      </c>
      <c r="E6991" t="s">
        <v>26</v>
      </c>
      <c r="F6991" t="s">
        <v>35</v>
      </c>
      <c r="G6991" t="s">
        <v>24</v>
      </c>
      <c r="H6991">
        <f t="shared" si="328"/>
        <v>0</v>
      </c>
      <c r="I6991" t="str">
        <f t="shared" si="329"/>
        <v>Low Risk</v>
      </c>
    </row>
    <row r="6992" spans="1:9" x14ac:dyDescent="0.3">
      <c r="A6992" t="s">
        <v>7027</v>
      </c>
      <c r="B6992" t="s">
        <v>27</v>
      </c>
      <c r="C6992">
        <v>36</v>
      </c>
      <c r="D6992" t="str">
        <f t="shared" si="327"/>
        <v>25-48 Months</v>
      </c>
      <c r="E6992" t="s">
        <v>37</v>
      </c>
      <c r="F6992" t="s">
        <v>28</v>
      </c>
      <c r="G6992" t="s">
        <v>24</v>
      </c>
      <c r="H6992">
        <f t="shared" si="328"/>
        <v>5</v>
      </c>
      <c r="I6992" t="str">
        <f t="shared" si="329"/>
        <v>High Risk</v>
      </c>
    </row>
    <row r="6993" spans="1:9" x14ac:dyDescent="0.3">
      <c r="A6993" t="s">
        <v>7028</v>
      </c>
      <c r="B6993" t="s">
        <v>27</v>
      </c>
      <c r="C6993">
        <v>8</v>
      </c>
      <c r="D6993" t="str">
        <f t="shared" si="327"/>
        <v>0-12 Months</v>
      </c>
      <c r="E6993" t="s">
        <v>37</v>
      </c>
      <c r="F6993" t="s">
        <v>35</v>
      </c>
      <c r="G6993" t="s">
        <v>23</v>
      </c>
      <c r="H6993">
        <f t="shared" si="328"/>
        <v>5</v>
      </c>
      <c r="I6993" t="str">
        <f t="shared" si="329"/>
        <v>High Risk</v>
      </c>
    </row>
    <row r="6994" spans="1:9" x14ac:dyDescent="0.3">
      <c r="A6994" t="s">
        <v>7029</v>
      </c>
      <c r="B6994" t="s">
        <v>31</v>
      </c>
      <c r="C6994">
        <v>71</v>
      </c>
      <c r="D6994" t="str">
        <f t="shared" si="327"/>
        <v>49-72 Months</v>
      </c>
      <c r="E6994" t="s">
        <v>37</v>
      </c>
      <c r="F6994" t="s">
        <v>35</v>
      </c>
      <c r="G6994" t="s">
        <v>24</v>
      </c>
      <c r="H6994">
        <f t="shared" si="328"/>
        <v>2</v>
      </c>
      <c r="I6994" t="str">
        <f t="shared" si="329"/>
        <v>Medium Risk</v>
      </c>
    </row>
    <row r="6995" spans="1:9" x14ac:dyDescent="0.3">
      <c r="A6995" t="s">
        <v>7030</v>
      </c>
      <c r="B6995" t="s">
        <v>27</v>
      </c>
      <c r="C6995">
        <v>50</v>
      </c>
      <c r="D6995" t="str">
        <f t="shared" si="327"/>
        <v>49-72 Months</v>
      </c>
      <c r="E6995" t="s">
        <v>37</v>
      </c>
      <c r="F6995" t="s">
        <v>28</v>
      </c>
      <c r="G6995" t="s">
        <v>23</v>
      </c>
      <c r="H6995">
        <f t="shared" si="328"/>
        <v>5</v>
      </c>
      <c r="I6995" t="str">
        <f t="shared" si="329"/>
        <v>High Risk</v>
      </c>
    </row>
    <row r="6996" spans="1:9" x14ac:dyDescent="0.3">
      <c r="A6996" t="s">
        <v>7031</v>
      </c>
      <c r="B6996" t="s">
        <v>31</v>
      </c>
      <c r="C6996">
        <v>43</v>
      </c>
      <c r="D6996" t="str">
        <f t="shared" si="327"/>
        <v>25-48 Months</v>
      </c>
      <c r="E6996" t="s">
        <v>24</v>
      </c>
      <c r="F6996" t="s">
        <v>35</v>
      </c>
      <c r="G6996" t="s">
        <v>24</v>
      </c>
      <c r="H6996">
        <f t="shared" si="328"/>
        <v>0</v>
      </c>
      <c r="I6996" t="str">
        <f t="shared" si="329"/>
        <v>Low Risk</v>
      </c>
    </row>
    <row r="6997" spans="1:9" x14ac:dyDescent="0.3">
      <c r="A6997" t="s">
        <v>7032</v>
      </c>
      <c r="B6997" t="s">
        <v>47</v>
      </c>
      <c r="C6997">
        <v>57</v>
      </c>
      <c r="D6997" t="str">
        <f t="shared" si="327"/>
        <v>49-72 Months</v>
      </c>
      <c r="E6997" t="s">
        <v>26</v>
      </c>
      <c r="F6997" t="s">
        <v>32</v>
      </c>
      <c r="G6997" t="s">
        <v>24</v>
      </c>
      <c r="H6997">
        <f t="shared" si="328"/>
        <v>0</v>
      </c>
      <c r="I6997" t="str">
        <f t="shared" si="329"/>
        <v>Low Risk</v>
      </c>
    </row>
    <row r="6998" spans="1:9" x14ac:dyDescent="0.3">
      <c r="A6998" t="s">
        <v>7033</v>
      </c>
      <c r="B6998" t="s">
        <v>31</v>
      </c>
      <c r="C6998">
        <v>41</v>
      </c>
      <c r="D6998" t="str">
        <f t="shared" si="327"/>
        <v>25-48 Months</v>
      </c>
      <c r="E6998" t="s">
        <v>26</v>
      </c>
      <c r="F6998" t="s">
        <v>35</v>
      </c>
      <c r="G6998" t="s">
        <v>23</v>
      </c>
      <c r="H6998">
        <f t="shared" si="328"/>
        <v>0</v>
      </c>
      <c r="I6998" t="str">
        <f t="shared" si="329"/>
        <v>Low Risk</v>
      </c>
    </row>
    <row r="6999" spans="1:9" x14ac:dyDescent="0.3">
      <c r="A6999" t="s">
        <v>7034</v>
      </c>
      <c r="B6999" t="s">
        <v>27</v>
      </c>
      <c r="C6999">
        <v>27</v>
      </c>
      <c r="D6999" t="str">
        <f t="shared" si="327"/>
        <v>25-48 Months</v>
      </c>
      <c r="E6999" t="s">
        <v>37</v>
      </c>
      <c r="F6999" t="s">
        <v>28</v>
      </c>
      <c r="G6999" t="s">
        <v>24</v>
      </c>
      <c r="H6999">
        <f t="shared" si="328"/>
        <v>5</v>
      </c>
      <c r="I6999" t="str">
        <f t="shared" si="329"/>
        <v>High Risk</v>
      </c>
    </row>
    <row r="7000" spans="1:9" x14ac:dyDescent="0.3">
      <c r="A7000" t="s">
        <v>7035</v>
      </c>
      <c r="B7000" t="s">
        <v>27</v>
      </c>
      <c r="C7000">
        <v>13</v>
      </c>
      <c r="D7000" t="str">
        <f t="shared" si="327"/>
        <v>13-24 Months</v>
      </c>
      <c r="E7000" t="s">
        <v>37</v>
      </c>
      <c r="F7000" t="s">
        <v>28</v>
      </c>
      <c r="G7000" t="s">
        <v>24</v>
      </c>
      <c r="H7000">
        <f t="shared" si="328"/>
        <v>5</v>
      </c>
      <c r="I7000" t="str">
        <f t="shared" si="329"/>
        <v>High Risk</v>
      </c>
    </row>
    <row r="7001" spans="1:9" x14ac:dyDescent="0.3">
      <c r="A7001" t="s">
        <v>7036</v>
      </c>
      <c r="B7001" t="s">
        <v>27</v>
      </c>
      <c r="C7001">
        <v>3</v>
      </c>
      <c r="D7001" t="str">
        <f t="shared" si="327"/>
        <v>0-12 Months</v>
      </c>
      <c r="E7001" t="s">
        <v>26</v>
      </c>
      <c r="F7001" t="s">
        <v>32</v>
      </c>
      <c r="G7001" t="s">
        <v>23</v>
      </c>
      <c r="H7001">
        <f t="shared" si="328"/>
        <v>3</v>
      </c>
      <c r="I7001" t="str">
        <f t="shared" si="329"/>
        <v>Medium Risk</v>
      </c>
    </row>
    <row r="7002" spans="1:9" x14ac:dyDescent="0.3">
      <c r="A7002" t="s">
        <v>7037</v>
      </c>
      <c r="B7002" t="s">
        <v>31</v>
      </c>
      <c r="C7002">
        <v>67</v>
      </c>
      <c r="D7002" t="str">
        <f t="shared" si="327"/>
        <v>49-72 Months</v>
      </c>
      <c r="E7002" t="s">
        <v>24</v>
      </c>
      <c r="F7002" t="s">
        <v>28</v>
      </c>
      <c r="G7002" t="s">
        <v>24</v>
      </c>
      <c r="H7002">
        <f t="shared" si="328"/>
        <v>1</v>
      </c>
      <c r="I7002" t="str">
        <f t="shared" si="329"/>
        <v>Low Risk</v>
      </c>
    </row>
    <row r="7003" spans="1:9" x14ac:dyDescent="0.3">
      <c r="A7003" t="s">
        <v>7038</v>
      </c>
      <c r="B7003" t="s">
        <v>27</v>
      </c>
      <c r="C7003">
        <v>3</v>
      </c>
      <c r="D7003" t="str">
        <f t="shared" si="327"/>
        <v>0-12 Months</v>
      </c>
      <c r="E7003" t="s">
        <v>26</v>
      </c>
      <c r="F7003" t="s">
        <v>32</v>
      </c>
      <c r="G7003" t="s">
        <v>23</v>
      </c>
      <c r="H7003">
        <f t="shared" si="328"/>
        <v>3</v>
      </c>
      <c r="I7003" t="str">
        <f t="shared" si="329"/>
        <v>Medium Risk</v>
      </c>
    </row>
    <row r="7004" spans="1:9" x14ac:dyDescent="0.3">
      <c r="A7004" t="s">
        <v>7039</v>
      </c>
      <c r="B7004" t="s">
        <v>47</v>
      </c>
      <c r="C7004">
        <v>64</v>
      </c>
      <c r="D7004" t="str">
        <f t="shared" si="327"/>
        <v>49-72 Months</v>
      </c>
      <c r="E7004" t="s">
        <v>37</v>
      </c>
      <c r="F7004" t="s">
        <v>35</v>
      </c>
      <c r="G7004" t="s">
        <v>24</v>
      </c>
      <c r="H7004">
        <f t="shared" si="328"/>
        <v>2</v>
      </c>
      <c r="I7004" t="str">
        <f t="shared" si="329"/>
        <v>Medium Risk</v>
      </c>
    </row>
    <row r="7005" spans="1:9" x14ac:dyDescent="0.3">
      <c r="A7005" t="s">
        <v>7040</v>
      </c>
      <c r="B7005" t="s">
        <v>27</v>
      </c>
      <c r="C7005">
        <v>26</v>
      </c>
      <c r="D7005" t="str">
        <f t="shared" si="327"/>
        <v>25-48 Months</v>
      </c>
      <c r="E7005" t="s">
        <v>26</v>
      </c>
      <c r="F7005" t="s">
        <v>28</v>
      </c>
      <c r="G7005" t="s">
        <v>24</v>
      </c>
      <c r="H7005">
        <f t="shared" si="328"/>
        <v>3</v>
      </c>
      <c r="I7005" t="str">
        <f t="shared" si="329"/>
        <v>Medium Risk</v>
      </c>
    </row>
    <row r="7006" spans="1:9" x14ac:dyDescent="0.3">
      <c r="A7006" t="s">
        <v>7041</v>
      </c>
      <c r="B7006" t="s">
        <v>27</v>
      </c>
      <c r="C7006">
        <v>38</v>
      </c>
      <c r="D7006" t="str">
        <f t="shared" si="327"/>
        <v>25-48 Months</v>
      </c>
      <c r="E7006" t="s">
        <v>37</v>
      </c>
      <c r="F7006" t="s">
        <v>40</v>
      </c>
      <c r="G7006" t="s">
        <v>24</v>
      </c>
      <c r="H7006">
        <f t="shared" si="328"/>
        <v>4</v>
      </c>
      <c r="I7006" t="str">
        <f t="shared" si="329"/>
        <v>High Risk</v>
      </c>
    </row>
    <row r="7007" spans="1:9" x14ac:dyDescent="0.3">
      <c r="A7007" t="s">
        <v>7042</v>
      </c>
      <c r="B7007" t="s">
        <v>31</v>
      </c>
      <c r="C7007">
        <v>23</v>
      </c>
      <c r="D7007" t="str">
        <f t="shared" si="327"/>
        <v>13-24 Months</v>
      </c>
      <c r="E7007" t="s">
        <v>24</v>
      </c>
      <c r="F7007" t="s">
        <v>40</v>
      </c>
      <c r="G7007" t="s">
        <v>24</v>
      </c>
      <c r="H7007">
        <f t="shared" si="328"/>
        <v>0</v>
      </c>
      <c r="I7007" t="str">
        <f t="shared" si="329"/>
        <v>Low Risk</v>
      </c>
    </row>
    <row r="7008" spans="1:9" x14ac:dyDescent="0.3">
      <c r="A7008" t="s">
        <v>7043</v>
      </c>
      <c r="B7008" t="s">
        <v>27</v>
      </c>
      <c r="C7008">
        <v>40</v>
      </c>
      <c r="D7008" t="str">
        <f t="shared" si="327"/>
        <v>25-48 Months</v>
      </c>
      <c r="E7008" t="s">
        <v>37</v>
      </c>
      <c r="F7008" t="s">
        <v>40</v>
      </c>
      <c r="G7008" t="s">
        <v>23</v>
      </c>
      <c r="H7008">
        <f t="shared" si="328"/>
        <v>4</v>
      </c>
      <c r="I7008" t="str">
        <f t="shared" si="329"/>
        <v>High Risk</v>
      </c>
    </row>
    <row r="7009" spans="1:9" x14ac:dyDescent="0.3">
      <c r="A7009" t="s">
        <v>7044</v>
      </c>
      <c r="B7009" t="s">
        <v>47</v>
      </c>
      <c r="C7009">
        <v>72</v>
      </c>
      <c r="D7009" t="str">
        <f t="shared" si="327"/>
        <v>49-72 Months</v>
      </c>
      <c r="E7009" t="s">
        <v>26</v>
      </c>
      <c r="F7009" t="s">
        <v>35</v>
      </c>
      <c r="G7009" t="s">
        <v>24</v>
      </c>
      <c r="H7009">
        <f t="shared" si="328"/>
        <v>0</v>
      </c>
      <c r="I7009" t="str">
        <f t="shared" si="329"/>
        <v>Low Risk</v>
      </c>
    </row>
    <row r="7010" spans="1:9" x14ac:dyDescent="0.3">
      <c r="A7010" t="s">
        <v>7045</v>
      </c>
      <c r="B7010" t="s">
        <v>27</v>
      </c>
      <c r="C7010">
        <v>3</v>
      </c>
      <c r="D7010" t="str">
        <f t="shared" si="327"/>
        <v>0-12 Months</v>
      </c>
      <c r="E7010" t="s">
        <v>37</v>
      </c>
      <c r="F7010" t="s">
        <v>40</v>
      </c>
      <c r="G7010" t="s">
        <v>23</v>
      </c>
      <c r="H7010">
        <f t="shared" si="328"/>
        <v>5</v>
      </c>
      <c r="I7010" t="str">
        <f t="shared" si="329"/>
        <v>High Risk</v>
      </c>
    </row>
    <row r="7011" spans="1:9" x14ac:dyDescent="0.3">
      <c r="A7011" t="s">
        <v>7046</v>
      </c>
      <c r="B7011" t="s">
        <v>27</v>
      </c>
      <c r="C7011">
        <v>23</v>
      </c>
      <c r="D7011" t="str">
        <f t="shared" si="327"/>
        <v>13-24 Months</v>
      </c>
      <c r="E7011" t="s">
        <v>37</v>
      </c>
      <c r="F7011" t="s">
        <v>28</v>
      </c>
      <c r="G7011" t="s">
        <v>23</v>
      </c>
      <c r="H7011">
        <f t="shared" si="328"/>
        <v>5</v>
      </c>
      <c r="I7011" t="str">
        <f t="shared" si="329"/>
        <v>High Risk</v>
      </c>
    </row>
    <row r="7012" spans="1:9" x14ac:dyDescent="0.3">
      <c r="A7012" t="s">
        <v>7047</v>
      </c>
      <c r="B7012" t="s">
        <v>27</v>
      </c>
      <c r="C7012">
        <v>1</v>
      </c>
      <c r="D7012" t="str">
        <f t="shared" si="327"/>
        <v>0-12 Months</v>
      </c>
      <c r="E7012" t="s">
        <v>37</v>
      </c>
      <c r="F7012" t="s">
        <v>28</v>
      </c>
      <c r="G7012" t="s">
        <v>23</v>
      </c>
      <c r="H7012">
        <f t="shared" si="328"/>
        <v>6</v>
      </c>
      <c r="I7012" t="str">
        <f t="shared" si="329"/>
        <v>High Risk</v>
      </c>
    </row>
    <row r="7013" spans="1:9" x14ac:dyDescent="0.3">
      <c r="A7013" t="s">
        <v>7048</v>
      </c>
      <c r="B7013" t="s">
        <v>27</v>
      </c>
      <c r="C7013">
        <v>4</v>
      </c>
      <c r="D7013" t="str">
        <f t="shared" si="327"/>
        <v>0-12 Months</v>
      </c>
      <c r="E7013" t="s">
        <v>26</v>
      </c>
      <c r="F7013" t="s">
        <v>32</v>
      </c>
      <c r="G7013" t="s">
        <v>23</v>
      </c>
      <c r="H7013">
        <f t="shared" si="328"/>
        <v>3</v>
      </c>
      <c r="I7013" t="str">
        <f t="shared" si="329"/>
        <v>Medium Risk</v>
      </c>
    </row>
    <row r="7014" spans="1:9" x14ac:dyDescent="0.3">
      <c r="A7014" t="s">
        <v>7049</v>
      </c>
      <c r="B7014" t="s">
        <v>47</v>
      </c>
      <c r="C7014">
        <v>62</v>
      </c>
      <c r="D7014" t="str">
        <f t="shared" si="327"/>
        <v>49-72 Months</v>
      </c>
      <c r="E7014" t="s">
        <v>26</v>
      </c>
      <c r="F7014" t="s">
        <v>28</v>
      </c>
      <c r="G7014" t="s">
        <v>24</v>
      </c>
      <c r="H7014">
        <f t="shared" si="328"/>
        <v>1</v>
      </c>
      <c r="I7014" t="str">
        <f t="shared" si="329"/>
        <v>Low Risk</v>
      </c>
    </row>
    <row r="7015" spans="1:9" x14ac:dyDescent="0.3">
      <c r="A7015" t="s">
        <v>7050</v>
      </c>
      <c r="B7015" t="s">
        <v>27</v>
      </c>
      <c r="C7015">
        <v>40</v>
      </c>
      <c r="D7015" t="str">
        <f t="shared" si="327"/>
        <v>25-48 Months</v>
      </c>
      <c r="E7015" t="s">
        <v>37</v>
      </c>
      <c r="F7015" t="s">
        <v>35</v>
      </c>
      <c r="G7015" t="s">
        <v>24</v>
      </c>
      <c r="H7015">
        <f t="shared" si="328"/>
        <v>4</v>
      </c>
      <c r="I7015" t="str">
        <f t="shared" si="329"/>
        <v>High Risk</v>
      </c>
    </row>
    <row r="7016" spans="1:9" x14ac:dyDescent="0.3">
      <c r="A7016" t="s">
        <v>7051</v>
      </c>
      <c r="B7016" t="s">
        <v>27</v>
      </c>
      <c r="C7016">
        <v>41</v>
      </c>
      <c r="D7016" t="str">
        <f t="shared" si="327"/>
        <v>25-48 Months</v>
      </c>
      <c r="E7016" t="s">
        <v>37</v>
      </c>
      <c r="F7016" t="s">
        <v>28</v>
      </c>
      <c r="G7016" t="s">
        <v>24</v>
      </c>
      <c r="H7016">
        <f t="shared" si="328"/>
        <v>5</v>
      </c>
      <c r="I7016" t="str">
        <f t="shared" si="329"/>
        <v>High Risk</v>
      </c>
    </row>
    <row r="7017" spans="1:9" x14ac:dyDescent="0.3">
      <c r="A7017" t="s">
        <v>7052</v>
      </c>
      <c r="B7017" t="s">
        <v>27</v>
      </c>
      <c r="C7017">
        <v>34</v>
      </c>
      <c r="D7017" t="str">
        <f t="shared" si="327"/>
        <v>25-48 Months</v>
      </c>
      <c r="E7017" t="s">
        <v>37</v>
      </c>
      <c r="F7017" t="s">
        <v>40</v>
      </c>
      <c r="G7017" t="s">
        <v>24</v>
      </c>
      <c r="H7017">
        <f t="shared" si="328"/>
        <v>4</v>
      </c>
      <c r="I7017" t="str">
        <f t="shared" si="329"/>
        <v>High Risk</v>
      </c>
    </row>
    <row r="7018" spans="1:9" x14ac:dyDescent="0.3">
      <c r="A7018" t="s">
        <v>7053</v>
      </c>
      <c r="B7018" t="s">
        <v>27</v>
      </c>
      <c r="C7018">
        <v>1</v>
      </c>
      <c r="D7018" t="str">
        <f t="shared" si="327"/>
        <v>0-12 Months</v>
      </c>
      <c r="E7018" t="s">
        <v>26</v>
      </c>
      <c r="F7018" t="s">
        <v>28</v>
      </c>
      <c r="G7018" t="s">
        <v>24</v>
      </c>
      <c r="H7018">
        <f t="shared" si="328"/>
        <v>4</v>
      </c>
      <c r="I7018" t="str">
        <f t="shared" si="329"/>
        <v>High Risk</v>
      </c>
    </row>
    <row r="7019" spans="1:9" x14ac:dyDescent="0.3">
      <c r="A7019" t="s">
        <v>7054</v>
      </c>
      <c r="B7019" t="s">
        <v>47</v>
      </c>
      <c r="C7019">
        <v>51</v>
      </c>
      <c r="D7019" t="str">
        <f t="shared" si="327"/>
        <v>49-72 Months</v>
      </c>
      <c r="E7019" t="s">
        <v>24</v>
      </c>
      <c r="F7019" t="s">
        <v>35</v>
      </c>
      <c r="G7019" t="s">
        <v>24</v>
      </c>
      <c r="H7019">
        <f t="shared" si="328"/>
        <v>0</v>
      </c>
      <c r="I7019" t="str">
        <f t="shared" si="329"/>
        <v>Low Risk</v>
      </c>
    </row>
    <row r="7020" spans="1:9" x14ac:dyDescent="0.3">
      <c r="A7020" t="s">
        <v>7055</v>
      </c>
      <c r="B7020" t="s">
        <v>27</v>
      </c>
      <c r="C7020">
        <v>1</v>
      </c>
      <c r="D7020" t="str">
        <f t="shared" si="327"/>
        <v>0-12 Months</v>
      </c>
      <c r="E7020" t="s">
        <v>37</v>
      </c>
      <c r="F7020" t="s">
        <v>32</v>
      </c>
      <c r="G7020" t="s">
        <v>23</v>
      </c>
      <c r="H7020">
        <f t="shared" si="328"/>
        <v>5</v>
      </c>
      <c r="I7020" t="str">
        <f t="shared" si="329"/>
        <v>High Risk</v>
      </c>
    </row>
    <row r="7021" spans="1:9" x14ac:dyDescent="0.3">
      <c r="A7021" t="s">
        <v>7056</v>
      </c>
      <c r="B7021" t="s">
        <v>47</v>
      </c>
      <c r="C7021">
        <v>39</v>
      </c>
      <c r="D7021" t="str">
        <f t="shared" si="327"/>
        <v>25-48 Months</v>
      </c>
      <c r="E7021" t="s">
        <v>24</v>
      </c>
      <c r="F7021" t="s">
        <v>32</v>
      </c>
      <c r="G7021" t="s">
        <v>24</v>
      </c>
      <c r="H7021">
        <f t="shared" si="328"/>
        <v>0</v>
      </c>
      <c r="I7021" t="str">
        <f t="shared" si="329"/>
        <v>Low Risk</v>
      </c>
    </row>
    <row r="7022" spans="1:9" x14ac:dyDescent="0.3">
      <c r="A7022" t="s">
        <v>7057</v>
      </c>
      <c r="B7022" t="s">
        <v>27</v>
      </c>
      <c r="C7022">
        <v>12</v>
      </c>
      <c r="D7022" t="str">
        <f t="shared" si="327"/>
        <v>0-12 Months</v>
      </c>
      <c r="E7022" t="s">
        <v>24</v>
      </c>
      <c r="F7022" t="s">
        <v>28</v>
      </c>
      <c r="G7022" t="s">
        <v>24</v>
      </c>
      <c r="H7022">
        <f t="shared" si="328"/>
        <v>4</v>
      </c>
      <c r="I7022" t="str">
        <f t="shared" si="329"/>
        <v>High Risk</v>
      </c>
    </row>
    <row r="7023" spans="1:9" x14ac:dyDescent="0.3">
      <c r="A7023" t="s">
        <v>7058</v>
      </c>
      <c r="B7023" t="s">
        <v>31</v>
      </c>
      <c r="C7023">
        <v>12</v>
      </c>
      <c r="D7023" t="str">
        <f t="shared" si="327"/>
        <v>0-12 Months</v>
      </c>
      <c r="E7023" t="s">
        <v>26</v>
      </c>
      <c r="F7023" t="s">
        <v>28</v>
      </c>
      <c r="G7023" t="s">
        <v>23</v>
      </c>
      <c r="H7023">
        <f t="shared" si="328"/>
        <v>2</v>
      </c>
      <c r="I7023" t="str">
        <f t="shared" si="329"/>
        <v>Medium Risk</v>
      </c>
    </row>
    <row r="7024" spans="1:9" x14ac:dyDescent="0.3">
      <c r="A7024" t="s">
        <v>7059</v>
      </c>
      <c r="B7024" t="s">
        <v>31</v>
      </c>
      <c r="C7024">
        <v>72</v>
      </c>
      <c r="D7024" t="str">
        <f t="shared" si="327"/>
        <v>49-72 Months</v>
      </c>
      <c r="E7024" t="s">
        <v>37</v>
      </c>
      <c r="F7024" t="s">
        <v>28</v>
      </c>
      <c r="G7024" t="s">
        <v>24</v>
      </c>
      <c r="H7024">
        <f t="shared" si="328"/>
        <v>3</v>
      </c>
      <c r="I7024" t="str">
        <f t="shared" si="329"/>
        <v>Medium Risk</v>
      </c>
    </row>
    <row r="7025" spans="1:9" x14ac:dyDescent="0.3">
      <c r="A7025" t="s">
        <v>7060</v>
      </c>
      <c r="B7025" t="s">
        <v>27</v>
      </c>
      <c r="C7025">
        <v>63</v>
      </c>
      <c r="D7025" t="str">
        <f t="shared" si="327"/>
        <v>49-72 Months</v>
      </c>
      <c r="E7025" t="s">
        <v>37</v>
      </c>
      <c r="F7025" t="s">
        <v>28</v>
      </c>
      <c r="G7025" t="s">
        <v>24</v>
      </c>
      <c r="H7025">
        <f t="shared" si="328"/>
        <v>5</v>
      </c>
      <c r="I7025" t="str">
        <f t="shared" si="329"/>
        <v>High Risk</v>
      </c>
    </row>
    <row r="7026" spans="1:9" x14ac:dyDescent="0.3">
      <c r="A7026" t="s">
        <v>7061</v>
      </c>
      <c r="B7026" t="s">
        <v>27</v>
      </c>
      <c r="C7026">
        <v>44</v>
      </c>
      <c r="D7026" t="str">
        <f t="shared" si="327"/>
        <v>25-48 Months</v>
      </c>
      <c r="E7026" t="s">
        <v>37</v>
      </c>
      <c r="F7026" t="s">
        <v>40</v>
      </c>
      <c r="G7026" t="s">
        <v>24</v>
      </c>
      <c r="H7026">
        <f t="shared" si="328"/>
        <v>4</v>
      </c>
      <c r="I7026" t="str">
        <f t="shared" si="329"/>
        <v>High Risk</v>
      </c>
    </row>
    <row r="7027" spans="1:9" x14ac:dyDescent="0.3">
      <c r="A7027" t="s">
        <v>7062</v>
      </c>
      <c r="B7027" t="s">
        <v>27</v>
      </c>
      <c r="C7027">
        <v>18</v>
      </c>
      <c r="D7027" t="str">
        <f t="shared" si="327"/>
        <v>13-24 Months</v>
      </c>
      <c r="E7027" t="s">
        <v>37</v>
      </c>
      <c r="F7027" t="s">
        <v>35</v>
      </c>
      <c r="G7027" t="s">
        <v>24</v>
      </c>
      <c r="H7027">
        <f t="shared" si="328"/>
        <v>4</v>
      </c>
      <c r="I7027" t="str">
        <f t="shared" si="329"/>
        <v>High Risk</v>
      </c>
    </row>
    <row r="7028" spans="1:9" x14ac:dyDescent="0.3">
      <c r="A7028" t="s">
        <v>7063</v>
      </c>
      <c r="B7028" t="s">
        <v>27</v>
      </c>
      <c r="C7028">
        <v>9</v>
      </c>
      <c r="D7028" t="str">
        <f t="shared" si="327"/>
        <v>0-12 Months</v>
      </c>
      <c r="E7028" t="s">
        <v>26</v>
      </c>
      <c r="F7028" t="s">
        <v>35</v>
      </c>
      <c r="G7028" t="s">
        <v>23</v>
      </c>
      <c r="H7028">
        <f t="shared" si="328"/>
        <v>3</v>
      </c>
      <c r="I7028" t="str">
        <f t="shared" si="329"/>
        <v>Medium Risk</v>
      </c>
    </row>
    <row r="7029" spans="1:9" x14ac:dyDescent="0.3">
      <c r="A7029" t="s">
        <v>7064</v>
      </c>
      <c r="B7029" t="s">
        <v>27</v>
      </c>
      <c r="C7029">
        <v>13</v>
      </c>
      <c r="D7029" t="str">
        <f t="shared" si="327"/>
        <v>13-24 Months</v>
      </c>
      <c r="E7029" t="s">
        <v>26</v>
      </c>
      <c r="F7029" t="s">
        <v>32</v>
      </c>
      <c r="G7029" t="s">
        <v>24</v>
      </c>
      <c r="H7029">
        <f t="shared" si="328"/>
        <v>2</v>
      </c>
      <c r="I7029" t="str">
        <f t="shared" si="329"/>
        <v>Medium Risk</v>
      </c>
    </row>
    <row r="7030" spans="1:9" x14ac:dyDescent="0.3">
      <c r="A7030" t="s">
        <v>7065</v>
      </c>
      <c r="B7030" t="s">
        <v>47</v>
      </c>
      <c r="C7030">
        <v>68</v>
      </c>
      <c r="D7030" t="str">
        <f t="shared" si="327"/>
        <v>49-72 Months</v>
      </c>
      <c r="E7030" t="s">
        <v>26</v>
      </c>
      <c r="F7030" t="s">
        <v>35</v>
      </c>
      <c r="G7030" t="s">
        <v>24</v>
      </c>
      <c r="H7030">
        <f t="shared" si="328"/>
        <v>0</v>
      </c>
      <c r="I7030" t="str">
        <f t="shared" si="329"/>
        <v>Low Risk</v>
      </c>
    </row>
    <row r="7031" spans="1:9" x14ac:dyDescent="0.3">
      <c r="A7031" t="s">
        <v>7066</v>
      </c>
      <c r="B7031" t="s">
        <v>27</v>
      </c>
      <c r="C7031">
        <v>6</v>
      </c>
      <c r="D7031" t="str">
        <f t="shared" si="327"/>
        <v>0-12 Months</v>
      </c>
      <c r="E7031" t="s">
        <v>26</v>
      </c>
      <c r="F7031" t="s">
        <v>28</v>
      </c>
      <c r="G7031" t="s">
        <v>24</v>
      </c>
      <c r="H7031">
        <f t="shared" si="328"/>
        <v>4</v>
      </c>
      <c r="I7031" t="str">
        <f t="shared" si="329"/>
        <v>High Risk</v>
      </c>
    </row>
    <row r="7032" spans="1:9" x14ac:dyDescent="0.3">
      <c r="A7032" t="s">
        <v>7067</v>
      </c>
      <c r="B7032" t="s">
        <v>27</v>
      </c>
      <c r="C7032">
        <v>2</v>
      </c>
      <c r="D7032" t="str">
        <f t="shared" si="327"/>
        <v>0-12 Months</v>
      </c>
      <c r="E7032" t="s">
        <v>24</v>
      </c>
      <c r="F7032" t="s">
        <v>32</v>
      </c>
      <c r="G7032" t="s">
        <v>24</v>
      </c>
      <c r="H7032">
        <f t="shared" si="328"/>
        <v>3</v>
      </c>
      <c r="I7032" t="str">
        <f t="shared" si="329"/>
        <v>Medium Risk</v>
      </c>
    </row>
    <row r="7033" spans="1:9" x14ac:dyDescent="0.3">
      <c r="A7033" t="s">
        <v>7068</v>
      </c>
      <c r="B7033" t="s">
        <v>31</v>
      </c>
      <c r="C7033">
        <v>55</v>
      </c>
      <c r="D7033" t="str">
        <f t="shared" si="327"/>
        <v>49-72 Months</v>
      </c>
      <c r="E7033" t="s">
        <v>26</v>
      </c>
      <c r="F7033" t="s">
        <v>40</v>
      </c>
      <c r="G7033" t="s">
        <v>24</v>
      </c>
      <c r="H7033">
        <f t="shared" si="328"/>
        <v>0</v>
      </c>
      <c r="I7033" t="str">
        <f t="shared" si="329"/>
        <v>Low Risk</v>
      </c>
    </row>
    <row r="7034" spans="1:9" x14ac:dyDescent="0.3">
      <c r="A7034" t="s">
        <v>7069</v>
      </c>
      <c r="B7034" t="s">
        <v>27</v>
      </c>
      <c r="C7034">
        <v>1</v>
      </c>
      <c r="D7034" t="str">
        <f t="shared" si="327"/>
        <v>0-12 Months</v>
      </c>
      <c r="E7034" t="s">
        <v>37</v>
      </c>
      <c r="F7034" t="s">
        <v>28</v>
      </c>
      <c r="G7034" t="s">
        <v>23</v>
      </c>
      <c r="H7034">
        <f t="shared" si="328"/>
        <v>6</v>
      </c>
      <c r="I7034" t="str">
        <f t="shared" si="329"/>
        <v>High Risk</v>
      </c>
    </row>
    <row r="7035" spans="1:9" x14ac:dyDescent="0.3">
      <c r="A7035" t="s">
        <v>7070</v>
      </c>
      <c r="B7035" t="s">
        <v>27</v>
      </c>
      <c r="C7035">
        <v>38</v>
      </c>
      <c r="D7035" t="str">
        <f t="shared" si="327"/>
        <v>25-48 Months</v>
      </c>
      <c r="E7035" t="s">
        <v>37</v>
      </c>
      <c r="F7035" t="s">
        <v>40</v>
      </c>
      <c r="G7035" t="s">
        <v>24</v>
      </c>
      <c r="H7035">
        <f t="shared" si="328"/>
        <v>4</v>
      </c>
      <c r="I7035" t="str">
        <f t="shared" si="329"/>
        <v>High Risk</v>
      </c>
    </row>
    <row r="7036" spans="1:9" x14ac:dyDescent="0.3">
      <c r="A7036" t="s">
        <v>7071</v>
      </c>
      <c r="B7036" t="s">
        <v>27</v>
      </c>
      <c r="C7036">
        <v>67</v>
      </c>
      <c r="D7036" t="str">
        <f t="shared" si="327"/>
        <v>49-72 Months</v>
      </c>
      <c r="E7036" t="s">
        <v>37</v>
      </c>
      <c r="F7036" t="s">
        <v>40</v>
      </c>
      <c r="G7036" t="s">
        <v>23</v>
      </c>
      <c r="H7036">
        <f t="shared" si="328"/>
        <v>4</v>
      </c>
      <c r="I7036" t="str">
        <f t="shared" si="329"/>
        <v>High Risk</v>
      </c>
    </row>
    <row r="7037" spans="1:9" x14ac:dyDescent="0.3">
      <c r="A7037" t="s">
        <v>7072</v>
      </c>
      <c r="B7037" t="s">
        <v>27</v>
      </c>
      <c r="C7037">
        <v>19</v>
      </c>
      <c r="D7037" t="str">
        <f t="shared" si="327"/>
        <v>13-24 Months</v>
      </c>
      <c r="E7037" t="s">
        <v>37</v>
      </c>
      <c r="F7037" t="s">
        <v>35</v>
      </c>
      <c r="G7037" t="s">
        <v>24</v>
      </c>
      <c r="H7037">
        <f t="shared" si="328"/>
        <v>4</v>
      </c>
      <c r="I7037" t="str">
        <f t="shared" si="329"/>
        <v>High Risk</v>
      </c>
    </row>
    <row r="7038" spans="1:9" x14ac:dyDescent="0.3">
      <c r="A7038" t="s">
        <v>7073</v>
      </c>
      <c r="B7038" t="s">
        <v>31</v>
      </c>
      <c r="C7038">
        <v>12</v>
      </c>
      <c r="D7038" t="str">
        <f t="shared" si="327"/>
        <v>0-12 Months</v>
      </c>
      <c r="E7038" t="s">
        <v>26</v>
      </c>
      <c r="F7038" t="s">
        <v>28</v>
      </c>
      <c r="G7038" t="s">
        <v>24</v>
      </c>
      <c r="H7038">
        <f t="shared" si="328"/>
        <v>2</v>
      </c>
      <c r="I7038" t="str">
        <f t="shared" si="329"/>
        <v>Medium Risk</v>
      </c>
    </row>
    <row r="7039" spans="1:9" x14ac:dyDescent="0.3">
      <c r="A7039" t="s">
        <v>7074</v>
      </c>
      <c r="B7039" t="s">
        <v>47</v>
      </c>
      <c r="C7039">
        <v>72</v>
      </c>
      <c r="D7039" t="str">
        <f t="shared" si="327"/>
        <v>49-72 Months</v>
      </c>
      <c r="E7039" t="s">
        <v>24</v>
      </c>
      <c r="F7039" t="s">
        <v>35</v>
      </c>
      <c r="G7039" t="s">
        <v>24</v>
      </c>
      <c r="H7039">
        <f t="shared" si="328"/>
        <v>0</v>
      </c>
      <c r="I7039" t="str">
        <f t="shared" si="329"/>
        <v>Low Risk</v>
      </c>
    </row>
    <row r="7040" spans="1:9" x14ac:dyDescent="0.3">
      <c r="A7040" t="s">
        <v>7075</v>
      </c>
      <c r="B7040" t="s">
        <v>31</v>
      </c>
      <c r="C7040">
        <v>24</v>
      </c>
      <c r="D7040" t="str">
        <f t="shared" si="327"/>
        <v>13-24 Months</v>
      </c>
      <c r="E7040" t="s">
        <v>26</v>
      </c>
      <c r="F7040" t="s">
        <v>32</v>
      </c>
      <c r="G7040" t="s">
        <v>24</v>
      </c>
      <c r="H7040">
        <f t="shared" si="328"/>
        <v>0</v>
      </c>
      <c r="I7040" t="str">
        <f t="shared" si="329"/>
        <v>Low Risk</v>
      </c>
    </row>
    <row r="7041" spans="1:9" x14ac:dyDescent="0.3">
      <c r="A7041" t="s">
        <v>7076</v>
      </c>
      <c r="B7041" t="s">
        <v>31</v>
      </c>
      <c r="C7041">
        <v>72</v>
      </c>
      <c r="D7041" t="str">
        <f t="shared" si="327"/>
        <v>49-72 Months</v>
      </c>
      <c r="E7041" t="s">
        <v>37</v>
      </c>
      <c r="F7041" t="s">
        <v>40</v>
      </c>
      <c r="G7041" t="s">
        <v>24</v>
      </c>
      <c r="H7041">
        <f t="shared" si="328"/>
        <v>2</v>
      </c>
      <c r="I7041" t="str">
        <f t="shared" si="329"/>
        <v>Medium Risk</v>
      </c>
    </row>
    <row r="7042" spans="1:9" x14ac:dyDescent="0.3">
      <c r="A7042" t="s">
        <v>7077</v>
      </c>
      <c r="B7042" t="s">
        <v>27</v>
      </c>
      <c r="C7042">
        <v>11</v>
      </c>
      <c r="D7042" t="str">
        <f t="shared" si="327"/>
        <v>0-12 Months</v>
      </c>
      <c r="E7042" t="s">
        <v>26</v>
      </c>
      <c r="F7042" t="s">
        <v>28</v>
      </c>
      <c r="G7042" t="s">
        <v>24</v>
      </c>
      <c r="H7042">
        <f t="shared" si="328"/>
        <v>4</v>
      </c>
      <c r="I7042" t="str">
        <f t="shared" si="329"/>
        <v>High Risk</v>
      </c>
    </row>
    <row r="7043" spans="1:9" x14ac:dyDescent="0.3">
      <c r="A7043" t="s">
        <v>7078</v>
      </c>
      <c r="B7043" t="s">
        <v>27</v>
      </c>
      <c r="C7043">
        <v>4</v>
      </c>
      <c r="D7043" t="str">
        <f t="shared" ref="D7043:D7044" si="330">IF(C7043&lt;=12,"0-12 Months",IF(C7043&lt;=24,"13-24 Months",IF(C7043&lt;=48,"25-48 Months","49-72 Months")))</f>
        <v>0-12 Months</v>
      </c>
      <c r="E7043" t="s">
        <v>37</v>
      </c>
      <c r="F7043" t="s">
        <v>32</v>
      </c>
      <c r="G7043" t="s">
        <v>23</v>
      </c>
      <c r="H7043">
        <f t="shared" ref="H7043:H7044" si="331">IF(B7043="Month-to-month",2,0)+IF(E7043="Fiber optic",2,0)+IF(F7043="Electronic check",1,0)+IF(D7043="0-12 Months",1,0)</f>
        <v>5</v>
      </c>
      <c r="I7043" t="str">
        <f t="shared" ref="I7043:I7044" si="332">IF(H7043&gt;=4,"High Risk",IF(H7043&gt;=2,"Medium Risk","Low Risk"))</f>
        <v>High Risk</v>
      </c>
    </row>
    <row r="7044" spans="1:9" x14ac:dyDescent="0.3">
      <c r="A7044" t="s">
        <v>7079</v>
      </c>
      <c r="B7044" t="s">
        <v>47</v>
      </c>
      <c r="C7044">
        <v>66</v>
      </c>
      <c r="D7044" t="str">
        <f t="shared" si="330"/>
        <v>49-72 Months</v>
      </c>
      <c r="E7044" t="s">
        <v>37</v>
      </c>
      <c r="F7044" t="s">
        <v>35</v>
      </c>
      <c r="G7044" t="s">
        <v>24</v>
      </c>
      <c r="H7044">
        <f t="shared" si="331"/>
        <v>2</v>
      </c>
      <c r="I7044" t="str">
        <f t="shared" si="332"/>
        <v>Medium Risk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4627-9A37-4C5A-9F05-BCCA380B9DE8}">
  <dimension ref="A3:B6"/>
  <sheetViews>
    <sheetView workbookViewId="0">
      <selection activeCell="E19" sqref="E19"/>
    </sheetView>
  </sheetViews>
  <sheetFormatPr defaultRowHeight="14.4" x14ac:dyDescent="0.3"/>
  <cols>
    <col min="1" max="1" width="12.44140625" bestFit="1" customWidth="1"/>
    <col min="2" max="2" width="18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>
        <v>5174</v>
      </c>
    </row>
    <row r="5" spans="1:2" x14ac:dyDescent="0.3">
      <c r="A5" s="2" t="s">
        <v>23</v>
      </c>
      <c r="B5">
        <v>1869</v>
      </c>
    </row>
    <row r="6" spans="1:2" x14ac:dyDescent="0.3">
      <c r="A6" s="2" t="s">
        <v>7081</v>
      </c>
      <c r="B6">
        <v>7043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D7F4-99C2-466C-9343-0E2C8DBB6353}">
  <dimension ref="A3:D8"/>
  <sheetViews>
    <sheetView workbookViewId="0">
      <selection activeCell="G10" sqref="G10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>
        <v>2220</v>
      </c>
      <c r="C5">
        <v>1655</v>
      </c>
      <c r="D5">
        <v>3875</v>
      </c>
    </row>
    <row r="6" spans="1:4" x14ac:dyDescent="0.3">
      <c r="A6" s="2" t="s">
        <v>31</v>
      </c>
      <c r="B6">
        <v>1307</v>
      </c>
      <c r="C6">
        <v>166</v>
      </c>
      <c r="D6">
        <v>1473</v>
      </c>
    </row>
    <row r="7" spans="1:4" x14ac:dyDescent="0.3">
      <c r="A7" s="2" t="s">
        <v>47</v>
      </c>
      <c r="B7">
        <v>1647</v>
      </c>
      <c r="C7">
        <v>48</v>
      </c>
      <c r="D7">
        <v>1695</v>
      </c>
    </row>
    <row r="8" spans="1:4" x14ac:dyDescent="0.3">
      <c r="A8" s="2" t="s">
        <v>7081</v>
      </c>
      <c r="B8">
        <v>5174</v>
      </c>
      <c r="C8">
        <v>1869</v>
      </c>
      <c r="D8">
        <v>7043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39D-5CFF-422E-A070-7319B86A4077}">
  <dimension ref="A3:D9"/>
  <sheetViews>
    <sheetView workbookViewId="0">
      <selection activeCell="I15" sqref="I15"/>
    </sheetView>
  </sheetViews>
  <sheetFormatPr defaultRowHeight="14.4" x14ac:dyDescent="0.3"/>
  <cols>
    <col min="1" max="1" width="21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35</v>
      </c>
      <c r="B5">
        <v>1286</v>
      </c>
      <c r="C5">
        <v>258</v>
      </c>
      <c r="D5">
        <v>1544</v>
      </c>
    </row>
    <row r="6" spans="1:4" x14ac:dyDescent="0.3">
      <c r="A6" s="2" t="s">
        <v>40</v>
      </c>
      <c r="B6">
        <v>1290</v>
      </c>
      <c r="C6">
        <v>232</v>
      </c>
      <c r="D6">
        <v>1522</v>
      </c>
    </row>
    <row r="7" spans="1:4" x14ac:dyDescent="0.3">
      <c r="A7" s="2" t="s">
        <v>28</v>
      </c>
      <c r="B7">
        <v>1294</v>
      </c>
      <c r="C7">
        <v>1071</v>
      </c>
      <c r="D7">
        <v>2365</v>
      </c>
    </row>
    <row r="8" spans="1:4" x14ac:dyDescent="0.3">
      <c r="A8" s="2" t="s">
        <v>32</v>
      </c>
      <c r="B8">
        <v>1304</v>
      </c>
      <c r="C8">
        <v>308</v>
      </c>
      <c r="D8">
        <v>1612</v>
      </c>
    </row>
    <row r="9" spans="1:4" x14ac:dyDescent="0.3">
      <c r="A9" s="2" t="s">
        <v>7081</v>
      </c>
      <c r="B9">
        <v>5174</v>
      </c>
      <c r="C9">
        <v>1869</v>
      </c>
      <c r="D9">
        <v>7043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A1B7-2E17-4850-846E-50504255635A}">
  <dimension ref="A3:D8"/>
  <sheetViews>
    <sheetView workbookViewId="0">
      <selection activeCell="H11" sqref="H11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26</v>
      </c>
      <c r="B5">
        <v>1962</v>
      </c>
      <c r="C5">
        <v>459</v>
      </c>
      <c r="D5">
        <v>2421</v>
      </c>
    </row>
    <row r="6" spans="1:4" x14ac:dyDescent="0.3">
      <c r="A6" s="2" t="s">
        <v>37</v>
      </c>
      <c r="B6">
        <v>1799</v>
      </c>
      <c r="C6">
        <v>1297</v>
      </c>
      <c r="D6">
        <v>3096</v>
      </c>
    </row>
    <row r="7" spans="1:4" x14ac:dyDescent="0.3">
      <c r="A7" s="2" t="s">
        <v>24</v>
      </c>
      <c r="B7">
        <v>1413</v>
      </c>
      <c r="C7">
        <v>113</v>
      </c>
      <c r="D7">
        <v>1526</v>
      </c>
    </row>
    <row r="8" spans="1:4" x14ac:dyDescent="0.3">
      <c r="A8" s="2" t="s">
        <v>7081</v>
      </c>
      <c r="B8">
        <v>5174</v>
      </c>
      <c r="C8">
        <v>1869</v>
      </c>
      <c r="D8">
        <v>7043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05D0-BA95-4AA2-A520-C89F952D05FE}">
  <dimension ref="A3:D17"/>
  <sheetViews>
    <sheetView workbookViewId="0">
      <selection activeCell="H18" sqref="H18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>
        <v>2220</v>
      </c>
      <c r="C5">
        <v>1655</v>
      </c>
      <c r="D5">
        <v>3875</v>
      </c>
    </row>
    <row r="6" spans="1:4" x14ac:dyDescent="0.3">
      <c r="A6" s="3" t="s">
        <v>26</v>
      </c>
      <c r="B6">
        <v>829</v>
      </c>
      <c r="C6">
        <v>394</v>
      </c>
      <c r="D6">
        <v>1223</v>
      </c>
    </row>
    <row r="7" spans="1:4" x14ac:dyDescent="0.3">
      <c r="A7" s="3" t="s">
        <v>37</v>
      </c>
      <c r="B7">
        <v>966</v>
      </c>
      <c r="C7">
        <v>1162</v>
      </c>
      <c r="D7">
        <v>2128</v>
      </c>
    </row>
    <row r="8" spans="1:4" x14ac:dyDescent="0.3">
      <c r="A8" s="3" t="s">
        <v>24</v>
      </c>
      <c r="B8">
        <v>425</v>
      </c>
      <c r="C8">
        <v>99</v>
      </c>
      <c r="D8">
        <v>524</v>
      </c>
    </row>
    <row r="9" spans="1:4" x14ac:dyDescent="0.3">
      <c r="A9" s="2" t="s">
        <v>31</v>
      </c>
      <c r="B9">
        <v>1307</v>
      </c>
      <c r="C9">
        <v>166</v>
      </c>
      <c r="D9">
        <v>1473</v>
      </c>
    </row>
    <row r="10" spans="1:4" x14ac:dyDescent="0.3">
      <c r="A10" s="3" t="s">
        <v>26</v>
      </c>
      <c r="B10">
        <v>517</v>
      </c>
      <c r="C10">
        <v>53</v>
      </c>
      <c r="D10">
        <v>570</v>
      </c>
    </row>
    <row r="11" spans="1:4" x14ac:dyDescent="0.3">
      <c r="A11" s="3" t="s">
        <v>37</v>
      </c>
      <c r="B11">
        <v>435</v>
      </c>
      <c r="C11">
        <v>104</v>
      </c>
      <c r="D11">
        <v>539</v>
      </c>
    </row>
    <row r="12" spans="1:4" x14ac:dyDescent="0.3">
      <c r="A12" s="3" t="s">
        <v>24</v>
      </c>
      <c r="B12">
        <v>355</v>
      </c>
      <c r="C12">
        <v>9</v>
      </c>
      <c r="D12">
        <v>364</v>
      </c>
    </row>
    <row r="13" spans="1:4" x14ac:dyDescent="0.3">
      <c r="A13" s="2" t="s">
        <v>47</v>
      </c>
      <c r="B13">
        <v>1647</v>
      </c>
      <c r="C13">
        <v>48</v>
      </c>
      <c r="D13">
        <v>1695</v>
      </c>
    </row>
    <row r="14" spans="1:4" x14ac:dyDescent="0.3">
      <c r="A14" s="3" t="s">
        <v>26</v>
      </c>
      <c r="B14">
        <v>616</v>
      </c>
      <c r="C14">
        <v>12</v>
      </c>
      <c r="D14">
        <v>628</v>
      </c>
    </row>
    <row r="15" spans="1:4" x14ac:dyDescent="0.3">
      <c r="A15" s="3" t="s">
        <v>37</v>
      </c>
      <c r="B15">
        <v>398</v>
      </c>
      <c r="C15">
        <v>31</v>
      </c>
      <c r="D15">
        <v>429</v>
      </c>
    </row>
    <row r="16" spans="1:4" x14ac:dyDescent="0.3">
      <c r="A16" s="3" t="s">
        <v>24</v>
      </c>
      <c r="B16">
        <v>633</v>
      </c>
      <c r="C16">
        <v>5</v>
      </c>
      <c r="D16">
        <v>638</v>
      </c>
    </row>
    <row r="17" spans="1:4" x14ac:dyDescent="0.3">
      <c r="A17" s="2" t="s">
        <v>7081</v>
      </c>
      <c r="B17">
        <v>5174</v>
      </c>
      <c r="C17">
        <v>1869</v>
      </c>
      <c r="D17">
        <v>7043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09D3-DDC3-4541-9FB8-CBC31AE138E0}">
  <dimension ref="A3:D78"/>
  <sheetViews>
    <sheetView workbookViewId="0">
      <selection activeCell="J16" sqref="J16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>
        <v>0</v>
      </c>
      <c r="B5">
        <v>11</v>
      </c>
      <c r="D5">
        <v>11</v>
      </c>
    </row>
    <row r="6" spans="1:4" x14ac:dyDescent="0.3">
      <c r="A6" s="2">
        <v>1</v>
      </c>
      <c r="B6">
        <v>233</v>
      </c>
      <c r="C6">
        <v>380</v>
      </c>
      <c r="D6">
        <v>613</v>
      </c>
    </row>
    <row r="7" spans="1:4" x14ac:dyDescent="0.3">
      <c r="A7" s="2">
        <v>2</v>
      </c>
      <c r="B7">
        <v>115</v>
      </c>
      <c r="C7">
        <v>123</v>
      </c>
      <c r="D7">
        <v>238</v>
      </c>
    </row>
    <row r="8" spans="1:4" x14ac:dyDescent="0.3">
      <c r="A8" s="2">
        <v>3</v>
      </c>
      <c r="B8">
        <v>106</v>
      </c>
      <c r="C8">
        <v>94</v>
      </c>
      <c r="D8">
        <v>200</v>
      </c>
    </row>
    <row r="9" spans="1:4" x14ac:dyDescent="0.3">
      <c r="A9" s="2">
        <v>4</v>
      </c>
      <c r="B9">
        <v>93</v>
      </c>
      <c r="C9">
        <v>83</v>
      </c>
      <c r="D9">
        <v>176</v>
      </c>
    </row>
    <row r="10" spans="1:4" x14ac:dyDescent="0.3">
      <c r="A10" s="2">
        <v>5</v>
      </c>
      <c r="B10">
        <v>69</v>
      </c>
      <c r="C10">
        <v>64</v>
      </c>
      <c r="D10">
        <v>133</v>
      </c>
    </row>
    <row r="11" spans="1:4" x14ac:dyDescent="0.3">
      <c r="A11" s="2">
        <v>6</v>
      </c>
      <c r="B11">
        <v>70</v>
      </c>
      <c r="C11">
        <v>40</v>
      </c>
      <c r="D11">
        <v>110</v>
      </c>
    </row>
    <row r="12" spans="1:4" x14ac:dyDescent="0.3">
      <c r="A12" s="2">
        <v>7</v>
      </c>
      <c r="B12">
        <v>80</v>
      </c>
      <c r="C12">
        <v>51</v>
      </c>
      <c r="D12">
        <v>131</v>
      </c>
    </row>
    <row r="13" spans="1:4" x14ac:dyDescent="0.3">
      <c r="A13" s="2">
        <v>8</v>
      </c>
      <c r="B13">
        <v>81</v>
      </c>
      <c r="C13">
        <v>42</v>
      </c>
      <c r="D13">
        <v>123</v>
      </c>
    </row>
    <row r="14" spans="1:4" x14ac:dyDescent="0.3">
      <c r="A14" s="2">
        <v>9</v>
      </c>
      <c r="B14">
        <v>73</v>
      </c>
      <c r="C14">
        <v>46</v>
      </c>
      <c r="D14">
        <v>119</v>
      </c>
    </row>
    <row r="15" spans="1:4" x14ac:dyDescent="0.3">
      <c r="A15" s="2">
        <v>10</v>
      </c>
      <c r="B15">
        <v>71</v>
      </c>
      <c r="C15">
        <v>45</v>
      </c>
      <c r="D15">
        <v>116</v>
      </c>
    </row>
    <row r="16" spans="1:4" x14ac:dyDescent="0.3">
      <c r="A16" s="2">
        <v>11</v>
      </c>
      <c r="B16">
        <v>68</v>
      </c>
      <c r="C16">
        <v>31</v>
      </c>
      <c r="D16">
        <v>99</v>
      </c>
    </row>
    <row r="17" spans="1:4" x14ac:dyDescent="0.3">
      <c r="A17" s="2">
        <v>12</v>
      </c>
      <c r="B17">
        <v>79</v>
      </c>
      <c r="C17">
        <v>38</v>
      </c>
      <c r="D17">
        <v>117</v>
      </c>
    </row>
    <row r="18" spans="1:4" x14ac:dyDescent="0.3">
      <c r="A18" s="2">
        <v>13</v>
      </c>
      <c r="B18">
        <v>71</v>
      </c>
      <c r="C18">
        <v>38</v>
      </c>
      <c r="D18">
        <v>109</v>
      </c>
    </row>
    <row r="19" spans="1:4" x14ac:dyDescent="0.3">
      <c r="A19" s="2">
        <v>14</v>
      </c>
      <c r="B19">
        <v>52</v>
      </c>
      <c r="C19">
        <v>24</v>
      </c>
      <c r="D19">
        <v>76</v>
      </c>
    </row>
    <row r="20" spans="1:4" x14ac:dyDescent="0.3">
      <c r="A20" s="2">
        <v>15</v>
      </c>
      <c r="B20">
        <v>62</v>
      </c>
      <c r="C20">
        <v>37</v>
      </c>
      <c r="D20">
        <v>99</v>
      </c>
    </row>
    <row r="21" spans="1:4" x14ac:dyDescent="0.3">
      <c r="A21" s="2">
        <v>16</v>
      </c>
      <c r="B21">
        <v>52</v>
      </c>
      <c r="C21">
        <v>28</v>
      </c>
      <c r="D21">
        <v>80</v>
      </c>
    </row>
    <row r="22" spans="1:4" x14ac:dyDescent="0.3">
      <c r="A22" s="2">
        <v>17</v>
      </c>
      <c r="B22">
        <v>61</v>
      </c>
      <c r="C22">
        <v>26</v>
      </c>
      <c r="D22">
        <v>87</v>
      </c>
    </row>
    <row r="23" spans="1:4" x14ac:dyDescent="0.3">
      <c r="A23" s="2">
        <v>18</v>
      </c>
      <c r="B23">
        <v>73</v>
      </c>
      <c r="C23">
        <v>24</v>
      </c>
      <c r="D23">
        <v>97</v>
      </c>
    </row>
    <row r="24" spans="1:4" x14ac:dyDescent="0.3">
      <c r="A24" s="2">
        <v>19</v>
      </c>
      <c r="B24">
        <v>54</v>
      </c>
      <c r="C24">
        <v>19</v>
      </c>
      <c r="D24">
        <v>73</v>
      </c>
    </row>
    <row r="25" spans="1:4" x14ac:dyDescent="0.3">
      <c r="A25" s="2">
        <v>20</v>
      </c>
      <c r="B25">
        <v>53</v>
      </c>
      <c r="C25">
        <v>18</v>
      </c>
      <c r="D25">
        <v>71</v>
      </c>
    </row>
    <row r="26" spans="1:4" x14ac:dyDescent="0.3">
      <c r="A26" s="2">
        <v>21</v>
      </c>
      <c r="B26">
        <v>46</v>
      </c>
      <c r="C26">
        <v>17</v>
      </c>
      <c r="D26">
        <v>63</v>
      </c>
    </row>
    <row r="27" spans="1:4" x14ac:dyDescent="0.3">
      <c r="A27" s="2">
        <v>22</v>
      </c>
      <c r="B27">
        <v>63</v>
      </c>
      <c r="C27">
        <v>27</v>
      </c>
      <c r="D27">
        <v>90</v>
      </c>
    </row>
    <row r="28" spans="1:4" x14ac:dyDescent="0.3">
      <c r="A28" s="2">
        <v>23</v>
      </c>
      <c r="B28">
        <v>72</v>
      </c>
      <c r="C28">
        <v>13</v>
      </c>
      <c r="D28">
        <v>85</v>
      </c>
    </row>
    <row r="29" spans="1:4" x14ac:dyDescent="0.3">
      <c r="A29" s="2">
        <v>24</v>
      </c>
      <c r="B29">
        <v>71</v>
      </c>
      <c r="C29">
        <v>23</v>
      </c>
      <c r="D29">
        <v>94</v>
      </c>
    </row>
    <row r="30" spans="1:4" x14ac:dyDescent="0.3">
      <c r="A30" s="2">
        <v>25</v>
      </c>
      <c r="B30">
        <v>56</v>
      </c>
      <c r="C30">
        <v>23</v>
      </c>
      <c r="D30">
        <v>79</v>
      </c>
    </row>
    <row r="31" spans="1:4" x14ac:dyDescent="0.3">
      <c r="A31" s="2">
        <v>26</v>
      </c>
      <c r="B31">
        <v>64</v>
      </c>
      <c r="C31">
        <v>15</v>
      </c>
      <c r="D31">
        <v>79</v>
      </c>
    </row>
    <row r="32" spans="1:4" x14ac:dyDescent="0.3">
      <c r="A32" s="2">
        <v>27</v>
      </c>
      <c r="B32">
        <v>59</v>
      </c>
      <c r="C32">
        <v>13</v>
      </c>
      <c r="D32">
        <v>72</v>
      </c>
    </row>
    <row r="33" spans="1:4" x14ac:dyDescent="0.3">
      <c r="A33" s="2">
        <v>28</v>
      </c>
      <c r="B33">
        <v>45</v>
      </c>
      <c r="C33">
        <v>12</v>
      </c>
      <c r="D33">
        <v>57</v>
      </c>
    </row>
    <row r="34" spans="1:4" x14ac:dyDescent="0.3">
      <c r="A34" s="2">
        <v>29</v>
      </c>
      <c r="B34">
        <v>57</v>
      </c>
      <c r="C34">
        <v>15</v>
      </c>
      <c r="D34">
        <v>72</v>
      </c>
    </row>
    <row r="35" spans="1:4" x14ac:dyDescent="0.3">
      <c r="A35" s="2">
        <v>30</v>
      </c>
      <c r="B35">
        <v>56</v>
      </c>
      <c r="C35">
        <v>16</v>
      </c>
      <c r="D35">
        <v>72</v>
      </c>
    </row>
    <row r="36" spans="1:4" x14ac:dyDescent="0.3">
      <c r="A36" s="2">
        <v>31</v>
      </c>
      <c r="B36">
        <v>49</v>
      </c>
      <c r="C36">
        <v>16</v>
      </c>
      <c r="D36">
        <v>65</v>
      </c>
    </row>
    <row r="37" spans="1:4" x14ac:dyDescent="0.3">
      <c r="A37" s="2">
        <v>32</v>
      </c>
      <c r="B37">
        <v>50</v>
      </c>
      <c r="C37">
        <v>19</v>
      </c>
      <c r="D37">
        <v>69</v>
      </c>
    </row>
    <row r="38" spans="1:4" x14ac:dyDescent="0.3">
      <c r="A38" s="2">
        <v>33</v>
      </c>
      <c r="B38">
        <v>50</v>
      </c>
      <c r="C38">
        <v>14</v>
      </c>
      <c r="D38">
        <v>64</v>
      </c>
    </row>
    <row r="39" spans="1:4" x14ac:dyDescent="0.3">
      <c r="A39" s="2">
        <v>34</v>
      </c>
      <c r="B39">
        <v>53</v>
      </c>
      <c r="C39">
        <v>12</v>
      </c>
      <c r="D39">
        <v>65</v>
      </c>
    </row>
    <row r="40" spans="1:4" x14ac:dyDescent="0.3">
      <c r="A40" s="2">
        <v>35</v>
      </c>
      <c r="B40">
        <v>73</v>
      </c>
      <c r="C40">
        <v>15</v>
      </c>
      <c r="D40">
        <v>88</v>
      </c>
    </row>
    <row r="41" spans="1:4" x14ac:dyDescent="0.3">
      <c r="A41" s="2">
        <v>36</v>
      </c>
      <c r="B41">
        <v>40</v>
      </c>
      <c r="C41">
        <v>10</v>
      </c>
      <c r="D41">
        <v>50</v>
      </c>
    </row>
    <row r="42" spans="1:4" x14ac:dyDescent="0.3">
      <c r="A42" s="2">
        <v>37</v>
      </c>
      <c r="B42">
        <v>50</v>
      </c>
      <c r="C42">
        <v>15</v>
      </c>
      <c r="D42">
        <v>65</v>
      </c>
    </row>
    <row r="43" spans="1:4" x14ac:dyDescent="0.3">
      <c r="A43" s="2">
        <v>38</v>
      </c>
      <c r="B43">
        <v>46</v>
      </c>
      <c r="C43">
        <v>13</v>
      </c>
      <c r="D43">
        <v>59</v>
      </c>
    </row>
    <row r="44" spans="1:4" x14ac:dyDescent="0.3">
      <c r="A44" s="2">
        <v>39</v>
      </c>
      <c r="B44">
        <v>42</v>
      </c>
      <c r="C44">
        <v>14</v>
      </c>
      <c r="D44">
        <v>56</v>
      </c>
    </row>
    <row r="45" spans="1:4" x14ac:dyDescent="0.3">
      <c r="A45" s="2">
        <v>40</v>
      </c>
      <c r="B45">
        <v>51</v>
      </c>
      <c r="C45">
        <v>13</v>
      </c>
      <c r="D45">
        <v>64</v>
      </c>
    </row>
    <row r="46" spans="1:4" x14ac:dyDescent="0.3">
      <c r="A46" s="2">
        <v>41</v>
      </c>
      <c r="B46">
        <v>56</v>
      </c>
      <c r="C46">
        <v>14</v>
      </c>
      <c r="D46">
        <v>70</v>
      </c>
    </row>
    <row r="47" spans="1:4" x14ac:dyDescent="0.3">
      <c r="A47" s="2">
        <v>42</v>
      </c>
      <c r="B47">
        <v>51</v>
      </c>
      <c r="C47">
        <v>14</v>
      </c>
      <c r="D47">
        <v>65</v>
      </c>
    </row>
    <row r="48" spans="1:4" x14ac:dyDescent="0.3">
      <c r="A48" s="2">
        <v>43</v>
      </c>
      <c r="B48">
        <v>50</v>
      </c>
      <c r="C48">
        <v>15</v>
      </c>
      <c r="D48">
        <v>65</v>
      </c>
    </row>
    <row r="49" spans="1:4" x14ac:dyDescent="0.3">
      <c r="A49" s="2">
        <v>44</v>
      </c>
      <c r="B49">
        <v>45</v>
      </c>
      <c r="C49">
        <v>6</v>
      </c>
      <c r="D49">
        <v>51</v>
      </c>
    </row>
    <row r="50" spans="1:4" x14ac:dyDescent="0.3">
      <c r="A50" s="2">
        <v>45</v>
      </c>
      <c r="B50">
        <v>55</v>
      </c>
      <c r="C50">
        <v>6</v>
      </c>
      <c r="D50">
        <v>61</v>
      </c>
    </row>
    <row r="51" spans="1:4" x14ac:dyDescent="0.3">
      <c r="A51" s="2">
        <v>46</v>
      </c>
      <c r="B51">
        <v>62</v>
      </c>
      <c r="C51">
        <v>12</v>
      </c>
      <c r="D51">
        <v>74</v>
      </c>
    </row>
    <row r="52" spans="1:4" x14ac:dyDescent="0.3">
      <c r="A52" s="2">
        <v>47</v>
      </c>
      <c r="B52">
        <v>54</v>
      </c>
      <c r="C52">
        <v>14</v>
      </c>
      <c r="D52">
        <v>68</v>
      </c>
    </row>
    <row r="53" spans="1:4" x14ac:dyDescent="0.3">
      <c r="A53" s="2">
        <v>48</v>
      </c>
      <c r="B53">
        <v>55</v>
      </c>
      <c r="C53">
        <v>9</v>
      </c>
      <c r="D53">
        <v>64</v>
      </c>
    </row>
    <row r="54" spans="1:4" x14ac:dyDescent="0.3">
      <c r="A54" s="2">
        <v>49</v>
      </c>
      <c r="B54">
        <v>51</v>
      </c>
      <c r="C54">
        <v>15</v>
      </c>
      <c r="D54">
        <v>66</v>
      </c>
    </row>
    <row r="55" spans="1:4" x14ac:dyDescent="0.3">
      <c r="A55" s="2">
        <v>50</v>
      </c>
      <c r="B55">
        <v>58</v>
      </c>
      <c r="C55">
        <v>10</v>
      </c>
      <c r="D55">
        <v>68</v>
      </c>
    </row>
    <row r="56" spans="1:4" x14ac:dyDescent="0.3">
      <c r="A56" s="2">
        <v>51</v>
      </c>
      <c r="B56">
        <v>60</v>
      </c>
      <c r="C56">
        <v>8</v>
      </c>
      <c r="D56">
        <v>68</v>
      </c>
    </row>
    <row r="57" spans="1:4" x14ac:dyDescent="0.3">
      <c r="A57" s="2">
        <v>52</v>
      </c>
      <c r="B57">
        <v>72</v>
      </c>
      <c r="C57">
        <v>8</v>
      </c>
      <c r="D57">
        <v>80</v>
      </c>
    </row>
    <row r="58" spans="1:4" x14ac:dyDescent="0.3">
      <c r="A58" s="2">
        <v>53</v>
      </c>
      <c r="B58">
        <v>56</v>
      </c>
      <c r="C58">
        <v>14</v>
      </c>
      <c r="D58">
        <v>70</v>
      </c>
    </row>
    <row r="59" spans="1:4" x14ac:dyDescent="0.3">
      <c r="A59" s="2">
        <v>54</v>
      </c>
      <c r="B59">
        <v>55</v>
      </c>
      <c r="C59">
        <v>13</v>
      </c>
      <c r="D59">
        <v>68</v>
      </c>
    </row>
    <row r="60" spans="1:4" x14ac:dyDescent="0.3">
      <c r="A60" s="2">
        <v>55</v>
      </c>
      <c r="B60">
        <v>55</v>
      </c>
      <c r="C60">
        <v>9</v>
      </c>
      <c r="D60">
        <v>64</v>
      </c>
    </row>
    <row r="61" spans="1:4" x14ac:dyDescent="0.3">
      <c r="A61" s="2">
        <v>56</v>
      </c>
      <c r="B61">
        <v>70</v>
      </c>
      <c r="C61">
        <v>10</v>
      </c>
      <c r="D61">
        <v>80</v>
      </c>
    </row>
    <row r="62" spans="1:4" x14ac:dyDescent="0.3">
      <c r="A62" s="2">
        <v>57</v>
      </c>
      <c r="B62">
        <v>57</v>
      </c>
      <c r="C62">
        <v>8</v>
      </c>
      <c r="D62">
        <v>65</v>
      </c>
    </row>
    <row r="63" spans="1:4" x14ac:dyDescent="0.3">
      <c r="A63" s="2">
        <v>58</v>
      </c>
      <c r="B63">
        <v>56</v>
      </c>
      <c r="C63">
        <v>11</v>
      </c>
      <c r="D63">
        <v>67</v>
      </c>
    </row>
    <row r="64" spans="1:4" x14ac:dyDescent="0.3">
      <c r="A64" s="2">
        <v>59</v>
      </c>
      <c r="B64">
        <v>52</v>
      </c>
      <c r="C64">
        <v>8</v>
      </c>
      <c r="D64">
        <v>60</v>
      </c>
    </row>
    <row r="65" spans="1:4" x14ac:dyDescent="0.3">
      <c r="A65" s="2">
        <v>60</v>
      </c>
      <c r="B65">
        <v>70</v>
      </c>
      <c r="C65">
        <v>6</v>
      </c>
      <c r="D65">
        <v>76</v>
      </c>
    </row>
    <row r="66" spans="1:4" x14ac:dyDescent="0.3">
      <c r="A66" s="2">
        <v>61</v>
      </c>
      <c r="B66">
        <v>68</v>
      </c>
      <c r="C66">
        <v>8</v>
      </c>
      <c r="D66">
        <v>76</v>
      </c>
    </row>
    <row r="67" spans="1:4" x14ac:dyDescent="0.3">
      <c r="A67" s="2">
        <v>62</v>
      </c>
      <c r="B67">
        <v>65</v>
      </c>
      <c r="C67">
        <v>5</v>
      </c>
      <c r="D67">
        <v>70</v>
      </c>
    </row>
    <row r="68" spans="1:4" x14ac:dyDescent="0.3">
      <c r="A68" s="2">
        <v>63</v>
      </c>
      <c r="B68">
        <v>68</v>
      </c>
      <c r="C68">
        <v>4</v>
      </c>
      <c r="D68">
        <v>72</v>
      </c>
    </row>
    <row r="69" spans="1:4" x14ac:dyDescent="0.3">
      <c r="A69" s="2">
        <v>64</v>
      </c>
      <c r="B69">
        <v>76</v>
      </c>
      <c r="C69">
        <v>4</v>
      </c>
      <c r="D69">
        <v>80</v>
      </c>
    </row>
    <row r="70" spans="1:4" x14ac:dyDescent="0.3">
      <c r="A70" s="2">
        <v>65</v>
      </c>
      <c r="B70">
        <v>67</v>
      </c>
      <c r="C70">
        <v>9</v>
      </c>
      <c r="D70">
        <v>76</v>
      </c>
    </row>
    <row r="71" spans="1:4" x14ac:dyDescent="0.3">
      <c r="A71" s="2">
        <v>66</v>
      </c>
      <c r="B71">
        <v>76</v>
      </c>
      <c r="C71">
        <v>13</v>
      </c>
      <c r="D71">
        <v>89</v>
      </c>
    </row>
    <row r="72" spans="1:4" x14ac:dyDescent="0.3">
      <c r="A72" s="2">
        <v>67</v>
      </c>
      <c r="B72">
        <v>88</v>
      </c>
      <c r="C72">
        <v>10</v>
      </c>
      <c r="D72">
        <v>98</v>
      </c>
    </row>
    <row r="73" spans="1:4" x14ac:dyDescent="0.3">
      <c r="A73" s="2">
        <v>68</v>
      </c>
      <c r="B73">
        <v>91</v>
      </c>
      <c r="C73">
        <v>9</v>
      </c>
      <c r="D73">
        <v>100</v>
      </c>
    </row>
    <row r="74" spans="1:4" x14ac:dyDescent="0.3">
      <c r="A74" s="2">
        <v>69</v>
      </c>
      <c r="B74">
        <v>87</v>
      </c>
      <c r="C74">
        <v>8</v>
      </c>
      <c r="D74">
        <v>95</v>
      </c>
    </row>
    <row r="75" spans="1:4" x14ac:dyDescent="0.3">
      <c r="A75" s="2">
        <v>70</v>
      </c>
      <c r="B75">
        <v>108</v>
      </c>
      <c r="C75">
        <v>11</v>
      </c>
      <c r="D75">
        <v>119</v>
      </c>
    </row>
    <row r="76" spans="1:4" x14ac:dyDescent="0.3">
      <c r="A76" s="2">
        <v>71</v>
      </c>
      <c r="B76">
        <v>164</v>
      </c>
      <c r="C76">
        <v>6</v>
      </c>
      <c r="D76">
        <v>170</v>
      </c>
    </row>
    <row r="77" spans="1:4" x14ac:dyDescent="0.3">
      <c r="A77" s="2">
        <v>72</v>
      </c>
      <c r="B77">
        <v>356</v>
      </c>
      <c r="C77">
        <v>6</v>
      </c>
      <c r="D77">
        <v>362</v>
      </c>
    </row>
    <row r="78" spans="1:4" x14ac:dyDescent="0.3">
      <c r="A78" s="2" t="s">
        <v>7081</v>
      </c>
      <c r="B78">
        <v>5174</v>
      </c>
      <c r="C78">
        <v>1869</v>
      </c>
      <c r="D78">
        <v>7043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CFDB-EC5E-4D6C-9C40-37F880ECD4E3}">
  <dimension ref="A3:D9"/>
  <sheetViews>
    <sheetView workbookViewId="0">
      <selection activeCell="I14" sqref="I14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7085</v>
      </c>
      <c r="B5">
        <v>1149</v>
      </c>
      <c r="C5">
        <v>1037</v>
      </c>
      <c r="D5">
        <v>2186</v>
      </c>
    </row>
    <row r="6" spans="1:4" x14ac:dyDescent="0.3">
      <c r="A6" s="2" t="s">
        <v>7086</v>
      </c>
      <c r="B6">
        <v>730</v>
      </c>
      <c r="C6">
        <v>294</v>
      </c>
      <c r="D6">
        <v>1024</v>
      </c>
    </row>
    <row r="7" spans="1:4" x14ac:dyDescent="0.3">
      <c r="A7" s="2" t="s">
        <v>7087</v>
      </c>
      <c r="B7">
        <v>1269</v>
      </c>
      <c r="C7">
        <v>325</v>
      </c>
      <c r="D7">
        <v>1594</v>
      </c>
    </row>
    <row r="8" spans="1:4" x14ac:dyDescent="0.3">
      <c r="A8" s="2" t="s">
        <v>7088</v>
      </c>
      <c r="B8">
        <v>2026</v>
      </c>
      <c r="C8">
        <v>213</v>
      </c>
      <c r="D8">
        <v>2239</v>
      </c>
    </row>
    <row r="9" spans="1:4" x14ac:dyDescent="0.3">
      <c r="A9" s="2" t="s">
        <v>7081</v>
      </c>
      <c r="B9">
        <v>5174</v>
      </c>
      <c r="C9">
        <v>1869</v>
      </c>
      <c r="D9">
        <v>7043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C4B4-4066-4E71-AE3E-A7A69A116FD5}">
  <dimension ref="A3:D1590"/>
  <sheetViews>
    <sheetView workbookViewId="0">
      <selection activeCell="H12" sqref="H12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>
        <v>18.25</v>
      </c>
      <c r="B5">
        <v>1</v>
      </c>
      <c r="D5">
        <v>1</v>
      </c>
    </row>
    <row r="6" spans="1:4" x14ac:dyDescent="0.3">
      <c r="A6" s="2">
        <v>18.399999999999999</v>
      </c>
      <c r="B6">
        <v>1</v>
      </c>
      <c r="D6">
        <v>1</v>
      </c>
    </row>
    <row r="7" spans="1:4" x14ac:dyDescent="0.3">
      <c r="A7" s="2">
        <v>18.55</v>
      </c>
      <c r="B7">
        <v>1</v>
      </c>
      <c r="D7">
        <v>1</v>
      </c>
    </row>
    <row r="8" spans="1:4" x14ac:dyDescent="0.3">
      <c r="A8" s="2">
        <v>18.7</v>
      </c>
      <c r="B8">
        <v>2</v>
      </c>
      <c r="D8">
        <v>2</v>
      </c>
    </row>
    <row r="9" spans="1:4" x14ac:dyDescent="0.3">
      <c r="A9" s="2">
        <v>18.75</v>
      </c>
      <c r="B9">
        <v>1</v>
      </c>
      <c r="D9">
        <v>1</v>
      </c>
    </row>
    <row r="10" spans="1:4" x14ac:dyDescent="0.3">
      <c r="A10" s="2">
        <v>18.8</v>
      </c>
      <c r="B10">
        <v>7</v>
      </c>
      <c r="D10">
        <v>7</v>
      </c>
    </row>
    <row r="11" spans="1:4" x14ac:dyDescent="0.3">
      <c r="A11" s="2">
        <v>18.850000000000001</v>
      </c>
      <c r="B11">
        <v>4</v>
      </c>
      <c r="C11">
        <v>1</v>
      </c>
      <c r="D11">
        <v>5</v>
      </c>
    </row>
    <row r="12" spans="1:4" x14ac:dyDescent="0.3">
      <c r="A12" s="2">
        <v>18.899999999999999</v>
      </c>
      <c r="B12">
        <v>2</v>
      </c>
      <c r="D12">
        <v>2</v>
      </c>
    </row>
    <row r="13" spans="1:4" x14ac:dyDescent="0.3">
      <c r="A13" s="2">
        <v>18.95</v>
      </c>
      <c r="B13">
        <v>5</v>
      </c>
      <c r="C13">
        <v>1</v>
      </c>
      <c r="D13">
        <v>6</v>
      </c>
    </row>
    <row r="14" spans="1:4" x14ac:dyDescent="0.3">
      <c r="A14" s="2">
        <v>19</v>
      </c>
      <c r="B14">
        <v>6</v>
      </c>
      <c r="C14">
        <v>1</v>
      </c>
      <c r="D14">
        <v>7</v>
      </c>
    </row>
    <row r="15" spans="1:4" x14ac:dyDescent="0.3">
      <c r="A15" s="2">
        <v>19.05</v>
      </c>
      <c r="B15">
        <v>9</v>
      </c>
      <c r="D15">
        <v>9</v>
      </c>
    </row>
    <row r="16" spans="1:4" x14ac:dyDescent="0.3">
      <c r="A16" s="2">
        <v>19.100000000000001</v>
      </c>
      <c r="B16">
        <v>11</v>
      </c>
      <c r="C16">
        <v>1</v>
      </c>
      <c r="D16">
        <v>12</v>
      </c>
    </row>
    <row r="17" spans="1:4" x14ac:dyDescent="0.3">
      <c r="A17" s="2">
        <v>19.149999999999999</v>
      </c>
      <c r="B17">
        <v>11</v>
      </c>
      <c r="D17">
        <v>11</v>
      </c>
    </row>
    <row r="18" spans="1:4" x14ac:dyDescent="0.3">
      <c r="A18" s="2">
        <v>19.2</v>
      </c>
      <c r="B18">
        <v>17</v>
      </c>
      <c r="D18">
        <v>17</v>
      </c>
    </row>
    <row r="19" spans="1:4" x14ac:dyDescent="0.3">
      <c r="A19" s="2">
        <v>19.25</v>
      </c>
      <c r="B19">
        <v>15</v>
      </c>
      <c r="C19">
        <v>3</v>
      </c>
      <c r="D19">
        <v>18</v>
      </c>
    </row>
    <row r="20" spans="1:4" x14ac:dyDescent="0.3">
      <c r="A20" s="2">
        <v>19.3</v>
      </c>
      <c r="B20">
        <v>21</v>
      </c>
      <c r="C20">
        <v>3</v>
      </c>
      <c r="D20">
        <v>24</v>
      </c>
    </row>
    <row r="21" spans="1:4" x14ac:dyDescent="0.3">
      <c r="A21" s="2">
        <v>19.350000000000001</v>
      </c>
      <c r="B21">
        <v>23</v>
      </c>
      <c r="C21">
        <v>2</v>
      </c>
      <c r="D21">
        <v>25</v>
      </c>
    </row>
    <row r="22" spans="1:4" x14ac:dyDescent="0.3">
      <c r="A22" s="2">
        <v>19.399999999999999</v>
      </c>
      <c r="B22">
        <v>27</v>
      </c>
      <c r="C22">
        <v>4</v>
      </c>
      <c r="D22">
        <v>31</v>
      </c>
    </row>
    <row r="23" spans="1:4" x14ac:dyDescent="0.3">
      <c r="A23" s="2">
        <v>19.45</v>
      </c>
      <c r="B23">
        <v>25</v>
      </c>
      <c r="C23">
        <v>3</v>
      </c>
      <c r="D23">
        <v>28</v>
      </c>
    </row>
    <row r="24" spans="1:4" x14ac:dyDescent="0.3">
      <c r="A24" s="2">
        <v>19.5</v>
      </c>
      <c r="B24">
        <v>29</v>
      </c>
      <c r="C24">
        <v>3</v>
      </c>
      <c r="D24">
        <v>32</v>
      </c>
    </row>
    <row r="25" spans="1:4" x14ac:dyDescent="0.3">
      <c r="A25" s="2">
        <v>19.55</v>
      </c>
      <c r="B25">
        <v>38</v>
      </c>
      <c r="C25">
        <v>2</v>
      </c>
      <c r="D25">
        <v>40</v>
      </c>
    </row>
    <row r="26" spans="1:4" x14ac:dyDescent="0.3">
      <c r="A26" s="2">
        <v>19.600000000000001</v>
      </c>
      <c r="B26">
        <v>33</v>
      </c>
      <c r="C26">
        <v>4</v>
      </c>
      <c r="D26">
        <v>37</v>
      </c>
    </row>
    <row r="27" spans="1:4" x14ac:dyDescent="0.3">
      <c r="A27" s="2">
        <v>19.649999999999999</v>
      </c>
      <c r="B27">
        <v>39</v>
      </c>
      <c r="C27">
        <v>4</v>
      </c>
      <c r="D27">
        <v>43</v>
      </c>
    </row>
    <row r="28" spans="1:4" x14ac:dyDescent="0.3">
      <c r="A28" s="2">
        <v>19.7</v>
      </c>
      <c r="B28">
        <v>41</v>
      </c>
      <c r="C28">
        <v>2</v>
      </c>
      <c r="D28">
        <v>43</v>
      </c>
    </row>
    <row r="29" spans="1:4" x14ac:dyDescent="0.3">
      <c r="A29" s="2">
        <v>19.75</v>
      </c>
      <c r="B29">
        <v>33</v>
      </c>
      <c r="C29">
        <v>6</v>
      </c>
      <c r="D29">
        <v>39</v>
      </c>
    </row>
    <row r="30" spans="1:4" x14ac:dyDescent="0.3">
      <c r="A30" s="2">
        <v>19.8</v>
      </c>
      <c r="B30">
        <v>35</v>
      </c>
      <c r="C30">
        <v>3</v>
      </c>
      <c r="D30">
        <v>38</v>
      </c>
    </row>
    <row r="31" spans="1:4" x14ac:dyDescent="0.3">
      <c r="A31" s="2">
        <v>19.850000000000001</v>
      </c>
      <c r="B31">
        <v>40</v>
      </c>
      <c r="C31">
        <v>5</v>
      </c>
      <c r="D31">
        <v>45</v>
      </c>
    </row>
    <row r="32" spans="1:4" x14ac:dyDescent="0.3">
      <c r="A32" s="2">
        <v>19.899999999999999</v>
      </c>
      <c r="B32">
        <v>40</v>
      </c>
      <c r="C32">
        <v>4</v>
      </c>
      <c r="D32">
        <v>44</v>
      </c>
    </row>
    <row r="33" spans="1:4" x14ac:dyDescent="0.3">
      <c r="A33" s="2">
        <v>19.95</v>
      </c>
      <c r="B33">
        <v>41</v>
      </c>
      <c r="C33">
        <v>3</v>
      </c>
      <c r="D33">
        <v>44</v>
      </c>
    </row>
    <row r="34" spans="1:4" x14ac:dyDescent="0.3">
      <c r="A34" s="2">
        <v>20</v>
      </c>
      <c r="B34">
        <v>40</v>
      </c>
      <c r="C34">
        <v>3</v>
      </c>
      <c r="D34">
        <v>43</v>
      </c>
    </row>
    <row r="35" spans="1:4" x14ac:dyDescent="0.3">
      <c r="A35" s="2">
        <v>20.05</v>
      </c>
      <c r="B35">
        <v>58</v>
      </c>
      <c r="C35">
        <v>3</v>
      </c>
      <c r="D35">
        <v>61</v>
      </c>
    </row>
    <row r="36" spans="1:4" x14ac:dyDescent="0.3">
      <c r="A36" s="2">
        <v>20.100000000000001</v>
      </c>
      <c r="B36">
        <v>33</v>
      </c>
      <c r="C36">
        <v>4</v>
      </c>
      <c r="D36">
        <v>37</v>
      </c>
    </row>
    <row r="37" spans="1:4" x14ac:dyDescent="0.3">
      <c r="A37" s="2">
        <v>20.149999999999999</v>
      </c>
      <c r="B37">
        <v>34</v>
      </c>
      <c r="C37">
        <v>6</v>
      </c>
      <c r="D37">
        <v>40</v>
      </c>
    </row>
    <row r="38" spans="1:4" x14ac:dyDescent="0.3">
      <c r="A38" s="2">
        <v>20.2</v>
      </c>
      <c r="B38">
        <v>29</v>
      </c>
      <c r="C38">
        <v>6</v>
      </c>
      <c r="D38">
        <v>35</v>
      </c>
    </row>
    <row r="39" spans="1:4" x14ac:dyDescent="0.3">
      <c r="A39" s="2">
        <v>20.25</v>
      </c>
      <c r="B39">
        <v>35</v>
      </c>
      <c r="C39">
        <v>4</v>
      </c>
      <c r="D39">
        <v>39</v>
      </c>
    </row>
    <row r="40" spans="1:4" x14ac:dyDescent="0.3">
      <c r="A40" s="2">
        <v>20.3</v>
      </c>
      <c r="B40">
        <v>27</v>
      </c>
      <c r="C40">
        <v>1</v>
      </c>
      <c r="D40">
        <v>28</v>
      </c>
    </row>
    <row r="41" spans="1:4" x14ac:dyDescent="0.3">
      <c r="A41" s="2">
        <v>20.350000000000001</v>
      </c>
      <c r="B41">
        <v>35</v>
      </c>
      <c r="C41">
        <v>3</v>
      </c>
      <c r="D41">
        <v>38</v>
      </c>
    </row>
    <row r="42" spans="1:4" x14ac:dyDescent="0.3">
      <c r="A42" s="2">
        <v>20.399999999999999</v>
      </c>
      <c r="B42">
        <v>28</v>
      </c>
      <c r="C42">
        <v>2</v>
      </c>
      <c r="D42">
        <v>30</v>
      </c>
    </row>
    <row r="43" spans="1:4" x14ac:dyDescent="0.3">
      <c r="A43" s="2">
        <v>20.45</v>
      </c>
      <c r="B43">
        <v>31</v>
      </c>
      <c r="D43">
        <v>31</v>
      </c>
    </row>
    <row r="44" spans="1:4" x14ac:dyDescent="0.3">
      <c r="A44" s="2">
        <v>20.5</v>
      </c>
      <c r="B44">
        <v>25</v>
      </c>
      <c r="C44">
        <v>3</v>
      </c>
      <c r="D44">
        <v>28</v>
      </c>
    </row>
    <row r="45" spans="1:4" x14ac:dyDescent="0.3">
      <c r="A45" s="2">
        <v>20.55</v>
      </c>
      <c r="B45">
        <v>24</v>
      </c>
      <c r="C45">
        <v>3</v>
      </c>
      <c r="D45">
        <v>27</v>
      </c>
    </row>
    <row r="46" spans="1:4" x14ac:dyDescent="0.3">
      <c r="A46" s="2">
        <v>20.6</v>
      </c>
      <c r="B46">
        <v>14</v>
      </c>
      <c r="C46">
        <v>1</v>
      </c>
      <c r="D46">
        <v>15</v>
      </c>
    </row>
    <row r="47" spans="1:4" x14ac:dyDescent="0.3">
      <c r="A47" s="2">
        <v>20.65</v>
      </c>
      <c r="B47">
        <v>22</v>
      </c>
      <c r="C47">
        <v>1</v>
      </c>
      <c r="D47">
        <v>23</v>
      </c>
    </row>
    <row r="48" spans="1:4" x14ac:dyDescent="0.3">
      <c r="A48" s="2">
        <v>20.7</v>
      </c>
      <c r="B48">
        <v>13</v>
      </c>
      <c r="D48">
        <v>13</v>
      </c>
    </row>
    <row r="49" spans="1:4" x14ac:dyDescent="0.3">
      <c r="A49" s="2">
        <v>20.75</v>
      </c>
      <c r="B49">
        <v>17</v>
      </c>
      <c r="D49">
        <v>17</v>
      </c>
    </row>
    <row r="50" spans="1:4" x14ac:dyDescent="0.3">
      <c r="A50" s="2">
        <v>20.8</v>
      </c>
      <c r="B50">
        <v>7</v>
      </c>
      <c r="C50">
        <v>1</v>
      </c>
      <c r="D50">
        <v>8</v>
      </c>
    </row>
    <row r="51" spans="1:4" x14ac:dyDescent="0.3">
      <c r="A51" s="2">
        <v>20.85</v>
      </c>
      <c r="B51">
        <v>14</v>
      </c>
      <c r="C51">
        <v>1</v>
      </c>
      <c r="D51">
        <v>15</v>
      </c>
    </row>
    <row r="52" spans="1:4" x14ac:dyDescent="0.3">
      <c r="A52" s="2">
        <v>20.9</v>
      </c>
      <c r="B52">
        <v>8</v>
      </c>
      <c r="C52">
        <v>2</v>
      </c>
      <c r="D52">
        <v>10</v>
      </c>
    </row>
    <row r="53" spans="1:4" x14ac:dyDescent="0.3">
      <c r="A53" s="2">
        <v>20.95</v>
      </c>
      <c r="B53">
        <v>6</v>
      </c>
      <c r="C53">
        <v>2</v>
      </c>
      <c r="D53">
        <v>8</v>
      </c>
    </row>
    <row r="54" spans="1:4" x14ac:dyDescent="0.3">
      <c r="A54" s="2">
        <v>21</v>
      </c>
      <c r="B54">
        <v>4</v>
      </c>
      <c r="C54">
        <v>1</v>
      </c>
      <c r="D54">
        <v>5</v>
      </c>
    </row>
    <row r="55" spans="1:4" x14ac:dyDescent="0.3">
      <c r="A55" s="2">
        <v>21.05</v>
      </c>
      <c r="B55">
        <v>5</v>
      </c>
      <c r="C55">
        <v>1</v>
      </c>
      <c r="D55">
        <v>6</v>
      </c>
    </row>
    <row r="56" spans="1:4" x14ac:dyDescent="0.3">
      <c r="A56" s="2">
        <v>21.1</v>
      </c>
      <c r="B56">
        <v>5</v>
      </c>
      <c r="D56">
        <v>5</v>
      </c>
    </row>
    <row r="57" spans="1:4" x14ac:dyDescent="0.3">
      <c r="A57" s="2">
        <v>21.15</v>
      </c>
      <c r="B57">
        <v>2</v>
      </c>
      <c r="D57">
        <v>2</v>
      </c>
    </row>
    <row r="58" spans="1:4" x14ac:dyDescent="0.3">
      <c r="A58" s="2">
        <v>21.2</v>
      </c>
      <c r="B58">
        <v>3</v>
      </c>
      <c r="D58">
        <v>3</v>
      </c>
    </row>
    <row r="59" spans="1:4" x14ac:dyDescent="0.3">
      <c r="A59" s="2">
        <v>21.25</v>
      </c>
      <c r="B59">
        <v>2</v>
      </c>
      <c r="D59">
        <v>2</v>
      </c>
    </row>
    <row r="60" spans="1:4" x14ac:dyDescent="0.3">
      <c r="A60" s="2">
        <v>21.3</v>
      </c>
      <c r="B60">
        <v>1</v>
      </c>
      <c r="D60">
        <v>1</v>
      </c>
    </row>
    <row r="61" spans="1:4" x14ac:dyDescent="0.3">
      <c r="A61" s="2">
        <v>21.45</v>
      </c>
      <c r="B61">
        <v>1</v>
      </c>
      <c r="D61">
        <v>1</v>
      </c>
    </row>
    <row r="62" spans="1:4" x14ac:dyDescent="0.3">
      <c r="A62" s="2">
        <v>22.95</v>
      </c>
      <c r="B62">
        <v>1</v>
      </c>
      <c r="D62">
        <v>1</v>
      </c>
    </row>
    <row r="63" spans="1:4" x14ac:dyDescent="0.3">
      <c r="A63" s="2">
        <v>23.05</v>
      </c>
      <c r="B63">
        <v>1</v>
      </c>
      <c r="D63">
        <v>1</v>
      </c>
    </row>
    <row r="64" spans="1:4" x14ac:dyDescent="0.3">
      <c r="A64" s="2">
        <v>23.15</v>
      </c>
      <c r="C64">
        <v>1</v>
      </c>
      <c r="D64">
        <v>1</v>
      </c>
    </row>
    <row r="65" spans="1:4" x14ac:dyDescent="0.3">
      <c r="A65" s="2">
        <v>23.3</v>
      </c>
      <c r="B65">
        <v>2</v>
      </c>
      <c r="D65">
        <v>2</v>
      </c>
    </row>
    <row r="66" spans="1:4" x14ac:dyDescent="0.3">
      <c r="A66" s="2">
        <v>23.4</v>
      </c>
      <c r="B66">
        <v>1</v>
      </c>
      <c r="D66">
        <v>1</v>
      </c>
    </row>
    <row r="67" spans="1:4" x14ac:dyDescent="0.3">
      <c r="A67" s="2">
        <v>23.45</v>
      </c>
      <c r="C67">
        <v>1</v>
      </c>
      <c r="D67">
        <v>1</v>
      </c>
    </row>
    <row r="68" spans="1:4" x14ac:dyDescent="0.3">
      <c r="A68" s="2">
        <v>23.5</v>
      </c>
      <c r="B68">
        <v>1</v>
      </c>
      <c r="D68">
        <v>1</v>
      </c>
    </row>
    <row r="69" spans="1:4" x14ac:dyDescent="0.3">
      <c r="A69" s="2">
        <v>23.55</v>
      </c>
      <c r="B69">
        <v>2</v>
      </c>
      <c r="D69">
        <v>2</v>
      </c>
    </row>
    <row r="70" spans="1:4" x14ac:dyDescent="0.3">
      <c r="A70" s="2">
        <v>23.6</v>
      </c>
      <c r="B70">
        <v>1</v>
      </c>
      <c r="D70">
        <v>1</v>
      </c>
    </row>
    <row r="71" spans="1:4" x14ac:dyDescent="0.3">
      <c r="A71" s="2">
        <v>23.65</v>
      </c>
      <c r="B71">
        <v>1</v>
      </c>
      <c r="D71">
        <v>1</v>
      </c>
    </row>
    <row r="72" spans="1:4" x14ac:dyDescent="0.3">
      <c r="A72" s="2">
        <v>23.75</v>
      </c>
      <c r="B72">
        <v>3</v>
      </c>
      <c r="D72">
        <v>3</v>
      </c>
    </row>
    <row r="73" spans="1:4" x14ac:dyDescent="0.3">
      <c r="A73" s="2">
        <v>23.8</v>
      </c>
      <c r="B73">
        <v>1</v>
      </c>
      <c r="D73">
        <v>1</v>
      </c>
    </row>
    <row r="74" spans="1:4" x14ac:dyDescent="0.3">
      <c r="A74" s="2">
        <v>23.85</v>
      </c>
      <c r="B74">
        <v>2</v>
      </c>
      <c r="D74">
        <v>2</v>
      </c>
    </row>
    <row r="75" spans="1:4" x14ac:dyDescent="0.3">
      <c r="A75" s="2">
        <v>23.9</v>
      </c>
      <c r="B75">
        <v>3</v>
      </c>
      <c r="C75">
        <v>1</v>
      </c>
      <c r="D75">
        <v>4</v>
      </c>
    </row>
    <row r="76" spans="1:4" x14ac:dyDescent="0.3">
      <c r="A76" s="2">
        <v>23.95</v>
      </c>
      <c r="B76">
        <v>4</v>
      </c>
      <c r="D76">
        <v>4</v>
      </c>
    </row>
    <row r="77" spans="1:4" x14ac:dyDescent="0.3">
      <c r="A77" s="2">
        <v>24</v>
      </c>
      <c r="B77">
        <v>5</v>
      </c>
      <c r="D77">
        <v>5</v>
      </c>
    </row>
    <row r="78" spans="1:4" x14ac:dyDescent="0.3">
      <c r="A78" s="2">
        <v>24.05</v>
      </c>
      <c r="B78">
        <v>5</v>
      </c>
      <c r="C78">
        <v>1</v>
      </c>
      <c r="D78">
        <v>6</v>
      </c>
    </row>
    <row r="79" spans="1:4" x14ac:dyDescent="0.3">
      <c r="A79" s="2">
        <v>24.1</v>
      </c>
      <c r="B79">
        <v>6</v>
      </c>
      <c r="C79">
        <v>2</v>
      </c>
      <c r="D79">
        <v>8</v>
      </c>
    </row>
    <row r="80" spans="1:4" x14ac:dyDescent="0.3">
      <c r="A80" s="2">
        <v>24.15</v>
      </c>
      <c r="B80">
        <v>6</v>
      </c>
      <c r="D80">
        <v>6</v>
      </c>
    </row>
    <row r="81" spans="1:4" x14ac:dyDescent="0.3">
      <c r="A81" s="2">
        <v>24.2</v>
      </c>
      <c r="B81">
        <v>5</v>
      </c>
      <c r="D81">
        <v>5</v>
      </c>
    </row>
    <row r="82" spans="1:4" x14ac:dyDescent="0.3">
      <c r="A82" s="2">
        <v>24.25</v>
      </c>
      <c r="B82">
        <v>8</v>
      </c>
      <c r="C82">
        <v>2</v>
      </c>
      <c r="D82">
        <v>10</v>
      </c>
    </row>
    <row r="83" spans="1:4" x14ac:dyDescent="0.3">
      <c r="A83" s="2">
        <v>24.3</v>
      </c>
      <c r="B83">
        <v>7</v>
      </c>
      <c r="D83">
        <v>7</v>
      </c>
    </row>
    <row r="84" spans="1:4" x14ac:dyDescent="0.3">
      <c r="A84" s="2">
        <v>24.35</v>
      </c>
      <c r="B84">
        <v>5</v>
      </c>
      <c r="C84">
        <v>1</v>
      </c>
      <c r="D84">
        <v>6</v>
      </c>
    </row>
    <row r="85" spans="1:4" x14ac:dyDescent="0.3">
      <c r="A85" s="2">
        <v>24.4</v>
      </c>
      <c r="B85">
        <v>10</v>
      </c>
      <c r="C85">
        <v>1</v>
      </c>
      <c r="D85">
        <v>11</v>
      </c>
    </row>
    <row r="86" spans="1:4" x14ac:dyDescent="0.3">
      <c r="A86" s="2">
        <v>24.45</v>
      </c>
      <c r="B86">
        <v>11</v>
      </c>
      <c r="C86">
        <v>4</v>
      </c>
      <c r="D86">
        <v>15</v>
      </c>
    </row>
    <row r="87" spans="1:4" x14ac:dyDescent="0.3">
      <c r="A87" s="2">
        <v>24.5</v>
      </c>
      <c r="B87">
        <v>6</v>
      </c>
      <c r="C87">
        <v>1</v>
      </c>
      <c r="D87">
        <v>7</v>
      </c>
    </row>
    <row r="88" spans="1:4" x14ac:dyDescent="0.3">
      <c r="A88" s="2">
        <v>24.55</v>
      </c>
      <c r="B88">
        <v>6</v>
      </c>
      <c r="D88">
        <v>6</v>
      </c>
    </row>
    <row r="89" spans="1:4" x14ac:dyDescent="0.3">
      <c r="A89" s="2">
        <v>24.6</v>
      </c>
      <c r="B89">
        <v>8</v>
      </c>
      <c r="C89">
        <v>1</v>
      </c>
      <c r="D89">
        <v>9</v>
      </c>
    </row>
    <row r="90" spans="1:4" x14ac:dyDescent="0.3">
      <c r="A90" s="2">
        <v>24.65</v>
      </c>
      <c r="B90">
        <v>8</v>
      </c>
      <c r="D90">
        <v>8</v>
      </c>
    </row>
    <row r="91" spans="1:4" x14ac:dyDescent="0.3">
      <c r="A91" s="2">
        <v>24.7</v>
      </c>
      <c r="B91">
        <v>12</v>
      </c>
      <c r="D91">
        <v>12</v>
      </c>
    </row>
    <row r="92" spans="1:4" x14ac:dyDescent="0.3">
      <c r="A92" s="2">
        <v>24.75</v>
      </c>
      <c r="B92">
        <v>7</v>
      </c>
      <c r="C92">
        <v>3</v>
      </c>
      <c r="D92">
        <v>10</v>
      </c>
    </row>
    <row r="93" spans="1:4" x14ac:dyDescent="0.3">
      <c r="A93" s="2">
        <v>24.8</v>
      </c>
      <c r="B93">
        <v>12</v>
      </c>
      <c r="C93">
        <v>3</v>
      </c>
      <c r="D93">
        <v>15</v>
      </c>
    </row>
    <row r="94" spans="1:4" x14ac:dyDescent="0.3">
      <c r="A94" s="2">
        <v>24.85</v>
      </c>
      <c r="B94">
        <v>10</v>
      </c>
      <c r="D94">
        <v>10</v>
      </c>
    </row>
    <row r="95" spans="1:4" x14ac:dyDescent="0.3">
      <c r="A95" s="2">
        <v>24.9</v>
      </c>
      <c r="B95">
        <v>10</v>
      </c>
      <c r="C95">
        <v>1</v>
      </c>
      <c r="D95">
        <v>11</v>
      </c>
    </row>
    <row r="96" spans="1:4" x14ac:dyDescent="0.3">
      <c r="A96" s="2">
        <v>24.95</v>
      </c>
      <c r="B96">
        <v>11</v>
      </c>
      <c r="C96">
        <v>1</v>
      </c>
      <c r="D96">
        <v>12</v>
      </c>
    </row>
    <row r="97" spans="1:4" x14ac:dyDescent="0.3">
      <c r="A97" s="2">
        <v>25</v>
      </c>
      <c r="B97">
        <v>17</v>
      </c>
      <c r="D97">
        <v>17</v>
      </c>
    </row>
    <row r="98" spans="1:4" x14ac:dyDescent="0.3">
      <c r="A98" s="2">
        <v>25.05</v>
      </c>
      <c r="B98">
        <v>11</v>
      </c>
      <c r="C98">
        <v>3</v>
      </c>
      <c r="D98">
        <v>14</v>
      </c>
    </row>
    <row r="99" spans="1:4" x14ac:dyDescent="0.3">
      <c r="A99" s="2">
        <v>25.1</v>
      </c>
      <c r="B99">
        <v>16</v>
      </c>
      <c r="C99">
        <v>3</v>
      </c>
      <c r="D99">
        <v>19</v>
      </c>
    </row>
    <row r="100" spans="1:4" x14ac:dyDescent="0.3">
      <c r="A100" s="2">
        <v>25.15</v>
      </c>
      <c r="B100">
        <v>12</v>
      </c>
      <c r="C100">
        <v>2</v>
      </c>
      <c r="D100">
        <v>14</v>
      </c>
    </row>
    <row r="101" spans="1:4" x14ac:dyDescent="0.3">
      <c r="A101" s="2">
        <v>25.2</v>
      </c>
      <c r="B101">
        <v>7</v>
      </c>
      <c r="C101">
        <v>3</v>
      </c>
      <c r="D101">
        <v>10</v>
      </c>
    </row>
    <row r="102" spans="1:4" x14ac:dyDescent="0.3">
      <c r="A102" s="2">
        <v>25.25</v>
      </c>
      <c r="B102">
        <v>18</v>
      </c>
      <c r="C102">
        <v>2</v>
      </c>
      <c r="D102">
        <v>20</v>
      </c>
    </row>
    <row r="103" spans="1:4" x14ac:dyDescent="0.3">
      <c r="A103" s="2">
        <v>25.3</v>
      </c>
      <c r="B103">
        <v>7</v>
      </c>
      <c r="C103">
        <v>3</v>
      </c>
      <c r="D103">
        <v>10</v>
      </c>
    </row>
    <row r="104" spans="1:4" x14ac:dyDescent="0.3">
      <c r="A104" s="2">
        <v>25.35</v>
      </c>
      <c r="B104">
        <v>6</v>
      </c>
      <c r="D104">
        <v>6</v>
      </c>
    </row>
    <row r="105" spans="1:4" x14ac:dyDescent="0.3">
      <c r="A105" s="2">
        <v>25.4</v>
      </c>
      <c r="B105">
        <v>11</v>
      </c>
      <c r="C105">
        <v>1</v>
      </c>
      <c r="D105">
        <v>12</v>
      </c>
    </row>
    <row r="106" spans="1:4" x14ac:dyDescent="0.3">
      <c r="A106" s="2">
        <v>25.45</v>
      </c>
      <c r="B106">
        <v>10</v>
      </c>
      <c r="D106">
        <v>10</v>
      </c>
    </row>
    <row r="107" spans="1:4" x14ac:dyDescent="0.3">
      <c r="A107" s="2">
        <v>25.5</v>
      </c>
      <c r="B107">
        <v>4</v>
      </c>
      <c r="C107">
        <v>1</v>
      </c>
      <c r="D107">
        <v>5</v>
      </c>
    </row>
    <row r="108" spans="1:4" x14ac:dyDescent="0.3">
      <c r="A108" s="2">
        <v>25.55</v>
      </c>
      <c r="B108">
        <v>8</v>
      </c>
      <c r="D108">
        <v>8</v>
      </c>
    </row>
    <row r="109" spans="1:4" x14ac:dyDescent="0.3">
      <c r="A109" s="2">
        <v>25.6</v>
      </c>
      <c r="B109">
        <v>10</v>
      </c>
      <c r="D109">
        <v>10</v>
      </c>
    </row>
    <row r="110" spans="1:4" x14ac:dyDescent="0.3">
      <c r="A110" s="2">
        <v>25.65</v>
      </c>
      <c r="B110">
        <v>4</v>
      </c>
      <c r="D110">
        <v>4</v>
      </c>
    </row>
    <row r="111" spans="1:4" x14ac:dyDescent="0.3">
      <c r="A111" s="2">
        <v>25.7</v>
      </c>
      <c r="B111">
        <v>9</v>
      </c>
      <c r="C111">
        <v>1</v>
      </c>
      <c r="D111">
        <v>10</v>
      </c>
    </row>
    <row r="112" spans="1:4" x14ac:dyDescent="0.3">
      <c r="A112" s="2">
        <v>25.75</v>
      </c>
      <c r="B112">
        <v>8</v>
      </c>
      <c r="D112">
        <v>8</v>
      </c>
    </row>
    <row r="113" spans="1:4" x14ac:dyDescent="0.3">
      <c r="A113" s="2">
        <v>25.8</v>
      </c>
      <c r="B113">
        <v>2</v>
      </c>
      <c r="C113">
        <v>1</v>
      </c>
      <c r="D113">
        <v>3</v>
      </c>
    </row>
    <row r="114" spans="1:4" x14ac:dyDescent="0.3">
      <c r="A114" s="2">
        <v>25.85</v>
      </c>
      <c r="B114">
        <v>3</v>
      </c>
      <c r="D114">
        <v>3</v>
      </c>
    </row>
    <row r="115" spans="1:4" x14ac:dyDescent="0.3">
      <c r="A115" s="2">
        <v>25.9</v>
      </c>
      <c r="B115">
        <v>1</v>
      </c>
      <c r="C115">
        <v>1</v>
      </c>
      <c r="D115">
        <v>2</v>
      </c>
    </row>
    <row r="116" spans="1:4" x14ac:dyDescent="0.3">
      <c r="A116" s="2">
        <v>25.95</v>
      </c>
      <c r="B116">
        <v>2</v>
      </c>
      <c r="D116">
        <v>2</v>
      </c>
    </row>
    <row r="117" spans="1:4" x14ac:dyDescent="0.3">
      <c r="A117" s="2">
        <v>26</v>
      </c>
      <c r="B117">
        <v>6</v>
      </c>
      <c r="D117">
        <v>6</v>
      </c>
    </row>
    <row r="118" spans="1:4" x14ac:dyDescent="0.3">
      <c r="A118" s="2">
        <v>26.05</v>
      </c>
      <c r="B118">
        <v>2</v>
      </c>
      <c r="D118">
        <v>2</v>
      </c>
    </row>
    <row r="119" spans="1:4" x14ac:dyDescent="0.3">
      <c r="A119" s="2">
        <v>26.1</v>
      </c>
      <c r="B119">
        <v>5</v>
      </c>
      <c r="D119">
        <v>5</v>
      </c>
    </row>
    <row r="120" spans="1:4" x14ac:dyDescent="0.3">
      <c r="A120" s="2">
        <v>26.2</v>
      </c>
      <c r="B120">
        <v>2</v>
      </c>
      <c r="D120">
        <v>2</v>
      </c>
    </row>
    <row r="121" spans="1:4" x14ac:dyDescent="0.3">
      <c r="A121" s="2">
        <v>26.25</v>
      </c>
      <c r="B121">
        <v>2</v>
      </c>
      <c r="D121">
        <v>2</v>
      </c>
    </row>
    <row r="122" spans="1:4" x14ac:dyDescent="0.3">
      <c r="A122" s="2">
        <v>26.3</v>
      </c>
      <c r="B122">
        <v>3</v>
      </c>
      <c r="D122">
        <v>3</v>
      </c>
    </row>
    <row r="123" spans="1:4" x14ac:dyDescent="0.3">
      <c r="A123" s="2">
        <v>26.35</v>
      </c>
      <c r="B123">
        <v>2</v>
      </c>
      <c r="D123">
        <v>2</v>
      </c>
    </row>
    <row r="124" spans="1:4" x14ac:dyDescent="0.3">
      <c r="A124" s="2">
        <v>26.4</v>
      </c>
      <c r="B124">
        <v>2</v>
      </c>
      <c r="D124">
        <v>2</v>
      </c>
    </row>
    <row r="125" spans="1:4" x14ac:dyDescent="0.3">
      <c r="A125" s="2">
        <v>26.45</v>
      </c>
      <c r="B125">
        <v>3</v>
      </c>
      <c r="D125">
        <v>3</v>
      </c>
    </row>
    <row r="126" spans="1:4" x14ac:dyDescent="0.3">
      <c r="A126" s="2">
        <v>26.5</v>
      </c>
      <c r="B126">
        <v>1</v>
      </c>
      <c r="D126">
        <v>1</v>
      </c>
    </row>
    <row r="127" spans="1:4" x14ac:dyDescent="0.3">
      <c r="A127" s="2">
        <v>26.8</v>
      </c>
      <c r="B127">
        <v>1</v>
      </c>
      <c r="D127">
        <v>1</v>
      </c>
    </row>
    <row r="128" spans="1:4" x14ac:dyDescent="0.3">
      <c r="A128" s="2">
        <v>26.9</v>
      </c>
      <c r="B128">
        <v>1</v>
      </c>
      <c r="D128">
        <v>1</v>
      </c>
    </row>
    <row r="129" spans="1:4" x14ac:dyDescent="0.3">
      <c r="A129" s="2">
        <v>28.45</v>
      </c>
      <c r="C129">
        <v>1</v>
      </c>
      <c r="D129">
        <v>1</v>
      </c>
    </row>
    <row r="130" spans="1:4" x14ac:dyDescent="0.3">
      <c r="A130" s="2">
        <v>28.5</v>
      </c>
      <c r="B130">
        <v>1</v>
      </c>
      <c r="D130">
        <v>1</v>
      </c>
    </row>
    <row r="131" spans="1:4" x14ac:dyDescent="0.3">
      <c r="A131" s="2">
        <v>28.6</v>
      </c>
      <c r="C131">
        <v>1</v>
      </c>
      <c r="D131">
        <v>1</v>
      </c>
    </row>
    <row r="132" spans="1:4" x14ac:dyDescent="0.3">
      <c r="A132" s="2">
        <v>29.05</v>
      </c>
      <c r="B132">
        <v>2</v>
      </c>
      <c r="D132">
        <v>2</v>
      </c>
    </row>
    <row r="133" spans="1:4" x14ac:dyDescent="0.3">
      <c r="A133" s="2">
        <v>29.1</v>
      </c>
      <c r="B133">
        <v>1</v>
      </c>
      <c r="D133">
        <v>1</v>
      </c>
    </row>
    <row r="134" spans="1:4" x14ac:dyDescent="0.3">
      <c r="A134" s="2">
        <v>29.15</v>
      </c>
      <c r="B134">
        <v>3</v>
      </c>
      <c r="D134">
        <v>3</v>
      </c>
    </row>
    <row r="135" spans="1:4" x14ac:dyDescent="0.3">
      <c r="A135" s="2">
        <v>29.2</v>
      </c>
      <c r="B135">
        <v>1</v>
      </c>
      <c r="C135">
        <v>1</v>
      </c>
      <c r="D135">
        <v>2</v>
      </c>
    </row>
    <row r="136" spans="1:4" x14ac:dyDescent="0.3">
      <c r="A136" s="2">
        <v>29.25</v>
      </c>
      <c r="B136">
        <v>1</v>
      </c>
      <c r="D136">
        <v>1</v>
      </c>
    </row>
    <row r="137" spans="1:4" x14ac:dyDescent="0.3">
      <c r="A137" s="2">
        <v>29.3</v>
      </c>
      <c r="B137">
        <v>2</v>
      </c>
      <c r="D137">
        <v>2</v>
      </c>
    </row>
    <row r="138" spans="1:4" x14ac:dyDescent="0.3">
      <c r="A138" s="2">
        <v>29.35</v>
      </c>
      <c r="B138">
        <v>2</v>
      </c>
      <c r="D138">
        <v>2</v>
      </c>
    </row>
    <row r="139" spans="1:4" x14ac:dyDescent="0.3">
      <c r="A139" s="2">
        <v>29.4</v>
      </c>
      <c r="C139">
        <v>1</v>
      </c>
      <c r="D139">
        <v>1</v>
      </c>
    </row>
    <row r="140" spans="1:4" x14ac:dyDescent="0.3">
      <c r="A140" s="2">
        <v>29.45</v>
      </c>
      <c r="B140">
        <v>3</v>
      </c>
      <c r="D140">
        <v>3</v>
      </c>
    </row>
    <row r="141" spans="1:4" x14ac:dyDescent="0.3">
      <c r="A141" s="2">
        <v>29.5</v>
      </c>
      <c r="B141">
        <v>1</v>
      </c>
      <c r="C141">
        <v>1</v>
      </c>
      <c r="D141">
        <v>2</v>
      </c>
    </row>
    <row r="142" spans="1:4" x14ac:dyDescent="0.3">
      <c r="A142" s="2">
        <v>29.6</v>
      </c>
      <c r="B142">
        <v>2</v>
      </c>
      <c r="C142">
        <v>1</v>
      </c>
      <c r="D142">
        <v>3</v>
      </c>
    </row>
    <row r="143" spans="1:4" x14ac:dyDescent="0.3">
      <c r="A143" s="2">
        <v>29.65</v>
      </c>
      <c r="B143">
        <v>1</v>
      </c>
      <c r="C143">
        <v>2</v>
      </c>
      <c r="D143">
        <v>3</v>
      </c>
    </row>
    <row r="144" spans="1:4" x14ac:dyDescent="0.3">
      <c r="A144" s="2">
        <v>29.7</v>
      </c>
      <c r="C144">
        <v>3</v>
      </c>
      <c r="D144">
        <v>3</v>
      </c>
    </row>
    <row r="145" spans="1:4" x14ac:dyDescent="0.3">
      <c r="A145" s="2">
        <v>29.75</v>
      </c>
      <c r="B145">
        <v>3</v>
      </c>
      <c r="D145">
        <v>3</v>
      </c>
    </row>
    <row r="146" spans="1:4" x14ac:dyDescent="0.3">
      <c r="A146" s="2">
        <v>29.8</v>
      </c>
      <c r="B146">
        <v>5</v>
      </c>
      <c r="D146">
        <v>5</v>
      </c>
    </row>
    <row r="147" spans="1:4" x14ac:dyDescent="0.3">
      <c r="A147" s="2">
        <v>29.85</v>
      </c>
      <c r="B147">
        <v>1</v>
      </c>
      <c r="C147">
        <v>1</v>
      </c>
      <c r="D147">
        <v>2</v>
      </c>
    </row>
    <row r="148" spans="1:4" x14ac:dyDescent="0.3">
      <c r="A148" s="2">
        <v>29.9</v>
      </c>
      <c r="B148">
        <v>4</v>
      </c>
      <c r="D148">
        <v>4</v>
      </c>
    </row>
    <row r="149" spans="1:4" x14ac:dyDescent="0.3">
      <c r="A149" s="2">
        <v>29.95</v>
      </c>
      <c r="C149">
        <v>2</v>
      </c>
      <c r="D149">
        <v>2</v>
      </c>
    </row>
    <row r="150" spans="1:4" x14ac:dyDescent="0.3">
      <c r="A150" s="2">
        <v>30.05</v>
      </c>
      <c r="B150">
        <v>1</v>
      </c>
      <c r="D150">
        <v>1</v>
      </c>
    </row>
    <row r="151" spans="1:4" x14ac:dyDescent="0.3">
      <c r="A151" s="2">
        <v>30.1</v>
      </c>
      <c r="B151">
        <v>2</v>
      </c>
      <c r="C151">
        <v>1</v>
      </c>
      <c r="D151">
        <v>3</v>
      </c>
    </row>
    <row r="152" spans="1:4" x14ac:dyDescent="0.3">
      <c r="A152" s="2">
        <v>30.15</v>
      </c>
      <c r="B152">
        <v>2</v>
      </c>
      <c r="D152">
        <v>2</v>
      </c>
    </row>
    <row r="153" spans="1:4" x14ac:dyDescent="0.3">
      <c r="A153" s="2">
        <v>30.2</v>
      </c>
      <c r="B153">
        <v>2</v>
      </c>
      <c r="C153">
        <v>1</v>
      </c>
      <c r="D153">
        <v>3</v>
      </c>
    </row>
    <row r="154" spans="1:4" x14ac:dyDescent="0.3">
      <c r="A154" s="2">
        <v>30.25</v>
      </c>
      <c r="B154">
        <v>2</v>
      </c>
      <c r="D154">
        <v>2</v>
      </c>
    </row>
    <row r="155" spans="1:4" x14ac:dyDescent="0.3">
      <c r="A155" s="2">
        <v>30.3</v>
      </c>
      <c r="C155">
        <v>1</v>
      </c>
      <c r="D155">
        <v>1</v>
      </c>
    </row>
    <row r="156" spans="1:4" x14ac:dyDescent="0.3">
      <c r="A156" s="2">
        <v>30.35</v>
      </c>
      <c r="B156">
        <v>1</v>
      </c>
      <c r="C156">
        <v>1</v>
      </c>
      <c r="D156">
        <v>2</v>
      </c>
    </row>
    <row r="157" spans="1:4" x14ac:dyDescent="0.3">
      <c r="A157" s="2">
        <v>30.4</v>
      </c>
      <c r="B157">
        <v>3</v>
      </c>
      <c r="C157">
        <v>1</v>
      </c>
      <c r="D157">
        <v>4</v>
      </c>
    </row>
    <row r="158" spans="1:4" x14ac:dyDescent="0.3">
      <c r="A158" s="2">
        <v>30.45</v>
      </c>
      <c r="C158">
        <v>1</v>
      </c>
      <c r="D158">
        <v>1</v>
      </c>
    </row>
    <row r="159" spans="1:4" x14ac:dyDescent="0.3">
      <c r="A159" s="2">
        <v>30.5</v>
      </c>
      <c r="B159">
        <v>2</v>
      </c>
      <c r="C159">
        <v>2</v>
      </c>
      <c r="D159">
        <v>4</v>
      </c>
    </row>
    <row r="160" spans="1:4" x14ac:dyDescent="0.3">
      <c r="A160" s="2">
        <v>30.55</v>
      </c>
      <c r="B160">
        <v>1</v>
      </c>
      <c r="D160">
        <v>1</v>
      </c>
    </row>
    <row r="161" spans="1:4" x14ac:dyDescent="0.3">
      <c r="A161" s="2">
        <v>30.6</v>
      </c>
      <c r="C161">
        <v>1</v>
      </c>
      <c r="D161">
        <v>1</v>
      </c>
    </row>
    <row r="162" spans="1:4" x14ac:dyDescent="0.3">
      <c r="A162" s="2">
        <v>30.75</v>
      </c>
      <c r="B162">
        <v>2</v>
      </c>
      <c r="C162">
        <v>1</v>
      </c>
      <c r="D162">
        <v>3</v>
      </c>
    </row>
    <row r="163" spans="1:4" x14ac:dyDescent="0.3">
      <c r="A163" s="2">
        <v>30.85</v>
      </c>
      <c r="B163">
        <v>1</v>
      </c>
      <c r="D163">
        <v>1</v>
      </c>
    </row>
    <row r="164" spans="1:4" x14ac:dyDescent="0.3">
      <c r="A164" s="2">
        <v>30.9</v>
      </c>
      <c r="C164">
        <v>1</v>
      </c>
      <c r="D164">
        <v>1</v>
      </c>
    </row>
    <row r="165" spans="1:4" x14ac:dyDescent="0.3">
      <c r="A165" s="2">
        <v>31</v>
      </c>
      <c r="C165">
        <v>1</v>
      </c>
      <c r="D165">
        <v>1</v>
      </c>
    </row>
    <row r="166" spans="1:4" x14ac:dyDescent="0.3">
      <c r="A166" s="2">
        <v>31.05</v>
      </c>
      <c r="B166">
        <v>1</v>
      </c>
      <c r="C166">
        <v>1</v>
      </c>
      <c r="D166">
        <v>2</v>
      </c>
    </row>
    <row r="167" spans="1:4" x14ac:dyDescent="0.3">
      <c r="A167" s="2">
        <v>31.1</v>
      </c>
      <c r="B167">
        <v>1</v>
      </c>
      <c r="D167">
        <v>1</v>
      </c>
    </row>
    <row r="168" spans="1:4" x14ac:dyDescent="0.3">
      <c r="A168" s="2">
        <v>31.2</v>
      </c>
      <c r="B168">
        <v>1</v>
      </c>
      <c r="D168">
        <v>1</v>
      </c>
    </row>
    <row r="169" spans="1:4" x14ac:dyDescent="0.3">
      <c r="A169" s="2">
        <v>31.35</v>
      </c>
      <c r="C169">
        <v>1</v>
      </c>
      <c r="D169">
        <v>1</v>
      </c>
    </row>
    <row r="170" spans="1:4" x14ac:dyDescent="0.3">
      <c r="A170" s="2">
        <v>31.65</v>
      </c>
      <c r="B170">
        <v>1</v>
      </c>
      <c r="D170">
        <v>1</v>
      </c>
    </row>
    <row r="171" spans="1:4" x14ac:dyDescent="0.3">
      <c r="A171" s="2">
        <v>33.15</v>
      </c>
      <c r="B171">
        <v>1</v>
      </c>
      <c r="D171">
        <v>1</v>
      </c>
    </row>
    <row r="172" spans="1:4" x14ac:dyDescent="0.3">
      <c r="A172" s="2">
        <v>33.450000000000003</v>
      </c>
      <c r="B172">
        <v>2</v>
      </c>
      <c r="D172">
        <v>2</v>
      </c>
    </row>
    <row r="173" spans="1:4" x14ac:dyDescent="0.3">
      <c r="A173" s="2">
        <v>33.5</v>
      </c>
      <c r="C173">
        <v>1</v>
      </c>
      <c r="D173">
        <v>1</v>
      </c>
    </row>
    <row r="174" spans="1:4" x14ac:dyDescent="0.3">
      <c r="A174" s="2">
        <v>33.549999999999997</v>
      </c>
      <c r="C174">
        <v>1</v>
      </c>
      <c r="D174">
        <v>1</v>
      </c>
    </row>
    <row r="175" spans="1:4" x14ac:dyDescent="0.3">
      <c r="A175" s="2">
        <v>33.6</v>
      </c>
      <c r="B175">
        <v>4</v>
      </c>
      <c r="D175">
        <v>4</v>
      </c>
    </row>
    <row r="176" spans="1:4" x14ac:dyDescent="0.3">
      <c r="A176" s="2">
        <v>33.65</v>
      </c>
      <c r="C176">
        <v>1</v>
      </c>
      <c r="D176">
        <v>1</v>
      </c>
    </row>
    <row r="177" spans="1:4" x14ac:dyDescent="0.3">
      <c r="A177" s="2">
        <v>33.700000000000003</v>
      </c>
      <c r="B177">
        <v>1</v>
      </c>
      <c r="D177">
        <v>1</v>
      </c>
    </row>
    <row r="178" spans="1:4" x14ac:dyDescent="0.3">
      <c r="A178" s="2">
        <v>33.75</v>
      </c>
      <c r="B178">
        <v>1</v>
      </c>
      <c r="D178">
        <v>1</v>
      </c>
    </row>
    <row r="179" spans="1:4" x14ac:dyDescent="0.3">
      <c r="A179" s="2">
        <v>33.9</v>
      </c>
      <c r="C179">
        <v>1</v>
      </c>
      <c r="D179">
        <v>1</v>
      </c>
    </row>
    <row r="180" spans="1:4" x14ac:dyDescent="0.3">
      <c r="A180" s="2">
        <v>34</v>
      </c>
      <c r="B180">
        <v>2</v>
      </c>
      <c r="C180">
        <v>1</v>
      </c>
      <c r="D180">
        <v>3</v>
      </c>
    </row>
    <row r="181" spans="1:4" x14ac:dyDescent="0.3">
      <c r="A181" s="2">
        <v>34.049999999999997</v>
      </c>
      <c r="B181">
        <v>1</v>
      </c>
      <c r="D181">
        <v>1</v>
      </c>
    </row>
    <row r="182" spans="1:4" x14ac:dyDescent="0.3">
      <c r="A182" s="2">
        <v>34.200000000000003</v>
      </c>
      <c r="B182">
        <v>3</v>
      </c>
      <c r="D182">
        <v>3</v>
      </c>
    </row>
    <row r="183" spans="1:4" x14ac:dyDescent="0.3">
      <c r="A183" s="2">
        <v>34.25</v>
      </c>
      <c r="B183">
        <v>2</v>
      </c>
      <c r="C183">
        <v>1</v>
      </c>
      <c r="D183">
        <v>3</v>
      </c>
    </row>
    <row r="184" spans="1:4" x14ac:dyDescent="0.3">
      <c r="A184" s="2">
        <v>34.299999999999997</v>
      </c>
      <c r="B184">
        <v>2</v>
      </c>
      <c r="D184">
        <v>2</v>
      </c>
    </row>
    <row r="185" spans="1:4" x14ac:dyDescent="0.3">
      <c r="A185" s="2">
        <v>34.4</v>
      </c>
      <c r="B185">
        <v>1</v>
      </c>
      <c r="D185">
        <v>1</v>
      </c>
    </row>
    <row r="186" spans="1:4" x14ac:dyDescent="0.3">
      <c r="A186" s="2">
        <v>34.5</v>
      </c>
      <c r="C186">
        <v>1</v>
      </c>
      <c r="D186">
        <v>1</v>
      </c>
    </row>
    <row r="187" spans="1:4" x14ac:dyDescent="0.3">
      <c r="A187" s="2">
        <v>34.549999999999997</v>
      </c>
      <c r="B187">
        <v>1</v>
      </c>
      <c r="D187">
        <v>1</v>
      </c>
    </row>
    <row r="188" spans="1:4" x14ac:dyDescent="0.3">
      <c r="A188" s="2">
        <v>34.6</v>
      </c>
      <c r="B188">
        <v>1</v>
      </c>
      <c r="D188">
        <v>1</v>
      </c>
    </row>
    <row r="189" spans="1:4" x14ac:dyDescent="0.3">
      <c r="A189" s="2">
        <v>34.65</v>
      </c>
      <c r="B189">
        <v>2</v>
      </c>
      <c r="D189">
        <v>2</v>
      </c>
    </row>
    <row r="190" spans="1:4" x14ac:dyDescent="0.3">
      <c r="A190" s="2">
        <v>34.700000000000003</v>
      </c>
      <c r="B190">
        <v>1</v>
      </c>
      <c r="C190">
        <v>5</v>
      </c>
      <c r="D190">
        <v>6</v>
      </c>
    </row>
    <row r="191" spans="1:4" x14ac:dyDescent="0.3">
      <c r="A191" s="2">
        <v>34.799999999999997</v>
      </c>
      <c r="B191">
        <v>2</v>
      </c>
      <c r="D191">
        <v>2</v>
      </c>
    </row>
    <row r="192" spans="1:4" x14ac:dyDescent="0.3">
      <c r="A192" s="2">
        <v>34.85</v>
      </c>
      <c r="B192">
        <v>1</v>
      </c>
      <c r="D192">
        <v>1</v>
      </c>
    </row>
    <row r="193" spans="1:4" x14ac:dyDescent="0.3">
      <c r="A193" s="2">
        <v>34.950000000000003</v>
      </c>
      <c r="B193">
        <v>1</v>
      </c>
      <c r="D193">
        <v>1</v>
      </c>
    </row>
    <row r="194" spans="1:4" x14ac:dyDescent="0.3">
      <c r="A194" s="2">
        <v>35</v>
      </c>
      <c r="B194">
        <v>3</v>
      </c>
      <c r="C194">
        <v>1</v>
      </c>
      <c r="D194">
        <v>4</v>
      </c>
    </row>
    <row r="195" spans="1:4" x14ac:dyDescent="0.3">
      <c r="A195" s="2">
        <v>35.049999999999997</v>
      </c>
      <c r="B195">
        <v>2</v>
      </c>
      <c r="C195">
        <v>1</v>
      </c>
      <c r="D195">
        <v>3</v>
      </c>
    </row>
    <row r="196" spans="1:4" x14ac:dyDescent="0.3">
      <c r="A196" s="2">
        <v>35.1</v>
      </c>
      <c r="B196">
        <v>2</v>
      </c>
      <c r="C196">
        <v>2</v>
      </c>
      <c r="D196">
        <v>4</v>
      </c>
    </row>
    <row r="197" spans="1:4" x14ac:dyDescent="0.3">
      <c r="A197" s="2">
        <v>35.15</v>
      </c>
      <c r="B197">
        <v>1</v>
      </c>
      <c r="C197">
        <v>1</v>
      </c>
      <c r="D197">
        <v>2</v>
      </c>
    </row>
    <row r="198" spans="1:4" x14ac:dyDescent="0.3">
      <c r="A198" s="2">
        <v>35.200000000000003</v>
      </c>
      <c r="B198">
        <v>2</v>
      </c>
      <c r="C198">
        <v>1</v>
      </c>
      <c r="D198">
        <v>3</v>
      </c>
    </row>
    <row r="199" spans="1:4" x14ac:dyDescent="0.3">
      <c r="A199" s="2">
        <v>35.25</v>
      </c>
      <c r="C199">
        <v>1</v>
      </c>
      <c r="D199">
        <v>1</v>
      </c>
    </row>
    <row r="200" spans="1:4" x14ac:dyDescent="0.3">
      <c r="A200" s="2">
        <v>35.299999999999997</v>
      </c>
      <c r="B200">
        <v>1</v>
      </c>
      <c r="D200">
        <v>1</v>
      </c>
    </row>
    <row r="201" spans="1:4" x14ac:dyDescent="0.3">
      <c r="A201" s="2">
        <v>35.35</v>
      </c>
      <c r="B201">
        <v>1</v>
      </c>
      <c r="D201">
        <v>1</v>
      </c>
    </row>
    <row r="202" spans="1:4" x14ac:dyDescent="0.3">
      <c r="A202" s="2">
        <v>35.4</v>
      </c>
      <c r="B202">
        <v>4</v>
      </c>
      <c r="C202">
        <v>1</v>
      </c>
      <c r="D202">
        <v>5</v>
      </c>
    </row>
    <row r="203" spans="1:4" x14ac:dyDescent="0.3">
      <c r="A203" s="2">
        <v>35.450000000000003</v>
      </c>
      <c r="B203">
        <v>2</v>
      </c>
      <c r="C203">
        <v>2</v>
      </c>
      <c r="D203">
        <v>4</v>
      </c>
    </row>
    <row r="204" spans="1:4" x14ac:dyDescent="0.3">
      <c r="A204" s="2">
        <v>35.5</v>
      </c>
      <c r="B204">
        <v>3</v>
      </c>
      <c r="D204">
        <v>3</v>
      </c>
    </row>
    <row r="205" spans="1:4" x14ac:dyDescent="0.3">
      <c r="A205" s="2">
        <v>35.549999999999997</v>
      </c>
      <c r="B205">
        <v>1</v>
      </c>
      <c r="C205">
        <v>1</v>
      </c>
      <c r="D205">
        <v>2</v>
      </c>
    </row>
    <row r="206" spans="1:4" x14ac:dyDescent="0.3">
      <c r="A206" s="2">
        <v>35.6</v>
      </c>
      <c r="B206">
        <v>1</v>
      </c>
      <c r="D206">
        <v>1</v>
      </c>
    </row>
    <row r="207" spans="1:4" x14ac:dyDescent="0.3">
      <c r="A207" s="2">
        <v>35.65</v>
      </c>
      <c r="B207">
        <v>3</v>
      </c>
      <c r="D207">
        <v>3</v>
      </c>
    </row>
    <row r="208" spans="1:4" x14ac:dyDescent="0.3">
      <c r="A208" s="2">
        <v>35.700000000000003</v>
      </c>
      <c r="B208">
        <v>1</v>
      </c>
      <c r="D208">
        <v>1</v>
      </c>
    </row>
    <row r="209" spans="1:4" x14ac:dyDescent="0.3">
      <c r="A209" s="2">
        <v>35.75</v>
      </c>
      <c r="B209">
        <v>5</v>
      </c>
      <c r="C209">
        <v>1</v>
      </c>
      <c r="D209">
        <v>6</v>
      </c>
    </row>
    <row r="210" spans="1:4" x14ac:dyDescent="0.3">
      <c r="A210" s="2">
        <v>35.799999999999997</v>
      </c>
      <c r="B210">
        <v>3</v>
      </c>
      <c r="D210">
        <v>3</v>
      </c>
    </row>
    <row r="211" spans="1:4" x14ac:dyDescent="0.3">
      <c r="A211" s="2">
        <v>35.9</v>
      </c>
      <c r="B211">
        <v>2</v>
      </c>
      <c r="C211">
        <v>1</v>
      </c>
      <c r="D211">
        <v>3</v>
      </c>
    </row>
    <row r="212" spans="1:4" x14ac:dyDescent="0.3">
      <c r="A212" s="2">
        <v>36</v>
      </c>
      <c r="B212">
        <v>2</v>
      </c>
      <c r="D212">
        <v>2</v>
      </c>
    </row>
    <row r="213" spans="1:4" x14ac:dyDescent="0.3">
      <c r="A213" s="2">
        <v>36.049999999999997</v>
      </c>
      <c r="B213">
        <v>1</v>
      </c>
      <c r="D213">
        <v>1</v>
      </c>
    </row>
    <row r="214" spans="1:4" x14ac:dyDescent="0.3">
      <c r="A214" s="2">
        <v>36.1</v>
      </c>
      <c r="B214">
        <v>2</v>
      </c>
      <c r="D214">
        <v>2</v>
      </c>
    </row>
    <row r="215" spans="1:4" x14ac:dyDescent="0.3">
      <c r="A215" s="2">
        <v>36.15</v>
      </c>
      <c r="B215">
        <v>1</v>
      </c>
      <c r="D215">
        <v>1</v>
      </c>
    </row>
    <row r="216" spans="1:4" x14ac:dyDescent="0.3">
      <c r="A216" s="2">
        <v>36.25</v>
      </c>
      <c r="B216">
        <v>2</v>
      </c>
      <c r="D216">
        <v>2</v>
      </c>
    </row>
    <row r="217" spans="1:4" x14ac:dyDescent="0.3">
      <c r="A217" s="2">
        <v>36.450000000000003</v>
      </c>
      <c r="C217">
        <v>2</v>
      </c>
      <c r="D217">
        <v>2</v>
      </c>
    </row>
    <row r="218" spans="1:4" x14ac:dyDescent="0.3">
      <c r="A218" s="2">
        <v>36.5</v>
      </c>
      <c r="C218">
        <v>1</v>
      </c>
      <c r="D218">
        <v>1</v>
      </c>
    </row>
    <row r="219" spans="1:4" x14ac:dyDescent="0.3">
      <c r="A219" s="2">
        <v>36.65</v>
      </c>
      <c r="B219">
        <v>1</v>
      </c>
      <c r="D219">
        <v>1</v>
      </c>
    </row>
    <row r="220" spans="1:4" x14ac:dyDescent="0.3">
      <c r="A220" s="2">
        <v>36.85</v>
      </c>
      <c r="C220">
        <v>1</v>
      </c>
      <c r="D220">
        <v>1</v>
      </c>
    </row>
    <row r="221" spans="1:4" x14ac:dyDescent="0.3">
      <c r="A221" s="2">
        <v>37.700000000000003</v>
      </c>
      <c r="B221">
        <v>1</v>
      </c>
      <c r="D221">
        <v>1</v>
      </c>
    </row>
    <row r="222" spans="1:4" x14ac:dyDescent="0.3">
      <c r="A222" s="2">
        <v>38.1</v>
      </c>
      <c r="B222">
        <v>1</v>
      </c>
      <c r="D222">
        <v>1</v>
      </c>
    </row>
    <row r="223" spans="1:4" x14ac:dyDescent="0.3">
      <c r="A223" s="2">
        <v>38.25</v>
      </c>
      <c r="B223">
        <v>1</v>
      </c>
      <c r="D223">
        <v>1</v>
      </c>
    </row>
    <row r="224" spans="1:4" x14ac:dyDescent="0.3">
      <c r="A224" s="2">
        <v>38.5</v>
      </c>
      <c r="B224">
        <v>2</v>
      </c>
      <c r="D224">
        <v>2</v>
      </c>
    </row>
    <row r="225" spans="1:4" x14ac:dyDescent="0.3">
      <c r="A225" s="2">
        <v>38.549999999999997</v>
      </c>
      <c r="B225">
        <v>2</v>
      </c>
      <c r="D225">
        <v>2</v>
      </c>
    </row>
    <row r="226" spans="1:4" x14ac:dyDescent="0.3">
      <c r="A226" s="2">
        <v>38.6</v>
      </c>
      <c r="B226">
        <v>1</v>
      </c>
      <c r="D226">
        <v>1</v>
      </c>
    </row>
    <row r="227" spans="1:4" x14ac:dyDescent="0.3">
      <c r="A227" s="2">
        <v>38.799999999999997</v>
      </c>
      <c r="B227">
        <v>1</v>
      </c>
      <c r="D227">
        <v>1</v>
      </c>
    </row>
    <row r="228" spans="1:4" x14ac:dyDescent="0.3">
      <c r="A228" s="2">
        <v>38.85</v>
      </c>
      <c r="B228">
        <v>1</v>
      </c>
      <c r="D228">
        <v>1</v>
      </c>
    </row>
    <row r="229" spans="1:4" x14ac:dyDescent="0.3">
      <c r="A229" s="2">
        <v>38.9</v>
      </c>
      <c r="B229">
        <v>2</v>
      </c>
      <c r="D229">
        <v>2</v>
      </c>
    </row>
    <row r="230" spans="1:4" x14ac:dyDescent="0.3">
      <c r="A230" s="2">
        <v>39</v>
      </c>
      <c r="B230">
        <v>1</v>
      </c>
      <c r="C230">
        <v>1</v>
      </c>
      <c r="D230">
        <v>2</v>
      </c>
    </row>
    <row r="231" spans="1:4" x14ac:dyDescent="0.3">
      <c r="A231" s="2">
        <v>39.049999999999997</v>
      </c>
      <c r="C231">
        <v>1</v>
      </c>
      <c r="D231">
        <v>1</v>
      </c>
    </row>
    <row r="232" spans="1:4" x14ac:dyDescent="0.3">
      <c r="A232" s="2">
        <v>39.1</v>
      </c>
      <c r="B232">
        <v>4</v>
      </c>
      <c r="C232">
        <v>1</v>
      </c>
      <c r="D232">
        <v>5</v>
      </c>
    </row>
    <row r="233" spans="1:4" x14ac:dyDescent="0.3">
      <c r="A233" s="2">
        <v>39.15</v>
      </c>
      <c r="B233">
        <v>1</v>
      </c>
      <c r="D233">
        <v>1</v>
      </c>
    </row>
    <row r="234" spans="1:4" x14ac:dyDescent="0.3">
      <c r="A234" s="2">
        <v>39.200000000000003</v>
      </c>
      <c r="B234">
        <v>2</v>
      </c>
      <c r="D234">
        <v>2</v>
      </c>
    </row>
    <row r="235" spans="1:4" x14ac:dyDescent="0.3">
      <c r="A235" s="2">
        <v>39.299999999999997</v>
      </c>
      <c r="C235">
        <v>2</v>
      </c>
      <c r="D235">
        <v>2</v>
      </c>
    </row>
    <row r="236" spans="1:4" x14ac:dyDescent="0.3">
      <c r="A236" s="2">
        <v>39.35</v>
      </c>
      <c r="B236">
        <v>1</v>
      </c>
      <c r="D236">
        <v>1</v>
      </c>
    </row>
    <row r="237" spans="1:4" x14ac:dyDescent="0.3">
      <c r="A237" s="2">
        <v>39.4</v>
      </c>
      <c r="B237">
        <v>2</v>
      </c>
      <c r="D237">
        <v>2</v>
      </c>
    </row>
    <row r="238" spans="1:4" x14ac:dyDescent="0.3">
      <c r="A238" s="2">
        <v>39.450000000000003</v>
      </c>
      <c r="B238">
        <v>1</v>
      </c>
      <c r="D238">
        <v>1</v>
      </c>
    </row>
    <row r="239" spans="1:4" x14ac:dyDescent="0.3">
      <c r="A239" s="2">
        <v>39.5</v>
      </c>
      <c r="B239">
        <v>1</v>
      </c>
      <c r="C239">
        <v>1</v>
      </c>
      <c r="D239">
        <v>2</v>
      </c>
    </row>
    <row r="240" spans="1:4" x14ac:dyDescent="0.3">
      <c r="A240" s="2">
        <v>39.549999999999997</v>
      </c>
      <c r="B240">
        <v>1</v>
      </c>
      <c r="D240">
        <v>1</v>
      </c>
    </row>
    <row r="241" spans="1:4" x14ac:dyDescent="0.3">
      <c r="A241" s="2">
        <v>39.6</v>
      </c>
      <c r="B241">
        <v>1</v>
      </c>
      <c r="D241">
        <v>1</v>
      </c>
    </row>
    <row r="242" spans="1:4" x14ac:dyDescent="0.3">
      <c r="A242" s="2">
        <v>39.65</v>
      </c>
      <c r="B242">
        <v>1</v>
      </c>
      <c r="C242">
        <v>2</v>
      </c>
      <c r="D242">
        <v>3</v>
      </c>
    </row>
    <row r="243" spans="1:4" x14ac:dyDescent="0.3">
      <c r="A243" s="2">
        <v>39.700000000000003</v>
      </c>
      <c r="B243">
        <v>3</v>
      </c>
      <c r="D243">
        <v>3</v>
      </c>
    </row>
    <row r="244" spans="1:4" x14ac:dyDescent="0.3">
      <c r="A244" s="2">
        <v>39.85</v>
      </c>
      <c r="B244">
        <v>1</v>
      </c>
      <c r="D244">
        <v>1</v>
      </c>
    </row>
    <row r="245" spans="1:4" x14ac:dyDescent="0.3">
      <c r="A245" s="2">
        <v>39.9</v>
      </c>
      <c r="B245">
        <v>2</v>
      </c>
      <c r="D245">
        <v>2</v>
      </c>
    </row>
    <row r="246" spans="1:4" x14ac:dyDescent="0.3">
      <c r="A246" s="2">
        <v>39.950000000000003</v>
      </c>
      <c r="B246">
        <v>1</v>
      </c>
      <c r="D246">
        <v>1</v>
      </c>
    </row>
    <row r="247" spans="1:4" x14ac:dyDescent="0.3">
      <c r="A247" s="2">
        <v>40</v>
      </c>
      <c r="C247">
        <v>1</v>
      </c>
      <c r="D247">
        <v>1</v>
      </c>
    </row>
    <row r="248" spans="1:4" x14ac:dyDescent="0.3">
      <c r="A248" s="2">
        <v>40.049999999999997</v>
      </c>
      <c r="B248">
        <v>2</v>
      </c>
      <c r="C248">
        <v>1</v>
      </c>
      <c r="D248">
        <v>3</v>
      </c>
    </row>
    <row r="249" spans="1:4" x14ac:dyDescent="0.3">
      <c r="A249" s="2">
        <v>40.1</v>
      </c>
      <c r="B249">
        <v>1</v>
      </c>
      <c r="C249">
        <v>2</v>
      </c>
      <c r="D249">
        <v>3</v>
      </c>
    </row>
    <row r="250" spans="1:4" x14ac:dyDescent="0.3">
      <c r="A250" s="2">
        <v>40.15</v>
      </c>
      <c r="B250">
        <v>1</v>
      </c>
      <c r="C250">
        <v>1</v>
      </c>
      <c r="D250">
        <v>2</v>
      </c>
    </row>
    <row r="251" spans="1:4" x14ac:dyDescent="0.3">
      <c r="A251" s="2">
        <v>40.200000000000003</v>
      </c>
      <c r="B251">
        <v>3</v>
      </c>
      <c r="C251">
        <v>2</v>
      </c>
      <c r="D251">
        <v>5</v>
      </c>
    </row>
    <row r="252" spans="1:4" x14ac:dyDescent="0.3">
      <c r="A252" s="2">
        <v>40.25</v>
      </c>
      <c r="B252">
        <v>2</v>
      </c>
      <c r="D252">
        <v>2</v>
      </c>
    </row>
    <row r="253" spans="1:4" x14ac:dyDescent="0.3">
      <c r="A253" s="2">
        <v>40.299999999999997</v>
      </c>
      <c r="B253">
        <v>3</v>
      </c>
      <c r="C253">
        <v>1</v>
      </c>
      <c r="D253">
        <v>4</v>
      </c>
    </row>
    <row r="254" spans="1:4" x14ac:dyDescent="0.3">
      <c r="A254" s="2">
        <v>40.35</v>
      </c>
      <c r="B254">
        <v>2</v>
      </c>
      <c r="D254">
        <v>2</v>
      </c>
    </row>
    <row r="255" spans="1:4" x14ac:dyDescent="0.3">
      <c r="A255" s="2">
        <v>40.4</v>
      </c>
      <c r="B255">
        <v>2</v>
      </c>
      <c r="C255">
        <v>1</v>
      </c>
      <c r="D255">
        <v>3</v>
      </c>
    </row>
    <row r="256" spans="1:4" x14ac:dyDescent="0.3">
      <c r="A256" s="2">
        <v>40.450000000000003</v>
      </c>
      <c r="B256">
        <v>1</v>
      </c>
      <c r="D256">
        <v>1</v>
      </c>
    </row>
    <row r="257" spans="1:4" x14ac:dyDescent="0.3">
      <c r="A257" s="2">
        <v>40.549999999999997</v>
      </c>
      <c r="B257">
        <v>4</v>
      </c>
      <c r="D257">
        <v>4</v>
      </c>
    </row>
    <row r="258" spans="1:4" x14ac:dyDescent="0.3">
      <c r="A258" s="2">
        <v>40.6</v>
      </c>
      <c r="B258">
        <v>2</v>
      </c>
      <c r="D258">
        <v>2</v>
      </c>
    </row>
    <row r="259" spans="1:4" x14ac:dyDescent="0.3">
      <c r="A259" s="2">
        <v>40.65</v>
      </c>
      <c r="B259">
        <v>4</v>
      </c>
      <c r="C259">
        <v>2</v>
      </c>
      <c r="D259">
        <v>6</v>
      </c>
    </row>
    <row r="260" spans="1:4" x14ac:dyDescent="0.3">
      <c r="A260" s="2">
        <v>40.700000000000003</v>
      </c>
      <c r="B260">
        <v>1</v>
      </c>
      <c r="D260">
        <v>1</v>
      </c>
    </row>
    <row r="261" spans="1:4" x14ac:dyDescent="0.3">
      <c r="A261" s="2">
        <v>40.75</v>
      </c>
      <c r="B261">
        <v>1</v>
      </c>
      <c r="D261">
        <v>1</v>
      </c>
    </row>
    <row r="262" spans="1:4" x14ac:dyDescent="0.3">
      <c r="A262" s="2">
        <v>40.9</v>
      </c>
      <c r="B262">
        <v>1</v>
      </c>
      <c r="D262">
        <v>1</v>
      </c>
    </row>
    <row r="263" spans="1:4" x14ac:dyDescent="0.3">
      <c r="A263" s="2">
        <v>41.05</v>
      </c>
      <c r="C263">
        <v>1</v>
      </c>
      <c r="D263">
        <v>1</v>
      </c>
    </row>
    <row r="264" spans="1:4" x14ac:dyDescent="0.3">
      <c r="A264" s="2">
        <v>41.1</v>
      </c>
      <c r="B264">
        <v>2</v>
      </c>
      <c r="D264">
        <v>2</v>
      </c>
    </row>
    <row r="265" spans="1:4" x14ac:dyDescent="0.3">
      <c r="A265" s="2">
        <v>41.15</v>
      </c>
      <c r="B265">
        <v>1</v>
      </c>
      <c r="C265">
        <v>1</v>
      </c>
      <c r="D265">
        <v>2</v>
      </c>
    </row>
    <row r="266" spans="1:4" x14ac:dyDescent="0.3">
      <c r="A266" s="2">
        <v>41.35</v>
      </c>
      <c r="B266">
        <v>1</v>
      </c>
      <c r="D266">
        <v>1</v>
      </c>
    </row>
    <row r="267" spans="1:4" x14ac:dyDescent="0.3">
      <c r="A267" s="2">
        <v>41.6</v>
      </c>
      <c r="C267">
        <v>1</v>
      </c>
      <c r="D267">
        <v>1</v>
      </c>
    </row>
    <row r="268" spans="1:4" x14ac:dyDescent="0.3">
      <c r="A268" s="2">
        <v>41.9</v>
      </c>
      <c r="B268">
        <v>1</v>
      </c>
      <c r="C268">
        <v>1</v>
      </c>
      <c r="D268">
        <v>2</v>
      </c>
    </row>
    <row r="269" spans="1:4" x14ac:dyDescent="0.3">
      <c r="A269" s="2">
        <v>41.95</v>
      </c>
      <c r="B269">
        <v>1</v>
      </c>
      <c r="D269">
        <v>1</v>
      </c>
    </row>
    <row r="270" spans="1:4" x14ac:dyDescent="0.3">
      <c r="A270" s="2">
        <v>42.1</v>
      </c>
      <c r="B270">
        <v>1</v>
      </c>
      <c r="D270">
        <v>1</v>
      </c>
    </row>
    <row r="271" spans="1:4" x14ac:dyDescent="0.3">
      <c r="A271" s="2">
        <v>42.3</v>
      </c>
      <c r="B271">
        <v>1</v>
      </c>
      <c r="D271">
        <v>1</v>
      </c>
    </row>
    <row r="272" spans="1:4" x14ac:dyDescent="0.3">
      <c r="A272" s="2">
        <v>42.35</v>
      </c>
      <c r="C272">
        <v>1</v>
      </c>
      <c r="D272">
        <v>1</v>
      </c>
    </row>
    <row r="273" spans="1:4" x14ac:dyDescent="0.3">
      <c r="A273" s="2">
        <v>42.4</v>
      </c>
      <c r="B273">
        <v>1</v>
      </c>
      <c r="D273">
        <v>1</v>
      </c>
    </row>
    <row r="274" spans="1:4" x14ac:dyDescent="0.3">
      <c r="A274" s="2">
        <v>42.6</v>
      </c>
      <c r="C274">
        <v>1</v>
      </c>
      <c r="D274">
        <v>1</v>
      </c>
    </row>
    <row r="275" spans="1:4" x14ac:dyDescent="0.3">
      <c r="A275" s="2">
        <v>42.9</v>
      </c>
      <c r="C275">
        <v>1</v>
      </c>
      <c r="D275">
        <v>1</v>
      </c>
    </row>
    <row r="276" spans="1:4" x14ac:dyDescent="0.3">
      <c r="A276" s="2">
        <v>43.05</v>
      </c>
      <c r="B276">
        <v>1</v>
      </c>
      <c r="D276">
        <v>1</v>
      </c>
    </row>
    <row r="277" spans="1:4" x14ac:dyDescent="0.3">
      <c r="A277" s="2">
        <v>43.25</v>
      </c>
      <c r="C277">
        <v>1</v>
      </c>
      <c r="D277">
        <v>1</v>
      </c>
    </row>
    <row r="278" spans="1:4" x14ac:dyDescent="0.3">
      <c r="A278" s="2">
        <v>43.3</v>
      </c>
      <c r="C278">
        <v>2</v>
      </c>
      <c r="D278">
        <v>2</v>
      </c>
    </row>
    <row r="279" spans="1:4" x14ac:dyDescent="0.3">
      <c r="A279" s="2">
        <v>43.35</v>
      </c>
      <c r="B279">
        <v>1</v>
      </c>
      <c r="D279">
        <v>1</v>
      </c>
    </row>
    <row r="280" spans="1:4" x14ac:dyDescent="0.3">
      <c r="A280" s="2">
        <v>43.45</v>
      </c>
      <c r="B280">
        <v>1</v>
      </c>
      <c r="D280">
        <v>1</v>
      </c>
    </row>
    <row r="281" spans="1:4" x14ac:dyDescent="0.3">
      <c r="A281" s="2">
        <v>43.55</v>
      </c>
      <c r="B281">
        <v>2</v>
      </c>
      <c r="D281">
        <v>2</v>
      </c>
    </row>
    <row r="282" spans="1:4" x14ac:dyDescent="0.3">
      <c r="A282" s="2">
        <v>43.6</v>
      </c>
      <c r="B282">
        <v>1</v>
      </c>
      <c r="D282">
        <v>1</v>
      </c>
    </row>
    <row r="283" spans="1:4" x14ac:dyDescent="0.3">
      <c r="A283" s="2">
        <v>43.65</v>
      </c>
      <c r="C283">
        <v>1</v>
      </c>
      <c r="D283">
        <v>1</v>
      </c>
    </row>
    <row r="284" spans="1:4" x14ac:dyDescent="0.3">
      <c r="A284" s="2">
        <v>43.7</v>
      </c>
      <c r="B284">
        <v>2</v>
      </c>
      <c r="D284">
        <v>2</v>
      </c>
    </row>
    <row r="285" spans="1:4" x14ac:dyDescent="0.3">
      <c r="A285" s="2">
        <v>43.75</v>
      </c>
      <c r="B285">
        <v>1</v>
      </c>
      <c r="C285">
        <v>1</v>
      </c>
      <c r="D285">
        <v>2</v>
      </c>
    </row>
    <row r="286" spans="1:4" x14ac:dyDescent="0.3">
      <c r="A286" s="2">
        <v>43.8</v>
      </c>
      <c r="B286">
        <v>4</v>
      </c>
      <c r="D286">
        <v>4</v>
      </c>
    </row>
    <row r="287" spans="1:4" x14ac:dyDescent="0.3">
      <c r="A287" s="2">
        <v>43.85</v>
      </c>
      <c r="B287">
        <v>2</v>
      </c>
      <c r="D287">
        <v>2</v>
      </c>
    </row>
    <row r="288" spans="1:4" x14ac:dyDescent="0.3">
      <c r="A288" s="2">
        <v>43.9</v>
      </c>
      <c r="B288">
        <v>2</v>
      </c>
      <c r="D288">
        <v>2</v>
      </c>
    </row>
    <row r="289" spans="1:4" x14ac:dyDescent="0.3">
      <c r="A289" s="2">
        <v>43.95</v>
      </c>
      <c r="B289">
        <v>4</v>
      </c>
      <c r="C289">
        <v>1</v>
      </c>
      <c r="D289">
        <v>5</v>
      </c>
    </row>
    <row r="290" spans="1:4" x14ac:dyDescent="0.3">
      <c r="A290" s="2">
        <v>44</v>
      </c>
      <c r="B290">
        <v>5</v>
      </c>
      <c r="D290">
        <v>5</v>
      </c>
    </row>
    <row r="291" spans="1:4" x14ac:dyDescent="0.3">
      <c r="A291" s="2">
        <v>44.05</v>
      </c>
      <c r="B291">
        <v>3</v>
      </c>
      <c r="C291">
        <v>1</v>
      </c>
      <c r="D291">
        <v>4</v>
      </c>
    </row>
    <row r="292" spans="1:4" x14ac:dyDescent="0.3">
      <c r="A292" s="2">
        <v>44.1</v>
      </c>
      <c r="B292">
        <v>2</v>
      </c>
      <c r="C292">
        <v>1</v>
      </c>
      <c r="D292">
        <v>3</v>
      </c>
    </row>
    <row r="293" spans="1:4" x14ac:dyDescent="0.3">
      <c r="A293" s="2">
        <v>44.15</v>
      </c>
      <c r="B293">
        <v>2</v>
      </c>
      <c r="C293">
        <v>2</v>
      </c>
      <c r="D293">
        <v>4</v>
      </c>
    </row>
    <row r="294" spans="1:4" x14ac:dyDescent="0.3">
      <c r="A294" s="2">
        <v>44.2</v>
      </c>
      <c r="C294">
        <v>1</v>
      </c>
      <c r="D294">
        <v>1</v>
      </c>
    </row>
    <row r="295" spans="1:4" x14ac:dyDescent="0.3">
      <c r="A295" s="2">
        <v>44.25</v>
      </c>
      <c r="B295">
        <v>2</v>
      </c>
      <c r="D295">
        <v>2</v>
      </c>
    </row>
    <row r="296" spans="1:4" x14ac:dyDescent="0.3">
      <c r="A296" s="2">
        <v>44.3</v>
      </c>
      <c r="B296">
        <v>3</v>
      </c>
      <c r="C296">
        <v>1</v>
      </c>
      <c r="D296">
        <v>4</v>
      </c>
    </row>
    <row r="297" spans="1:4" x14ac:dyDescent="0.3">
      <c r="A297" s="2">
        <v>44.35</v>
      </c>
      <c r="B297">
        <v>2</v>
      </c>
      <c r="C297">
        <v>2</v>
      </c>
      <c r="D297">
        <v>4</v>
      </c>
    </row>
    <row r="298" spans="1:4" x14ac:dyDescent="0.3">
      <c r="A298" s="2">
        <v>44.4</v>
      </c>
      <c r="B298">
        <v>3</v>
      </c>
      <c r="C298">
        <v>3</v>
      </c>
      <c r="D298">
        <v>6</v>
      </c>
    </row>
    <row r="299" spans="1:4" x14ac:dyDescent="0.3">
      <c r="A299" s="2">
        <v>44.45</v>
      </c>
      <c r="B299">
        <v>8</v>
      </c>
      <c r="C299">
        <v>1</v>
      </c>
      <c r="D299">
        <v>9</v>
      </c>
    </row>
    <row r="300" spans="1:4" x14ac:dyDescent="0.3">
      <c r="A300" s="2">
        <v>44.5</v>
      </c>
      <c r="B300">
        <v>2</v>
      </c>
      <c r="D300">
        <v>2</v>
      </c>
    </row>
    <row r="301" spans="1:4" x14ac:dyDescent="0.3">
      <c r="A301" s="2">
        <v>44.55</v>
      </c>
      <c r="B301">
        <v>5</v>
      </c>
      <c r="C301">
        <v>2</v>
      </c>
      <c r="D301">
        <v>7</v>
      </c>
    </row>
    <row r="302" spans="1:4" x14ac:dyDescent="0.3">
      <c r="A302" s="2">
        <v>44.6</v>
      </c>
      <c r="B302">
        <v>5</v>
      </c>
      <c r="C302">
        <v>3</v>
      </c>
      <c r="D302">
        <v>8</v>
      </c>
    </row>
    <row r="303" spans="1:4" x14ac:dyDescent="0.3">
      <c r="A303" s="2">
        <v>44.65</v>
      </c>
      <c r="B303">
        <v>4</v>
      </c>
      <c r="C303">
        <v>2</v>
      </c>
      <c r="D303">
        <v>6</v>
      </c>
    </row>
    <row r="304" spans="1:4" x14ac:dyDescent="0.3">
      <c r="A304" s="2">
        <v>44.7</v>
      </c>
      <c r="B304">
        <v>1</v>
      </c>
      <c r="C304">
        <v>2</v>
      </c>
      <c r="D304">
        <v>3</v>
      </c>
    </row>
    <row r="305" spans="1:4" x14ac:dyDescent="0.3">
      <c r="A305" s="2">
        <v>44.75</v>
      </c>
      <c r="B305">
        <v>4</v>
      </c>
      <c r="C305">
        <v>1</v>
      </c>
      <c r="D305">
        <v>5</v>
      </c>
    </row>
    <row r="306" spans="1:4" x14ac:dyDescent="0.3">
      <c r="A306" s="2">
        <v>44.8</v>
      </c>
      <c r="B306">
        <v>8</v>
      </c>
      <c r="D306">
        <v>8</v>
      </c>
    </row>
    <row r="307" spans="1:4" x14ac:dyDescent="0.3">
      <c r="A307" s="2">
        <v>44.85</v>
      </c>
      <c r="B307">
        <v>3</v>
      </c>
      <c r="C307">
        <v>3</v>
      </c>
      <c r="D307">
        <v>6</v>
      </c>
    </row>
    <row r="308" spans="1:4" x14ac:dyDescent="0.3">
      <c r="A308" s="2">
        <v>44.9</v>
      </c>
      <c r="B308">
        <v>3</v>
      </c>
      <c r="C308">
        <v>1</v>
      </c>
      <c r="D308">
        <v>4</v>
      </c>
    </row>
    <row r="309" spans="1:4" x14ac:dyDescent="0.3">
      <c r="A309" s="2">
        <v>44.95</v>
      </c>
      <c r="B309">
        <v>5</v>
      </c>
      <c r="C309">
        <v>2</v>
      </c>
      <c r="D309">
        <v>7</v>
      </c>
    </row>
    <row r="310" spans="1:4" x14ac:dyDescent="0.3">
      <c r="A310" s="2">
        <v>45</v>
      </c>
      <c r="B310">
        <v>9</v>
      </c>
      <c r="C310">
        <v>2</v>
      </c>
      <c r="D310">
        <v>11</v>
      </c>
    </row>
    <row r="311" spans="1:4" x14ac:dyDescent="0.3">
      <c r="A311" s="2">
        <v>45.05</v>
      </c>
      <c r="B311">
        <v>4</v>
      </c>
      <c r="C311">
        <v>3</v>
      </c>
      <c r="D311">
        <v>7</v>
      </c>
    </row>
    <row r="312" spans="1:4" x14ac:dyDescent="0.3">
      <c r="A312" s="2">
        <v>45.1</v>
      </c>
      <c r="B312">
        <v>1</v>
      </c>
      <c r="C312">
        <v>3</v>
      </c>
      <c r="D312">
        <v>4</v>
      </c>
    </row>
    <row r="313" spans="1:4" x14ac:dyDescent="0.3">
      <c r="A313" s="2">
        <v>45.15</v>
      </c>
      <c r="B313">
        <v>1</v>
      </c>
      <c r="C313">
        <v>4</v>
      </c>
      <c r="D313">
        <v>5</v>
      </c>
    </row>
    <row r="314" spans="1:4" x14ac:dyDescent="0.3">
      <c r="A314" s="2">
        <v>45.2</v>
      </c>
      <c r="B314">
        <v>5</v>
      </c>
      <c r="D314">
        <v>5</v>
      </c>
    </row>
    <row r="315" spans="1:4" x14ac:dyDescent="0.3">
      <c r="A315" s="2">
        <v>45.25</v>
      </c>
      <c r="B315">
        <v>6</v>
      </c>
      <c r="C315">
        <v>2</v>
      </c>
      <c r="D315">
        <v>8</v>
      </c>
    </row>
    <row r="316" spans="1:4" x14ac:dyDescent="0.3">
      <c r="A316" s="2">
        <v>45.3</v>
      </c>
      <c r="B316">
        <v>2</v>
      </c>
      <c r="C316">
        <v>8</v>
      </c>
      <c r="D316">
        <v>10</v>
      </c>
    </row>
    <row r="317" spans="1:4" x14ac:dyDescent="0.3">
      <c r="A317" s="2">
        <v>45.35</v>
      </c>
      <c r="B317">
        <v>2</v>
      </c>
      <c r="C317">
        <v>2</v>
      </c>
      <c r="D317">
        <v>4</v>
      </c>
    </row>
    <row r="318" spans="1:4" x14ac:dyDescent="0.3">
      <c r="A318" s="2">
        <v>45.4</v>
      </c>
      <c r="B318">
        <v>4</v>
      </c>
      <c r="C318">
        <v>3</v>
      </c>
      <c r="D318">
        <v>7</v>
      </c>
    </row>
    <row r="319" spans="1:4" x14ac:dyDescent="0.3">
      <c r="A319" s="2">
        <v>45.45</v>
      </c>
      <c r="B319">
        <v>3</v>
      </c>
      <c r="D319">
        <v>3</v>
      </c>
    </row>
    <row r="320" spans="1:4" x14ac:dyDescent="0.3">
      <c r="A320" s="2">
        <v>45.5</v>
      </c>
      <c r="B320">
        <v>1</v>
      </c>
      <c r="D320">
        <v>1</v>
      </c>
    </row>
    <row r="321" spans="1:4" x14ac:dyDescent="0.3">
      <c r="A321" s="2">
        <v>45.55</v>
      </c>
      <c r="B321">
        <v>5</v>
      </c>
      <c r="C321">
        <v>2</v>
      </c>
      <c r="D321">
        <v>7</v>
      </c>
    </row>
    <row r="322" spans="1:4" x14ac:dyDescent="0.3">
      <c r="A322" s="2">
        <v>45.6</v>
      </c>
      <c r="B322">
        <v>1</v>
      </c>
      <c r="C322">
        <v>1</v>
      </c>
      <c r="D322">
        <v>2</v>
      </c>
    </row>
    <row r="323" spans="1:4" x14ac:dyDescent="0.3">
      <c r="A323" s="2">
        <v>45.65</v>
      </c>
      <c r="B323">
        <v>3</v>
      </c>
      <c r="C323">
        <v>3</v>
      </c>
      <c r="D323">
        <v>6</v>
      </c>
    </row>
    <row r="324" spans="1:4" x14ac:dyDescent="0.3">
      <c r="A324" s="2">
        <v>45.7</v>
      </c>
      <c r="C324">
        <v>4</v>
      </c>
      <c r="D324">
        <v>4</v>
      </c>
    </row>
    <row r="325" spans="1:4" x14ac:dyDescent="0.3">
      <c r="A325" s="2">
        <v>45.75</v>
      </c>
      <c r="B325">
        <v>1</v>
      </c>
      <c r="C325">
        <v>1</v>
      </c>
      <c r="D325">
        <v>2</v>
      </c>
    </row>
    <row r="326" spans="1:4" x14ac:dyDescent="0.3">
      <c r="A326" s="2">
        <v>45.8</v>
      </c>
      <c r="B326">
        <v>3</v>
      </c>
      <c r="C326">
        <v>1</v>
      </c>
      <c r="D326">
        <v>4</v>
      </c>
    </row>
    <row r="327" spans="1:4" x14ac:dyDescent="0.3">
      <c r="A327" s="2">
        <v>45.85</v>
      </c>
      <c r="B327">
        <v>3</v>
      </c>
      <c r="C327">
        <v>3</v>
      </c>
      <c r="D327">
        <v>6</v>
      </c>
    </row>
    <row r="328" spans="1:4" x14ac:dyDescent="0.3">
      <c r="A328" s="2">
        <v>45.9</v>
      </c>
      <c r="B328">
        <v>5</v>
      </c>
      <c r="D328">
        <v>5</v>
      </c>
    </row>
    <row r="329" spans="1:4" x14ac:dyDescent="0.3">
      <c r="A329" s="2">
        <v>45.95</v>
      </c>
      <c r="C329">
        <v>2</v>
      </c>
      <c r="D329">
        <v>2</v>
      </c>
    </row>
    <row r="330" spans="1:4" x14ac:dyDescent="0.3">
      <c r="A330" s="2">
        <v>46</v>
      </c>
      <c r="B330">
        <v>2</v>
      </c>
      <c r="C330">
        <v>5</v>
      </c>
      <c r="D330">
        <v>7</v>
      </c>
    </row>
    <row r="331" spans="1:4" x14ac:dyDescent="0.3">
      <c r="A331" s="2">
        <v>46.05</v>
      </c>
      <c r="C331">
        <v>1</v>
      </c>
      <c r="D331">
        <v>1</v>
      </c>
    </row>
    <row r="332" spans="1:4" x14ac:dyDescent="0.3">
      <c r="A332" s="2">
        <v>46.1</v>
      </c>
      <c r="B332">
        <v>1</v>
      </c>
      <c r="D332">
        <v>1</v>
      </c>
    </row>
    <row r="333" spans="1:4" x14ac:dyDescent="0.3">
      <c r="A333" s="2">
        <v>46.2</v>
      </c>
      <c r="B333">
        <v>1</v>
      </c>
      <c r="C333">
        <v>1</v>
      </c>
      <c r="D333">
        <v>2</v>
      </c>
    </row>
    <row r="334" spans="1:4" x14ac:dyDescent="0.3">
      <c r="A334" s="2">
        <v>46.25</v>
      </c>
      <c r="B334">
        <v>1</v>
      </c>
      <c r="D334">
        <v>1</v>
      </c>
    </row>
    <row r="335" spans="1:4" x14ac:dyDescent="0.3">
      <c r="A335" s="2">
        <v>46.3</v>
      </c>
      <c r="B335">
        <v>3</v>
      </c>
      <c r="C335">
        <v>1</v>
      </c>
      <c r="D335">
        <v>4</v>
      </c>
    </row>
    <row r="336" spans="1:4" x14ac:dyDescent="0.3">
      <c r="A336" s="2">
        <v>46.35</v>
      </c>
      <c r="B336">
        <v>3</v>
      </c>
      <c r="C336">
        <v>1</v>
      </c>
      <c r="D336">
        <v>4</v>
      </c>
    </row>
    <row r="337" spans="1:4" x14ac:dyDescent="0.3">
      <c r="A337" s="2">
        <v>46.4</v>
      </c>
      <c r="B337">
        <v>1</v>
      </c>
      <c r="D337">
        <v>1</v>
      </c>
    </row>
    <row r="338" spans="1:4" x14ac:dyDescent="0.3">
      <c r="A338" s="2">
        <v>46.6</v>
      </c>
      <c r="B338">
        <v>1</v>
      </c>
      <c r="D338">
        <v>1</v>
      </c>
    </row>
    <row r="339" spans="1:4" x14ac:dyDescent="0.3">
      <c r="A339" s="2">
        <v>47.05</v>
      </c>
      <c r="B339">
        <v>1</v>
      </c>
      <c r="D339">
        <v>1</v>
      </c>
    </row>
    <row r="340" spans="1:4" x14ac:dyDescent="0.3">
      <c r="A340" s="2">
        <v>47.15</v>
      </c>
      <c r="C340">
        <v>1</v>
      </c>
      <c r="D340">
        <v>1</v>
      </c>
    </row>
    <row r="341" spans="1:4" x14ac:dyDescent="0.3">
      <c r="A341" s="2">
        <v>47.4</v>
      </c>
      <c r="B341">
        <v>1</v>
      </c>
      <c r="D341">
        <v>1</v>
      </c>
    </row>
    <row r="342" spans="1:4" x14ac:dyDescent="0.3">
      <c r="A342" s="2">
        <v>47.6</v>
      </c>
      <c r="B342">
        <v>1</v>
      </c>
      <c r="D342">
        <v>1</v>
      </c>
    </row>
    <row r="343" spans="1:4" x14ac:dyDescent="0.3">
      <c r="A343" s="2">
        <v>47.8</v>
      </c>
      <c r="C343">
        <v>1</v>
      </c>
      <c r="D343">
        <v>1</v>
      </c>
    </row>
    <row r="344" spans="1:4" x14ac:dyDescent="0.3">
      <c r="A344" s="2">
        <v>47.85</v>
      </c>
      <c r="B344">
        <v>3</v>
      </c>
      <c r="C344">
        <v>1</v>
      </c>
      <c r="D344">
        <v>4</v>
      </c>
    </row>
    <row r="345" spans="1:4" x14ac:dyDescent="0.3">
      <c r="A345" s="2">
        <v>47.95</v>
      </c>
      <c r="B345">
        <v>1</v>
      </c>
      <c r="C345">
        <v>1</v>
      </c>
      <c r="D345">
        <v>2</v>
      </c>
    </row>
    <row r="346" spans="1:4" x14ac:dyDescent="0.3">
      <c r="A346" s="2">
        <v>48.15</v>
      </c>
      <c r="B346">
        <v>1</v>
      </c>
      <c r="D346">
        <v>1</v>
      </c>
    </row>
    <row r="347" spans="1:4" x14ac:dyDescent="0.3">
      <c r="A347" s="2">
        <v>48.2</v>
      </c>
      <c r="B347">
        <v>1</v>
      </c>
      <c r="D347">
        <v>1</v>
      </c>
    </row>
    <row r="348" spans="1:4" x14ac:dyDescent="0.3">
      <c r="A348" s="2">
        <v>48.25</v>
      </c>
      <c r="B348">
        <v>2</v>
      </c>
      <c r="D348">
        <v>2</v>
      </c>
    </row>
    <row r="349" spans="1:4" x14ac:dyDescent="0.3">
      <c r="A349" s="2">
        <v>48.35</v>
      </c>
      <c r="C349">
        <v>2</v>
      </c>
      <c r="D349">
        <v>2</v>
      </c>
    </row>
    <row r="350" spans="1:4" x14ac:dyDescent="0.3">
      <c r="A350" s="2">
        <v>48.4</v>
      </c>
      <c r="B350">
        <v>1</v>
      </c>
      <c r="D350">
        <v>1</v>
      </c>
    </row>
    <row r="351" spans="1:4" x14ac:dyDescent="0.3">
      <c r="A351" s="2">
        <v>48.45</v>
      </c>
      <c r="B351">
        <v>1</v>
      </c>
      <c r="D351">
        <v>1</v>
      </c>
    </row>
    <row r="352" spans="1:4" x14ac:dyDescent="0.3">
      <c r="A352" s="2">
        <v>48.55</v>
      </c>
      <c r="C352">
        <v>3</v>
      </c>
      <c r="D352">
        <v>3</v>
      </c>
    </row>
    <row r="353" spans="1:4" x14ac:dyDescent="0.3">
      <c r="A353" s="2">
        <v>48.6</v>
      </c>
      <c r="B353">
        <v>2</v>
      </c>
      <c r="C353">
        <v>1</v>
      </c>
      <c r="D353">
        <v>3</v>
      </c>
    </row>
    <row r="354" spans="1:4" x14ac:dyDescent="0.3">
      <c r="A354" s="2">
        <v>48.65</v>
      </c>
      <c r="B354">
        <v>1</v>
      </c>
      <c r="D354">
        <v>1</v>
      </c>
    </row>
    <row r="355" spans="1:4" x14ac:dyDescent="0.3">
      <c r="A355" s="2">
        <v>48.7</v>
      </c>
      <c r="B355">
        <v>3</v>
      </c>
      <c r="C355">
        <v>1</v>
      </c>
      <c r="D355">
        <v>4</v>
      </c>
    </row>
    <row r="356" spans="1:4" x14ac:dyDescent="0.3">
      <c r="A356" s="2">
        <v>48.75</v>
      </c>
      <c r="B356">
        <v>2</v>
      </c>
      <c r="C356">
        <v>2</v>
      </c>
      <c r="D356">
        <v>4</v>
      </c>
    </row>
    <row r="357" spans="1:4" x14ac:dyDescent="0.3">
      <c r="A357" s="2">
        <v>48.8</v>
      </c>
      <c r="B357">
        <v>7</v>
      </c>
      <c r="C357">
        <v>1</v>
      </c>
      <c r="D357">
        <v>8</v>
      </c>
    </row>
    <row r="358" spans="1:4" x14ac:dyDescent="0.3">
      <c r="A358" s="2">
        <v>48.85</v>
      </c>
      <c r="B358">
        <v>2</v>
      </c>
      <c r="D358">
        <v>2</v>
      </c>
    </row>
    <row r="359" spans="1:4" x14ac:dyDescent="0.3">
      <c r="A359" s="2">
        <v>48.9</v>
      </c>
      <c r="B359">
        <v>1</v>
      </c>
      <c r="D359">
        <v>1</v>
      </c>
    </row>
    <row r="360" spans="1:4" x14ac:dyDescent="0.3">
      <c r="A360" s="2">
        <v>48.95</v>
      </c>
      <c r="B360">
        <v>3</v>
      </c>
      <c r="C360">
        <v>2</v>
      </c>
      <c r="D360">
        <v>5</v>
      </c>
    </row>
    <row r="361" spans="1:4" x14ac:dyDescent="0.3">
      <c r="A361" s="2">
        <v>49</v>
      </c>
      <c r="B361">
        <v>3</v>
      </c>
      <c r="D361">
        <v>3</v>
      </c>
    </row>
    <row r="362" spans="1:4" x14ac:dyDescent="0.3">
      <c r="A362" s="2">
        <v>49.05</v>
      </c>
      <c r="B362">
        <v>3</v>
      </c>
      <c r="C362">
        <v>2</v>
      </c>
      <c r="D362">
        <v>5</v>
      </c>
    </row>
    <row r="363" spans="1:4" x14ac:dyDescent="0.3">
      <c r="A363" s="2">
        <v>49.1</v>
      </c>
      <c r="C363">
        <v>1</v>
      </c>
      <c r="D363">
        <v>1</v>
      </c>
    </row>
    <row r="364" spans="1:4" x14ac:dyDescent="0.3">
      <c r="A364" s="2">
        <v>49.15</v>
      </c>
      <c r="B364">
        <v>3</v>
      </c>
      <c r="C364">
        <v>3</v>
      </c>
      <c r="D364">
        <v>6</v>
      </c>
    </row>
    <row r="365" spans="1:4" x14ac:dyDescent="0.3">
      <c r="A365" s="2">
        <v>49.2</v>
      </c>
      <c r="B365">
        <v>6</v>
      </c>
      <c r="C365">
        <v>1</v>
      </c>
      <c r="D365">
        <v>7</v>
      </c>
    </row>
    <row r="366" spans="1:4" x14ac:dyDescent="0.3">
      <c r="A366" s="2">
        <v>49.25</v>
      </c>
      <c r="B366">
        <v>3</v>
      </c>
      <c r="C366">
        <v>3</v>
      </c>
      <c r="D366">
        <v>6</v>
      </c>
    </row>
    <row r="367" spans="1:4" x14ac:dyDescent="0.3">
      <c r="A367" s="2">
        <v>49.3</v>
      </c>
      <c r="B367">
        <v>2</v>
      </c>
      <c r="D367">
        <v>2</v>
      </c>
    </row>
    <row r="368" spans="1:4" x14ac:dyDescent="0.3">
      <c r="A368" s="2">
        <v>49.35</v>
      </c>
      <c r="B368">
        <v>1</v>
      </c>
      <c r="C368">
        <v>2</v>
      </c>
      <c r="D368">
        <v>3</v>
      </c>
    </row>
    <row r="369" spans="1:4" x14ac:dyDescent="0.3">
      <c r="A369" s="2">
        <v>49.4</v>
      </c>
      <c r="B369">
        <v>4</v>
      </c>
      <c r="C369">
        <v>3</v>
      </c>
      <c r="D369">
        <v>7</v>
      </c>
    </row>
    <row r="370" spans="1:4" x14ac:dyDescent="0.3">
      <c r="A370" s="2">
        <v>49.45</v>
      </c>
      <c r="B370">
        <v>5</v>
      </c>
      <c r="D370">
        <v>5</v>
      </c>
    </row>
    <row r="371" spans="1:4" x14ac:dyDescent="0.3">
      <c r="A371" s="2">
        <v>49.5</v>
      </c>
      <c r="B371">
        <v>3</v>
      </c>
      <c r="D371">
        <v>3</v>
      </c>
    </row>
    <row r="372" spans="1:4" x14ac:dyDescent="0.3">
      <c r="A372" s="2">
        <v>49.55</v>
      </c>
      <c r="B372">
        <v>4</v>
      </c>
      <c r="C372">
        <v>3</v>
      </c>
      <c r="D372">
        <v>7</v>
      </c>
    </row>
    <row r="373" spans="1:4" x14ac:dyDescent="0.3">
      <c r="A373" s="2">
        <v>49.6</v>
      </c>
      <c r="B373">
        <v>2</v>
      </c>
      <c r="C373">
        <v>1</v>
      </c>
      <c r="D373">
        <v>3</v>
      </c>
    </row>
    <row r="374" spans="1:4" x14ac:dyDescent="0.3">
      <c r="A374" s="2">
        <v>49.65</v>
      </c>
      <c r="B374">
        <v>3</v>
      </c>
      <c r="C374">
        <v>2</v>
      </c>
      <c r="D374">
        <v>5</v>
      </c>
    </row>
    <row r="375" spans="1:4" x14ac:dyDescent="0.3">
      <c r="A375" s="2">
        <v>49.7</v>
      </c>
      <c r="B375">
        <v>4</v>
      </c>
      <c r="D375">
        <v>4</v>
      </c>
    </row>
    <row r="376" spans="1:4" x14ac:dyDescent="0.3">
      <c r="A376" s="2">
        <v>49.75</v>
      </c>
      <c r="B376">
        <v>3</v>
      </c>
      <c r="C376">
        <v>1</v>
      </c>
      <c r="D376">
        <v>4</v>
      </c>
    </row>
    <row r="377" spans="1:4" x14ac:dyDescent="0.3">
      <c r="A377" s="2">
        <v>49.8</v>
      </c>
      <c r="B377">
        <v>7</v>
      </c>
      <c r="D377">
        <v>7</v>
      </c>
    </row>
    <row r="378" spans="1:4" x14ac:dyDescent="0.3">
      <c r="A378" s="2">
        <v>49.85</v>
      </c>
      <c r="B378">
        <v>8</v>
      </c>
      <c r="C378">
        <v>1</v>
      </c>
      <c r="D378">
        <v>9</v>
      </c>
    </row>
    <row r="379" spans="1:4" x14ac:dyDescent="0.3">
      <c r="A379" s="2">
        <v>49.9</v>
      </c>
      <c r="B379">
        <v>6</v>
      </c>
      <c r="C379">
        <v>2</v>
      </c>
      <c r="D379">
        <v>8</v>
      </c>
    </row>
    <row r="380" spans="1:4" x14ac:dyDescent="0.3">
      <c r="A380" s="2">
        <v>49.95</v>
      </c>
      <c r="B380">
        <v>3</v>
      </c>
      <c r="C380">
        <v>2</v>
      </c>
      <c r="D380">
        <v>5</v>
      </c>
    </row>
    <row r="381" spans="1:4" x14ac:dyDescent="0.3">
      <c r="A381" s="2">
        <v>50</v>
      </c>
      <c r="B381">
        <v>5</v>
      </c>
      <c r="D381">
        <v>5</v>
      </c>
    </row>
    <row r="382" spans="1:4" x14ac:dyDescent="0.3">
      <c r="A382" s="2">
        <v>50.05</v>
      </c>
      <c r="B382">
        <v>6</v>
      </c>
      <c r="C382">
        <v>1</v>
      </c>
      <c r="D382">
        <v>7</v>
      </c>
    </row>
    <row r="383" spans="1:4" x14ac:dyDescent="0.3">
      <c r="A383" s="2">
        <v>50.1</v>
      </c>
      <c r="B383">
        <v>4</v>
      </c>
      <c r="C383">
        <v>1</v>
      </c>
      <c r="D383">
        <v>5</v>
      </c>
    </row>
    <row r="384" spans="1:4" x14ac:dyDescent="0.3">
      <c r="A384" s="2">
        <v>50.15</v>
      </c>
      <c r="B384">
        <v>7</v>
      </c>
      <c r="C384">
        <v>4</v>
      </c>
      <c r="D384">
        <v>11</v>
      </c>
    </row>
    <row r="385" spans="1:4" x14ac:dyDescent="0.3">
      <c r="A385" s="2">
        <v>50.2</v>
      </c>
      <c r="B385">
        <v>5</v>
      </c>
      <c r="D385">
        <v>5</v>
      </c>
    </row>
    <row r="386" spans="1:4" x14ac:dyDescent="0.3">
      <c r="A386" s="2">
        <v>50.25</v>
      </c>
      <c r="B386">
        <v>4</v>
      </c>
      <c r="C386">
        <v>2</v>
      </c>
      <c r="D386">
        <v>6</v>
      </c>
    </row>
    <row r="387" spans="1:4" x14ac:dyDescent="0.3">
      <c r="A387" s="2">
        <v>50.3</v>
      </c>
      <c r="B387">
        <v>7</v>
      </c>
      <c r="D387">
        <v>7</v>
      </c>
    </row>
    <row r="388" spans="1:4" x14ac:dyDescent="0.3">
      <c r="A388" s="2">
        <v>50.35</v>
      </c>
      <c r="B388">
        <v>5</v>
      </c>
      <c r="C388">
        <v>2</v>
      </c>
      <c r="D388">
        <v>7</v>
      </c>
    </row>
    <row r="389" spans="1:4" x14ac:dyDescent="0.3">
      <c r="A389" s="2">
        <v>50.4</v>
      </c>
      <c r="B389">
        <v>2</v>
      </c>
      <c r="C389">
        <v>2</v>
      </c>
      <c r="D389">
        <v>4</v>
      </c>
    </row>
    <row r="390" spans="1:4" x14ac:dyDescent="0.3">
      <c r="A390" s="2">
        <v>50.45</v>
      </c>
      <c r="B390">
        <v>1</v>
      </c>
      <c r="C390">
        <v>3</v>
      </c>
      <c r="D390">
        <v>4</v>
      </c>
    </row>
    <row r="391" spans="1:4" x14ac:dyDescent="0.3">
      <c r="A391" s="2">
        <v>50.5</v>
      </c>
      <c r="B391">
        <v>2</v>
      </c>
      <c r="C391">
        <v>1</v>
      </c>
      <c r="D391">
        <v>3</v>
      </c>
    </row>
    <row r="392" spans="1:4" x14ac:dyDescent="0.3">
      <c r="A392" s="2">
        <v>50.55</v>
      </c>
      <c r="B392">
        <v>8</v>
      </c>
      <c r="C392">
        <v>2</v>
      </c>
      <c r="D392">
        <v>10</v>
      </c>
    </row>
    <row r="393" spans="1:4" x14ac:dyDescent="0.3">
      <c r="A393" s="2">
        <v>50.6</v>
      </c>
      <c r="B393">
        <v>3</v>
      </c>
      <c r="C393">
        <v>3</v>
      </c>
      <c r="D393">
        <v>6</v>
      </c>
    </row>
    <row r="394" spans="1:4" x14ac:dyDescent="0.3">
      <c r="A394" s="2">
        <v>50.65</v>
      </c>
      <c r="B394">
        <v>2</v>
      </c>
      <c r="C394">
        <v>2</v>
      </c>
      <c r="D394">
        <v>4</v>
      </c>
    </row>
    <row r="395" spans="1:4" x14ac:dyDescent="0.3">
      <c r="A395" s="2">
        <v>50.7</v>
      </c>
      <c r="B395">
        <v>4</v>
      </c>
      <c r="C395">
        <v>1</v>
      </c>
      <c r="D395">
        <v>5</v>
      </c>
    </row>
    <row r="396" spans="1:4" x14ac:dyDescent="0.3">
      <c r="A396" s="2">
        <v>50.75</v>
      </c>
      <c r="B396">
        <v>3</v>
      </c>
      <c r="C396">
        <v>3</v>
      </c>
      <c r="D396">
        <v>6</v>
      </c>
    </row>
    <row r="397" spans="1:4" x14ac:dyDescent="0.3">
      <c r="A397" s="2">
        <v>50.8</v>
      </c>
      <c r="B397">
        <v>3</v>
      </c>
      <c r="C397">
        <v>4</v>
      </c>
      <c r="D397">
        <v>7</v>
      </c>
    </row>
    <row r="398" spans="1:4" x14ac:dyDescent="0.3">
      <c r="A398" s="2">
        <v>50.85</v>
      </c>
      <c r="B398">
        <v>2</v>
      </c>
      <c r="C398">
        <v>1</v>
      </c>
      <c r="D398">
        <v>3</v>
      </c>
    </row>
    <row r="399" spans="1:4" x14ac:dyDescent="0.3">
      <c r="A399" s="2">
        <v>50.9</v>
      </c>
      <c r="B399">
        <v>3</v>
      </c>
      <c r="C399">
        <v>2</v>
      </c>
      <c r="D399">
        <v>5</v>
      </c>
    </row>
    <row r="400" spans="1:4" x14ac:dyDescent="0.3">
      <c r="A400" s="2">
        <v>50.95</v>
      </c>
      <c r="B400">
        <v>7</v>
      </c>
      <c r="D400">
        <v>7</v>
      </c>
    </row>
    <row r="401" spans="1:4" x14ac:dyDescent="0.3">
      <c r="A401" s="2">
        <v>51</v>
      </c>
      <c r="B401">
        <v>4</v>
      </c>
      <c r="C401">
        <v>2</v>
      </c>
      <c r="D401">
        <v>6</v>
      </c>
    </row>
    <row r="402" spans="1:4" x14ac:dyDescent="0.3">
      <c r="A402" s="2">
        <v>51.05</v>
      </c>
      <c r="B402">
        <v>3</v>
      </c>
      <c r="C402">
        <v>1</v>
      </c>
      <c r="D402">
        <v>4</v>
      </c>
    </row>
    <row r="403" spans="1:4" x14ac:dyDescent="0.3">
      <c r="A403" s="2">
        <v>51.1</v>
      </c>
      <c r="B403">
        <v>5</v>
      </c>
      <c r="D403">
        <v>5</v>
      </c>
    </row>
    <row r="404" spans="1:4" x14ac:dyDescent="0.3">
      <c r="A404" s="2">
        <v>51.15</v>
      </c>
      <c r="B404">
        <v>1</v>
      </c>
      <c r="D404">
        <v>1</v>
      </c>
    </row>
    <row r="405" spans="1:4" x14ac:dyDescent="0.3">
      <c r="A405" s="2">
        <v>51.2</v>
      </c>
      <c r="B405">
        <v>2</v>
      </c>
      <c r="C405">
        <v>1</v>
      </c>
      <c r="D405">
        <v>3</v>
      </c>
    </row>
    <row r="406" spans="1:4" x14ac:dyDescent="0.3">
      <c r="A406" s="2">
        <v>51.25</v>
      </c>
      <c r="B406">
        <v>3</v>
      </c>
      <c r="C406">
        <v>1</v>
      </c>
      <c r="D406">
        <v>4</v>
      </c>
    </row>
    <row r="407" spans="1:4" x14ac:dyDescent="0.3">
      <c r="A407" s="2">
        <v>51.3</v>
      </c>
      <c r="B407">
        <v>2</v>
      </c>
      <c r="D407">
        <v>2</v>
      </c>
    </row>
    <row r="408" spans="1:4" x14ac:dyDescent="0.3">
      <c r="A408" s="2">
        <v>51.35</v>
      </c>
      <c r="B408">
        <v>3</v>
      </c>
      <c r="D408">
        <v>3</v>
      </c>
    </row>
    <row r="409" spans="1:4" x14ac:dyDescent="0.3">
      <c r="A409" s="2">
        <v>51.4</v>
      </c>
      <c r="B409">
        <v>1</v>
      </c>
      <c r="D409">
        <v>1</v>
      </c>
    </row>
    <row r="410" spans="1:4" x14ac:dyDescent="0.3">
      <c r="A410" s="2">
        <v>51.45</v>
      </c>
      <c r="B410">
        <v>2</v>
      </c>
      <c r="D410">
        <v>2</v>
      </c>
    </row>
    <row r="411" spans="1:4" x14ac:dyDescent="0.3">
      <c r="A411" s="2">
        <v>51.5</v>
      </c>
      <c r="C411">
        <v>1</v>
      </c>
      <c r="D411">
        <v>1</v>
      </c>
    </row>
    <row r="412" spans="1:4" x14ac:dyDescent="0.3">
      <c r="A412" s="2">
        <v>51.55</v>
      </c>
      <c r="B412">
        <v>2</v>
      </c>
      <c r="C412">
        <v>1</v>
      </c>
      <c r="D412">
        <v>3</v>
      </c>
    </row>
    <row r="413" spans="1:4" x14ac:dyDescent="0.3">
      <c r="A413" s="2">
        <v>51.6</v>
      </c>
      <c r="B413">
        <v>1</v>
      </c>
      <c r="D413">
        <v>1</v>
      </c>
    </row>
    <row r="414" spans="1:4" x14ac:dyDescent="0.3">
      <c r="A414" s="2">
        <v>51.65</v>
      </c>
      <c r="B414">
        <v>2</v>
      </c>
      <c r="D414">
        <v>2</v>
      </c>
    </row>
    <row r="415" spans="1:4" x14ac:dyDescent="0.3">
      <c r="A415" s="2">
        <v>51.7</v>
      </c>
      <c r="B415">
        <v>1</v>
      </c>
      <c r="D415">
        <v>1</v>
      </c>
    </row>
    <row r="416" spans="1:4" x14ac:dyDescent="0.3">
      <c r="A416" s="2">
        <v>51.75</v>
      </c>
      <c r="C416">
        <v>1</v>
      </c>
      <c r="D416">
        <v>1</v>
      </c>
    </row>
    <row r="417" spans="1:4" x14ac:dyDescent="0.3">
      <c r="A417" s="2">
        <v>51.8</v>
      </c>
      <c r="B417">
        <v>1</v>
      </c>
      <c r="C417">
        <v>1</v>
      </c>
      <c r="D417">
        <v>2</v>
      </c>
    </row>
    <row r="418" spans="1:4" x14ac:dyDescent="0.3">
      <c r="A418" s="2">
        <v>52</v>
      </c>
      <c r="B418">
        <v>1</v>
      </c>
      <c r="D418">
        <v>1</v>
      </c>
    </row>
    <row r="419" spans="1:4" x14ac:dyDescent="0.3">
      <c r="A419" s="2">
        <v>52.1</v>
      </c>
      <c r="B419">
        <v>1</v>
      </c>
      <c r="D419">
        <v>1</v>
      </c>
    </row>
    <row r="420" spans="1:4" x14ac:dyDescent="0.3">
      <c r="A420" s="2">
        <v>52.15</v>
      </c>
      <c r="B420">
        <v>1</v>
      </c>
      <c r="D420">
        <v>1</v>
      </c>
    </row>
    <row r="421" spans="1:4" x14ac:dyDescent="0.3">
      <c r="A421" s="2">
        <v>52.2</v>
      </c>
      <c r="C421">
        <v>1</v>
      </c>
      <c r="D421">
        <v>1</v>
      </c>
    </row>
    <row r="422" spans="1:4" x14ac:dyDescent="0.3">
      <c r="A422" s="2">
        <v>52.3</v>
      </c>
      <c r="B422">
        <v>1</v>
      </c>
      <c r="D422">
        <v>1</v>
      </c>
    </row>
    <row r="423" spans="1:4" x14ac:dyDescent="0.3">
      <c r="A423" s="2">
        <v>52.5</v>
      </c>
      <c r="B423">
        <v>1</v>
      </c>
      <c r="D423">
        <v>1</v>
      </c>
    </row>
    <row r="424" spans="1:4" x14ac:dyDescent="0.3">
      <c r="A424" s="2">
        <v>52.55</v>
      </c>
      <c r="B424">
        <v>1</v>
      </c>
      <c r="D424">
        <v>1</v>
      </c>
    </row>
    <row r="425" spans="1:4" x14ac:dyDescent="0.3">
      <c r="A425" s="2">
        <v>52.7</v>
      </c>
      <c r="B425">
        <v>1</v>
      </c>
      <c r="D425">
        <v>1</v>
      </c>
    </row>
    <row r="426" spans="1:4" x14ac:dyDescent="0.3">
      <c r="A426" s="2">
        <v>52.85</v>
      </c>
      <c r="B426">
        <v>1</v>
      </c>
      <c r="D426">
        <v>1</v>
      </c>
    </row>
    <row r="427" spans="1:4" x14ac:dyDescent="0.3">
      <c r="A427" s="2">
        <v>53</v>
      </c>
      <c r="B427">
        <v>1</v>
      </c>
      <c r="D427">
        <v>1</v>
      </c>
    </row>
    <row r="428" spans="1:4" x14ac:dyDescent="0.3">
      <c r="A428" s="2">
        <v>53.1</v>
      </c>
      <c r="B428">
        <v>2</v>
      </c>
      <c r="D428">
        <v>2</v>
      </c>
    </row>
    <row r="429" spans="1:4" x14ac:dyDescent="0.3">
      <c r="A429" s="2">
        <v>53.15</v>
      </c>
      <c r="B429">
        <v>2</v>
      </c>
      <c r="D429">
        <v>2</v>
      </c>
    </row>
    <row r="430" spans="1:4" x14ac:dyDescent="0.3">
      <c r="A430" s="2">
        <v>53.3</v>
      </c>
      <c r="B430">
        <v>1</v>
      </c>
      <c r="D430">
        <v>1</v>
      </c>
    </row>
    <row r="431" spans="1:4" x14ac:dyDescent="0.3">
      <c r="A431" s="2">
        <v>53.35</v>
      </c>
      <c r="B431">
        <v>1</v>
      </c>
      <c r="D431">
        <v>1</v>
      </c>
    </row>
    <row r="432" spans="1:4" x14ac:dyDescent="0.3">
      <c r="A432" s="2">
        <v>53.4</v>
      </c>
      <c r="B432">
        <v>1</v>
      </c>
      <c r="C432">
        <v>1</v>
      </c>
      <c r="D432">
        <v>2</v>
      </c>
    </row>
    <row r="433" spans="1:4" x14ac:dyDescent="0.3">
      <c r="A433" s="2">
        <v>53.45</v>
      </c>
      <c r="B433">
        <v>4</v>
      </c>
      <c r="D433">
        <v>4</v>
      </c>
    </row>
    <row r="434" spans="1:4" x14ac:dyDescent="0.3">
      <c r="A434" s="2">
        <v>53.5</v>
      </c>
      <c r="B434">
        <v>2</v>
      </c>
      <c r="C434">
        <v>1</v>
      </c>
      <c r="D434">
        <v>3</v>
      </c>
    </row>
    <row r="435" spans="1:4" x14ac:dyDescent="0.3">
      <c r="A435" s="2">
        <v>53.55</v>
      </c>
      <c r="B435">
        <v>1</v>
      </c>
      <c r="C435">
        <v>1</v>
      </c>
      <c r="D435">
        <v>2</v>
      </c>
    </row>
    <row r="436" spans="1:4" x14ac:dyDescent="0.3">
      <c r="A436" s="2">
        <v>53.6</v>
      </c>
      <c r="B436">
        <v>3</v>
      </c>
      <c r="D436">
        <v>3</v>
      </c>
    </row>
    <row r="437" spans="1:4" x14ac:dyDescent="0.3">
      <c r="A437" s="2">
        <v>53.65</v>
      </c>
      <c r="B437">
        <v>5</v>
      </c>
      <c r="C437">
        <v>1</v>
      </c>
      <c r="D437">
        <v>6</v>
      </c>
    </row>
    <row r="438" spans="1:4" x14ac:dyDescent="0.3">
      <c r="A438" s="2">
        <v>53.7</v>
      </c>
      <c r="B438">
        <v>1</v>
      </c>
      <c r="D438">
        <v>1</v>
      </c>
    </row>
    <row r="439" spans="1:4" x14ac:dyDescent="0.3">
      <c r="A439" s="2">
        <v>53.75</v>
      </c>
      <c r="B439">
        <v>4</v>
      </c>
      <c r="C439">
        <v>1</v>
      </c>
      <c r="D439">
        <v>5</v>
      </c>
    </row>
    <row r="440" spans="1:4" x14ac:dyDescent="0.3">
      <c r="A440" s="2">
        <v>53.8</v>
      </c>
      <c r="B440">
        <v>4</v>
      </c>
      <c r="D440">
        <v>4</v>
      </c>
    </row>
    <row r="441" spans="1:4" x14ac:dyDescent="0.3">
      <c r="A441" s="2">
        <v>53.85</v>
      </c>
      <c r="B441">
        <v>2</v>
      </c>
      <c r="C441">
        <v>2</v>
      </c>
      <c r="D441">
        <v>4</v>
      </c>
    </row>
    <row r="442" spans="1:4" x14ac:dyDescent="0.3">
      <c r="A442" s="2">
        <v>53.9</v>
      </c>
      <c r="C442">
        <v>1</v>
      </c>
      <c r="D442">
        <v>1</v>
      </c>
    </row>
    <row r="443" spans="1:4" x14ac:dyDescent="0.3">
      <c r="A443" s="2">
        <v>53.95</v>
      </c>
      <c r="B443">
        <v>2</v>
      </c>
      <c r="C443">
        <v>2</v>
      </c>
      <c r="D443">
        <v>4</v>
      </c>
    </row>
    <row r="444" spans="1:4" x14ac:dyDescent="0.3">
      <c r="A444" s="2">
        <v>54</v>
      </c>
      <c r="B444">
        <v>2</v>
      </c>
      <c r="D444">
        <v>2</v>
      </c>
    </row>
    <row r="445" spans="1:4" x14ac:dyDescent="0.3">
      <c r="A445" s="2">
        <v>54.05</v>
      </c>
      <c r="B445">
        <v>2</v>
      </c>
      <c r="D445">
        <v>2</v>
      </c>
    </row>
    <row r="446" spans="1:4" x14ac:dyDescent="0.3">
      <c r="A446" s="2">
        <v>54.1</v>
      </c>
      <c r="B446">
        <v>4</v>
      </c>
      <c r="D446">
        <v>4</v>
      </c>
    </row>
    <row r="447" spans="1:4" x14ac:dyDescent="0.3">
      <c r="A447" s="2">
        <v>54.15</v>
      </c>
      <c r="B447">
        <v>4</v>
      </c>
      <c r="C447">
        <v>2</v>
      </c>
      <c r="D447">
        <v>6</v>
      </c>
    </row>
    <row r="448" spans="1:4" x14ac:dyDescent="0.3">
      <c r="A448" s="2">
        <v>54.2</v>
      </c>
      <c r="B448">
        <v>6</v>
      </c>
      <c r="C448">
        <v>3</v>
      </c>
      <c r="D448">
        <v>9</v>
      </c>
    </row>
    <row r="449" spans="1:4" x14ac:dyDescent="0.3">
      <c r="A449" s="2">
        <v>54.25</v>
      </c>
      <c r="B449">
        <v>5</v>
      </c>
      <c r="D449">
        <v>5</v>
      </c>
    </row>
    <row r="450" spans="1:4" x14ac:dyDescent="0.3">
      <c r="A450" s="2">
        <v>54.3</v>
      </c>
      <c r="B450">
        <v>6</v>
      </c>
      <c r="C450">
        <v>1</v>
      </c>
      <c r="D450">
        <v>7</v>
      </c>
    </row>
    <row r="451" spans="1:4" x14ac:dyDescent="0.3">
      <c r="A451" s="2">
        <v>54.35</v>
      </c>
      <c r="B451">
        <v>3</v>
      </c>
      <c r="C451">
        <v>2</v>
      </c>
      <c r="D451">
        <v>5</v>
      </c>
    </row>
    <row r="452" spans="1:4" x14ac:dyDescent="0.3">
      <c r="A452" s="2">
        <v>54.4</v>
      </c>
      <c r="B452">
        <v>5</v>
      </c>
      <c r="C452">
        <v>1</v>
      </c>
      <c r="D452">
        <v>6</v>
      </c>
    </row>
    <row r="453" spans="1:4" x14ac:dyDescent="0.3">
      <c r="A453" s="2">
        <v>54.45</v>
      </c>
      <c r="B453">
        <v>5</v>
      </c>
      <c r="C453">
        <v>3</v>
      </c>
      <c r="D453">
        <v>8</v>
      </c>
    </row>
    <row r="454" spans="1:4" x14ac:dyDescent="0.3">
      <c r="A454" s="2">
        <v>54.5</v>
      </c>
      <c r="B454">
        <v>5</v>
      </c>
      <c r="D454">
        <v>5</v>
      </c>
    </row>
    <row r="455" spans="1:4" x14ac:dyDescent="0.3">
      <c r="A455" s="2">
        <v>54.55</v>
      </c>
      <c r="B455">
        <v>5</v>
      </c>
      <c r="C455">
        <v>2</v>
      </c>
      <c r="D455">
        <v>7</v>
      </c>
    </row>
    <row r="456" spans="1:4" x14ac:dyDescent="0.3">
      <c r="A456" s="2">
        <v>54.6</v>
      </c>
      <c r="B456">
        <v>6</v>
      </c>
      <c r="D456">
        <v>6</v>
      </c>
    </row>
    <row r="457" spans="1:4" x14ac:dyDescent="0.3">
      <c r="A457" s="2">
        <v>54.65</v>
      </c>
      <c r="B457">
        <v>9</v>
      </c>
      <c r="D457">
        <v>9</v>
      </c>
    </row>
    <row r="458" spans="1:4" x14ac:dyDescent="0.3">
      <c r="A458" s="2">
        <v>54.7</v>
      </c>
      <c r="B458">
        <v>2</v>
      </c>
      <c r="C458">
        <v>1</v>
      </c>
      <c r="D458">
        <v>3</v>
      </c>
    </row>
    <row r="459" spans="1:4" x14ac:dyDescent="0.3">
      <c r="A459" s="2">
        <v>54.75</v>
      </c>
      <c r="B459">
        <v>7</v>
      </c>
      <c r="C459">
        <v>2</v>
      </c>
      <c r="D459">
        <v>9</v>
      </c>
    </row>
    <row r="460" spans="1:4" x14ac:dyDescent="0.3">
      <c r="A460" s="2">
        <v>54.8</v>
      </c>
      <c r="B460">
        <v>4</v>
      </c>
      <c r="D460">
        <v>4</v>
      </c>
    </row>
    <row r="461" spans="1:4" x14ac:dyDescent="0.3">
      <c r="A461" s="2">
        <v>54.85</v>
      </c>
      <c r="B461">
        <v>4</v>
      </c>
      <c r="C461">
        <v>1</v>
      </c>
      <c r="D461">
        <v>5</v>
      </c>
    </row>
    <row r="462" spans="1:4" x14ac:dyDescent="0.3">
      <c r="A462" s="2">
        <v>54.9</v>
      </c>
      <c r="B462">
        <v>5</v>
      </c>
      <c r="C462">
        <v>1</v>
      </c>
      <c r="D462">
        <v>6</v>
      </c>
    </row>
    <row r="463" spans="1:4" x14ac:dyDescent="0.3">
      <c r="A463" s="2">
        <v>54.95</v>
      </c>
      <c r="B463">
        <v>4</v>
      </c>
      <c r="D463">
        <v>4</v>
      </c>
    </row>
    <row r="464" spans="1:4" x14ac:dyDescent="0.3">
      <c r="A464" s="2">
        <v>55</v>
      </c>
      <c r="B464">
        <v>6</v>
      </c>
      <c r="C464">
        <v>6</v>
      </c>
      <c r="D464">
        <v>12</v>
      </c>
    </row>
    <row r="465" spans="1:4" x14ac:dyDescent="0.3">
      <c r="A465" s="2">
        <v>55.05</v>
      </c>
      <c r="B465">
        <v>3</v>
      </c>
      <c r="C465">
        <v>1</v>
      </c>
      <c r="D465">
        <v>4</v>
      </c>
    </row>
    <row r="466" spans="1:4" x14ac:dyDescent="0.3">
      <c r="A466" s="2">
        <v>55.1</v>
      </c>
      <c r="B466">
        <v>2</v>
      </c>
      <c r="C466">
        <v>2</v>
      </c>
      <c r="D466">
        <v>4</v>
      </c>
    </row>
    <row r="467" spans="1:4" x14ac:dyDescent="0.3">
      <c r="A467" s="2">
        <v>55.15</v>
      </c>
      <c r="B467">
        <v>4</v>
      </c>
      <c r="C467">
        <v>3</v>
      </c>
      <c r="D467">
        <v>7</v>
      </c>
    </row>
    <row r="468" spans="1:4" x14ac:dyDescent="0.3">
      <c r="A468" s="2">
        <v>55.2</v>
      </c>
      <c r="B468">
        <v>3</v>
      </c>
      <c r="C468">
        <v>2</v>
      </c>
      <c r="D468">
        <v>5</v>
      </c>
    </row>
    <row r="469" spans="1:4" x14ac:dyDescent="0.3">
      <c r="A469" s="2">
        <v>55.25</v>
      </c>
      <c r="B469">
        <v>4</v>
      </c>
      <c r="C469">
        <v>2</v>
      </c>
      <c r="D469">
        <v>6</v>
      </c>
    </row>
    <row r="470" spans="1:4" x14ac:dyDescent="0.3">
      <c r="A470" s="2">
        <v>55.3</v>
      </c>
      <c r="B470">
        <v>9</v>
      </c>
      <c r="C470">
        <v>2</v>
      </c>
      <c r="D470">
        <v>11</v>
      </c>
    </row>
    <row r="471" spans="1:4" x14ac:dyDescent="0.3">
      <c r="A471" s="2">
        <v>55.35</v>
      </c>
      <c r="B471">
        <v>3</v>
      </c>
      <c r="C471">
        <v>2</v>
      </c>
      <c r="D471">
        <v>5</v>
      </c>
    </row>
    <row r="472" spans="1:4" x14ac:dyDescent="0.3">
      <c r="A472" s="2">
        <v>55.4</v>
      </c>
      <c r="C472">
        <v>1</v>
      </c>
      <c r="D472">
        <v>1</v>
      </c>
    </row>
    <row r="473" spans="1:4" x14ac:dyDescent="0.3">
      <c r="A473" s="2">
        <v>55.45</v>
      </c>
      <c r="B473">
        <v>5</v>
      </c>
      <c r="D473">
        <v>5</v>
      </c>
    </row>
    <row r="474" spans="1:4" x14ac:dyDescent="0.3">
      <c r="A474" s="2">
        <v>55.5</v>
      </c>
      <c r="B474">
        <v>5</v>
      </c>
      <c r="D474">
        <v>5</v>
      </c>
    </row>
    <row r="475" spans="1:4" x14ac:dyDescent="0.3">
      <c r="A475" s="2">
        <v>55.55</v>
      </c>
      <c r="B475">
        <v>3</v>
      </c>
      <c r="C475">
        <v>1</v>
      </c>
      <c r="D475">
        <v>4</v>
      </c>
    </row>
    <row r="476" spans="1:4" x14ac:dyDescent="0.3">
      <c r="A476" s="2">
        <v>55.6</v>
      </c>
      <c r="B476">
        <v>2</v>
      </c>
      <c r="D476">
        <v>2</v>
      </c>
    </row>
    <row r="477" spans="1:4" x14ac:dyDescent="0.3">
      <c r="A477" s="2">
        <v>55.65</v>
      </c>
      <c r="B477">
        <v>4</v>
      </c>
      <c r="C477">
        <v>1</v>
      </c>
      <c r="D477">
        <v>5</v>
      </c>
    </row>
    <row r="478" spans="1:4" x14ac:dyDescent="0.3">
      <c r="A478" s="2">
        <v>55.7</v>
      </c>
      <c r="B478">
        <v>7</v>
      </c>
      <c r="C478">
        <v>2</v>
      </c>
      <c r="D478">
        <v>9</v>
      </c>
    </row>
    <row r="479" spans="1:4" x14ac:dyDescent="0.3">
      <c r="A479" s="2">
        <v>55.75</v>
      </c>
      <c r="B479">
        <v>2</v>
      </c>
      <c r="D479">
        <v>2</v>
      </c>
    </row>
    <row r="480" spans="1:4" x14ac:dyDescent="0.3">
      <c r="A480" s="2">
        <v>55.8</v>
      </c>
      <c r="B480">
        <v>7</v>
      </c>
      <c r="C480">
        <v>2</v>
      </c>
      <c r="D480">
        <v>9</v>
      </c>
    </row>
    <row r="481" spans="1:4" x14ac:dyDescent="0.3">
      <c r="A481" s="2">
        <v>55.85</v>
      </c>
      <c r="B481">
        <v>1</v>
      </c>
      <c r="C481">
        <v>1</v>
      </c>
      <c r="D481">
        <v>2</v>
      </c>
    </row>
    <row r="482" spans="1:4" x14ac:dyDescent="0.3">
      <c r="A482" s="2">
        <v>55.9</v>
      </c>
      <c r="B482">
        <v>3</v>
      </c>
      <c r="C482">
        <v>2</v>
      </c>
      <c r="D482">
        <v>5</v>
      </c>
    </row>
    <row r="483" spans="1:4" x14ac:dyDescent="0.3">
      <c r="A483" s="2">
        <v>55.95</v>
      </c>
      <c r="B483">
        <v>1</v>
      </c>
      <c r="C483">
        <v>2</v>
      </c>
      <c r="D483">
        <v>3</v>
      </c>
    </row>
    <row r="484" spans="1:4" x14ac:dyDescent="0.3">
      <c r="A484" s="2">
        <v>56</v>
      </c>
      <c r="B484">
        <v>1</v>
      </c>
      <c r="D484">
        <v>1</v>
      </c>
    </row>
    <row r="485" spans="1:4" x14ac:dyDescent="0.3">
      <c r="A485" s="2">
        <v>56.05</v>
      </c>
      <c r="B485">
        <v>3</v>
      </c>
      <c r="D485">
        <v>3</v>
      </c>
    </row>
    <row r="486" spans="1:4" x14ac:dyDescent="0.3">
      <c r="A486" s="2">
        <v>56.1</v>
      </c>
      <c r="B486">
        <v>3</v>
      </c>
      <c r="D486">
        <v>3</v>
      </c>
    </row>
    <row r="487" spans="1:4" x14ac:dyDescent="0.3">
      <c r="A487" s="2">
        <v>56.15</v>
      </c>
      <c r="B487">
        <v>5</v>
      </c>
      <c r="C487">
        <v>2</v>
      </c>
      <c r="D487">
        <v>7</v>
      </c>
    </row>
    <row r="488" spans="1:4" x14ac:dyDescent="0.3">
      <c r="A488" s="2">
        <v>56.2</v>
      </c>
      <c r="B488">
        <v>2</v>
      </c>
      <c r="D488">
        <v>2</v>
      </c>
    </row>
    <row r="489" spans="1:4" x14ac:dyDescent="0.3">
      <c r="A489" s="2">
        <v>56.25</v>
      </c>
      <c r="B489">
        <v>5</v>
      </c>
      <c r="C489">
        <v>2</v>
      </c>
      <c r="D489">
        <v>7</v>
      </c>
    </row>
    <row r="490" spans="1:4" x14ac:dyDescent="0.3">
      <c r="A490" s="2">
        <v>56.3</v>
      </c>
      <c r="B490">
        <v>4</v>
      </c>
      <c r="D490">
        <v>4</v>
      </c>
    </row>
    <row r="491" spans="1:4" x14ac:dyDescent="0.3">
      <c r="A491" s="2">
        <v>56.35</v>
      </c>
      <c r="B491">
        <v>2</v>
      </c>
      <c r="D491">
        <v>2</v>
      </c>
    </row>
    <row r="492" spans="1:4" x14ac:dyDescent="0.3">
      <c r="A492" s="2">
        <v>56.4</v>
      </c>
      <c r="B492">
        <v>3</v>
      </c>
      <c r="D492">
        <v>3</v>
      </c>
    </row>
    <row r="493" spans="1:4" x14ac:dyDescent="0.3">
      <c r="A493" s="2">
        <v>56.45</v>
      </c>
      <c r="B493">
        <v>1</v>
      </c>
      <c r="D493">
        <v>1</v>
      </c>
    </row>
    <row r="494" spans="1:4" x14ac:dyDescent="0.3">
      <c r="A494" s="2">
        <v>56.5</v>
      </c>
      <c r="C494">
        <v>1</v>
      </c>
      <c r="D494">
        <v>1</v>
      </c>
    </row>
    <row r="495" spans="1:4" x14ac:dyDescent="0.3">
      <c r="A495" s="2">
        <v>56.55</v>
      </c>
      <c r="B495">
        <v>2</v>
      </c>
      <c r="D495">
        <v>2</v>
      </c>
    </row>
    <row r="496" spans="1:4" x14ac:dyDescent="0.3">
      <c r="A496" s="2">
        <v>56.6</v>
      </c>
      <c r="B496">
        <v>2</v>
      </c>
      <c r="D496">
        <v>2</v>
      </c>
    </row>
    <row r="497" spans="1:4" x14ac:dyDescent="0.3">
      <c r="A497" s="2">
        <v>56.65</v>
      </c>
      <c r="C497">
        <v>1</v>
      </c>
      <c r="D497">
        <v>1</v>
      </c>
    </row>
    <row r="498" spans="1:4" x14ac:dyDescent="0.3">
      <c r="A498" s="2">
        <v>56.7</v>
      </c>
      <c r="B498">
        <v>1</v>
      </c>
      <c r="C498">
        <v>1</v>
      </c>
      <c r="D498">
        <v>2</v>
      </c>
    </row>
    <row r="499" spans="1:4" x14ac:dyDescent="0.3">
      <c r="A499" s="2">
        <v>56.75</v>
      </c>
      <c r="B499">
        <v>4</v>
      </c>
      <c r="D499">
        <v>4</v>
      </c>
    </row>
    <row r="500" spans="1:4" x14ac:dyDescent="0.3">
      <c r="A500" s="2">
        <v>56.8</v>
      </c>
      <c r="B500">
        <v>2</v>
      </c>
      <c r="D500">
        <v>2</v>
      </c>
    </row>
    <row r="501" spans="1:4" x14ac:dyDescent="0.3">
      <c r="A501" s="2">
        <v>56.85</v>
      </c>
      <c r="B501">
        <v>1</v>
      </c>
      <c r="D501">
        <v>1</v>
      </c>
    </row>
    <row r="502" spans="1:4" x14ac:dyDescent="0.3">
      <c r="A502" s="2">
        <v>56.9</v>
      </c>
      <c r="B502">
        <v>1</v>
      </c>
      <c r="D502">
        <v>1</v>
      </c>
    </row>
    <row r="503" spans="1:4" x14ac:dyDescent="0.3">
      <c r="A503" s="2">
        <v>56.95</v>
      </c>
      <c r="B503">
        <v>1</v>
      </c>
      <c r="D503">
        <v>1</v>
      </c>
    </row>
    <row r="504" spans="1:4" x14ac:dyDescent="0.3">
      <c r="A504" s="2">
        <v>57.15</v>
      </c>
      <c r="C504">
        <v>1</v>
      </c>
      <c r="D504">
        <v>1</v>
      </c>
    </row>
    <row r="505" spans="1:4" x14ac:dyDescent="0.3">
      <c r="A505" s="2">
        <v>57.2</v>
      </c>
      <c r="B505">
        <v>2</v>
      </c>
      <c r="D505">
        <v>2</v>
      </c>
    </row>
    <row r="506" spans="1:4" x14ac:dyDescent="0.3">
      <c r="A506" s="2">
        <v>57.45</v>
      </c>
      <c r="C506">
        <v>1</v>
      </c>
      <c r="D506">
        <v>1</v>
      </c>
    </row>
    <row r="507" spans="1:4" x14ac:dyDescent="0.3">
      <c r="A507" s="2">
        <v>57.5</v>
      </c>
      <c r="B507">
        <v>1</v>
      </c>
      <c r="D507">
        <v>1</v>
      </c>
    </row>
    <row r="508" spans="1:4" x14ac:dyDescent="0.3">
      <c r="A508" s="2">
        <v>57.55</v>
      </c>
      <c r="B508">
        <v>1</v>
      </c>
      <c r="C508">
        <v>1</v>
      </c>
      <c r="D508">
        <v>2</v>
      </c>
    </row>
    <row r="509" spans="1:4" x14ac:dyDescent="0.3">
      <c r="A509" s="2">
        <v>57.6</v>
      </c>
      <c r="B509">
        <v>1</v>
      </c>
      <c r="D509">
        <v>1</v>
      </c>
    </row>
    <row r="510" spans="1:4" x14ac:dyDescent="0.3">
      <c r="A510" s="2">
        <v>57.65</v>
      </c>
      <c r="B510">
        <v>1</v>
      </c>
      <c r="D510">
        <v>1</v>
      </c>
    </row>
    <row r="511" spans="1:4" x14ac:dyDescent="0.3">
      <c r="A511" s="2">
        <v>57.75</v>
      </c>
      <c r="B511">
        <v>1</v>
      </c>
      <c r="D511">
        <v>1</v>
      </c>
    </row>
    <row r="512" spans="1:4" x14ac:dyDescent="0.3">
      <c r="A512" s="2">
        <v>57.8</v>
      </c>
      <c r="B512">
        <v>1</v>
      </c>
      <c r="D512">
        <v>1</v>
      </c>
    </row>
    <row r="513" spans="1:4" x14ac:dyDescent="0.3">
      <c r="A513" s="2">
        <v>57.95</v>
      </c>
      <c r="B513">
        <v>2</v>
      </c>
      <c r="D513">
        <v>2</v>
      </c>
    </row>
    <row r="514" spans="1:4" x14ac:dyDescent="0.3">
      <c r="A514" s="2">
        <v>58</v>
      </c>
      <c r="B514">
        <v>1</v>
      </c>
      <c r="D514">
        <v>1</v>
      </c>
    </row>
    <row r="515" spans="1:4" x14ac:dyDescent="0.3">
      <c r="A515" s="2">
        <v>58.2</v>
      </c>
      <c r="B515">
        <v>3</v>
      </c>
      <c r="D515">
        <v>3</v>
      </c>
    </row>
    <row r="516" spans="1:4" x14ac:dyDescent="0.3">
      <c r="A516" s="2">
        <v>58.25</v>
      </c>
      <c r="B516">
        <v>2</v>
      </c>
      <c r="D516">
        <v>2</v>
      </c>
    </row>
    <row r="517" spans="1:4" x14ac:dyDescent="0.3">
      <c r="A517" s="2">
        <v>58.35</v>
      </c>
      <c r="B517">
        <v>4</v>
      </c>
      <c r="D517">
        <v>4</v>
      </c>
    </row>
    <row r="518" spans="1:4" x14ac:dyDescent="0.3">
      <c r="A518" s="2">
        <v>58.4</v>
      </c>
      <c r="B518">
        <v>2</v>
      </c>
      <c r="D518">
        <v>2</v>
      </c>
    </row>
    <row r="519" spans="1:4" x14ac:dyDescent="0.3">
      <c r="A519" s="2">
        <v>58.45</v>
      </c>
      <c r="B519">
        <v>1</v>
      </c>
      <c r="D519">
        <v>1</v>
      </c>
    </row>
    <row r="520" spans="1:4" x14ac:dyDescent="0.3">
      <c r="A520" s="2">
        <v>58.5</v>
      </c>
      <c r="B520">
        <v>1</v>
      </c>
      <c r="C520">
        <v>1</v>
      </c>
      <c r="D520">
        <v>2</v>
      </c>
    </row>
    <row r="521" spans="1:4" x14ac:dyDescent="0.3">
      <c r="A521" s="2">
        <v>58.55</v>
      </c>
      <c r="B521">
        <v>2</v>
      </c>
      <c r="D521">
        <v>2</v>
      </c>
    </row>
    <row r="522" spans="1:4" x14ac:dyDescent="0.3">
      <c r="A522" s="2">
        <v>58.6</v>
      </c>
      <c r="B522">
        <v>3</v>
      </c>
      <c r="C522">
        <v>2</v>
      </c>
      <c r="D522">
        <v>5</v>
      </c>
    </row>
    <row r="523" spans="1:4" x14ac:dyDescent="0.3">
      <c r="A523" s="2">
        <v>58.65</v>
      </c>
      <c r="B523">
        <v>1</v>
      </c>
      <c r="D523">
        <v>1</v>
      </c>
    </row>
    <row r="524" spans="1:4" x14ac:dyDescent="0.3">
      <c r="A524" s="2">
        <v>58.7</v>
      </c>
      <c r="B524">
        <v>1</v>
      </c>
      <c r="D524">
        <v>1</v>
      </c>
    </row>
    <row r="525" spans="1:4" x14ac:dyDescent="0.3">
      <c r="A525" s="2">
        <v>58.75</v>
      </c>
      <c r="B525">
        <v>4</v>
      </c>
      <c r="D525">
        <v>4</v>
      </c>
    </row>
    <row r="526" spans="1:4" x14ac:dyDescent="0.3">
      <c r="A526" s="2">
        <v>58.85</v>
      </c>
      <c r="B526">
        <v>2</v>
      </c>
      <c r="D526">
        <v>2</v>
      </c>
    </row>
    <row r="527" spans="1:4" x14ac:dyDescent="0.3">
      <c r="A527" s="2">
        <v>58.9</v>
      </c>
      <c r="B527">
        <v>2</v>
      </c>
      <c r="D527">
        <v>2</v>
      </c>
    </row>
    <row r="528" spans="1:4" x14ac:dyDescent="0.3">
      <c r="A528" s="2">
        <v>58.95</v>
      </c>
      <c r="B528">
        <v>3</v>
      </c>
      <c r="D528">
        <v>3</v>
      </c>
    </row>
    <row r="529" spans="1:4" x14ac:dyDescent="0.3">
      <c r="A529" s="2">
        <v>59</v>
      </c>
      <c r="B529">
        <v>3</v>
      </c>
      <c r="C529">
        <v>1</v>
      </c>
      <c r="D529">
        <v>4</v>
      </c>
    </row>
    <row r="530" spans="1:4" x14ac:dyDescent="0.3">
      <c r="A530" s="2">
        <v>59.05</v>
      </c>
      <c r="B530">
        <v>2</v>
      </c>
      <c r="D530">
        <v>2</v>
      </c>
    </row>
    <row r="531" spans="1:4" x14ac:dyDescent="0.3">
      <c r="A531" s="2">
        <v>59.1</v>
      </c>
      <c r="B531">
        <v>4</v>
      </c>
      <c r="D531">
        <v>4</v>
      </c>
    </row>
    <row r="532" spans="1:4" x14ac:dyDescent="0.3">
      <c r="A532" s="2">
        <v>59.15</v>
      </c>
      <c r="B532">
        <v>1</v>
      </c>
      <c r="D532">
        <v>1</v>
      </c>
    </row>
    <row r="533" spans="1:4" x14ac:dyDescent="0.3">
      <c r="A533" s="2">
        <v>59.2</v>
      </c>
      <c r="B533">
        <v>2</v>
      </c>
      <c r="C533">
        <v>1</v>
      </c>
      <c r="D533">
        <v>3</v>
      </c>
    </row>
    <row r="534" spans="1:4" x14ac:dyDescent="0.3">
      <c r="A534" s="2">
        <v>59.25</v>
      </c>
      <c r="B534">
        <v>1</v>
      </c>
      <c r="D534">
        <v>1</v>
      </c>
    </row>
    <row r="535" spans="1:4" x14ac:dyDescent="0.3">
      <c r="A535" s="2">
        <v>59.3</v>
      </c>
      <c r="B535">
        <v>2</v>
      </c>
      <c r="C535">
        <v>1</v>
      </c>
      <c r="D535">
        <v>3</v>
      </c>
    </row>
    <row r="536" spans="1:4" x14ac:dyDescent="0.3">
      <c r="A536" s="2">
        <v>59.4</v>
      </c>
      <c r="B536">
        <v>1</v>
      </c>
      <c r="C536">
        <v>1</v>
      </c>
      <c r="D536">
        <v>2</v>
      </c>
    </row>
    <row r="537" spans="1:4" x14ac:dyDescent="0.3">
      <c r="A537" s="2">
        <v>59.45</v>
      </c>
      <c r="B537">
        <v>8</v>
      </c>
      <c r="C537">
        <v>1</v>
      </c>
      <c r="D537">
        <v>9</v>
      </c>
    </row>
    <row r="538" spans="1:4" x14ac:dyDescent="0.3">
      <c r="A538" s="2">
        <v>59.5</v>
      </c>
      <c r="B538">
        <v>4</v>
      </c>
      <c r="C538">
        <v>1</v>
      </c>
      <c r="D538">
        <v>5</v>
      </c>
    </row>
    <row r="539" spans="1:4" x14ac:dyDescent="0.3">
      <c r="A539" s="2">
        <v>59.55</v>
      </c>
      <c r="B539">
        <v>5</v>
      </c>
      <c r="D539">
        <v>5</v>
      </c>
    </row>
    <row r="540" spans="1:4" x14ac:dyDescent="0.3">
      <c r="A540" s="2">
        <v>59.6</v>
      </c>
      <c r="B540">
        <v>5</v>
      </c>
      <c r="D540">
        <v>5</v>
      </c>
    </row>
    <row r="541" spans="1:4" x14ac:dyDescent="0.3">
      <c r="A541" s="2">
        <v>59.65</v>
      </c>
      <c r="B541">
        <v>4</v>
      </c>
      <c r="D541">
        <v>4</v>
      </c>
    </row>
    <row r="542" spans="1:4" x14ac:dyDescent="0.3">
      <c r="A542" s="2">
        <v>59.7</v>
      </c>
      <c r="B542">
        <v>3</v>
      </c>
      <c r="D542">
        <v>3</v>
      </c>
    </row>
    <row r="543" spans="1:4" x14ac:dyDescent="0.3">
      <c r="A543" s="2">
        <v>59.75</v>
      </c>
      <c r="B543">
        <v>6</v>
      </c>
      <c r="C543">
        <v>1</v>
      </c>
      <c r="D543">
        <v>7</v>
      </c>
    </row>
    <row r="544" spans="1:4" x14ac:dyDescent="0.3">
      <c r="A544" s="2">
        <v>59.8</v>
      </c>
      <c r="B544">
        <v>8</v>
      </c>
      <c r="C544">
        <v>1</v>
      </c>
      <c r="D544">
        <v>9</v>
      </c>
    </row>
    <row r="545" spans="1:4" x14ac:dyDescent="0.3">
      <c r="A545" s="2">
        <v>59.85</v>
      </c>
      <c r="B545">
        <v>5</v>
      </c>
      <c r="C545">
        <v>1</v>
      </c>
      <c r="D545">
        <v>6</v>
      </c>
    </row>
    <row r="546" spans="1:4" x14ac:dyDescent="0.3">
      <c r="A546" s="2">
        <v>59.9</v>
      </c>
      <c r="B546">
        <v>6</v>
      </c>
      <c r="C546">
        <v>1</v>
      </c>
      <c r="D546">
        <v>7</v>
      </c>
    </row>
    <row r="547" spans="1:4" x14ac:dyDescent="0.3">
      <c r="A547" s="2">
        <v>59.95</v>
      </c>
      <c r="B547">
        <v>3</v>
      </c>
      <c r="D547">
        <v>3</v>
      </c>
    </row>
    <row r="548" spans="1:4" x14ac:dyDescent="0.3">
      <c r="A548" s="2">
        <v>60</v>
      </c>
      <c r="B548">
        <v>10</v>
      </c>
      <c r="C548">
        <v>1</v>
      </c>
      <c r="D548">
        <v>11</v>
      </c>
    </row>
    <row r="549" spans="1:4" x14ac:dyDescent="0.3">
      <c r="A549" s="2">
        <v>60.05</v>
      </c>
      <c r="B549">
        <v>3</v>
      </c>
      <c r="C549">
        <v>3</v>
      </c>
      <c r="D549">
        <v>6</v>
      </c>
    </row>
    <row r="550" spans="1:4" x14ac:dyDescent="0.3">
      <c r="A550" s="2">
        <v>60.1</v>
      </c>
      <c r="C550">
        <v>1</v>
      </c>
      <c r="D550">
        <v>1</v>
      </c>
    </row>
    <row r="551" spans="1:4" x14ac:dyDescent="0.3">
      <c r="A551" s="2">
        <v>60.15</v>
      </c>
      <c r="B551">
        <v>3</v>
      </c>
      <c r="C551">
        <v>1</v>
      </c>
      <c r="D551">
        <v>4</v>
      </c>
    </row>
    <row r="552" spans="1:4" x14ac:dyDescent="0.3">
      <c r="A552" s="2">
        <v>60.2</v>
      </c>
      <c r="B552">
        <v>3</v>
      </c>
      <c r="D552">
        <v>3</v>
      </c>
    </row>
    <row r="553" spans="1:4" x14ac:dyDescent="0.3">
      <c r="A553" s="2">
        <v>60.25</v>
      </c>
      <c r="B553">
        <v>5</v>
      </c>
      <c r="D553">
        <v>5</v>
      </c>
    </row>
    <row r="554" spans="1:4" x14ac:dyDescent="0.3">
      <c r="A554" s="2">
        <v>60.3</v>
      </c>
      <c r="B554">
        <v>3</v>
      </c>
      <c r="C554">
        <v>1</v>
      </c>
      <c r="D554">
        <v>4</v>
      </c>
    </row>
    <row r="555" spans="1:4" x14ac:dyDescent="0.3">
      <c r="A555" s="2">
        <v>60.35</v>
      </c>
      <c r="B555">
        <v>2</v>
      </c>
      <c r="C555">
        <v>1</v>
      </c>
      <c r="D555">
        <v>3</v>
      </c>
    </row>
    <row r="556" spans="1:4" x14ac:dyDescent="0.3">
      <c r="A556" s="2">
        <v>60.4</v>
      </c>
      <c r="B556">
        <v>2</v>
      </c>
      <c r="C556">
        <v>1</v>
      </c>
      <c r="D556">
        <v>3</v>
      </c>
    </row>
    <row r="557" spans="1:4" x14ac:dyDescent="0.3">
      <c r="A557" s="2">
        <v>60.45</v>
      </c>
      <c r="B557">
        <v>1</v>
      </c>
      <c r="C557">
        <v>1</v>
      </c>
      <c r="D557">
        <v>2</v>
      </c>
    </row>
    <row r="558" spans="1:4" x14ac:dyDescent="0.3">
      <c r="A558" s="2">
        <v>60.5</v>
      </c>
      <c r="B558">
        <v>4</v>
      </c>
      <c r="D558">
        <v>4</v>
      </c>
    </row>
    <row r="559" spans="1:4" x14ac:dyDescent="0.3">
      <c r="A559" s="2">
        <v>60.55</v>
      </c>
      <c r="B559">
        <v>1</v>
      </c>
      <c r="D559">
        <v>1</v>
      </c>
    </row>
    <row r="560" spans="1:4" x14ac:dyDescent="0.3">
      <c r="A560" s="2">
        <v>60.6</v>
      </c>
      <c r="B560">
        <v>4</v>
      </c>
      <c r="D560">
        <v>4</v>
      </c>
    </row>
    <row r="561" spans="1:4" x14ac:dyDescent="0.3">
      <c r="A561" s="2">
        <v>60.65</v>
      </c>
      <c r="B561">
        <v>3</v>
      </c>
      <c r="D561">
        <v>3</v>
      </c>
    </row>
    <row r="562" spans="1:4" x14ac:dyDescent="0.3">
      <c r="A562" s="2">
        <v>60.7</v>
      </c>
      <c r="B562">
        <v>2</v>
      </c>
      <c r="D562">
        <v>2</v>
      </c>
    </row>
    <row r="563" spans="1:4" x14ac:dyDescent="0.3">
      <c r="A563" s="2">
        <v>60.75</v>
      </c>
      <c r="B563">
        <v>1</v>
      </c>
      <c r="D563">
        <v>1</v>
      </c>
    </row>
    <row r="564" spans="1:4" x14ac:dyDescent="0.3">
      <c r="A564" s="2">
        <v>60.8</v>
      </c>
      <c r="B564">
        <v>3</v>
      </c>
      <c r="D564">
        <v>3</v>
      </c>
    </row>
    <row r="565" spans="1:4" x14ac:dyDescent="0.3">
      <c r="A565" s="2">
        <v>60.85</v>
      </c>
      <c r="B565">
        <v>2</v>
      </c>
      <c r="D565">
        <v>2</v>
      </c>
    </row>
    <row r="566" spans="1:4" x14ac:dyDescent="0.3">
      <c r="A566" s="2">
        <v>60.9</v>
      </c>
      <c r="B566">
        <v>5</v>
      </c>
      <c r="D566">
        <v>5</v>
      </c>
    </row>
    <row r="567" spans="1:4" x14ac:dyDescent="0.3">
      <c r="A567" s="2">
        <v>60.95</v>
      </c>
      <c r="B567">
        <v>4</v>
      </c>
      <c r="D567">
        <v>4</v>
      </c>
    </row>
    <row r="568" spans="1:4" x14ac:dyDescent="0.3">
      <c r="A568" s="2">
        <v>61</v>
      </c>
      <c r="B568">
        <v>2</v>
      </c>
      <c r="D568">
        <v>2</v>
      </c>
    </row>
    <row r="569" spans="1:4" x14ac:dyDescent="0.3">
      <c r="A569" s="2">
        <v>61.05</v>
      </c>
      <c r="B569">
        <v>3</v>
      </c>
      <c r="D569">
        <v>3</v>
      </c>
    </row>
    <row r="570" spans="1:4" x14ac:dyDescent="0.3">
      <c r="A570" s="2">
        <v>61.1</v>
      </c>
      <c r="B570">
        <v>1</v>
      </c>
      <c r="D570">
        <v>1</v>
      </c>
    </row>
    <row r="571" spans="1:4" x14ac:dyDescent="0.3">
      <c r="A571" s="2">
        <v>61.15</v>
      </c>
      <c r="B571">
        <v>2</v>
      </c>
      <c r="C571">
        <v>1</v>
      </c>
      <c r="D571">
        <v>3</v>
      </c>
    </row>
    <row r="572" spans="1:4" x14ac:dyDescent="0.3">
      <c r="A572" s="2">
        <v>61.2</v>
      </c>
      <c r="B572">
        <v>3</v>
      </c>
      <c r="D572">
        <v>3</v>
      </c>
    </row>
    <row r="573" spans="1:4" x14ac:dyDescent="0.3">
      <c r="A573" s="2">
        <v>61.25</v>
      </c>
      <c r="B573">
        <v>2</v>
      </c>
      <c r="D573">
        <v>2</v>
      </c>
    </row>
    <row r="574" spans="1:4" x14ac:dyDescent="0.3">
      <c r="A574" s="2">
        <v>61.3</v>
      </c>
      <c r="B574">
        <v>2</v>
      </c>
      <c r="D574">
        <v>2</v>
      </c>
    </row>
    <row r="575" spans="1:4" x14ac:dyDescent="0.3">
      <c r="A575" s="2">
        <v>61.35</v>
      </c>
      <c r="B575">
        <v>5</v>
      </c>
      <c r="D575">
        <v>5</v>
      </c>
    </row>
    <row r="576" spans="1:4" x14ac:dyDescent="0.3">
      <c r="A576" s="2">
        <v>61.4</v>
      </c>
      <c r="B576">
        <v>6</v>
      </c>
      <c r="D576">
        <v>6</v>
      </c>
    </row>
    <row r="577" spans="1:4" x14ac:dyDescent="0.3">
      <c r="A577" s="2">
        <v>61.45</v>
      </c>
      <c r="B577">
        <v>3</v>
      </c>
      <c r="C577">
        <v>1</v>
      </c>
      <c r="D577">
        <v>4</v>
      </c>
    </row>
    <row r="578" spans="1:4" x14ac:dyDescent="0.3">
      <c r="A578" s="2">
        <v>61.5</v>
      </c>
      <c r="B578">
        <v>2</v>
      </c>
      <c r="D578">
        <v>2</v>
      </c>
    </row>
    <row r="579" spans="1:4" x14ac:dyDescent="0.3">
      <c r="A579" s="2">
        <v>61.55</v>
      </c>
      <c r="B579">
        <v>2</v>
      </c>
      <c r="D579">
        <v>2</v>
      </c>
    </row>
    <row r="580" spans="1:4" x14ac:dyDescent="0.3">
      <c r="A580" s="2">
        <v>61.6</v>
      </c>
      <c r="B580">
        <v>1</v>
      </c>
      <c r="C580">
        <v>1</v>
      </c>
      <c r="D580">
        <v>2</v>
      </c>
    </row>
    <row r="581" spans="1:4" x14ac:dyDescent="0.3">
      <c r="A581" s="2">
        <v>61.65</v>
      </c>
      <c r="B581">
        <v>1</v>
      </c>
      <c r="C581">
        <v>1</v>
      </c>
      <c r="D581">
        <v>2</v>
      </c>
    </row>
    <row r="582" spans="1:4" x14ac:dyDescent="0.3">
      <c r="A582" s="2">
        <v>61.75</v>
      </c>
      <c r="B582">
        <v>1</v>
      </c>
      <c r="D582">
        <v>1</v>
      </c>
    </row>
    <row r="583" spans="1:4" x14ac:dyDescent="0.3">
      <c r="A583" s="2">
        <v>61.8</v>
      </c>
      <c r="B583">
        <v>1</v>
      </c>
      <c r="D583">
        <v>1</v>
      </c>
    </row>
    <row r="584" spans="1:4" x14ac:dyDescent="0.3">
      <c r="A584" s="2">
        <v>61.9</v>
      </c>
      <c r="B584">
        <v>3</v>
      </c>
      <c r="D584">
        <v>3</v>
      </c>
    </row>
    <row r="585" spans="1:4" x14ac:dyDescent="0.3">
      <c r="A585" s="2">
        <v>61.95</v>
      </c>
      <c r="B585">
        <v>1</v>
      </c>
      <c r="D585">
        <v>1</v>
      </c>
    </row>
    <row r="586" spans="1:4" x14ac:dyDescent="0.3">
      <c r="A586" s="2">
        <v>62.05</v>
      </c>
      <c r="B586">
        <v>1</v>
      </c>
      <c r="C586">
        <v>2</v>
      </c>
      <c r="D586">
        <v>3</v>
      </c>
    </row>
    <row r="587" spans="1:4" x14ac:dyDescent="0.3">
      <c r="A587" s="2">
        <v>62.1</v>
      </c>
      <c r="B587">
        <v>2</v>
      </c>
      <c r="D587">
        <v>2</v>
      </c>
    </row>
    <row r="588" spans="1:4" x14ac:dyDescent="0.3">
      <c r="A588" s="2">
        <v>62.15</v>
      </c>
      <c r="B588">
        <v>3</v>
      </c>
      <c r="D588">
        <v>3</v>
      </c>
    </row>
    <row r="589" spans="1:4" x14ac:dyDescent="0.3">
      <c r="A589" s="2">
        <v>62.25</v>
      </c>
      <c r="B589">
        <v>1</v>
      </c>
      <c r="D589">
        <v>1</v>
      </c>
    </row>
    <row r="590" spans="1:4" x14ac:dyDescent="0.3">
      <c r="A590" s="2">
        <v>62.3</v>
      </c>
      <c r="C590">
        <v>1</v>
      </c>
      <c r="D590">
        <v>1</v>
      </c>
    </row>
    <row r="591" spans="1:4" x14ac:dyDescent="0.3">
      <c r="A591" s="2">
        <v>62.45</v>
      </c>
      <c r="B591">
        <v>1</v>
      </c>
      <c r="D591">
        <v>1</v>
      </c>
    </row>
    <row r="592" spans="1:4" x14ac:dyDescent="0.3">
      <c r="A592" s="2">
        <v>62.5</v>
      </c>
      <c r="B592">
        <v>1</v>
      </c>
      <c r="D592">
        <v>1</v>
      </c>
    </row>
    <row r="593" spans="1:4" x14ac:dyDescent="0.3">
      <c r="A593" s="2">
        <v>62.55</v>
      </c>
      <c r="B593">
        <v>1</v>
      </c>
      <c r="D593">
        <v>1</v>
      </c>
    </row>
    <row r="594" spans="1:4" x14ac:dyDescent="0.3">
      <c r="A594" s="2">
        <v>62.65</v>
      </c>
      <c r="B594">
        <v>1</v>
      </c>
      <c r="C594">
        <v>1</v>
      </c>
      <c r="D594">
        <v>2</v>
      </c>
    </row>
    <row r="595" spans="1:4" x14ac:dyDescent="0.3">
      <c r="A595" s="2">
        <v>62.7</v>
      </c>
      <c r="C595">
        <v>1</v>
      </c>
      <c r="D595">
        <v>1</v>
      </c>
    </row>
    <row r="596" spans="1:4" x14ac:dyDescent="0.3">
      <c r="A596" s="2">
        <v>62.8</v>
      </c>
      <c r="B596">
        <v>3</v>
      </c>
      <c r="D596">
        <v>3</v>
      </c>
    </row>
    <row r="597" spans="1:4" x14ac:dyDescent="0.3">
      <c r="A597" s="2">
        <v>62.85</v>
      </c>
      <c r="B597">
        <v>1</v>
      </c>
      <c r="D597">
        <v>1</v>
      </c>
    </row>
    <row r="598" spans="1:4" x14ac:dyDescent="0.3">
      <c r="A598" s="2">
        <v>63.05</v>
      </c>
      <c r="B598">
        <v>1</v>
      </c>
      <c r="D598">
        <v>1</v>
      </c>
    </row>
    <row r="599" spans="1:4" x14ac:dyDescent="0.3">
      <c r="A599" s="2">
        <v>63.1</v>
      </c>
      <c r="B599">
        <v>1</v>
      </c>
      <c r="D599">
        <v>1</v>
      </c>
    </row>
    <row r="600" spans="1:4" x14ac:dyDescent="0.3">
      <c r="A600" s="2">
        <v>63.15</v>
      </c>
      <c r="B600">
        <v>1</v>
      </c>
      <c r="D600">
        <v>1</v>
      </c>
    </row>
    <row r="601" spans="1:4" x14ac:dyDescent="0.3">
      <c r="A601" s="2">
        <v>63.25</v>
      </c>
      <c r="B601">
        <v>1</v>
      </c>
      <c r="D601">
        <v>1</v>
      </c>
    </row>
    <row r="602" spans="1:4" x14ac:dyDescent="0.3">
      <c r="A602" s="2">
        <v>63.3</v>
      </c>
      <c r="B602">
        <v>1</v>
      </c>
      <c r="D602">
        <v>1</v>
      </c>
    </row>
    <row r="603" spans="1:4" x14ac:dyDescent="0.3">
      <c r="A603" s="2">
        <v>63.35</v>
      </c>
      <c r="B603">
        <v>1</v>
      </c>
      <c r="D603">
        <v>1</v>
      </c>
    </row>
    <row r="604" spans="1:4" x14ac:dyDescent="0.3">
      <c r="A604" s="2">
        <v>63.4</v>
      </c>
      <c r="B604">
        <v>1</v>
      </c>
      <c r="D604">
        <v>1</v>
      </c>
    </row>
    <row r="605" spans="1:4" x14ac:dyDescent="0.3">
      <c r="A605" s="2">
        <v>63.55</v>
      </c>
      <c r="B605">
        <v>2</v>
      </c>
      <c r="D605">
        <v>2</v>
      </c>
    </row>
    <row r="606" spans="1:4" x14ac:dyDescent="0.3">
      <c r="A606" s="2">
        <v>63.6</v>
      </c>
      <c r="C606">
        <v>1</v>
      </c>
      <c r="D606">
        <v>1</v>
      </c>
    </row>
    <row r="607" spans="1:4" x14ac:dyDescent="0.3">
      <c r="A607" s="2">
        <v>63.7</v>
      </c>
      <c r="B607">
        <v>3</v>
      </c>
      <c r="D607">
        <v>3</v>
      </c>
    </row>
    <row r="608" spans="1:4" x14ac:dyDescent="0.3">
      <c r="A608" s="2">
        <v>63.75</v>
      </c>
      <c r="B608">
        <v>1</v>
      </c>
      <c r="D608">
        <v>1</v>
      </c>
    </row>
    <row r="609" spans="1:4" x14ac:dyDescent="0.3">
      <c r="A609" s="2">
        <v>63.8</v>
      </c>
      <c r="B609">
        <v>2</v>
      </c>
      <c r="D609">
        <v>2</v>
      </c>
    </row>
    <row r="610" spans="1:4" x14ac:dyDescent="0.3">
      <c r="A610" s="2">
        <v>63.85</v>
      </c>
      <c r="B610">
        <v>2</v>
      </c>
      <c r="D610">
        <v>2</v>
      </c>
    </row>
    <row r="611" spans="1:4" x14ac:dyDescent="0.3">
      <c r="A611" s="2">
        <v>63.9</v>
      </c>
      <c r="B611">
        <v>2</v>
      </c>
      <c r="D611">
        <v>2</v>
      </c>
    </row>
    <row r="612" spans="1:4" x14ac:dyDescent="0.3">
      <c r="A612" s="2">
        <v>63.95</v>
      </c>
      <c r="B612">
        <v>2</v>
      </c>
      <c r="D612">
        <v>2</v>
      </c>
    </row>
    <row r="613" spans="1:4" x14ac:dyDescent="0.3">
      <c r="A613" s="2">
        <v>64</v>
      </c>
      <c r="B613">
        <v>2</v>
      </c>
      <c r="D613">
        <v>2</v>
      </c>
    </row>
    <row r="614" spans="1:4" x14ac:dyDescent="0.3">
      <c r="A614" s="2">
        <v>64.05</v>
      </c>
      <c r="B614">
        <v>4</v>
      </c>
      <c r="D614">
        <v>4</v>
      </c>
    </row>
    <row r="615" spans="1:4" x14ac:dyDescent="0.3">
      <c r="A615" s="2">
        <v>64.099999999999994</v>
      </c>
      <c r="B615">
        <v>3</v>
      </c>
      <c r="D615">
        <v>3</v>
      </c>
    </row>
    <row r="616" spans="1:4" x14ac:dyDescent="0.3">
      <c r="A616" s="2">
        <v>64.150000000000006</v>
      </c>
      <c r="B616">
        <v>3</v>
      </c>
      <c r="D616">
        <v>3</v>
      </c>
    </row>
    <row r="617" spans="1:4" x14ac:dyDescent="0.3">
      <c r="A617" s="2">
        <v>64.2</v>
      </c>
      <c r="B617">
        <v>5</v>
      </c>
      <c r="D617">
        <v>5</v>
      </c>
    </row>
    <row r="618" spans="1:4" x14ac:dyDescent="0.3">
      <c r="A618" s="2">
        <v>64.25</v>
      </c>
      <c r="B618">
        <v>1</v>
      </c>
      <c r="D618">
        <v>1</v>
      </c>
    </row>
    <row r="619" spans="1:4" x14ac:dyDescent="0.3">
      <c r="A619" s="2">
        <v>64.3</v>
      </c>
      <c r="B619">
        <v>2</v>
      </c>
      <c r="D619">
        <v>2</v>
      </c>
    </row>
    <row r="620" spans="1:4" x14ac:dyDescent="0.3">
      <c r="A620" s="2">
        <v>64.349999999999994</v>
      </c>
      <c r="B620">
        <v>4</v>
      </c>
      <c r="D620">
        <v>4</v>
      </c>
    </row>
    <row r="621" spans="1:4" x14ac:dyDescent="0.3">
      <c r="A621" s="2">
        <v>64.400000000000006</v>
      </c>
      <c r="B621">
        <v>7</v>
      </c>
      <c r="C621">
        <v>1</v>
      </c>
      <c r="D621">
        <v>8</v>
      </c>
    </row>
    <row r="622" spans="1:4" x14ac:dyDescent="0.3">
      <c r="A622" s="2">
        <v>64.45</v>
      </c>
      <c r="B622">
        <v>4</v>
      </c>
      <c r="D622">
        <v>4</v>
      </c>
    </row>
    <row r="623" spans="1:4" x14ac:dyDescent="0.3">
      <c r="A623" s="2">
        <v>64.5</v>
      </c>
      <c r="B623">
        <v>4</v>
      </c>
      <c r="D623">
        <v>4</v>
      </c>
    </row>
    <row r="624" spans="1:4" x14ac:dyDescent="0.3">
      <c r="A624" s="2">
        <v>64.55</v>
      </c>
      <c r="B624">
        <v>2</v>
      </c>
      <c r="D624">
        <v>2</v>
      </c>
    </row>
    <row r="625" spans="1:4" x14ac:dyDescent="0.3">
      <c r="A625" s="2">
        <v>64.599999999999994</v>
      </c>
      <c r="B625">
        <v>1</v>
      </c>
      <c r="D625">
        <v>1</v>
      </c>
    </row>
    <row r="626" spans="1:4" x14ac:dyDescent="0.3">
      <c r="A626" s="2">
        <v>64.650000000000006</v>
      </c>
      <c r="B626">
        <v>3</v>
      </c>
      <c r="C626">
        <v>1</v>
      </c>
      <c r="D626">
        <v>4</v>
      </c>
    </row>
    <row r="627" spans="1:4" x14ac:dyDescent="0.3">
      <c r="A627" s="2">
        <v>64.7</v>
      </c>
      <c r="B627">
        <v>1</v>
      </c>
      <c r="C627">
        <v>2</v>
      </c>
      <c r="D627">
        <v>3</v>
      </c>
    </row>
    <row r="628" spans="1:4" x14ac:dyDescent="0.3">
      <c r="A628" s="2">
        <v>64.75</v>
      </c>
      <c r="B628">
        <v>4</v>
      </c>
      <c r="C628">
        <v>1</v>
      </c>
      <c r="D628">
        <v>5</v>
      </c>
    </row>
    <row r="629" spans="1:4" x14ac:dyDescent="0.3">
      <c r="A629" s="2">
        <v>64.8</v>
      </c>
      <c r="B629">
        <v>4</v>
      </c>
      <c r="D629">
        <v>4</v>
      </c>
    </row>
    <row r="630" spans="1:4" x14ac:dyDescent="0.3">
      <c r="A630" s="2">
        <v>64.849999999999994</v>
      </c>
      <c r="B630">
        <v>4</v>
      </c>
      <c r="D630">
        <v>4</v>
      </c>
    </row>
    <row r="631" spans="1:4" x14ac:dyDescent="0.3">
      <c r="A631" s="2">
        <v>64.900000000000006</v>
      </c>
      <c r="B631">
        <v>5</v>
      </c>
      <c r="D631">
        <v>5</v>
      </c>
    </row>
    <row r="632" spans="1:4" x14ac:dyDescent="0.3">
      <c r="A632" s="2">
        <v>64.95</v>
      </c>
      <c r="B632">
        <v>6</v>
      </c>
      <c r="D632">
        <v>6</v>
      </c>
    </row>
    <row r="633" spans="1:4" x14ac:dyDescent="0.3">
      <c r="A633" s="2">
        <v>65</v>
      </c>
      <c r="B633">
        <v>4</v>
      </c>
      <c r="C633">
        <v>1</v>
      </c>
      <c r="D633">
        <v>5</v>
      </c>
    </row>
    <row r="634" spans="1:4" x14ac:dyDescent="0.3">
      <c r="A634" s="2">
        <v>65.05</v>
      </c>
      <c r="B634">
        <v>1</v>
      </c>
      <c r="D634">
        <v>1</v>
      </c>
    </row>
    <row r="635" spans="1:4" x14ac:dyDescent="0.3">
      <c r="A635" s="2">
        <v>65.099999999999994</v>
      </c>
      <c r="B635">
        <v>3</v>
      </c>
      <c r="D635">
        <v>3</v>
      </c>
    </row>
    <row r="636" spans="1:4" x14ac:dyDescent="0.3">
      <c r="A636" s="2">
        <v>65.150000000000006</v>
      </c>
      <c r="B636">
        <v>2</v>
      </c>
      <c r="D636">
        <v>2</v>
      </c>
    </row>
    <row r="637" spans="1:4" x14ac:dyDescent="0.3">
      <c r="A637" s="2">
        <v>65.2</v>
      </c>
      <c r="B637">
        <v>5</v>
      </c>
      <c r="C637">
        <v>1</v>
      </c>
      <c r="D637">
        <v>6</v>
      </c>
    </row>
    <row r="638" spans="1:4" x14ac:dyDescent="0.3">
      <c r="A638" s="2">
        <v>65.25</v>
      </c>
      <c r="B638">
        <v>5</v>
      </c>
      <c r="C638">
        <v>1</v>
      </c>
      <c r="D638">
        <v>6</v>
      </c>
    </row>
    <row r="639" spans="1:4" x14ac:dyDescent="0.3">
      <c r="A639" s="2">
        <v>65.3</v>
      </c>
      <c r="B639">
        <v>1</v>
      </c>
      <c r="C639">
        <v>1</v>
      </c>
      <c r="D639">
        <v>2</v>
      </c>
    </row>
    <row r="640" spans="1:4" x14ac:dyDescent="0.3">
      <c r="A640" s="2">
        <v>65.349999999999994</v>
      </c>
      <c r="B640">
        <v>2</v>
      </c>
      <c r="D640">
        <v>2</v>
      </c>
    </row>
    <row r="641" spans="1:4" x14ac:dyDescent="0.3">
      <c r="A641" s="2">
        <v>65.400000000000006</v>
      </c>
      <c r="B641">
        <v>1</v>
      </c>
      <c r="C641">
        <v>1</v>
      </c>
      <c r="D641">
        <v>2</v>
      </c>
    </row>
    <row r="642" spans="1:4" x14ac:dyDescent="0.3">
      <c r="A642" s="2">
        <v>65.45</v>
      </c>
      <c r="B642">
        <v>1</v>
      </c>
      <c r="C642">
        <v>1</v>
      </c>
      <c r="D642">
        <v>2</v>
      </c>
    </row>
    <row r="643" spans="1:4" x14ac:dyDescent="0.3">
      <c r="A643" s="2">
        <v>65.5</v>
      </c>
      <c r="B643">
        <v>5</v>
      </c>
      <c r="D643">
        <v>5</v>
      </c>
    </row>
    <row r="644" spans="1:4" x14ac:dyDescent="0.3">
      <c r="A644" s="2">
        <v>65.55</v>
      </c>
      <c r="B644">
        <v>3</v>
      </c>
      <c r="D644">
        <v>3</v>
      </c>
    </row>
    <row r="645" spans="1:4" x14ac:dyDescent="0.3">
      <c r="A645" s="2">
        <v>65.599999999999994</v>
      </c>
      <c r="B645">
        <v>6</v>
      </c>
      <c r="D645">
        <v>6</v>
      </c>
    </row>
    <row r="646" spans="1:4" x14ac:dyDescent="0.3">
      <c r="A646" s="2">
        <v>65.650000000000006</v>
      </c>
      <c r="B646">
        <v>5</v>
      </c>
      <c r="D646">
        <v>5</v>
      </c>
    </row>
    <row r="647" spans="1:4" x14ac:dyDescent="0.3">
      <c r="A647" s="2">
        <v>65.7</v>
      </c>
      <c r="B647">
        <v>2</v>
      </c>
      <c r="C647">
        <v>1</v>
      </c>
      <c r="D647">
        <v>3</v>
      </c>
    </row>
    <row r="648" spans="1:4" x14ac:dyDescent="0.3">
      <c r="A648" s="2">
        <v>65.75</v>
      </c>
      <c r="B648">
        <v>1</v>
      </c>
      <c r="D648">
        <v>1</v>
      </c>
    </row>
    <row r="649" spans="1:4" x14ac:dyDescent="0.3">
      <c r="A649" s="2">
        <v>65.8</v>
      </c>
      <c r="B649">
        <v>2</v>
      </c>
      <c r="D649">
        <v>2</v>
      </c>
    </row>
    <row r="650" spans="1:4" x14ac:dyDescent="0.3">
      <c r="A650" s="2">
        <v>65.849999999999994</v>
      </c>
      <c r="B650">
        <v>3</v>
      </c>
      <c r="D650">
        <v>3</v>
      </c>
    </row>
    <row r="651" spans="1:4" x14ac:dyDescent="0.3">
      <c r="A651" s="2">
        <v>65.900000000000006</v>
      </c>
      <c r="B651">
        <v>1</v>
      </c>
      <c r="D651">
        <v>1</v>
      </c>
    </row>
    <row r="652" spans="1:4" x14ac:dyDescent="0.3">
      <c r="A652" s="2">
        <v>66</v>
      </c>
      <c r="B652">
        <v>1</v>
      </c>
      <c r="D652">
        <v>1</v>
      </c>
    </row>
    <row r="653" spans="1:4" x14ac:dyDescent="0.3">
      <c r="A653" s="2">
        <v>66.05</v>
      </c>
      <c r="B653">
        <v>4</v>
      </c>
      <c r="D653">
        <v>4</v>
      </c>
    </row>
    <row r="654" spans="1:4" x14ac:dyDescent="0.3">
      <c r="A654" s="2">
        <v>66.099999999999994</v>
      </c>
      <c r="B654">
        <v>2</v>
      </c>
      <c r="D654">
        <v>2</v>
      </c>
    </row>
    <row r="655" spans="1:4" x14ac:dyDescent="0.3">
      <c r="A655" s="2">
        <v>66.150000000000006</v>
      </c>
      <c r="B655">
        <v>4</v>
      </c>
      <c r="D655">
        <v>4</v>
      </c>
    </row>
    <row r="656" spans="1:4" x14ac:dyDescent="0.3">
      <c r="A656" s="2">
        <v>66.2</v>
      </c>
      <c r="B656">
        <v>1</v>
      </c>
      <c r="D656">
        <v>1</v>
      </c>
    </row>
    <row r="657" spans="1:4" x14ac:dyDescent="0.3">
      <c r="A657" s="2">
        <v>66.25</v>
      </c>
      <c r="B657">
        <v>4</v>
      </c>
      <c r="C657">
        <v>1</v>
      </c>
      <c r="D657">
        <v>5</v>
      </c>
    </row>
    <row r="658" spans="1:4" x14ac:dyDescent="0.3">
      <c r="A658" s="2">
        <v>66.3</v>
      </c>
      <c r="B658">
        <v>2</v>
      </c>
      <c r="D658">
        <v>2</v>
      </c>
    </row>
    <row r="659" spans="1:4" x14ac:dyDescent="0.3">
      <c r="A659" s="2">
        <v>66.349999999999994</v>
      </c>
      <c r="C659">
        <v>1</v>
      </c>
      <c r="D659">
        <v>1</v>
      </c>
    </row>
    <row r="660" spans="1:4" x14ac:dyDescent="0.3">
      <c r="A660" s="2">
        <v>66.400000000000006</v>
      </c>
      <c r="B660">
        <v>6</v>
      </c>
      <c r="C660">
        <v>1</v>
      </c>
      <c r="D660">
        <v>7</v>
      </c>
    </row>
    <row r="661" spans="1:4" x14ac:dyDescent="0.3">
      <c r="A661" s="2">
        <v>66.5</v>
      </c>
      <c r="B661">
        <v>2</v>
      </c>
      <c r="C661">
        <v>1</v>
      </c>
      <c r="D661">
        <v>3</v>
      </c>
    </row>
    <row r="662" spans="1:4" x14ac:dyDescent="0.3">
      <c r="A662" s="2">
        <v>66.599999999999994</v>
      </c>
      <c r="B662">
        <v>1</v>
      </c>
      <c r="D662">
        <v>1</v>
      </c>
    </row>
    <row r="663" spans="1:4" x14ac:dyDescent="0.3">
      <c r="A663" s="2">
        <v>66.650000000000006</v>
      </c>
      <c r="B663">
        <v>1</v>
      </c>
      <c r="D663">
        <v>1</v>
      </c>
    </row>
    <row r="664" spans="1:4" x14ac:dyDescent="0.3">
      <c r="A664" s="2">
        <v>66.7</v>
      </c>
      <c r="B664">
        <v>2</v>
      </c>
      <c r="D664">
        <v>2</v>
      </c>
    </row>
    <row r="665" spans="1:4" x14ac:dyDescent="0.3">
      <c r="A665" s="2">
        <v>66.75</v>
      </c>
      <c r="B665">
        <v>1</v>
      </c>
      <c r="D665">
        <v>1</v>
      </c>
    </row>
    <row r="666" spans="1:4" x14ac:dyDescent="0.3">
      <c r="A666" s="2">
        <v>66.8</v>
      </c>
      <c r="B666">
        <v>2</v>
      </c>
      <c r="D666">
        <v>2</v>
      </c>
    </row>
    <row r="667" spans="1:4" x14ac:dyDescent="0.3">
      <c r="A667" s="2">
        <v>66.849999999999994</v>
      </c>
      <c r="B667">
        <v>3</v>
      </c>
      <c r="D667">
        <v>3</v>
      </c>
    </row>
    <row r="668" spans="1:4" x14ac:dyDescent="0.3">
      <c r="A668" s="2">
        <v>66.900000000000006</v>
      </c>
      <c r="B668">
        <v>2</v>
      </c>
      <c r="D668">
        <v>2</v>
      </c>
    </row>
    <row r="669" spans="1:4" x14ac:dyDescent="0.3">
      <c r="A669" s="2">
        <v>67.05</v>
      </c>
      <c r="B669">
        <v>1</v>
      </c>
      <c r="D669">
        <v>1</v>
      </c>
    </row>
    <row r="670" spans="1:4" x14ac:dyDescent="0.3">
      <c r="A670" s="2">
        <v>67.2</v>
      </c>
      <c r="B670">
        <v>1</v>
      </c>
      <c r="D670">
        <v>1</v>
      </c>
    </row>
    <row r="671" spans="1:4" x14ac:dyDescent="0.3">
      <c r="A671" s="2">
        <v>67.25</v>
      </c>
      <c r="B671">
        <v>2</v>
      </c>
      <c r="D671">
        <v>2</v>
      </c>
    </row>
    <row r="672" spans="1:4" x14ac:dyDescent="0.3">
      <c r="A672" s="2">
        <v>67.400000000000006</v>
      </c>
      <c r="B672">
        <v>1</v>
      </c>
      <c r="D672">
        <v>1</v>
      </c>
    </row>
    <row r="673" spans="1:4" x14ac:dyDescent="0.3">
      <c r="A673" s="2">
        <v>67.45</v>
      </c>
      <c r="B673">
        <v>5</v>
      </c>
      <c r="D673">
        <v>5</v>
      </c>
    </row>
    <row r="674" spans="1:4" x14ac:dyDescent="0.3">
      <c r="A674" s="2">
        <v>67.5</v>
      </c>
      <c r="C674">
        <v>1</v>
      </c>
      <c r="D674">
        <v>1</v>
      </c>
    </row>
    <row r="675" spans="1:4" x14ac:dyDescent="0.3">
      <c r="A675" s="2">
        <v>67.599999999999994</v>
      </c>
      <c r="B675">
        <v>1</v>
      </c>
      <c r="D675">
        <v>1</v>
      </c>
    </row>
    <row r="676" spans="1:4" x14ac:dyDescent="0.3">
      <c r="A676" s="2">
        <v>67.650000000000006</v>
      </c>
      <c r="B676">
        <v>1</v>
      </c>
      <c r="D676">
        <v>1</v>
      </c>
    </row>
    <row r="677" spans="1:4" x14ac:dyDescent="0.3">
      <c r="A677" s="2">
        <v>67.7</v>
      </c>
      <c r="B677">
        <v>1</v>
      </c>
      <c r="D677">
        <v>1</v>
      </c>
    </row>
    <row r="678" spans="1:4" x14ac:dyDescent="0.3">
      <c r="A678" s="2">
        <v>67.75</v>
      </c>
      <c r="C678">
        <v>1</v>
      </c>
      <c r="D678">
        <v>1</v>
      </c>
    </row>
    <row r="679" spans="1:4" x14ac:dyDescent="0.3">
      <c r="A679" s="2">
        <v>67.8</v>
      </c>
      <c r="B679">
        <v>3</v>
      </c>
      <c r="D679">
        <v>3</v>
      </c>
    </row>
    <row r="680" spans="1:4" x14ac:dyDescent="0.3">
      <c r="A680" s="2">
        <v>67.849999999999994</v>
      </c>
      <c r="B680">
        <v>1</v>
      </c>
      <c r="D680">
        <v>1</v>
      </c>
    </row>
    <row r="681" spans="1:4" x14ac:dyDescent="0.3">
      <c r="A681" s="2">
        <v>67.95</v>
      </c>
      <c r="B681">
        <v>1</v>
      </c>
      <c r="C681">
        <v>1</v>
      </c>
      <c r="D681">
        <v>2</v>
      </c>
    </row>
    <row r="682" spans="1:4" x14ac:dyDescent="0.3">
      <c r="A682" s="2">
        <v>68.05</v>
      </c>
      <c r="B682">
        <v>1</v>
      </c>
      <c r="D682">
        <v>1</v>
      </c>
    </row>
    <row r="683" spans="1:4" x14ac:dyDescent="0.3">
      <c r="A683" s="2">
        <v>68.099999999999994</v>
      </c>
      <c r="B683">
        <v>1</v>
      </c>
      <c r="D683">
        <v>1</v>
      </c>
    </row>
    <row r="684" spans="1:4" x14ac:dyDescent="0.3">
      <c r="A684" s="2">
        <v>68.150000000000006</v>
      </c>
      <c r="B684">
        <v>2</v>
      </c>
      <c r="D684">
        <v>2</v>
      </c>
    </row>
    <row r="685" spans="1:4" x14ac:dyDescent="0.3">
      <c r="A685" s="2">
        <v>68.25</v>
      </c>
      <c r="B685">
        <v>2</v>
      </c>
      <c r="C685">
        <v>1</v>
      </c>
      <c r="D685">
        <v>3</v>
      </c>
    </row>
    <row r="686" spans="1:4" x14ac:dyDescent="0.3">
      <c r="A686" s="2">
        <v>68.3</v>
      </c>
      <c r="B686">
        <v>1</v>
      </c>
      <c r="D686">
        <v>1</v>
      </c>
    </row>
    <row r="687" spans="1:4" x14ac:dyDescent="0.3">
      <c r="A687" s="2">
        <v>68.349999999999994</v>
      </c>
      <c r="B687">
        <v>1</v>
      </c>
      <c r="D687">
        <v>1</v>
      </c>
    </row>
    <row r="688" spans="1:4" x14ac:dyDescent="0.3">
      <c r="A688" s="2">
        <v>68.400000000000006</v>
      </c>
      <c r="B688">
        <v>2</v>
      </c>
      <c r="D688">
        <v>2</v>
      </c>
    </row>
    <row r="689" spans="1:4" x14ac:dyDescent="0.3">
      <c r="A689" s="2">
        <v>68.45</v>
      </c>
      <c r="B689">
        <v>1</v>
      </c>
      <c r="D689">
        <v>1</v>
      </c>
    </row>
    <row r="690" spans="1:4" x14ac:dyDescent="0.3">
      <c r="A690" s="2">
        <v>68.5</v>
      </c>
      <c r="B690">
        <v>1</v>
      </c>
      <c r="C690">
        <v>1</v>
      </c>
      <c r="D690">
        <v>2</v>
      </c>
    </row>
    <row r="691" spans="1:4" x14ac:dyDescent="0.3">
      <c r="A691" s="2">
        <v>68.55</v>
      </c>
      <c r="B691">
        <v>1</v>
      </c>
      <c r="D691">
        <v>1</v>
      </c>
    </row>
    <row r="692" spans="1:4" x14ac:dyDescent="0.3">
      <c r="A692" s="2">
        <v>68.599999999999994</v>
      </c>
      <c r="B692">
        <v>2</v>
      </c>
      <c r="D692">
        <v>2</v>
      </c>
    </row>
    <row r="693" spans="1:4" x14ac:dyDescent="0.3">
      <c r="A693" s="2">
        <v>68.650000000000006</v>
      </c>
      <c r="B693">
        <v>1</v>
      </c>
      <c r="C693">
        <v>2</v>
      </c>
      <c r="D693">
        <v>3</v>
      </c>
    </row>
    <row r="694" spans="1:4" x14ac:dyDescent="0.3">
      <c r="A694" s="2">
        <v>68.7</v>
      </c>
      <c r="B694">
        <v>2</v>
      </c>
      <c r="D694">
        <v>2</v>
      </c>
    </row>
    <row r="695" spans="1:4" x14ac:dyDescent="0.3">
      <c r="A695" s="2">
        <v>68.75</v>
      </c>
      <c r="B695">
        <v>6</v>
      </c>
      <c r="D695">
        <v>6</v>
      </c>
    </row>
    <row r="696" spans="1:4" x14ac:dyDescent="0.3">
      <c r="A696" s="2">
        <v>68.8</v>
      </c>
      <c r="B696">
        <v>1</v>
      </c>
      <c r="D696">
        <v>1</v>
      </c>
    </row>
    <row r="697" spans="1:4" x14ac:dyDescent="0.3">
      <c r="A697" s="2">
        <v>68.849999999999994</v>
      </c>
      <c r="B697">
        <v>1</v>
      </c>
      <c r="C697">
        <v>1</v>
      </c>
      <c r="D697">
        <v>2</v>
      </c>
    </row>
    <row r="698" spans="1:4" x14ac:dyDescent="0.3">
      <c r="A698" s="2">
        <v>68.900000000000006</v>
      </c>
      <c r="B698">
        <v>1</v>
      </c>
      <c r="D698">
        <v>1</v>
      </c>
    </row>
    <row r="699" spans="1:4" x14ac:dyDescent="0.3">
      <c r="A699" s="2">
        <v>68.95</v>
      </c>
      <c r="B699">
        <v>4</v>
      </c>
      <c r="C699">
        <v>2</v>
      </c>
      <c r="D699">
        <v>6</v>
      </c>
    </row>
    <row r="700" spans="1:4" x14ac:dyDescent="0.3">
      <c r="A700" s="2">
        <v>69</v>
      </c>
      <c r="B700">
        <v>4</v>
      </c>
      <c r="C700">
        <v>3</v>
      </c>
      <c r="D700">
        <v>7</v>
      </c>
    </row>
    <row r="701" spans="1:4" x14ac:dyDescent="0.3">
      <c r="A701" s="2">
        <v>69.05</v>
      </c>
      <c r="B701">
        <v>6</v>
      </c>
      <c r="C701">
        <v>1</v>
      </c>
      <c r="D701">
        <v>7</v>
      </c>
    </row>
    <row r="702" spans="1:4" x14ac:dyDescent="0.3">
      <c r="A702" s="2">
        <v>69.099999999999994</v>
      </c>
      <c r="B702">
        <v>6</v>
      </c>
      <c r="C702">
        <v>4</v>
      </c>
      <c r="D702">
        <v>10</v>
      </c>
    </row>
    <row r="703" spans="1:4" x14ac:dyDescent="0.3">
      <c r="A703" s="2">
        <v>69.150000000000006</v>
      </c>
      <c r="B703">
        <v>5</v>
      </c>
      <c r="C703">
        <v>1</v>
      </c>
      <c r="D703">
        <v>6</v>
      </c>
    </row>
    <row r="704" spans="1:4" x14ac:dyDescent="0.3">
      <c r="A704" s="2">
        <v>69.2</v>
      </c>
      <c r="B704">
        <v>5</v>
      </c>
      <c r="C704">
        <v>2</v>
      </c>
      <c r="D704">
        <v>7</v>
      </c>
    </row>
    <row r="705" spans="1:4" x14ac:dyDescent="0.3">
      <c r="A705" s="2">
        <v>69.25</v>
      </c>
      <c r="B705">
        <v>1</v>
      </c>
      <c r="C705">
        <v>4</v>
      </c>
      <c r="D705">
        <v>5</v>
      </c>
    </row>
    <row r="706" spans="1:4" x14ac:dyDescent="0.3">
      <c r="A706" s="2">
        <v>69.3</v>
      </c>
      <c r="B706">
        <v>2</v>
      </c>
      <c r="D706">
        <v>2</v>
      </c>
    </row>
    <row r="707" spans="1:4" x14ac:dyDescent="0.3">
      <c r="A707" s="2">
        <v>69.349999999999994</v>
      </c>
      <c r="B707">
        <v>5</v>
      </c>
      <c r="C707">
        <v>4</v>
      </c>
      <c r="D707">
        <v>9</v>
      </c>
    </row>
    <row r="708" spans="1:4" x14ac:dyDescent="0.3">
      <c r="A708" s="2">
        <v>69.400000000000006</v>
      </c>
      <c r="B708">
        <v>3</v>
      </c>
      <c r="C708">
        <v>2</v>
      </c>
      <c r="D708">
        <v>5</v>
      </c>
    </row>
    <row r="709" spans="1:4" x14ac:dyDescent="0.3">
      <c r="A709" s="2">
        <v>69.45</v>
      </c>
      <c r="B709">
        <v>2</v>
      </c>
      <c r="D709">
        <v>2</v>
      </c>
    </row>
    <row r="710" spans="1:4" x14ac:dyDescent="0.3">
      <c r="A710" s="2">
        <v>69.5</v>
      </c>
      <c r="B710">
        <v>8</v>
      </c>
      <c r="C710">
        <v>3</v>
      </c>
      <c r="D710">
        <v>11</v>
      </c>
    </row>
    <row r="711" spans="1:4" x14ac:dyDescent="0.3">
      <c r="A711" s="2">
        <v>69.55</v>
      </c>
      <c r="B711">
        <v>5</v>
      </c>
      <c r="C711">
        <v>4</v>
      </c>
      <c r="D711">
        <v>9</v>
      </c>
    </row>
    <row r="712" spans="1:4" x14ac:dyDescent="0.3">
      <c r="A712" s="2">
        <v>69.599999999999994</v>
      </c>
      <c r="B712">
        <v>2</v>
      </c>
      <c r="C712">
        <v>5</v>
      </c>
      <c r="D712">
        <v>7</v>
      </c>
    </row>
    <row r="713" spans="1:4" x14ac:dyDescent="0.3">
      <c r="A713" s="2">
        <v>69.650000000000006</v>
      </c>
      <c r="B713">
        <v>4</v>
      </c>
      <c r="C713">
        <v>6</v>
      </c>
      <c r="D713">
        <v>10</v>
      </c>
    </row>
    <row r="714" spans="1:4" x14ac:dyDescent="0.3">
      <c r="A714" s="2">
        <v>69.7</v>
      </c>
      <c r="B714">
        <v>7</v>
      </c>
      <c r="C714">
        <v>3</v>
      </c>
      <c r="D714">
        <v>10</v>
      </c>
    </row>
    <row r="715" spans="1:4" x14ac:dyDescent="0.3">
      <c r="A715" s="2">
        <v>69.75</v>
      </c>
      <c r="B715">
        <v>5</v>
      </c>
      <c r="C715">
        <v>5</v>
      </c>
      <c r="D715">
        <v>10</v>
      </c>
    </row>
    <row r="716" spans="1:4" x14ac:dyDescent="0.3">
      <c r="A716" s="2">
        <v>69.8</v>
      </c>
      <c r="B716">
        <v>4</v>
      </c>
      <c r="C716">
        <v>3</v>
      </c>
      <c r="D716">
        <v>7</v>
      </c>
    </row>
    <row r="717" spans="1:4" x14ac:dyDescent="0.3">
      <c r="A717" s="2">
        <v>69.849999999999994</v>
      </c>
      <c r="B717">
        <v>5</v>
      </c>
      <c r="C717">
        <v>2</v>
      </c>
      <c r="D717">
        <v>7</v>
      </c>
    </row>
    <row r="718" spans="1:4" x14ac:dyDescent="0.3">
      <c r="A718" s="2">
        <v>69.900000000000006</v>
      </c>
      <c r="B718">
        <v>5</v>
      </c>
      <c r="C718">
        <v>3</v>
      </c>
      <c r="D718">
        <v>8</v>
      </c>
    </row>
    <row r="719" spans="1:4" x14ac:dyDescent="0.3">
      <c r="A719" s="2">
        <v>69.95</v>
      </c>
      <c r="B719">
        <v>8</v>
      </c>
      <c r="C719">
        <v>5</v>
      </c>
      <c r="D719">
        <v>13</v>
      </c>
    </row>
    <row r="720" spans="1:4" x14ac:dyDescent="0.3">
      <c r="A720" s="2">
        <v>70</v>
      </c>
      <c r="B720">
        <v>1</v>
      </c>
      <c r="C720">
        <v>7</v>
      </c>
      <c r="D720">
        <v>8</v>
      </c>
    </row>
    <row r="721" spans="1:4" x14ac:dyDescent="0.3">
      <c r="A721" s="2">
        <v>70.05</v>
      </c>
      <c r="B721">
        <v>5</v>
      </c>
      <c r="C721">
        <v>3</v>
      </c>
      <c r="D721">
        <v>8</v>
      </c>
    </row>
    <row r="722" spans="1:4" x14ac:dyDescent="0.3">
      <c r="A722" s="2">
        <v>70.099999999999994</v>
      </c>
      <c r="B722">
        <v>4</v>
      </c>
      <c r="C722">
        <v>6</v>
      </c>
      <c r="D722">
        <v>10</v>
      </c>
    </row>
    <row r="723" spans="1:4" x14ac:dyDescent="0.3">
      <c r="A723" s="2">
        <v>70.150000000000006</v>
      </c>
      <c r="B723">
        <v>7</v>
      </c>
      <c r="C723">
        <v>7</v>
      </c>
      <c r="D723">
        <v>14</v>
      </c>
    </row>
    <row r="724" spans="1:4" x14ac:dyDescent="0.3">
      <c r="A724" s="2">
        <v>70.2</v>
      </c>
      <c r="B724">
        <v>6</v>
      </c>
      <c r="C724">
        <v>3</v>
      </c>
      <c r="D724">
        <v>9</v>
      </c>
    </row>
    <row r="725" spans="1:4" x14ac:dyDescent="0.3">
      <c r="A725" s="2">
        <v>70.25</v>
      </c>
      <c r="B725">
        <v>3</v>
      </c>
      <c r="C725">
        <v>3</v>
      </c>
      <c r="D725">
        <v>6</v>
      </c>
    </row>
    <row r="726" spans="1:4" x14ac:dyDescent="0.3">
      <c r="A726" s="2">
        <v>70.3</v>
      </c>
      <c r="B726">
        <v>5</v>
      </c>
      <c r="C726">
        <v>7</v>
      </c>
      <c r="D726">
        <v>12</v>
      </c>
    </row>
    <row r="727" spans="1:4" x14ac:dyDescent="0.3">
      <c r="A727" s="2">
        <v>70.349999999999994</v>
      </c>
      <c r="B727">
        <v>8</v>
      </c>
      <c r="C727">
        <v>1</v>
      </c>
      <c r="D727">
        <v>9</v>
      </c>
    </row>
    <row r="728" spans="1:4" x14ac:dyDescent="0.3">
      <c r="A728" s="2">
        <v>70.400000000000006</v>
      </c>
      <c r="B728">
        <v>4</v>
      </c>
      <c r="C728">
        <v>5</v>
      </c>
      <c r="D728">
        <v>9</v>
      </c>
    </row>
    <row r="729" spans="1:4" x14ac:dyDescent="0.3">
      <c r="A729" s="2">
        <v>70.45</v>
      </c>
      <c r="B729">
        <v>4</v>
      </c>
      <c r="C729">
        <v>4</v>
      </c>
      <c r="D729">
        <v>8</v>
      </c>
    </row>
    <row r="730" spans="1:4" x14ac:dyDescent="0.3">
      <c r="A730" s="2">
        <v>70.5</v>
      </c>
      <c r="B730">
        <v>6</v>
      </c>
      <c r="C730">
        <v>1</v>
      </c>
      <c r="D730">
        <v>7</v>
      </c>
    </row>
    <row r="731" spans="1:4" x14ac:dyDescent="0.3">
      <c r="A731" s="2">
        <v>70.55</v>
      </c>
      <c r="B731">
        <v>5</v>
      </c>
      <c r="C731">
        <v>2</v>
      </c>
      <c r="D731">
        <v>7</v>
      </c>
    </row>
    <row r="732" spans="1:4" x14ac:dyDescent="0.3">
      <c r="A732" s="2">
        <v>70.599999999999994</v>
      </c>
      <c r="B732">
        <v>4</v>
      </c>
      <c r="C732">
        <v>2</v>
      </c>
      <c r="D732">
        <v>6</v>
      </c>
    </row>
    <row r="733" spans="1:4" x14ac:dyDescent="0.3">
      <c r="A733" s="2">
        <v>70.650000000000006</v>
      </c>
      <c r="B733">
        <v>3</v>
      </c>
      <c r="C733">
        <v>2</v>
      </c>
      <c r="D733">
        <v>5</v>
      </c>
    </row>
    <row r="734" spans="1:4" x14ac:dyDescent="0.3">
      <c r="A734" s="2">
        <v>70.7</v>
      </c>
      <c r="B734">
        <v>6</v>
      </c>
      <c r="C734">
        <v>3</v>
      </c>
      <c r="D734">
        <v>9</v>
      </c>
    </row>
    <row r="735" spans="1:4" x14ac:dyDescent="0.3">
      <c r="A735" s="2">
        <v>70.75</v>
      </c>
      <c r="B735">
        <v>2</v>
      </c>
      <c r="C735">
        <v>5</v>
      </c>
      <c r="D735">
        <v>7</v>
      </c>
    </row>
    <row r="736" spans="1:4" x14ac:dyDescent="0.3">
      <c r="A736" s="2">
        <v>70.8</v>
      </c>
      <c r="B736">
        <v>4</v>
      </c>
      <c r="C736">
        <v>1</v>
      </c>
      <c r="D736">
        <v>5</v>
      </c>
    </row>
    <row r="737" spans="1:4" x14ac:dyDescent="0.3">
      <c r="A737" s="2">
        <v>70.849999999999994</v>
      </c>
      <c r="B737">
        <v>2</v>
      </c>
      <c r="C737">
        <v>2</v>
      </c>
      <c r="D737">
        <v>4</v>
      </c>
    </row>
    <row r="738" spans="1:4" x14ac:dyDescent="0.3">
      <c r="A738" s="2">
        <v>70.900000000000006</v>
      </c>
      <c r="B738">
        <v>3</v>
      </c>
      <c r="C738">
        <v>2</v>
      </c>
      <c r="D738">
        <v>5</v>
      </c>
    </row>
    <row r="739" spans="1:4" x14ac:dyDescent="0.3">
      <c r="A739" s="2">
        <v>70.95</v>
      </c>
      <c r="B739">
        <v>4</v>
      </c>
      <c r="C739">
        <v>2</v>
      </c>
      <c r="D739">
        <v>6</v>
      </c>
    </row>
    <row r="740" spans="1:4" x14ac:dyDescent="0.3">
      <c r="A740" s="2">
        <v>71</v>
      </c>
      <c r="B740">
        <v>3</v>
      </c>
      <c r="C740">
        <v>4</v>
      </c>
      <c r="D740">
        <v>7</v>
      </c>
    </row>
    <row r="741" spans="1:4" x14ac:dyDescent="0.3">
      <c r="A741" s="2">
        <v>71.05</v>
      </c>
      <c r="B741">
        <v>4</v>
      </c>
      <c r="C741">
        <v>1</v>
      </c>
      <c r="D741">
        <v>5</v>
      </c>
    </row>
    <row r="742" spans="1:4" x14ac:dyDescent="0.3">
      <c r="A742" s="2">
        <v>71.099999999999994</v>
      </c>
      <c r="B742">
        <v>6</v>
      </c>
      <c r="C742">
        <v>1</v>
      </c>
      <c r="D742">
        <v>7</v>
      </c>
    </row>
    <row r="743" spans="1:4" x14ac:dyDescent="0.3">
      <c r="A743" s="2">
        <v>71.150000000000006</v>
      </c>
      <c r="C743">
        <v>2</v>
      </c>
      <c r="D743">
        <v>2</v>
      </c>
    </row>
    <row r="744" spans="1:4" x14ac:dyDescent="0.3">
      <c r="A744" s="2">
        <v>71.25</v>
      </c>
      <c r="B744">
        <v>1</v>
      </c>
      <c r="D744">
        <v>1</v>
      </c>
    </row>
    <row r="745" spans="1:4" x14ac:dyDescent="0.3">
      <c r="A745" s="2">
        <v>71.3</v>
      </c>
      <c r="B745">
        <v>1</v>
      </c>
      <c r="C745">
        <v>1</v>
      </c>
      <c r="D745">
        <v>2</v>
      </c>
    </row>
    <row r="746" spans="1:4" x14ac:dyDescent="0.3">
      <c r="A746" s="2">
        <v>71.349999999999994</v>
      </c>
      <c r="B746">
        <v>2</v>
      </c>
      <c r="C746">
        <v>2</v>
      </c>
      <c r="D746">
        <v>4</v>
      </c>
    </row>
    <row r="747" spans="1:4" x14ac:dyDescent="0.3">
      <c r="A747" s="2">
        <v>71.400000000000006</v>
      </c>
      <c r="B747">
        <v>2</v>
      </c>
      <c r="D747">
        <v>2</v>
      </c>
    </row>
    <row r="748" spans="1:4" x14ac:dyDescent="0.3">
      <c r="A748" s="2">
        <v>71.45</v>
      </c>
      <c r="B748">
        <v>2</v>
      </c>
      <c r="D748">
        <v>2</v>
      </c>
    </row>
    <row r="749" spans="1:4" x14ac:dyDescent="0.3">
      <c r="A749" s="2">
        <v>71.5</v>
      </c>
      <c r="B749">
        <v>1</v>
      </c>
      <c r="D749">
        <v>1</v>
      </c>
    </row>
    <row r="750" spans="1:4" x14ac:dyDescent="0.3">
      <c r="A750" s="2">
        <v>71.55</v>
      </c>
      <c r="B750">
        <v>1</v>
      </c>
      <c r="C750">
        <v>1</v>
      </c>
      <c r="D750">
        <v>2</v>
      </c>
    </row>
    <row r="751" spans="1:4" x14ac:dyDescent="0.3">
      <c r="A751" s="2">
        <v>71.599999999999994</v>
      </c>
      <c r="B751">
        <v>2</v>
      </c>
      <c r="D751">
        <v>2</v>
      </c>
    </row>
    <row r="752" spans="1:4" x14ac:dyDescent="0.3">
      <c r="A752" s="2">
        <v>71.650000000000006</v>
      </c>
      <c r="B752">
        <v>1</v>
      </c>
      <c r="C752">
        <v>2</v>
      </c>
      <c r="D752">
        <v>3</v>
      </c>
    </row>
    <row r="753" spans="1:4" x14ac:dyDescent="0.3">
      <c r="A753" s="2">
        <v>71.7</v>
      </c>
      <c r="B753">
        <v>1</v>
      </c>
      <c r="D753">
        <v>1</v>
      </c>
    </row>
    <row r="754" spans="1:4" x14ac:dyDescent="0.3">
      <c r="A754" s="2">
        <v>71.75</v>
      </c>
      <c r="B754">
        <v>1</v>
      </c>
      <c r="D754">
        <v>1</v>
      </c>
    </row>
    <row r="755" spans="1:4" x14ac:dyDescent="0.3">
      <c r="A755" s="2">
        <v>71.8</v>
      </c>
      <c r="B755">
        <v>1</v>
      </c>
      <c r="C755">
        <v>1</v>
      </c>
      <c r="D755">
        <v>2</v>
      </c>
    </row>
    <row r="756" spans="1:4" x14ac:dyDescent="0.3">
      <c r="A756" s="2">
        <v>71.849999999999994</v>
      </c>
      <c r="B756">
        <v>1</v>
      </c>
      <c r="D756">
        <v>1</v>
      </c>
    </row>
    <row r="757" spans="1:4" x14ac:dyDescent="0.3">
      <c r="A757" s="2">
        <v>71.900000000000006</v>
      </c>
      <c r="B757">
        <v>2</v>
      </c>
      <c r="D757">
        <v>2</v>
      </c>
    </row>
    <row r="758" spans="1:4" x14ac:dyDescent="0.3">
      <c r="A758" s="2">
        <v>71.95</v>
      </c>
      <c r="B758">
        <v>1</v>
      </c>
      <c r="D758">
        <v>1</v>
      </c>
    </row>
    <row r="759" spans="1:4" x14ac:dyDescent="0.3">
      <c r="A759" s="2">
        <v>72</v>
      </c>
      <c r="B759">
        <v>1</v>
      </c>
      <c r="D759">
        <v>1</v>
      </c>
    </row>
    <row r="760" spans="1:4" x14ac:dyDescent="0.3">
      <c r="A760" s="2">
        <v>72.099999999999994</v>
      </c>
      <c r="B760">
        <v>6</v>
      </c>
      <c r="D760">
        <v>6</v>
      </c>
    </row>
    <row r="761" spans="1:4" x14ac:dyDescent="0.3">
      <c r="A761" s="2">
        <v>72.150000000000006</v>
      </c>
      <c r="C761">
        <v>1</v>
      </c>
      <c r="D761">
        <v>1</v>
      </c>
    </row>
    <row r="762" spans="1:4" x14ac:dyDescent="0.3">
      <c r="A762" s="2">
        <v>72.2</v>
      </c>
      <c r="C762">
        <v>1</v>
      </c>
      <c r="D762">
        <v>1</v>
      </c>
    </row>
    <row r="763" spans="1:4" x14ac:dyDescent="0.3">
      <c r="A763" s="2">
        <v>72.25</v>
      </c>
      <c r="B763">
        <v>1</v>
      </c>
      <c r="C763">
        <v>1</v>
      </c>
      <c r="D763">
        <v>2</v>
      </c>
    </row>
    <row r="764" spans="1:4" x14ac:dyDescent="0.3">
      <c r="A764" s="2">
        <v>72.349999999999994</v>
      </c>
      <c r="B764">
        <v>1</v>
      </c>
      <c r="D764">
        <v>1</v>
      </c>
    </row>
    <row r="765" spans="1:4" x14ac:dyDescent="0.3">
      <c r="A765" s="2">
        <v>72.45</v>
      </c>
      <c r="B765">
        <v>1</v>
      </c>
      <c r="C765">
        <v>1</v>
      </c>
      <c r="D765">
        <v>2</v>
      </c>
    </row>
    <row r="766" spans="1:4" x14ac:dyDescent="0.3">
      <c r="A766" s="2">
        <v>72.599999999999994</v>
      </c>
      <c r="B766">
        <v>2</v>
      </c>
      <c r="D766">
        <v>2</v>
      </c>
    </row>
    <row r="767" spans="1:4" x14ac:dyDescent="0.3">
      <c r="A767" s="2">
        <v>72.650000000000006</v>
      </c>
      <c r="C767">
        <v>1</v>
      </c>
      <c r="D767">
        <v>1</v>
      </c>
    </row>
    <row r="768" spans="1:4" x14ac:dyDescent="0.3">
      <c r="A768" s="2">
        <v>72.75</v>
      </c>
      <c r="B768">
        <v>2</v>
      </c>
      <c r="D768">
        <v>2</v>
      </c>
    </row>
    <row r="769" spans="1:4" x14ac:dyDescent="0.3">
      <c r="A769" s="2">
        <v>72.8</v>
      </c>
      <c r="B769">
        <v>3</v>
      </c>
      <c r="D769">
        <v>3</v>
      </c>
    </row>
    <row r="770" spans="1:4" x14ac:dyDescent="0.3">
      <c r="A770" s="2">
        <v>72.849999999999994</v>
      </c>
      <c r="C770">
        <v>1</v>
      </c>
      <c r="D770">
        <v>1</v>
      </c>
    </row>
    <row r="771" spans="1:4" x14ac:dyDescent="0.3">
      <c r="A771" s="2">
        <v>72.900000000000006</v>
      </c>
      <c r="B771">
        <v>2</v>
      </c>
      <c r="C771">
        <v>1</v>
      </c>
      <c r="D771">
        <v>3</v>
      </c>
    </row>
    <row r="772" spans="1:4" x14ac:dyDescent="0.3">
      <c r="A772" s="2">
        <v>72.95</v>
      </c>
      <c r="B772">
        <v>3</v>
      </c>
      <c r="D772">
        <v>3</v>
      </c>
    </row>
    <row r="773" spans="1:4" x14ac:dyDescent="0.3">
      <c r="A773" s="2">
        <v>73</v>
      </c>
      <c r="B773">
        <v>3</v>
      </c>
      <c r="C773">
        <v>2</v>
      </c>
      <c r="D773">
        <v>5</v>
      </c>
    </row>
    <row r="774" spans="1:4" x14ac:dyDescent="0.3">
      <c r="A774" s="2">
        <v>73.05</v>
      </c>
      <c r="B774">
        <v>2</v>
      </c>
      <c r="D774">
        <v>2</v>
      </c>
    </row>
    <row r="775" spans="1:4" x14ac:dyDescent="0.3">
      <c r="A775" s="2">
        <v>73.099999999999994</v>
      </c>
      <c r="B775">
        <v>1</v>
      </c>
      <c r="D775">
        <v>1</v>
      </c>
    </row>
    <row r="776" spans="1:4" x14ac:dyDescent="0.3">
      <c r="A776" s="2">
        <v>73.150000000000006</v>
      </c>
      <c r="B776">
        <v>3</v>
      </c>
      <c r="D776">
        <v>3</v>
      </c>
    </row>
    <row r="777" spans="1:4" x14ac:dyDescent="0.3">
      <c r="A777" s="2">
        <v>73.2</v>
      </c>
      <c r="C777">
        <v>1</v>
      </c>
      <c r="D777">
        <v>1</v>
      </c>
    </row>
    <row r="778" spans="1:4" x14ac:dyDescent="0.3">
      <c r="A778" s="2">
        <v>73.25</v>
      </c>
      <c r="B778">
        <v>2</v>
      </c>
      <c r="C778">
        <v>1</v>
      </c>
      <c r="D778">
        <v>3</v>
      </c>
    </row>
    <row r="779" spans="1:4" x14ac:dyDescent="0.3">
      <c r="A779" s="2">
        <v>73.3</v>
      </c>
      <c r="B779">
        <v>1</v>
      </c>
      <c r="D779">
        <v>1</v>
      </c>
    </row>
    <row r="780" spans="1:4" x14ac:dyDescent="0.3">
      <c r="A780" s="2">
        <v>73.349999999999994</v>
      </c>
      <c r="B780">
        <v>3</v>
      </c>
      <c r="D780">
        <v>3</v>
      </c>
    </row>
    <row r="781" spans="1:4" x14ac:dyDescent="0.3">
      <c r="A781" s="2">
        <v>73.45</v>
      </c>
      <c r="B781">
        <v>2</v>
      </c>
      <c r="D781">
        <v>2</v>
      </c>
    </row>
    <row r="782" spans="1:4" x14ac:dyDescent="0.3">
      <c r="A782" s="2">
        <v>73.5</v>
      </c>
      <c r="B782">
        <v>3</v>
      </c>
      <c r="C782">
        <v>2</v>
      </c>
      <c r="D782">
        <v>5</v>
      </c>
    </row>
    <row r="783" spans="1:4" x14ac:dyDescent="0.3">
      <c r="A783" s="2">
        <v>73.55</v>
      </c>
      <c r="B783">
        <v>5</v>
      </c>
      <c r="C783">
        <v>2</v>
      </c>
      <c r="D783">
        <v>7</v>
      </c>
    </row>
    <row r="784" spans="1:4" x14ac:dyDescent="0.3">
      <c r="A784" s="2">
        <v>73.599999999999994</v>
      </c>
      <c r="B784">
        <v>3</v>
      </c>
      <c r="C784">
        <v>2</v>
      </c>
      <c r="D784">
        <v>5</v>
      </c>
    </row>
    <row r="785" spans="1:4" x14ac:dyDescent="0.3">
      <c r="A785" s="2">
        <v>73.650000000000006</v>
      </c>
      <c r="B785">
        <v>1</v>
      </c>
      <c r="C785">
        <v>2</v>
      </c>
      <c r="D785">
        <v>3</v>
      </c>
    </row>
    <row r="786" spans="1:4" x14ac:dyDescent="0.3">
      <c r="A786" s="2">
        <v>73.7</v>
      </c>
      <c r="B786">
        <v>2</v>
      </c>
      <c r="D786">
        <v>2</v>
      </c>
    </row>
    <row r="787" spans="1:4" x14ac:dyDescent="0.3">
      <c r="A787" s="2">
        <v>73.75</v>
      </c>
      <c r="B787">
        <v>2</v>
      </c>
      <c r="C787">
        <v>3</v>
      </c>
      <c r="D787">
        <v>5</v>
      </c>
    </row>
    <row r="788" spans="1:4" x14ac:dyDescent="0.3">
      <c r="A788" s="2">
        <v>73.8</v>
      </c>
      <c r="B788">
        <v>3</v>
      </c>
      <c r="D788">
        <v>3</v>
      </c>
    </row>
    <row r="789" spans="1:4" x14ac:dyDescent="0.3">
      <c r="A789" s="2">
        <v>73.849999999999994</v>
      </c>
      <c r="B789">
        <v>5</v>
      </c>
      <c r="C789">
        <v>5</v>
      </c>
      <c r="D789">
        <v>10</v>
      </c>
    </row>
    <row r="790" spans="1:4" x14ac:dyDescent="0.3">
      <c r="A790" s="2">
        <v>73.900000000000006</v>
      </c>
      <c r="B790">
        <v>1</v>
      </c>
      <c r="C790">
        <v>4</v>
      </c>
      <c r="D790">
        <v>5</v>
      </c>
    </row>
    <row r="791" spans="1:4" x14ac:dyDescent="0.3">
      <c r="A791" s="2">
        <v>73.95</v>
      </c>
      <c r="C791">
        <v>1</v>
      </c>
      <c r="D791">
        <v>1</v>
      </c>
    </row>
    <row r="792" spans="1:4" x14ac:dyDescent="0.3">
      <c r="A792" s="2">
        <v>74</v>
      </c>
      <c r="B792">
        <v>5</v>
      </c>
      <c r="D792">
        <v>5</v>
      </c>
    </row>
    <row r="793" spans="1:4" x14ac:dyDescent="0.3">
      <c r="A793" s="2">
        <v>74.05</v>
      </c>
      <c r="B793">
        <v>4</v>
      </c>
      <c r="C793">
        <v>2</v>
      </c>
      <c r="D793">
        <v>6</v>
      </c>
    </row>
    <row r="794" spans="1:4" x14ac:dyDescent="0.3">
      <c r="A794" s="2">
        <v>74.099999999999994</v>
      </c>
      <c r="B794">
        <v>5</v>
      </c>
      <c r="C794">
        <v>1</v>
      </c>
      <c r="D794">
        <v>6</v>
      </c>
    </row>
    <row r="795" spans="1:4" x14ac:dyDescent="0.3">
      <c r="A795" s="2">
        <v>74.150000000000006</v>
      </c>
      <c r="B795">
        <v>3</v>
      </c>
      <c r="C795">
        <v>2</v>
      </c>
      <c r="D795">
        <v>5</v>
      </c>
    </row>
    <row r="796" spans="1:4" x14ac:dyDescent="0.3">
      <c r="A796" s="2">
        <v>74.2</v>
      </c>
      <c r="B796">
        <v>3</v>
      </c>
      <c r="C796">
        <v>2</v>
      </c>
      <c r="D796">
        <v>5</v>
      </c>
    </row>
    <row r="797" spans="1:4" x14ac:dyDescent="0.3">
      <c r="A797" s="2">
        <v>74.25</v>
      </c>
      <c r="B797">
        <v>2</v>
      </c>
      <c r="C797">
        <v>3</v>
      </c>
      <c r="D797">
        <v>5</v>
      </c>
    </row>
    <row r="798" spans="1:4" x14ac:dyDescent="0.3">
      <c r="A798" s="2">
        <v>74.3</v>
      </c>
      <c r="B798">
        <v>6</v>
      </c>
      <c r="C798">
        <v>5</v>
      </c>
      <c r="D798">
        <v>11</v>
      </c>
    </row>
    <row r="799" spans="1:4" x14ac:dyDescent="0.3">
      <c r="A799" s="2">
        <v>74.349999999999994</v>
      </c>
      <c r="B799">
        <v>6</v>
      </c>
      <c r="C799">
        <v>5</v>
      </c>
      <c r="D799">
        <v>11</v>
      </c>
    </row>
    <row r="800" spans="1:4" x14ac:dyDescent="0.3">
      <c r="A800" s="2">
        <v>74.400000000000006</v>
      </c>
      <c r="B800">
        <v>3</v>
      </c>
      <c r="C800">
        <v>13</v>
      </c>
      <c r="D800">
        <v>16</v>
      </c>
    </row>
    <row r="801" spans="1:4" x14ac:dyDescent="0.3">
      <c r="A801" s="2">
        <v>74.45</v>
      </c>
      <c r="B801">
        <v>5</v>
      </c>
      <c r="C801">
        <v>3</v>
      </c>
      <c r="D801">
        <v>8</v>
      </c>
    </row>
    <row r="802" spans="1:4" x14ac:dyDescent="0.3">
      <c r="A802" s="2">
        <v>74.5</v>
      </c>
      <c r="B802">
        <v>2</v>
      </c>
      <c r="C802">
        <v>4</v>
      </c>
      <c r="D802">
        <v>6</v>
      </c>
    </row>
    <row r="803" spans="1:4" x14ac:dyDescent="0.3">
      <c r="A803" s="2">
        <v>74.55</v>
      </c>
      <c r="B803">
        <v>7</v>
      </c>
      <c r="C803">
        <v>2</v>
      </c>
      <c r="D803">
        <v>9</v>
      </c>
    </row>
    <row r="804" spans="1:4" x14ac:dyDescent="0.3">
      <c r="A804" s="2">
        <v>74.599999999999994</v>
      </c>
      <c r="B804">
        <v>7</v>
      </c>
      <c r="C804">
        <v>2</v>
      </c>
      <c r="D804">
        <v>9</v>
      </c>
    </row>
    <row r="805" spans="1:4" x14ac:dyDescent="0.3">
      <c r="A805" s="2">
        <v>74.650000000000006</v>
      </c>
      <c r="B805">
        <v>5</v>
      </c>
      <c r="C805">
        <v>4</v>
      </c>
      <c r="D805">
        <v>9</v>
      </c>
    </row>
    <row r="806" spans="1:4" x14ac:dyDescent="0.3">
      <c r="A806" s="2">
        <v>74.7</v>
      </c>
      <c r="B806">
        <v>3</v>
      </c>
      <c r="C806">
        <v>4</v>
      </c>
      <c r="D806">
        <v>7</v>
      </c>
    </row>
    <row r="807" spans="1:4" x14ac:dyDescent="0.3">
      <c r="A807" s="2">
        <v>74.75</v>
      </c>
      <c r="B807">
        <v>7</v>
      </c>
      <c r="C807">
        <v>3</v>
      </c>
      <c r="D807">
        <v>10</v>
      </c>
    </row>
    <row r="808" spans="1:4" x14ac:dyDescent="0.3">
      <c r="A808" s="2">
        <v>74.8</v>
      </c>
      <c r="B808">
        <v>5</v>
      </c>
      <c r="C808">
        <v>2</v>
      </c>
      <c r="D808">
        <v>7</v>
      </c>
    </row>
    <row r="809" spans="1:4" x14ac:dyDescent="0.3">
      <c r="A809" s="2">
        <v>74.849999999999994</v>
      </c>
      <c r="B809">
        <v>6</v>
      </c>
      <c r="C809">
        <v>1</v>
      </c>
      <c r="D809">
        <v>7</v>
      </c>
    </row>
    <row r="810" spans="1:4" x14ac:dyDescent="0.3">
      <c r="A810" s="2">
        <v>74.900000000000006</v>
      </c>
      <c r="B810">
        <v>3</v>
      </c>
      <c r="C810">
        <v>9</v>
      </c>
      <c r="D810">
        <v>12</v>
      </c>
    </row>
    <row r="811" spans="1:4" x14ac:dyDescent="0.3">
      <c r="A811" s="2">
        <v>74.95</v>
      </c>
      <c r="B811">
        <v>3</v>
      </c>
      <c r="C811">
        <v>8</v>
      </c>
      <c r="D811">
        <v>11</v>
      </c>
    </row>
    <row r="812" spans="1:4" x14ac:dyDescent="0.3">
      <c r="A812" s="2">
        <v>75</v>
      </c>
      <c r="B812">
        <v>5</v>
      </c>
      <c r="C812">
        <v>3</v>
      </c>
      <c r="D812">
        <v>8</v>
      </c>
    </row>
    <row r="813" spans="1:4" x14ac:dyDescent="0.3">
      <c r="A813" s="2">
        <v>75.05</v>
      </c>
      <c r="B813">
        <v>2</v>
      </c>
      <c r="C813">
        <v>2</v>
      </c>
      <c r="D813">
        <v>4</v>
      </c>
    </row>
    <row r="814" spans="1:4" x14ac:dyDescent="0.3">
      <c r="A814" s="2">
        <v>75.099999999999994</v>
      </c>
      <c r="B814">
        <v>8</v>
      </c>
      <c r="C814">
        <v>3</v>
      </c>
      <c r="D814">
        <v>11</v>
      </c>
    </row>
    <row r="815" spans="1:4" x14ac:dyDescent="0.3">
      <c r="A815" s="2">
        <v>75.150000000000006</v>
      </c>
      <c r="B815">
        <v>5</v>
      </c>
      <c r="C815">
        <v>2</v>
      </c>
      <c r="D815">
        <v>7</v>
      </c>
    </row>
    <row r="816" spans="1:4" x14ac:dyDescent="0.3">
      <c r="A816" s="2">
        <v>75.2</v>
      </c>
      <c r="B816">
        <v>5</v>
      </c>
      <c r="C816">
        <v>4</v>
      </c>
      <c r="D816">
        <v>9</v>
      </c>
    </row>
    <row r="817" spans="1:4" x14ac:dyDescent="0.3">
      <c r="A817" s="2">
        <v>75.25</v>
      </c>
      <c r="B817">
        <v>3</v>
      </c>
      <c r="C817">
        <v>2</v>
      </c>
      <c r="D817">
        <v>5</v>
      </c>
    </row>
    <row r="818" spans="1:4" x14ac:dyDescent="0.3">
      <c r="A818" s="2">
        <v>75.3</v>
      </c>
      <c r="B818">
        <v>5</v>
      </c>
      <c r="C818">
        <v>6</v>
      </c>
      <c r="D818">
        <v>11</v>
      </c>
    </row>
    <row r="819" spans="1:4" x14ac:dyDescent="0.3">
      <c r="A819" s="2">
        <v>75.349999999999994</v>
      </c>
      <c r="B819">
        <v>8</v>
      </c>
      <c r="C819">
        <v>5</v>
      </c>
      <c r="D819">
        <v>13</v>
      </c>
    </row>
    <row r="820" spans="1:4" x14ac:dyDescent="0.3">
      <c r="A820" s="2">
        <v>75.400000000000006</v>
      </c>
      <c r="B820">
        <v>7</v>
      </c>
      <c r="C820">
        <v>1</v>
      </c>
      <c r="D820">
        <v>8</v>
      </c>
    </row>
    <row r="821" spans="1:4" x14ac:dyDescent="0.3">
      <c r="A821" s="2">
        <v>75.45</v>
      </c>
      <c r="B821">
        <v>1</v>
      </c>
      <c r="C821">
        <v>3</v>
      </c>
      <c r="D821">
        <v>4</v>
      </c>
    </row>
    <row r="822" spans="1:4" x14ac:dyDescent="0.3">
      <c r="A822" s="2">
        <v>75.5</v>
      </c>
      <c r="B822">
        <v>9</v>
      </c>
      <c r="C822">
        <v>3</v>
      </c>
      <c r="D822">
        <v>12</v>
      </c>
    </row>
    <row r="823" spans="1:4" x14ac:dyDescent="0.3">
      <c r="A823" s="2">
        <v>75.55</v>
      </c>
      <c r="B823">
        <v>5</v>
      </c>
      <c r="C823">
        <v>3</v>
      </c>
      <c r="D823">
        <v>8</v>
      </c>
    </row>
    <row r="824" spans="1:4" x14ac:dyDescent="0.3">
      <c r="A824" s="2">
        <v>75.599999999999994</v>
      </c>
      <c r="B824">
        <v>4</v>
      </c>
      <c r="C824">
        <v>1</v>
      </c>
      <c r="D824">
        <v>5</v>
      </c>
    </row>
    <row r="825" spans="1:4" x14ac:dyDescent="0.3">
      <c r="A825" s="2">
        <v>75.650000000000006</v>
      </c>
      <c r="B825">
        <v>3</v>
      </c>
      <c r="C825">
        <v>1</v>
      </c>
      <c r="D825">
        <v>4</v>
      </c>
    </row>
    <row r="826" spans="1:4" x14ac:dyDescent="0.3">
      <c r="A826" s="2">
        <v>75.7</v>
      </c>
      <c r="B826">
        <v>4</v>
      </c>
      <c r="C826">
        <v>2</v>
      </c>
      <c r="D826">
        <v>6</v>
      </c>
    </row>
    <row r="827" spans="1:4" x14ac:dyDescent="0.3">
      <c r="A827" s="2">
        <v>75.75</v>
      </c>
      <c r="B827">
        <v>5</v>
      </c>
      <c r="C827">
        <v>3</v>
      </c>
      <c r="D827">
        <v>8</v>
      </c>
    </row>
    <row r="828" spans="1:4" x14ac:dyDescent="0.3">
      <c r="A828" s="2">
        <v>75.8</v>
      </c>
      <c r="B828">
        <v>2</v>
      </c>
      <c r="C828">
        <v>4</v>
      </c>
      <c r="D828">
        <v>6</v>
      </c>
    </row>
    <row r="829" spans="1:4" x14ac:dyDescent="0.3">
      <c r="A829" s="2">
        <v>75.849999999999994</v>
      </c>
      <c r="B829">
        <v>4</v>
      </c>
      <c r="C829">
        <v>1</v>
      </c>
      <c r="D829">
        <v>5</v>
      </c>
    </row>
    <row r="830" spans="1:4" x14ac:dyDescent="0.3">
      <c r="A830" s="2">
        <v>75.900000000000006</v>
      </c>
      <c r="B830">
        <v>4</v>
      </c>
      <c r="C830">
        <v>3</v>
      </c>
      <c r="D830">
        <v>7</v>
      </c>
    </row>
    <row r="831" spans="1:4" x14ac:dyDescent="0.3">
      <c r="A831" s="2">
        <v>75.95</v>
      </c>
      <c r="B831">
        <v>2</v>
      </c>
      <c r="D831">
        <v>2</v>
      </c>
    </row>
    <row r="832" spans="1:4" x14ac:dyDescent="0.3">
      <c r="A832" s="2">
        <v>76</v>
      </c>
      <c r="B832">
        <v>3</v>
      </c>
      <c r="C832">
        <v>2</v>
      </c>
      <c r="D832">
        <v>5</v>
      </c>
    </row>
    <row r="833" spans="1:4" x14ac:dyDescent="0.3">
      <c r="A833" s="2">
        <v>76.05</v>
      </c>
      <c r="B833">
        <v>3</v>
      </c>
      <c r="C833">
        <v>2</v>
      </c>
      <c r="D833">
        <v>5</v>
      </c>
    </row>
    <row r="834" spans="1:4" x14ac:dyDescent="0.3">
      <c r="A834" s="2">
        <v>76.099999999999994</v>
      </c>
      <c r="B834">
        <v>5</v>
      </c>
      <c r="C834">
        <v>1</v>
      </c>
      <c r="D834">
        <v>6</v>
      </c>
    </row>
    <row r="835" spans="1:4" x14ac:dyDescent="0.3">
      <c r="A835" s="2">
        <v>76.150000000000006</v>
      </c>
      <c r="B835">
        <v>3</v>
      </c>
      <c r="D835">
        <v>3</v>
      </c>
    </row>
    <row r="836" spans="1:4" x14ac:dyDescent="0.3">
      <c r="A836" s="2">
        <v>76.2</v>
      </c>
      <c r="B836">
        <v>1</v>
      </c>
      <c r="C836">
        <v>1</v>
      </c>
      <c r="D836">
        <v>2</v>
      </c>
    </row>
    <row r="837" spans="1:4" x14ac:dyDescent="0.3">
      <c r="A837" s="2">
        <v>76.25</v>
      </c>
      <c r="B837">
        <v>2</v>
      </c>
      <c r="C837">
        <v>1</v>
      </c>
      <c r="D837">
        <v>3</v>
      </c>
    </row>
    <row r="838" spans="1:4" x14ac:dyDescent="0.3">
      <c r="A838" s="2">
        <v>76.3</v>
      </c>
      <c r="B838">
        <v>1</v>
      </c>
      <c r="D838">
        <v>1</v>
      </c>
    </row>
    <row r="839" spans="1:4" x14ac:dyDescent="0.3">
      <c r="A839" s="2">
        <v>76.349999999999994</v>
      </c>
      <c r="B839">
        <v>1</v>
      </c>
      <c r="C839">
        <v>1</v>
      </c>
      <c r="D839">
        <v>2</v>
      </c>
    </row>
    <row r="840" spans="1:4" x14ac:dyDescent="0.3">
      <c r="A840" s="2">
        <v>76.400000000000006</v>
      </c>
      <c r="B840">
        <v>2</v>
      </c>
      <c r="C840">
        <v>3</v>
      </c>
      <c r="D840">
        <v>5</v>
      </c>
    </row>
    <row r="841" spans="1:4" x14ac:dyDescent="0.3">
      <c r="A841" s="2">
        <v>76.45</v>
      </c>
      <c r="B841">
        <v>2</v>
      </c>
      <c r="C841">
        <v>3</v>
      </c>
      <c r="D841">
        <v>5</v>
      </c>
    </row>
    <row r="842" spans="1:4" x14ac:dyDescent="0.3">
      <c r="A842" s="2">
        <v>76.5</v>
      </c>
      <c r="B842">
        <v>1</v>
      </c>
      <c r="C842">
        <v>3</v>
      </c>
      <c r="D842">
        <v>4</v>
      </c>
    </row>
    <row r="843" spans="1:4" x14ac:dyDescent="0.3">
      <c r="A843" s="2">
        <v>76.55</v>
      </c>
      <c r="B843">
        <v>1</v>
      </c>
      <c r="D843">
        <v>1</v>
      </c>
    </row>
    <row r="844" spans="1:4" x14ac:dyDescent="0.3">
      <c r="A844" s="2">
        <v>76.599999999999994</v>
      </c>
      <c r="B844">
        <v>1</v>
      </c>
      <c r="D844">
        <v>1</v>
      </c>
    </row>
    <row r="845" spans="1:4" x14ac:dyDescent="0.3">
      <c r="A845" s="2">
        <v>76.650000000000006</v>
      </c>
      <c r="C845">
        <v>2</v>
      </c>
      <c r="D845">
        <v>2</v>
      </c>
    </row>
    <row r="846" spans="1:4" x14ac:dyDescent="0.3">
      <c r="A846" s="2">
        <v>76.75</v>
      </c>
      <c r="B846">
        <v>2</v>
      </c>
      <c r="D846">
        <v>2</v>
      </c>
    </row>
    <row r="847" spans="1:4" x14ac:dyDescent="0.3">
      <c r="A847" s="2">
        <v>76.8</v>
      </c>
      <c r="B847">
        <v>1</v>
      </c>
      <c r="D847">
        <v>1</v>
      </c>
    </row>
    <row r="848" spans="1:4" x14ac:dyDescent="0.3">
      <c r="A848" s="2">
        <v>76.849999999999994</v>
      </c>
      <c r="B848">
        <v>2</v>
      </c>
      <c r="D848">
        <v>2</v>
      </c>
    </row>
    <row r="849" spans="1:4" x14ac:dyDescent="0.3">
      <c r="A849" s="2">
        <v>76.900000000000006</v>
      </c>
      <c r="B849">
        <v>2</v>
      </c>
      <c r="D849">
        <v>2</v>
      </c>
    </row>
    <row r="850" spans="1:4" x14ac:dyDescent="0.3">
      <c r="A850" s="2">
        <v>76.95</v>
      </c>
      <c r="B850">
        <v>2</v>
      </c>
      <c r="C850">
        <v>1</v>
      </c>
      <c r="D850">
        <v>3</v>
      </c>
    </row>
    <row r="851" spans="1:4" x14ac:dyDescent="0.3">
      <c r="A851" s="2">
        <v>77</v>
      </c>
      <c r="C851">
        <v>1</v>
      </c>
      <c r="D851">
        <v>1</v>
      </c>
    </row>
    <row r="852" spans="1:4" x14ac:dyDescent="0.3">
      <c r="A852" s="2">
        <v>77.150000000000006</v>
      </c>
      <c r="B852">
        <v>1</v>
      </c>
      <c r="C852">
        <v>1</v>
      </c>
      <c r="D852">
        <v>2</v>
      </c>
    </row>
    <row r="853" spans="1:4" x14ac:dyDescent="0.3">
      <c r="A853" s="2">
        <v>77.2</v>
      </c>
      <c r="B853">
        <v>1</v>
      </c>
      <c r="D853">
        <v>1</v>
      </c>
    </row>
    <row r="854" spans="1:4" x14ac:dyDescent="0.3">
      <c r="A854" s="2">
        <v>77.3</v>
      </c>
      <c r="B854">
        <v>1</v>
      </c>
      <c r="D854">
        <v>1</v>
      </c>
    </row>
    <row r="855" spans="1:4" x14ac:dyDescent="0.3">
      <c r="A855" s="2">
        <v>77.349999999999994</v>
      </c>
      <c r="B855">
        <v>2</v>
      </c>
      <c r="D855">
        <v>2</v>
      </c>
    </row>
    <row r="856" spans="1:4" x14ac:dyDescent="0.3">
      <c r="A856" s="2">
        <v>77.400000000000006</v>
      </c>
      <c r="B856">
        <v>2</v>
      </c>
      <c r="D856">
        <v>2</v>
      </c>
    </row>
    <row r="857" spans="1:4" x14ac:dyDescent="0.3">
      <c r="A857" s="2">
        <v>77.5</v>
      </c>
      <c r="C857">
        <v>2</v>
      </c>
      <c r="D857">
        <v>2</v>
      </c>
    </row>
    <row r="858" spans="1:4" x14ac:dyDescent="0.3">
      <c r="A858" s="2">
        <v>77.55</v>
      </c>
      <c r="B858">
        <v>2</v>
      </c>
      <c r="D858">
        <v>2</v>
      </c>
    </row>
    <row r="859" spans="1:4" x14ac:dyDescent="0.3">
      <c r="A859" s="2">
        <v>77.650000000000006</v>
      </c>
      <c r="C859">
        <v>1</v>
      </c>
      <c r="D859">
        <v>1</v>
      </c>
    </row>
    <row r="860" spans="1:4" x14ac:dyDescent="0.3">
      <c r="A860" s="2">
        <v>77.75</v>
      </c>
      <c r="B860">
        <v>1</v>
      </c>
      <c r="C860">
        <v>1</v>
      </c>
      <c r="D860">
        <v>2</v>
      </c>
    </row>
    <row r="861" spans="1:4" x14ac:dyDescent="0.3">
      <c r="A861" s="2">
        <v>77.8</v>
      </c>
      <c r="B861">
        <v>2</v>
      </c>
      <c r="D861">
        <v>2</v>
      </c>
    </row>
    <row r="862" spans="1:4" x14ac:dyDescent="0.3">
      <c r="A862" s="2">
        <v>77.849999999999994</v>
      </c>
      <c r="C862">
        <v>2</v>
      </c>
      <c r="D862">
        <v>2</v>
      </c>
    </row>
    <row r="863" spans="1:4" x14ac:dyDescent="0.3">
      <c r="A863" s="2">
        <v>77.900000000000006</v>
      </c>
      <c r="B863">
        <v>1</v>
      </c>
      <c r="D863">
        <v>1</v>
      </c>
    </row>
    <row r="864" spans="1:4" x14ac:dyDescent="0.3">
      <c r="A864" s="2">
        <v>77.95</v>
      </c>
      <c r="C864">
        <v>2</v>
      </c>
      <c r="D864">
        <v>2</v>
      </c>
    </row>
    <row r="865" spans="1:4" x14ac:dyDescent="0.3">
      <c r="A865" s="2">
        <v>78</v>
      </c>
      <c r="B865">
        <v>2</v>
      </c>
      <c r="D865">
        <v>2</v>
      </c>
    </row>
    <row r="866" spans="1:4" x14ac:dyDescent="0.3">
      <c r="A866" s="2">
        <v>78.05</v>
      </c>
      <c r="C866">
        <v>2</v>
      </c>
      <c r="D866">
        <v>2</v>
      </c>
    </row>
    <row r="867" spans="1:4" x14ac:dyDescent="0.3">
      <c r="A867" s="2">
        <v>78.099999999999994</v>
      </c>
      <c r="B867">
        <v>2</v>
      </c>
      <c r="C867">
        <v>1</v>
      </c>
      <c r="D867">
        <v>3</v>
      </c>
    </row>
    <row r="868" spans="1:4" x14ac:dyDescent="0.3">
      <c r="A868" s="2">
        <v>78.150000000000006</v>
      </c>
      <c r="B868">
        <v>1</v>
      </c>
      <c r="D868">
        <v>1</v>
      </c>
    </row>
    <row r="869" spans="1:4" x14ac:dyDescent="0.3">
      <c r="A869" s="2">
        <v>78.2</v>
      </c>
      <c r="B869">
        <v>2</v>
      </c>
      <c r="D869">
        <v>2</v>
      </c>
    </row>
    <row r="870" spans="1:4" x14ac:dyDescent="0.3">
      <c r="A870" s="2">
        <v>78.25</v>
      </c>
      <c r="C870">
        <v>1</v>
      </c>
      <c r="D870">
        <v>1</v>
      </c>
    </row>
    <row r="871" spans="1:4" x14ac:dyDescent="0.3">
      <c r="A871" s="2">
        <v>78.3</v>
      </c>
      <c r="B871">
        <v>1</v>
      </c>
      <c r="C871">
        <v>2</v>
      </c>
      <c r="D871">
        <v>3</v>
      </c>
    </row>
    <row r="872" spans="1:4" x14ac:dyDescent="0.3">
      <c r="A872" s="2">
        <v>78.349999999999994</v>
      </c>
      <c r="B872">
        <v>3</v>
      </c>
      <c r="D872">
        <v>3</v>
      </c>
    </row>
    <row r="873" spans="1:4" x14ac:dyDescent="0.3">
      <c r="A873" s="2">
        <v>78.400000000000006</v>
      </c>
      <c r="B873">
        <v>1</v>
      </c>
      <c r="D873">
        <v>1</v>
      </c>
    </row>
    <row r="874" spans="1:4" x14ac:dyDescent="0.3">
      <c r="A874" s="2">
        <v>78.45</v>
      </c>
      <c r="B874">
        <v>4</v>
      </c>
      <c r="C874">
        <v>3</v>
      </c>
      <c r="D874">
        <v>7</v>
      </c>
    </row>
    <row r="875" spans="1:4" x14ac:dyDescent="0.3">
      <c r="A875" s="2">
        <v>78.5</v>
      </c>
      <c r="B875">
        <v>3</v>
      </c>
      <c r="C875">
        <v>1</v>
      </c>
      <c r="D875">
        <v>4</v>
      </c>
    </row>
    <row r="876" spans="1:4" x14ac:dyDescent="0.3">
      <c r="A876" s="2">
        <v>78.55</v>
      </c>
      <c r="B876">
        <v>2</v>
      </c>
      <c r="C876">
        <v>2</v>
      </c>
      <c r="D876">
        <v>4</v>
      </c>
    </row>
    <row r="877" spans="1:4" x14ac:dyDescent="0.3">
      <c r="A877" s="2">
        <v>78.599999999999994</v>
      </c>
      <c r="B877">
        <v>1</v>
      </c>
      <c r="C877">
        <v>1</v>
      </c>
      <c r="D877">
        <v>2</v>
      </c>
    </row>
    <row r="878" spans="1:4" x14ac:dyDescent="0.3">
      <c r="A878" s="2">
        <v>78.650000000000006</v>
      </c>
      <c r="B878">
        <v>3</v>
      </c>
      <c r="C878">
        <v>1</v>
      </c>
      <c r="D878">
        <v>4</v>
      </c>
    </row>
    <row r="879" spans="1:4" x14ac:dyDescent="0.3">
      <c r="A879" s="2">
        <v>78.7</v>
      </c>
      <c r="B879">
        <v>1</v>
      </c>
      <c r="D879">
        <v>1</v>
      </c>
    </row>
    <row r="880" spans="1:4" x14ac:dyDescent="0.3">
      <c r="A880" s="2">
        <v>78.75</v>
      </c>
      <c r="B880">
        <v>6</v>
      </c>
      <c r="C880">
        <v>1</v>
      </c>
      <c r="D880">
        <v>7</v>
      </c>
    </row>
    <row r="881" spans="1:4" x14ac:dyDescent="0.3">
      <c r="A881" s="2">
        <v>78.8</v>
      </c>
      <c r="B881">
        <v>4</v>
      </c>
      <c r="C881">
        <v>1</v>
      </c>
      <c r="D881">
        <v>5</v>
      </c>
    </row>
    <row r="882" spans="1:4" x14ac:dyDescent="0.3">
      <c r="A882" s="2">
        <v>78.849999999999994</v>
      </c>
      <c r="B882">
        <v>5</v>
      </c>
      <c r="C882">
        <v>2</v>
      </c>
      <c r="D882">
        <v>7</v>
      </c>
    </row>
    <row r="883" spans="1:4" x14ac:dyDescent="0.3">
      <c r="A883" s="2">
        <v>78.900000000000006</v>
      </c>
      <c r="B883">
        <v>5</v>
      </c>
      <c r="C883">
        <v>2</v>
      </c>
      <c r="D883">
        <v>7</v>
      </c>
    </row>
    <row r="884" spans="1:4" x14ac:dyDescent="0.3">
      <c r="A884" s="2">
        <v>78.95</v>
      </c>
      <c r="B884">
        <v>5</v>
      </c>
      <c r="C884">
        <v>5</v>
      </c>
      <c r="D884">
        <v>10</v>
      </c>
    </row>
    <row r="885" spans="1:4" x14ac:dyDescent="0.3">
      <c r="A885" s="2">
        <v>79</v>
      </c>
      <c r="B885">
        <v>4</v>
      </c>
      <c r="C885">
        <v>3</v>
      </c>
      <c r="D885">
        <v>7</v>
      </c>
    </row>
    <row r="886" spans="1:4" x14ac:dyDescent="0.3">
      <c r="A886" s="2">
        <v>79.05</v>
      </c>
      <c r="B886">
        <v>3</v>
      </c>
      <c r="C886">
        <v>2</v>
      </c>
      <c r="D886">
        <v>5</v>
      </c>
    </row>
    <row r="887" spans="1:4" x14ac:dyDescent="0.3">
      <c r="A887" s="2">
        <v>79.099999999999994</v>
      </c>
      <c r="B887">
        <v>2</v>
      </c>
      <c r="C887">
        <v>2</v>
      </c>
      <c r="D887">
        <v>4</v>
      </c>
    </row>
    <row r="888" spans="1:4" x14ac:dyDescent="0.3">
      <c r="A888" s="2">
        <v>79.150000000000006</v>
      </c>
      <c r="B888">
        <v>6</v>
      </c>
      <c r="C888">
        <v>4</v>
      </c>
      <c r="D888">
        <v>10</v>
      </c>
    </row>
    <row r="889" spans="1:4" x14ac:dyDescent="0.3">
      <c r="A889" s="2">
        <v>79.2</v>
      </c>
      <c r="B889">
        <v>10</v>
      </c>
      <c r="C889">
        <v>4</v>
      </c>
      <c r="D889">
        <v>14</v>
      </c>
    </row>
    <row r="890" spans="1:4" x14ac:dyDescent="0.3">
      <c r="A890" s="2">
        <v>79.25</v>
      </c>
      <c r="B890">
        <v>3</v>
      </c>
      <c r="C890">
        <v>4</v>
      </c>
      <c r="D890">
        <v>7</v>
      </c>
    </row>
    <row r="891" spans="1:4" x14ac:dyDescent="0.3">
      <c r="A891" s="2">
        <v>79.3</v>
      </c>
      <c r="B891">
        <v>6</v>
      </c>
      <c r="C891">
        <v>1</v>
      </c>
      <c r="D891">
        <v>7</v>
      </c>
    </row>
    <row r="892" spans="1:4" x14ac:dyDescent="0.3">
      <c r="A892" s="2">
        <v>79.349999999999994</v>
      </c>
      <c r="B892">
        <v>3</v>
      </c>
      <c r="C892">
        <v>4</v>
      </c>
      <c r="D892">
        <v>7</v>
      </c>
    </row>
    <row r="893" spans="1:4" x14ac:dyDescent="0.3">
      <c r="A893" s="2">
        <v>79.400000000000006</v>
      </c>
      <c r="B893">
        <v>4</v>
      </c>
      <c r="C893">
        <v>4</v>
      </c>
      <c r="D893">
        <v>8</v>
      </c>
    </row>
    <row r="894" spans="1:4" x14ac:dyDescent="0.3">
      <c r="A894" s="2">
        <v>79.45</v>
      </c>
      <c r="B894">
        <v>2</v>
      </c>
      <c r="C894">
        <v>2</v>
      </c>
      <c r="D894">
        <v>4</v>
      </c>
    </row>
    <row r="895" spans="1:4" x14ac:dyDescent="0.3">
      <c r="A895" s="2">
        <v>79.5</v>
      </c>
      <c r="B895">
        <v>5</v>
      </c>
      <c r="C895">
        <v>4</v>
      </c>
      <c r="D895">
        <v>9</v>
      </c>
    </row>
    <row r="896" spans="1:4" x14ac:dyDescent="0.3">
      <c r="A896" s="2">
        <v>79.55</v>
      </c>
      <c r="B896">
        <v>4</v>
      </c>
      <c r="C896">
        <v>4</v>
      </c>
      <c r="D896">
        <v>8</v>
      </c>
    </row>
    <row r="897" spans="1:4" x14ac:dyDescent="0.3">
      <c r="A897" s="2">
        <v>79.599999999999994</v>
      </c>
      <c r="B897">
        <v>5</v>
      </c>
      <c r="C897">
        <v>4</v>
      </c>
      <c r="D897">
        <v>9</v>
      </c>
    </row>
    <row r="898" spans="1:4" x14ac:dyDescent="0.3">
      <c r="A898" s="2">
        <v>79.650000000000006</v>
      </c>
      <c r="B898">
        <v>2</v>
      </c>
      <c r="C898">
        <v>5</v>
      </c>
      <c r="D898">
        <v>7</v>
      </c>
    </row>
    <row r="899" spans="1:4" x14ac:dyDescent="0.3">
      <c r="A899" s="2">
        <v>79.7</v>
      </c>
      <c r="B899">
        <v>3</v>
      </c>
      <c r="C899">
        <v>4</v>
      </c>
      <c r="D899">
        <v>7</v>
      </c>
    </row>
    <row r="900" spans="1:4" x14ac:dyDescent="0.3">
      <c r="A900" s="2">
        <v>79.75</v>
      </c>
      <c r="B900">
        <v>3</v>
      </c>
      <c r="C900">
        <v>3</v>
      </c>
      <c r="D900">
        <v>6</v>
      </c>
    </row>
    <row r="901" spans="1:4" x14ac:dyDescent="0.3">
      <c r="A901" s="2">
        <v>79.8</v>
      </c>
      <c r="B901">
        <v>4</v>
      </c>
      <c r="C901">
        <v>1</v>
      </c>
      <c r="D901">
        <v>5</v>
      </c>
    </row>
    <row r="902" spans="1:4" x14ac:dyDescent="0.3">
      <c r="A902" s="2">
        <v>79.849999999999994</v>
      </c>
      <c r="B902">
        <v>10</v>
      </c>
      <c r="C902">
        <v>4</v>
      </c>
      <c r="D902">
        <v>14</v>
      </c>
    </row>
    <row r="903" spans="1:4" x14ac:dyDescent="0.3">
      <c r="A903" s="2">
        <v>79.900000000000006</v>
      </c>
      <c r="B903">
        <v>1</v>
      </c>
      <c r="C903">
        <v>6</v>
      </c>
      <c r="D903">
        <v>7</v>
      </c>
    </row>
    <row r="904" spans="1:4" x14ac:dyDescent="0.3">
      <c r="A904" s="2">
        <v>79.95</v>
      </c>
      <c r="B904">
        <v>7</v>
      </c>
      <c r="C904">
        <v>2</v>
      </c>
      <c r="D904">
        <v>9</v>
      </c>
    </row>
    <row r="905" spans="1:4" x14ac:dyDescent="0.3">
      <c r="A905" s="2">
        <v>80</v>
      </c>
      <c r="B905">
        <v>7</v>
      </c>
      <c r="C905">
        <v>4</v>
      </c>
      <c r="D905">
        <v>11</v>
      </c>
    </row>
    <row r="906" spans="1:4" x14ac:dyDescent="0.3">
      <c r="A906" s="2">
        <v>80.05</v>
      </c>
      <c r="B906">
        <v>5</v>
      </c>
      <c r="C906">
        <v>2</v>
      </c>
      <c r="D906">
        <v>7</v>
      </c>
    </row>
    <row r="907" spans="1:4" x14ac:dyDescent="0.3">
      <c r="A907" s="2">
        <v>80.099999999999994</v>
      </c>
      <c r="B907">
        <v>6</v>
      </c>
      <c r="C907">
        <v>2</v>
      </c>
      <c r="D907">
        <v>8</v>
      </c>
    </row>
    <row r="908" spans="1:4" x14ac:dyDescent="0.3">
      <c r="A908" s="2">
        <v>80.150000000000006</v>
      </c>
      <c r="B908">
        <v>4</v>
      </c>
      <c r="C908">
        <v>3</v>
      </c>
      <c r="D908">
        <v>7</v>
      </c>
    </row>
    <row r="909" spans="1:4" x14ac:dyDescent="0.3">
      <c r="A909" s="2">
        <v>80.2</v>
      </c>
      <c r="B909">
        <v>4</v>
      </c>
      <c r="C909">
        <v>4</v>
      </c>
      <c r="D909">
        <v>8</v>
      </c>
    </row>
    <row r="910" spans="1:4" x14ac:dyDescent="0.3">
      <c r="A910" s="2">
        <v>80.25</v>
      </c>
      <c r="B910">
        <v>3</v>
      </c>
      <c r="C910">
        <v>4</v>
      </c>
      <c r="D910">
        <v>7</v>
      </c>
    </row>
    <row r="911" spans="1:4" x14ac:dyDescent="0.3">
      <c r="A911" s="2">
        <v>80.3</v>
      </c>
      <c r="B911">
        <v>5</v>
      </c>
      <c r="C911">
        <v>5</v>
      </c>
      <c r="D911">
        <v>10</v>
      </c>
    </row>
    <row r="912" spans="1:4" x14ac:dyDescent="0.3">
      <c r="A912" s="2">
        <v>80.349999999999994</v>
      </c>
      <c r="B912">
        <v>5</v>
      </c>
      <c r="C912">
        <v>3</v>
      </c>
      <c r="D912">
        <v>8</v>
      </c>
    </row>
    <row r="913" spans="1:4" x14ac:dyDescent="0.3">
      <c r="A913" s="2">
        <v>80.400000000000006</v>
      </c>
      <c r="B913">
        <v>4</v>
      </c>
      <c r="C913">
        <v>2</v>
      </c>
      <c r="D913">
        <v>6</v>
      </c>
    </row>
    <row r="914" spans="1:4" x14ac:dyDescent="0.3">
      <c r="A914" s="2">
        <v>80.45</v>
      </c>
      <c r="B914">
        <v>9</v>
      </c>
      <c r="C914">
        <v>5</v>
      </c>
      <c r="D914">
        <v>14</v>
      </c>
    </row>
    <row r="915" spans="1:4" x14ac:dyDescent="0.3">
      <c r="A915" s="2">
        <v>80.5</v>
      </c>
      <c r="B915">
        <v>4</v>
      </c>
      <c r="C915">
        <v>5</v>
      </c>
      <c r="D915">
        <v>9</v>
      </c>
    </row>
    <row r="916" spans="1:4" x14ac:dyDescent="0.3">
      <c r="A916" s="2">
        <v>80.55</v>
      </c>
      <c r="B916">
        <v>9</v>
      </c>
      <c r="C916">
        <v>3</v>
      </c>
      <c r="D916">
        <v>12</v>
      </c>
    </row>
    <row r="917" spans="1:4" x14ac:dyDescent="0.3">
      <c r="A917" s="2">
        <v>80.599999999999994</v>
      </c>
      <c r="B917">
        <v>7</v>
      </c>
      <c r="C917">
        <v>4</v>
      </c>
      <c r="D917">
        <v>11</v>
      </c>
    </row>
    <row r="918" spans="1:4" x14ac:dyDescent="0.3">
      <c r="A918" s="2">
        <v>80.650000000000006</v>
      </c>
      <c r="B918">
        <v>4</v>
      </c>
      <c r="C918">
        <v>3</v>
      </c>
      <c r="D918">
        <v>7</v>
      </c>
    </row>
    <row r="919" spans="1:4" x14ac:dyDescent="0.3">
      <c r="A919" s="2">
        <v>80.7</v>
      </c>
      <c r="B919">
        <v>7</v>
      </c>
      <c r="C919">
        <v>1</v>
      </c>
      <c r="D919">
        <v>8</v>
      </c>
    </row>
    <row r="920" spans="1:4" x14ac:dyDescent="0.3">
      <c r="A920" s="2">
        <v>80.75</v>
      </c>
      <c r="B920">
        <v>3</v>
      </c>
      <c r="C920">
        <v>1</v>
      </c>
      <c r="D920">
        <v>4</v>
      </c>
    </row>
    <row r="921" spans="1:4" x14ac:dyDescent="0.3">
      <c r="A921" s="2">
        <v>80.8</v>
      </c>
      <c r="B921">
        <v>5</v>
      </c>
      <c r="C921">
        <v>3</v>
      </c>
      <c r="D921">
        <v>8</v>
      </c>
    </row>
    <row r="922" spans="1:4" x14ac:dyDescent="0.3">
      <c r="A922" s="2">
        <v>80.849999999999994</v>
      </c>
      <c r="B922">
        <v>7</v>
      </c>
      <c r="C922">
        <v>6</v>
      </c>
      <c r="D922">
        <v>13</v>
      </c>
    </row>
    <row r="923" spans="1:4" x14ac:dyDescent="0.3">
      <c r="A923" s="2">
        <v>80.900000000000006</v>
      </c>
      <c r="B923">
        <v>4</v>
      </c>
      <c r="D923">
        <v>4</v>
      </c>
    </row>
    <row r="924" spans="1:4" x14ac:dyDescent="0.3">
      <c r="A924" s="2">
        <v>80.95</v>
      </c>
      <c r="B924">
        <v>2</v>
      </c>
      <c r="C924">
        <v>1</v>
      </c>
      <c r="D924">
        <v>3</v>
      </c>
    </row>
    <row r="925" spans="1:4" x14ac:dyDescent="0.3">
      <c r="A925" s="2">
        <v>81</v>
      </c>
      <c r="B925">
        <v>9</v>
      </c>
      <c r="C925">
        <v>6</v>
      </c>
      <c r="D925">
        <v>15</v>
      </c>
    </row>
    <row r="926" spans="1:4" x14ac:dyDescent="0.3">
      <c r="A926" s="2">
        <v>81.05</v>
      </c>
      <c r="B926">
        <v>3</v>
      </c>
      <c r="C926">
        <v>1</v>
      </c>
      <c r="D926">
        <v>4</v>
      </c>
    </row>
    <row r="927" spans="1:4" x14ac:dyDescent="0.3">
      <c r="A927" s="2">
        <v>81.099999999999994</v>
      </c>
      <c r="B927">
        <v>1</v>
      </c>
      <c r="C927">
        <v>2</v>
      </c>
      <c r="D927">
        <v>3</v>
      </c>
    </row>
    <row r="928" spans="1:4" x14ac:dyDescent="0.3">
      <c r="A928" s="2">
        <v>81.150000000000006</v>
      </c>
      <c r="B928">
        <v>5</v>
      </c>
      <c r="C928">
        <v>1</v>
      </c>
      <c r="D928">
        <v>6</v>
      </c>
    </row>
    <row r="929" spans="1:4" x14ac:dyDescent="0.3">
      <c r="A929" s="2">
        <v>81.2</v>
      </c>
      <c r="B929">
        <v>2</v>
      </c>
      <c r="D929">
        <v>2</v>
      </c>
    </row>
    <row r="930" spans="1:4" x14ac:dyDescent="0.3">
      <c r="A930" s="2">
        <v>81.25</v>
      </c>
      <c r="B930">
        <v>4</v>
      </c>
      <c r="C930">
        <v>1</v>
      </c>
      <c r="D930">
        <v>5</v>
      </c>
    </row>
    <row r="931" spans="1:4" x14ac:dyDescent="0.3">
      <c r="A931" s="2">
        <v>81.3</v>
      </c>
      <c r="B931">
        <v>4</v>
      </c>
      <c r="C931">
        <v>1</v>
      </c>
      <c r="D931">
        <v>5</v>
      </c>
    </row>
    <row r="932" spans="1:4" x14ac:dyDescent="0.3">
      <c r="A932" s="2">
        <v>81.349999999999994</v>
      </c>
      <c r="B932">
        <v>2</v>
      </c>
      <c r="C932">
        <v>1</v>
      </c>
      <c r="D932">
        <v>3</v>
      </c>
    </row>
    <row r="933" spans="1:4" x14ac:dyDescent="0.3">
      <c r="A933" s="2">
        <v>81.400000000000006</v>
      </c>
      <c r="B933">
        <v>3</v>
      </c>
      <c r="D933">
        <v>3</v>
      </c>
    </row>
    <row r="934" spans="1:4" x14ac:dyDescent="0.3">
      <c r="A934" s="2">
        <v>81.45</v>
      </c>
      <c r="B934">
        <v>3</v>
      </c>
      <c r="C934">
        <v>1</v>
      </c>
      <c r="D934">
        <v>4</v>
      </c>
    </row>
    <row r="935" spans="1:4" x14ac:dyDescent="0.3">
      <c r="A935" s="2">
        <v>81.5</v>
      </c>
      <c r="B935">
        <v>3</v>
      </c>
      <c r="C935">
        <v>1</v>
      </c>
      <c r="D935">
        <v>4</v>
      </c>
    </row>
    <row r="936" spans="1:4" x14ac:dyDescent="0.3">
      <c r="A936" s="2">
        <v>81.55</v>
      </c>
      <c r="B936">
        <v>2</v>
      </c>
      <c r="D936">
        <v>2</v>
      </c>
    </row>
    <row r="937" spans="1:4" x14ac:dyDescent="0.3">
      <c r="A937" s="2">
        <v>81.599999999999994</v>
      </c>
      <c r="B937">
        <v>1</v>
      </c>
      <c r="D937">
        <v>1</v>
      </c>
    </row>
    <row r="938" spans="1:4" x14ac:dyDescent="0.3">
      <c r="A938" s="2">
        <v>81.650000000000006</v>
      </c>
      <c r="B938">
        <v>1</v>
      </c>
      <c r="D938">
        <v>1</v>
      </c>
    </row>
    <row r="939" spans="1:4" x14ac:dyDescent="0.3">
      <c r="A939" s="2">
        <v>81.7</v>
      </c>
      <c r="B939">
        <v>3</v>
      </c>
      <c r="C939">
        <v>2</v>
      </c>
      <c r="D939">
        <v>5</v>
      </c>
    </row>
    <row r="940" spans="1:4" x14ac:dyDescent="0.3">
      <c r="A940" s="2">
        <v>81.75</v>
      </c>
      <c r="B940">
        <v>1</v>
      </c>
      <c r="D940">
        <v>1</v>
      </c>
    </row>
    <row r="941" spans="1:4" x14ac:dyDescent="0.3">
      <c r="A941" s="2">
        <v>81.8</v>
      </c>
      <c r="B941">
        <v>1</v>
      </c>
      <c r="D941">
        <v>1</v>
      </c>
    </row>
    <row r="942" spans="1:4" x14ac:dyDescent="0.3">
      <c r="A942" s="2">
        <v>81.849999999999994</v>
      </c>
      <c r="B942">
        <v>3</v>
      </c>
      <c r="D942">
        <v>3</v>
      </c>
    </row>
    <row r="943" spans="1:4" x14ac:dyDescent="0.3">
      <c r="A943" s="2">
        <v>81.900000000000006</v>
      </c>
      <c r="B943">
        <v>3</v>
      </c>
      <c r="D943">
        <v>3</v>
      </c>
    </row>
    <row r="944" spans="1:4" x14ac:dyDescent="0.3">
      <c r="A944" s="2">
        <v>81.95</v>
      </c>
      <c r="B944">
        <v>3</v>
      </c>
      <c r="C944">
        <v>1</v>
      </c>
      <c r="D944">
        <v>4</v>
      </c>
    </row>
    <row r="945" spans="1:4" x14ac:dyDescent="0.3">
      <c r="A945" s="2">
        <v>82</v>
      </c>
      <c r="B945">
        <v>2</v>
      </c>
      <c r="C945">
        <v>3</v>
      </c>
      <c r="D945">
        <v>5</v>
      </c>
    </row>
    <row r="946" spans="1:4" x14ac:dyDescent="0.3">
      <c r="A946" s="2">
        <v>82.05</v>
      </c>
      <c r="B946">
        <v>1</v>
      </c>
      <c r="C946">
        <v>1</v>
      </c>
      <c r="D946">
        <v>2</v>
      </c>
    </row>
    <row r="947" spans="1:4" x14ac:dyDescent="0.3">
      <c r="A947" s="2">
        <v>82.1</v>
      </c>
      <c r="B947">
        <v>1</v>
      </c>
      <c r="D947">
        <v>1</v>
      </c>
    </row>
    <row r="948" spans="1:4" x14ac:dyDescent="0.3">
      <c r="A948" s="2">
        <v>82.15</v>
      </c>
      <c r="B948">
        <v>2</v>
      </c>
      <c r="D948">
        <v>2</v>
      </c>
    </row>
    <row r="949" spans="1:4" x14ac:dyDescent="0.3">
      <c r="A949" s="2">
        <v>82.3</v>
      </c>
      <c r="B949">
        <v>3</v>
      </c>
      <c r="C949">
        <v>1</v>
      </c>
      <c r="D949">
        <v>4</v>
      </c>
    </row>
    <row r="950" spans="1:4" x14ac:dyDescent="0.3">
      <c r="A950" s="2">
        <v>82.35</v>
      </c>
      <c r="C950">
        <v>1</v>
      </c>
      <c r="D950">
        <v>1</v>
      </c>
    </row>
    <row r="951" spans="1:4" x14ac:dyDescent="0.3">
      <c r="A951" s="2">
        <v>82.4</v>
      </c>
      <c r="C951">
        <v>1</v>
      </c>
      <c r="D951">
        <v>1</v>
      </c>
    </row>
    <row r="952" spans="1:4" x14ac:dyDescent="0.3">
      <c r="A952" s="2">
        <v>82.45</v>
      </c>
      <c r="B952">
        <v>2</v>
      </c>
      <c r="C952">
        <v>1</v>
      </c>
      <c r="D952">
        <v>3</v>
      </c>
    </row>
    <row r="953" spans="1:4" x14ac:dyDescent="0.3">
      <c r="A953" s="2">
        <v>82.5</v>
      </c>
      <c r="B953">
        <v>3</v>
      </c>
      <c r="D953">
        <v>3</v>
      </c>
    </row>
    <row r="954" spans="1:4" x14ac:dyDescent="0.3">
      <c r="A954" s="2">
        <v>82.55</v>
      </c>
      <c r="B954">
        <v>1</v>
      </c>
      <c r="D954">
        <v>1</v>
      </c>
    </row>
    <row r="955" spans="1:4" x14ac:dyDescent="0.3">
      <c r="A955" s="2">
        <v>82.65</v>
      </c>
      <c r="B955">
        <v>3</v>
      </c>
      <c r="D955">
        <v>3</v>
      </c>
    </row>
    <row r="956" spans="1:4" x14ac:dyDescent="0.3">
      <c r="A956" s="2">
        <v>82.7</v>
      </c>
      <c r="B956">
        <v>1</v>
      </c>
      <c r="D956">
        <v>1</v>
      </c>
    </row>
    <row r="957" spans="1:4" x14ac:dyDescent="0.3">
      <c r="A957" s="2">
        <v>82.75</v>
      </c>
      <c r="B957">
        <v>1</v>
      </c>
      <c r="D957">
        <v>1</v>
      </c>
    </row>
    <row r="958" spans="1:4" x14ac:dyDescent="0.3">
      <c r="A958" s="2">
        <v>82.85</v>
      </c>
      <c r="B958">
        <v>3</v>
      </c>
      <c r="C958">
        <v>1</v>
      </c>
      <c r="D958">
        <v>4</v>
      </c>
    </row>
    <row r="959" spans="1:4" x14ac:dyDescent="0.3">
      <c r="A959" s="2">
        <v>82.9</v>
      </c>
      <c r="B959">
        <v>1</v>
      </c>
      <c r="D959">
        <v>1</v>
      </c>
    </row>
    <row r="960" spans="1:4" x14ac:dyDescent="0.3">
      <c r="A960" s="2">
        <v>82.95</v>
      </c>
      <c r="B960">
        <v>1</v>
      </c>
      <c r="D960">
        <v>1</v>
      </c>
    </row>
    <row r="961" spans="1:4" x14ac:dyDescent="0.3">
      <c r="A961" s="2">
        <v>83</v>
      </c>
      <c r="B961">
        <v>1</v>
      </c>
      <c r="C961">
        <v>1</v>
      </c>
      <c r="D961">
        <v>2</v>
      </c>
    </row>
    <row r="962" spans="1:4" x14ac:dyDescent="0.3">
      <c r="A962" s="2">
        <v>83.05</v>
      </c>
      <c r="B962">
        <v>1</v>
      </c>
      <c r="C962">
        <v>1</v>
      </c>
      <c r="D962">
        <v>2</v>
      </c>
    </row>
    <row r="963" spans="1:4" x14ac:dyDescent="0.3">
      <c r="A963" s="2">
        <v>83.15</v>
      </c>
      <c r="B963">
        <v>2</v>
      </c>
      <c r="C963">
        <v>1</v>
      </c>
      <c r="D963">
        <v>3</v>
      </c>
    </row>
    <row r="964" spans="1:4" x14ac:dyDescent="0.3">
      <c r="A964" s="2">
        <v>83.2</v>
      </c>
      <c r="B964">
        <v>3</v>
      </c>
      <c r="C964">
        <v>1</v>
      </c>
      <c r="D964">
        <v>4</v>
      </c>
    </row>
    <row r="965" spans="1:4" x14ac:dyDescent="0.3">
      <c r="A965" s="2">
        <v>83.25</v>
      </c>
      <c r="B965">
        <v>4</v>
      </c>
      <c r="D965">
        <v>4</v>
      </c>
    </row>
    <row r="966" spans="1:4" x14ac:dyDescent="0.3">
      <c r="A966" s="2">
        <v>83.3</v>
      </c>
      <c r="B966">
        <v>2</v>
      </c>
      <c r="C966">
        <v>2</v>
      </c>
      <c r="D966">
        <v>4</v>
      </c>
    </row>
    <row r="967" spans="1:4" x14ac:dyDescent="0.3">
      <c r="A967" s="2">
        <v>83.35</v>
      </c>
      <c r="C967">
        <v>2</v>
      </c>
      <c r="D967">
        <v>2</v>
      </c>
    </row>
    <row r="968" spans="1:4" x14ac:dyDescent="0.3">
      <c r="A968" s="2">
        <v>83.4</v>
      </c>
      <c r="B968">
        <v>3</v>
      </c>
      <c r="D968">
        <v>3</v>
      </c>
    </row>
    <row r="969" spans="1:4" x14ac:dyDescent="0.3">
      <c r="A969" s="2">
        <v>83.45</v>
      </c>
      <c r="B969">
        <v>2</v>
      </c>
      <c r="D969">
        <v>2</v>
      </c>
    </row>
    <row r="970" spans="1:4" x14ac:dyDescent="0.3">
      <c r="A970" s="2">
        <v>83.5</v>
      </c>
      <c r="B970">
        <v>1</v>
      </c>
      <c r="D970">
        <v>1</v>
      </c>
    </row>
    <row r="971" spans="1:4" x14ac:dyDescent="0.3">
      <c r="A971" s="2">
        <v>83.55</v>
      </c>
      <c r="B971">
        <v>3</v>
      </c>
      <c r="C971">
        <v>2</v>
      </c>
      <c r="D971">
        <v>5</v>
      </c>
    </row>
    <row r="972" spans="1:4" x14ac:dyDescent="0.3">
      <c r="A972" s="2">
        <v>83.6</v>
      </c>
      <c r="B972">
        <v>1</v>
      </c>
      <c r="C972">
        <v>1</v>
      </c>
      <c r="D972">
        <v>2</v>
      </c>
    </row>
    <row r="973" spans="1:4" x14ac:dyDescent="0.3">
      <c r="A973" s="2">
        <v>83.65</v>
      </c>
      <c r="B973">
        <v>1</v>
      </c>
      <c r="C973">
        <v>1</v>
      </c>
      <c r="D973">
        <v>2</v>
      </c>
    </row>
    <row r="974" spans="1:4" x14ac:dyDescent="0.3">
      <c r="A974" s="2">
        <v>83.7</v>
      </c>
      <c r="B974">
        <v>2</v>
      </c>
      <c r="D974">
        <v>2</v>
      </c>
    </row>
    <row r="975" spans="1:4" x14ac:dyDescent="0.3">
      <c r="A975" s="2">
        <v>83.75</v>
      </c>
      <c r="B975">
        <v>1</v>
      </c>
      <c r="C975">
        <v>3</v>
      </c>
      <c r="D975">
        <v>4</v>
      </c>
    </row>
    <row r="976" spans="1:4" x14ac:dyDescent="0.3">
      <c r="A976" s="2">
        <v>83.8</v>
      </c>
      <c r="B976">
        <v>2</v>
      </c>
      <c r="C976">
        <v>2</v>
      </c>
      <c r="D976">
        <v>4</v>
      </c>
    </row>
    <row r="977" spans="1:4" x14ac:dyDescent="0.3">
      <c r="A977" s="2">
        <v>83.85</v>
      </c>
      <c r="B977">
        <v>5</v>
      </c>
      <c r="C977">
        <v>2</v>
      </c>
      <c r="D977">
        <v>7</v>
      </c>
    </row>
    <row r="978" spans="1:4" x14ac:dyDescent="0.3">
      <c r="A978" s="2">
        <v>83.9</v>
      </c>
      <c r="C978">
        <v>3</v>
      </c>
      <c r="D978">
        <v>3</v>
      </c>
    </row>
    <row r="979" spans="1:4" x14ac:dyDescent="0.3">
      <c r="A979" s="2">
        <v>83.95</v>
      </c>
      <c r="C979">
        <v>1</v>
      </c>
      <c r="D979">
        <v>1</v>
      </c>
    </row>
    <row r="980" spans="1:4" x14ac:dyDescent="0.3">
      <c r="A980" s="2">
        <v>84</v>
      </c>
      <c r="B980">
        <v>3</v>
      </c>
      <c r="C980">
        <v>1</v>
      </c>
      <c r="D980">
        <v>4</v>
      </c>
    </row>
    <row r="981" spans="1:4" x14ac:dyDescent="0.3">
      <c r="A981" s="2">
        <v>84.05</v>
      </c>
      <c r="B981">
        <v>6</v>
      </c>
      <c r="C981">
        <v>3</v>
      </c>
      <c r="D981">
        <v>9</v>
      </c>
    </row>
    <row r="982" spans="1:4" x14ac:dyDescent="0.3">
      <c r="A982" s="2">
        <v>84.1</v>
      </c>
      <c r="B982">
        <v>5</v>
      </c>
      <c r="C982">
        <v>2</v>
      </c>
      <c r="D982">
        <v>7</v>
      </c>
    </row>
    <row r="983" spans="1:4" x14ac:dyDescent="0.3">
      <c r="A983" s="2">
        <v>84.15</v>
      </c>
      <c r="B983">
        <v>2</v>
      </c>
      <c r="C983">
        <v>1</v>
      </c>
      <c r="D983">
        <v>3</v>
      </c>
    </row>
    <row r="984" spans="1:4" x14ac:dyDescent="0.3">
      <c r="A984" s="2">
        <v>84.2</v>
      </c>
      <c r="B984">
        <v>4</v>
      </c>
      <c r="C984">
        <v>2</v>
      </c>
      <c r="D984">
        <v>6</v>
      </c>
    </row>
    <row r="985" spans="1:4" x14ac:dyDescent="0.3">
      <c r="A985" s="2">
        <v>84.25</v>
      </c>
      <c r="B985">
        <v>4</v>
      </c>
      <c r="C985">
        <v>1</v>
      </c>
      <c r="D985">
        <v>5</v>
      </c>
    </row>
    <row r="986" spans="1:4" x14ac:dyDescent="0.3">
      <c r="A986" s="2">
        <v>84.3</v>
      </c>
      <c r="B986">
        <v>8</v>
      </c>
      <c r="C986">
        <v>4</v>
      </c>
      <c r="D986">
        <v>12</v>
      </c>
    </row>
    <row r="987" spans="1:4" x14ac:dyDescent="0.3">
      <c r="A987" s="2">
        <v>84.35</v>
      </c>
      <c r="B987">
        <v>6</v>
      </c>
      <c r="C987">
        <v>2</v>
      </c>
      <c r="D987">
        <v>8</v>
      </c>
    </row>
    <row r="988" spans="1:4" x14ac:dyDescent="0.3">
      <c r="A988" s="2">
        <v>84.4</v>
      </c>
      <c r="B988">
        <v>5</v>
      </c>
      <c r="C988">
        <v>3</v>
      </c>
      <c r="D988">
        <v>8</v>
      </c>
    </row>
    <row r="989" spans="1:4" x14ac:dyDescent="0.3">
      <c r="A989" s="2">
        <v>84.45</v>
      </c>
      <c r="B989">
        <v>5</v>
      </c>
      <c r="C989">
        <v>4</v>
      </c>
      <c r="D989">
        <v>9</v>
      </c>
    </row>
    <row r="990" spans="1:4" x14ac:dyDescent="0.3">
      <c r="A990" s="2">
        <v>84.5</v>
      </c>
      <c r="B990">
        <v>4</v>
      </c>
      <c r="C990">
        <v>5</v>
      </c>
      <c r="D990">
        <v>9</v>
      </c>
    </row>
    <row r="991" spans="1:4" x14ac:dyDescent="0.3">
      <c r="A991" s="2">
        <v>84.55</v>
      </c>
      <c r="B991">
        <v>1</v>
      </c>
      <c r="C991">
        <v>1</v>
      </c>
      <c r="D991">
        <v>2</v>
      </c>
    </row>
    <row r="992" spans="1:4" x14ac:dyDescent="0.3">
      <c r="A992" s="2">
        <v>84.6</v>
      </c>
      <c r="B992">
        <v>6</v>
      </c>
      <c r="C992">
        <v>4</v>
      </c>
      <c r="D992">
        <v>10</v>
      </c>
    </row>
    <row r="993" spans="1:4" x14ac:dyDescent="0.3">
      <c r="A993" s="2">
        <v>84.65</v>
      </c>
      <c r="B993">
        <v>2</v>
      </c>
      <c r="C993">
        <v>2</v>
      </c>
      <c r="D993">
        <v>4</v>
      </c>
    </row>
    <row r="994" spans="1:4" x14ac:dyDescent="0.3">
      <c r="A994" s="2">
        <v>84.7</v>
      </c>
      <c r="B994">
        <v>6</v>
      </c>
      <c r="C994">
        <v>1</v>
      </c>
      <c r="D994">
        <v>7</v>
      </c>
    </row>
    <row r="995" spans="1:4" x14ac:dyDescent="0.3">
      <c r="A995" s="2">
        <v>84.75</v>
      </c>
      <c r="B995">
        <v>4</v>
      </c>
      <c r="C995">
        <v>3</v>
      </c>
      <c r="D995">
        <v>7</v>
      </c>
    </row>
    <row r="996" spans="1:4" x14ac:dyDescent="0.3">
      <c r="A996" s="2">
        <v>84.8</v>
      </c>
      <c r="B996">
        <v>11</v>
      </c>
      <c r="C996">
        <v>6</v>
      </c>
      <c r="D996">
        <v>17</v>
      </c>
    </row>
    <row r="997" spans="1:4" x14ac:dyDescent="0.3">
      <c r="A997" s="2">
        <v>84.85</v>
      </c>
      <c r="B997">
        <v>4</v>
      </c>
      <c r="C997">
        <v>4</v>
      </c>
      <c r="D997">
        <v>8</v>
      </c>
    </row>
    <row r="998" spans="1:4" x14ac:dyDescent="0.3">
      <c r="A998" s="2">
        <v>84.9</v>
      </c>
      <c r="B998">
        <v>6</v>
      </c>
      <c r="C998">
        <v>2</v>
      </c>
      <c r="D998">
        <v>8</v>
      </c>
    </row>
    <row r="999" spans="1:4" x14ac:dyDescent="0.3">
      <c r="A999" s="2">
        <v>84.95</v>
      </c>
      <c r="B999">
        <v>4</v>
      </c>
      <c r="C999">
        <v>3</v>
      </c>
      <c r="D999">
        <v>7</v>
      </c>
    </row>
    <row r="1000" spans="1:4" x14ac:dyDescent="0.3">
      <c r="A1000" s="2">
        <v>85</v>
      </c>
      <c r="B1000">
        <v>3</v>
      </c>
      <c r="C1000">
        <v>5</v>
      </c>
      <c r="D1000">
        <v>8</v>
      </c>
    </row>
    <row r="1001" spans="1:4" x14ac:dyDescent="0.3">
      <c r="A1001" s="2">
        <v>85.05</v>
      </c>
      <c r="B1001">
        <v>3</v>
      </c>
      <c r="C1001">
        <v>2</v>
      </c>
      <c r="D1001">
        <v>5</v>
      </c>
    </row>
    <row r="1002" spans="1:4" x14ac:dyDescent="0.3">
      <c r="A1002" s="2">
        <v>85.1</v>
      </c>
      <c r="B1002">
        <v>4</v>
      </c>
      <c r="C1002">
        <v>1</v>
      </c>
      <c r="D1002">
        <v>5</v>
      </c>
    </row>
    <row r="1003" spans="1:4" x14ac:dyDescent="0.3">
      <c r="A1003" s="2">
        <v>85.15</v>
      </c>
      <c r="B1003">
        <v>4</v>
      </c>
      <c r="C1003">
        <v>4</v>
      </c>
      <c r="D1003">
        <v>8</v>
      </c>
    </row>
    <row r="1004" spans="1:4" x14ac:dyDescent="0.3">
      <c r="A1004" s="2">
        <v>85.2</v>
      </c>
      <c r="B1004">
        <v>4</v>
      </c>
      <c r="C1004">
        <v>5</v>
      </c>
      <c r="D1004">
        <v>9</v>
      </c>
    </row>
    <row r="1005" spans="1:4" x14ac:dyDescent="0.3">
      <c r="A1005" s="2">
        <v>85.25</v>
      </c>
      <c r="B1005">
        <v>4</v>
      </c>
      <c r="C1005">
        <v>4</v>
      </c>
      <c r="D1005">
        <v>8</v>
      </c>
    </row>
    <row r="1006" spans="1:4" x14ac:dyDescent="0.3">
      <c r="A1006" s="2">
        <v>85.3</v>
      </c>
      <c r="B1006">
        <v>7</v>
      </c>
      <c r="C1006">
        <v>5</v>
      </c>
      <c r="D1006">
        <v>12</v>
      </c>
    </row>
    <row r="1007" spans="1:4" x14ac:dyDescent="0.3">
      <c r="A1007" s="2">
        <v>85.35</v>
      </c>
      <c r="B1007">
        <v>3</v>
      </c>
      <c r="C1007">
        <v>7</v>
      </c>
      <c r="D1007">
        <v>10</v>
      </c>
    </row>
    <row r="1008" spans="1:4" x14ac:dyDescent="0.3">
      <c r="A1008" s="2">
        <v>85.4</v>
      </c>
      <c r="B1008">
        <v>2</v>
      </c>
      <c r="C1008">
        <v>2</v>
      </c>
      <c r="D1008">
        <v>4</v>
      </c>
    </row>
    <row r="1009" spans="1:4" x14ac:dyDescent="0.3">
      <c r="A1009" s="2">
        <v>85.45</v>
      </c>
      <c r="B1009">
        <v>6</v>
      </c>
      <c r="C1009">
        <v>6</v>
      </c>
      <c r="D1009">
        <v>12</v>
      </c>
    </row>
    <row r="1010" spans="1:4" x14ac:dyDescent="0.3">
      <c r="A1010" s="2">
        <v>85.5</v>
      </c>
      <c r="B1010">
        <v>4</v>
      </c>
      <c r="C1010">
        <v>1</v>
      </c>
      <c r="D1010">
        <v>5</v>
      </c>
    </row>
    <row r="1011" spans="1:4" x14ac:dyDescent="0.3">
      <c r="A1011" s="2">
        <v>85.55</v>
      </c>
      <c r="B1011">
        <v>2</v>
      </c>
      <c r="C1011">
        <v>4</v>
      </c>
      <c r="D1011">
        <v>6</v>
      </c>
    </row>
    <row r="1012" spans="1:4" x14ac:dyDescent="0.3">
      <c r="A1012" s="2">
        <v>85.6</v>
      </c>
      <c r="B1012">
        <v>3</v>
      </c>
      <c r="C1012">
        <v>2</v>
      </c>
      <c r="D1012">
        <v>5</v>
      </c>
    </row>
    <row r="1013" spans="1:4" x14ac:dyDescent="0.3">
      <c r="A1013" s="2">
        <v>85.65</v>
      </c>
      <c r="B1013">
        <v>3</v>
      </c>
      <c r="C1013">
        <v>3</v>
      </c>
      <c r="D1013">
        <v>6</v>
      </c>
    </row>
    <row r="1014" spans="1:4" x14ac:dyDescent="0.3">
      <c r="A1014" s="2">
        <v>85.7</v>
      </c>
      <c r="B1014">
        <v>4</v>
      </c>
      <c r="C1014">
        <v>3</v>
      </c>
      <c r="D1014">
        <v>7</v>
      </c>
    </row>
    <row r="1015" spans="1:4" x14ac:dyDescent="0.3">
      <c r="A1015" s="2">
        <v>85.75</v>
      </c>
      <c r="B1015">
        <v>3</v>
      </c>
      <c r="C1015">
        <v>1</v>
      </c>
      <c r="D1015">
        <v>4</v>
      </c>
    </row>
    <row r="1016" spans="1:4" x14ac:dyDescent="0.3">
      <c r="A1016" s="2">
        <v>85.8</v>
      </c>
      <c r="B1016">
        <v>3</v>
      </c>
      <c r="C1016">
        <v>3</v>
      </c>
      <c r="D1016">
        <v>6</v>
      </c>
    </row>
    <row r="1017" spans="1:4" x14ac:dyDescent="0.3">
      <c r="A1017" s="2">
        <v>85.85</v>
      </c>
      <c r="B1017">
        <v>2</v>
      </c>
      <c r="C1017">
        <v>1</v>
      </c>
      <c r="D1017">
        <v>3</v>
      </c>
    </row>
    <row r="1018" spans="1:4" x14ac:dyDescent="0.3">
      <c r="A1018" s="2">
        <v>85.9</v>
      </c>
      <c r="B1018">
        <v>6</v>
      </c>
      <c r="C1018">
        <v>1</v>
      </c>
      <c r="D1018">
        <v>7</v>
      </c>
    </row>
    <row r="1019" spans="1:4" x14ac:dyDescent="0.3">
      <c r="A1019" s="2">
        <v>85.95</v>
      </c>
      <c r="B1019">
        <v>6</v>
      </c>
      <c r="C1019">
        <v>3</v>
      </c>
      <c r="D1019">
        <v>9</v>
      </c>
    </row>
    <row r="1020" spans="1:4" x14ac:dyDescent="0.3">
      <c r="A1020" s="2">
        <v>86</v>
      </c>
      <c r="B1020">
        <v>1</v>
      </c>
      <c r="C1020">
        <v>3</v>
      </c>
      <c r="D1020">
        <v>4</v>
      </c>
    </row>
    <row r="1021" spans="1:4" x14ac:dyDescent="0.3">
      <c r="A1021" s="2">
        <v>86.05</v>
      </c>
      <c r="B1021">
        <v>5</v>
      </c>
      <c r="C1021">
        <v>2</v>
      </c>
      <c r="D1021">
        <v>7</v>
      </c>
    </row>
    <row r="1022" spans="1:4" x14ac:dyDescent="0.3">
      <c r="A1022" s="2">
        <v>86.1</v>
      </c>
      <c r="B1022">
        <v>6</v>
      </c>
      <c r="C1022">
        <v>1</v>
      </c>
      <c r="D1022">
        <v>7</v>
      </c>
    </row>
    <row r="1023" spans="1:4" x14ac:dyDescent="0.3">
      <c r="A1023" s="2">
        <v>86.15</v>
      </c>
      <c r="B1023">
        <v>1</v>
      </c>
      <c r="C1023">
        <v>1</v>
      </c>
      <c r="D1023">
        <v>2</v>
      </c>
    </row>
    <row r="1024" spans="1:4" x14ac:dyDescent="0.3">
      <c r="A1024" s="2">
        <v>86.2</v>
      </c>
      <c r="B1024">
        <v>3</v>
      </c>
      <c r="C1024">
        <v>2</v>
      </c>
      <c r="D1024">
        <v>5</v>
      </c>
    </row>
    <row r="1025" spans="1:4" x14ac:dyDescent="0.3">
      <c r="A1025" s="2">
        <v>86.25</v>
      </c>
      <c r="B1025">
        <v>2</v>
      </c>
      <c r="C1025">
        <v>2</v>
      </c>
      <c r="D1025">
        <v>4</v>
      </c>
    </row>
    <row r="1026" spans="1:4" x14ac:dyDescent="0.3">
      <c r="A1026" s="2">
        <v>86.3</v>
      </c>
      <c r="C1026">
        <v>2</v>
      </c>
      <c r="D1026">
        <v>2</v>
      </c>
    </row>
    <row r="1027" spans="1:4" x14ac:dyDescent="0.3">
      <c r="A1027" s="2">
        <v>86.35</v>
      </c>
      <c r="B1027">
        <v>1</v>
      </c>
      <c r="D1027">
        <v>1</v>
      </c>
    </row>
    <row r="1028" spans="1:4" x14ac:dyDescent="0.3">
      <c r="A1028" s="2">
        <v>86.4</v>
      </c>
      <c r="B1028">
        <v>4</v>
      </c>
      <c r="D1028">
        <v>4</v>
      </c>
    </row>
    <row r="1029" spans="1:4" x14ac:dyDescent="0.3">
      <c r="A1029" s="2">
        <v>86.45</v>
      </c>
      <c r="B1029">
        <v>6</v>
      </c>
      <c r="C1029">
        <v>2</v>
      </c>
      <c r="D1029">
        <v>8</v>
      </c>
    </row>
    <row r="1030" spans="1:4" x14ac:dyDescent="0.3">
      <c r="A1030" s="2">
        <v>86.5</v>
      </c>
      <c r="B1030">
        <v>1</v>
      </c>
      <c r="C1030">
        <v>2</v>
      </c>
      <c r="D1030">
        <v>3</v>
      </c>
    </row>
    <row r="1031" spans="1:4" x14ac:dyDescent="0.3">
      <c r="A1031" s="2">
        <v>86.55</v>
      </c>
      <c r="B1031">
        <v>3</v>
      </c>
      <c r="C1031">
        <v>2</v>
      </c>
      <c r="D1031">
        <v>5</v>
      </c>
    </row>
    <row r="1032" spans="1:4" x14ac:dyDescent="0.3">
      <c r="A1032" s="2">
        <v>86.6</v>
      </c>
      <c r="B1032">
        <v>1</v>
      </c>
      <c r="C1032">
        <v>2</v>
      </c>
      <c r="D1032">
        <v>3</v>
      </c>
    </row>
    <row r="1033" spans="1:4" x14ac:dyDescent="0.3">
      <c r="A1033" s="2">
        <v>86.65</v>
      </c>
      <c r="B1033">
        <v>3</v>
      </c>
      <c r="C1033">
        <v>1</v>
      </c>
      <c r="D1033">
        <v>4</v>
      </c>
    </row>
    <row r="1034" spans="1:4" x14ac:dyDescent="0.3">
      <c r="A1034" s="2">
        <v>86.7</v>
      </c>
      <c r="B1034">
        <v>2</v>
      </c>
      <c r="D1034">
        <v>2</v>
      </c>
    </row>
    <row r="1035" spans="1:4" x14ac:dyDescent="0.3">
      <c r="A1035" s="2">
        <v>86.75</v>
      </c>
      <c r="B1035">
        <v>2</v>
      </c>
      <c r="D1035">
        <v>2</v>
      </c>
    </row>
    <row r="1036" spans="1:4" x14ac:dyDescent="0.3">
      <c r="A1036" s="2">
        <v>86.8</v>
      </c>
      <c r="B1036">
        <v>3</v>
      </c>
      <c r="C1036">
        <v>1</v>
      </c>
      <c r="D1036">
        <v>4</v>
      </c>
    </row>
    <row r="1037" spans="1:4" x14ac:dyDescent="0.3">
      <c r="A1037" s="2">
        <v>86.85</v>
      </c>
      <c r="B1037">
        <v>2</v>
      </c>
      <c r="C1037">
        <v>2</v>
      </c>
      <c r="D1037">
        <v>4</v>
      </c>
    </row>
    <row r="1038" spans="1:4" x14ac:dyDescent="0.3">
      <c r="A1038" s="2">
        <v>86.9</v>
      </c>
      <c r="B1038">
        <v>2</v>
      </c>
      <c r="D1038">
        <v>2</v>
      </c>
    </row>
    <row r="1039" spans="1:4" x14ac:dyDescent="0.3">
      <c r="A1039" s="2">
        <v>86.95</v>
      </c>
      <c r="B1039">
        <v>1</v>
      </c>
      <c r="D1039">
        <v>1</v>
      </c>
    </row>
    <row r="1040" spans="1:4" x14ac:dyDescent="0.3">
      <c r="A1040" s="2">
        <v>87</v>
      </c>
      <c r="B1040">
        <v>1</v>
      </c>
      <c r="D1040">
        <v>1</v>
      </c>
    </row>
    <row r="1041" spans="1:4" x14ac:dyDescent="0.3">
      <c r="A1041" s="2">
        <v>87.05</v>
      </c>
      <c r="C1041">
        <v>1</v>
      </c>
      <c r="D1041">
        <v>1</v>
      </c>
    </row>
    <row r="1042" spans="1:4" x14ac:dyDescent="0.3">
      <c r="A1042" s="2">
        <v>87.1</v>
      </c>
      <c r="B1042">
        <v>3</v>
      </c>
      <c r="C1042">
        <v>1</v>
      </c>
      <c r="D1042">
        <v>4</v>
      </c>
    </row>
    <row r="1043" spans="1:4" x14ac:dyDescent="0.3">
      <c r="A1043" s="2">
        <v>87.15</v>
      </c>
      <c r="B1043">
        <v>1</v>
      </c>
      <c r="C1043">
        <v>1</v>
      </c>
      <c r="D1043">
        <v>2</v>
      </c>
    </row>
    <row r="1044" spans="1:4" x14ac:dyDescent="0.3">
      <c r="A1044" s="2">
        <v>87.2</v>
      </c>
      <c r="B1044">
        <v>2</v>
      </c>
      <c r="D1044">
        <v>2</v>
      </c>
    </row>
    <row r="1045" spans="1:4" x14ac:dyDescent="0.3">
      <c r="A1045" s="2">
        <v>87.25</v>
      </c>
      <c r="B1045">
        <v>1</v>
      </c>
      <c r="C1045">
        <v>2</v>
      </c>
      <c r="D1045">
        <v>3</v>
      </c>
    </row>
    <row r="1046" spans="1:4" x14ac:dyDescent="0.3">
      <c r="A1046" s="2">
        <v>87.3</v>
      </c>
      <c r="B1046">
        <v>2</v>
      </c>
      <c r="D1046">
        <v>2</v>
      </c>
    </row>
    <row r="1047" spans="1:4" x14ac:dyDescent="0.3">
      <c r="A1047" s="2">
        <v>87.35</v>
      </c>
      <c r="B1047">
        <v>1</v>
      </c>
      <c r="D1047">
        <v>1</v>
      </c>
    </row>
    <row r="1048" spans="1:4" x14ac:dyDescent="0.3">
      <c r="A1048" s="2">
        <v>87.4</v>
      </c>
      <c r="C1048">
        <v>1</v>
      </c>
      <c r="D1048">
        <v>1</v>
      </c>
    </row>
    <row r="1049" spans="1:4" x14ac:dyDescent="0.3">
      <c r="A1049" s="2">
        <v>87.45</v>
      </c>
      <c r="C1049">
        <v>1</v>
      </c>
      <c r="D1049">
        <v>1</v>
      </c>
    </row>
    <row r="1050" spans="1:4" x14ac:dyDescent="0.3">
      <c r="A1050" s="2">
        <v>87.55</v>
      </c>
      <c r="B1050">
        <v>3</v>
      </c>
      <c r="C1050">
        <v>1</v>
      </c>
      <c r="D1050">
        <v>4</v>
      </c>
    </row>
    <row r="1051" spans="1:4" x14ac:dyDescent="0.3">
      <c r="A1051" s="2">
        <v>87.6</v>
      </c>
      <c r="B1051">
        <v>1</v>
      </c>
      <c r="D1051">
        <v>1</v>
      </c>
    </row>
    <row r="1052" spans="1:4" x14ac:dyDescent="0.3">
      <c r="A1052" s="2">
        <v>87.65</v>
      </c>
      <c r="B1052">
        <v>1</v>
      </c>
      <c r="D1052">
        <v>1</v>
      </c>
    </row>
    <row r="1053" spans="1:4" x14ac:dyDescent="0.3">
      <c r="A1053" s="2">
        <v>87.7</v>
      </c>
      <c r="B1053">
        <v>1</v>
      </c>
      <c r="D1053">
        <v>1</v>
      </c>
    </row>
    <row r="1054" spans="1:4" x14ac:dyDescent="0.3">
      <c r="A1054" s="2">
        <v>87.75</v>
      </c>
      <c r="B1054">
        <v>1</v>
      </c>
      <c r="D1054">
        <v>1</v>
      </c>
    </row>
    <row r="1055" spans="1:4" x14ac:dyDescent="0.3">
      <c r="A1055" s="2">
        <v>87.8</v>
      </c>
      <c r="B1055">
        <v>1</v>
      </c>
      <c r="D1055">
        <v>1</v>
      </c>
    </row>
    <row r="1056" spans="1:4" x14ac:dyDescent="0.3">
      <c r="A1056" s="2">
        <v>87.9</v>
      </c>
      <c r="B1056">
        <v>1</v>
      </c>
      <c r="D1056">
        <v>1</v>
      </c>
    </row>
    <row r="1057" spans="1:4" x14ac:dyDescent="0.3">
      <c r="A1057" s="2">
        <v>87.95</v>
      </c>
      <c r="B1057">
        <v>2</v>
      </c>
      <c r="D1057">
        <v>2</v>
      </c>
    </row>
    <row r="1058" spans="1:4" x14ac:dyDescent="0.3">
      <c r="A1058" s="2">
        <v>88</v>
      </c>
      <c r="B1058">
        <v>2</v>
      </c>
      <c r="D1058">
        <v>2</v>
      </c>
    </row>
    <row r="1059" spans="1:4" x14ac:dyDescent="0.3">
      <c r="A1059" s="2">
        <v>88.05</v>
      </c>
      <c r="B1059">
        <v>3</v>
      </c>
      <c r="C1059">
        <v>1</v>
      </c>
      <c r="D1059">
        <v>4</v>
      </c>
    </row>
    <row r="1060" spans="1:4" x14ac:dyDescent="0.3">
      <c r="A1060" s="2">
        <v>88.1</v>
      </c>
      <c r="B1060">
        <v>1</v>
      </c>
      <c r="D1060">
        <v>1</v>
      </c>
    </row>
    <row r="1061" spans="1:4" x14ac:dyDescent="0.3">
      <c r="A1061" s="2">
        <v>88.15</v>
      </c>
      <c r="B1061">
        <v>2</v>
      </c>
      <c r="C1061">
        <v>1</v>
      </c>
      <c r="D1061">
        <v>3</v>
      </c>
    </row>
    <row r="1062" spans="1:4" x14ac:dyDescent="0.3">
      <c r="A1062" s="2">
        <v>88.2</v>
      </c>
      <c r="B1062">
        <v>1</v>
      </c>
      <c r="C1062">
        <v>1</v>
      </c>
      <c r="D1062">
        <v>2</v>
      </c>
    </row>
    <row r="1063" spans="1:4" x14ac:dyDescent="0.3">
      <c r="A1063" s="2">
        <v>88.25</v>
      </c>
      <c r="C1063">
        <v>1</v>
      </c>
      <c r="D1063">
        <v>1</v>
      </c>
    </row>
    <row r="1064" spans="1:4" x14ac:dyDescent="0.3">
      <c r="A1064" s="2">
        <v>88.3</v>
      </c>
      <c r="C1064">
        <v>2</v>
      </c>
      <c r="D1064">
        <v>2</v>
      </c>
    </row>
    <row r="1065" spans="1:4" x14ac:dyDescent="0.3">
      <c r="A1065" s="2">
        <v>88.35</v>
      </c>
      <c r="C1065">
        <v>4</v>
      </c>
      <c r="D1065">
        <v>4</v>
      </c>
    </row>
    <row r="1066" spans="1:4" x14ac:dyDescent="0.3">
      <c r="A1066" s="2">
        <v>88.4</v>
      </c>
      <c r="B1066">
        <v>3</v>
      </c>
      <c r="C1066">
        <v>1</v>
      </c>
      <c r="D1066">
        <v>4</v>
      </c>
    </row>
    <row r="1067" spans="1:4" x14ac:dyDescent="0.3">
      <c r="A1067" s="2">
        <v>88.45</v>
      </c>
      <c r="B1067">
        <v>1</v>
      </c>
      <c r="C1067">
        <v>2</v>
      </c>
      <c r="D1067">
        <v>3</v>
      </c>
    </row>
    <row r="1068" spans="1:4" x14ac:dyDescent="0.3">
      <c r="A1068" s="2">
        <v>88.5</v>
      </c>
      <c r="B1068">
        <v>1</v>
      </c>
      <c r="D1068">
        <v>1</v>
      </c>
    </row>
    <row r="1069" spans="1:4" x14ac:dyDescent="0.3">
      <c r="A1069" s="2">
        <v>88.55</v>
      </c>
      <c r="B1069">
        <v>2</v>
      </c>
      <c r="C1069">
        <v>1</v>
      </c>
      <c r="D1069">
        <v>3</v>
      </c>
    </row>
    <row r="1070" spans="1:4" x14ac:dyDescent="0.3">
      <c r="A1070" s="2">
        <v>88.6</v>
      </c>
      <c r="B1070">
        <v>2</v>
      </c>
      <c r="D1070">
        <v>2</v>
      </c>
    </row>
    <row r="1071" spans="1:4" x14ac:dyDescent="0.3">
      <c r="A1071" s="2">
        <v>88.65</v>
      </c>
      <c r="B1071">
        <v>2</v>
      </c>
      <c r="D1071">
        <v>2</v>
      </c>
    </row>
    <row r="1072" spans="1:4" x14ac:dyDescent="0.3">
      <c r="A1072" s="2">
        <v>88.7</v>
      </c>
      <c r="B1072">
        <v>2</v>
      </c>
      <c r="C1072">
        <v>1</v>
      </c>
      <c r="D1072">
        <v>3</v>
      </c>
    </row>
    <row r="1073" spans="1:4" x14ac:dyDescent="0.3">
      <c r="A1073" s="2">
        <v>88.75</v>
      </c>
      <c r="B1073">
        <v>2</v>
      </c>
      <c r="D1073">
        <v>2</v>
      </c>
    </row>
    <row r="1074" spans="1:4" x14ac:dyDescent="0.3">
      <c r="A1074" s="2">
        <v>88.8</v>
      </c>
      <c r="B1074">
        <v>4</v>
      </c>
      <c r="C1074">
        <v>2</v>
      </c>
      <c r="D1074">
        <v>6</v>
      </c>
    </row>
    <row r="1075" spans="1:4" x14ac:dyDescent="0.3">
      <c r="A1075" s="2">
        <v>88.85</v>
      </c>
      <c r="B1075">
        <v>4</v>
      </c>
      <c r="C1075">
        <v>1</v>
      </c>
      <c r="D1075">
        <v>5</v>
      </c>
    </row>
    <row r="1076" spans="1:4" x14ac:dyDescent="0.3">
      <c r="A1076" s="2">
        <v>88.9</v>
      </c>
      <c r="B1076">
        <v>2</v>
      </c>
      <c r="C1076">
        <v>1</v>
      </c>
      <c r="D1076">
        <v>3</v>
      </c>
    </row>
    <row r="1077" spans="1:4" x14ac:dyDescent="0.3">
      <c r="A1077" s="2">
        <v>88.95</v>
      </c>
      <c r="B1077">
        <v>3</v>
      </c>
      <c r="C1077">
        <v>2</v>
      </c>
      <c r="D1077">
        <v>5</v>
      </c>
    </row>
    <row r="1078" spans="1:4" x14ac:dyDescent="0.3">
      <c r="A1078" s="2">
        <v>89</v>
      </c>
      <c r="B1078">
        <v>4</v>
      </c>
      <c r="C1078">
        <v>1</v>
      </c>
      <c r="D1078">
        <v>5</v>
      </c>
    </row>
    <row r="1079" spans="1:4" x14ac:dyDescent="0.3">
      <c r="A1079" s="2">
        <v>89.05</v>
      </c>
      <c r="B1079">
        <v>3</v>
      </c>
      <c r="C1079">
        <v>3</v>
      </c>
      <c r="D1079">
        <v>6</v>
      </c>
    </row>
    <row r="1080" spans="1:4" x14ac:dyDescent="0.3">
      <c r="A1080" s="2">
        <v>89.1</v>
      </c>
      <c r="B1080">
        <v>7</v>
      </c>
      <c r="C1080">
        <v>2</v>
      </c>
      <c r="D1080">
        <v>9</v>
      </c>
    </row>
    <row r="1081" spans="1:4" x14ac:dyDescent="0.3">
      <c r="A1081" s="2">
        <v>89.15</v>
      </c>
      <c r="B1081">
        <v>5</v>
      </c>
      <c r="C1081">
        <v>4</v>
      </c>
      <c r="D1081">
        <v>9</v>
      </c>
    </row>
    <row r="1082" spans="1:4" x14ac:dyDescent="0.3">
      <c r="A1082" s="2">
        <v>89.2</v>
      </c>
      <c r="B1082">
        <v>6</v>
      </c>
      <c r="C1082">
        <v>2</v>
      </c>
      <c r="D1082">
        <v>8</v>
      </c>
    </row>
    <row r="1083" spans="1:4" x14ac:dyDescent="0.3">
      <c r="A1083" s="2">
        <v>89.25</v>
      </c>
      <c r="B1083">
        <v>4</v>
      </c>
      <c r="C1083">
        <v>1</v>
      </c>
      <c r="D1083">
        <v>5</v>
      </c>
    </row>
    <row r="1084" spans="1:4" x14ac:dyDescent="0.3">
      <c r="A1084" s="2">
        <v>89.3</v>
      </c>
      <c r="B1084">
        <v>3</v>
      </c>
      <c r="C1084">
        <v>3</v>
      </c>
      <c r="D1084">
        <v>6</v>
      </c>
    </row>
    <row r="1085" spans="1:4" x14ac:dyDescent="0.3">
      <c r="A1085" s="2">
        <v>89.35</v>
      </c>
      <c r="B1085">
        <v>3</v>
      </c>
      <c r="C1085">
        <v>2</v>
      </c>
      <c r="D1085">
        <v>5</v>
      </c>
    </row>
    <row r="1086" spans="1:4" x14ac:dyDescent="0.3">
      <c r="A1086" s="2">
        <v>89.4</v>
      </c>
      <c r="B1086">
        <v>5</v>
      </c>
      <c r="C1086">
        <v>4</v>
      </c>
      <c r="D1086">
        <v>9</v>
      </c>
    </row>
    <row r="1087" spans="1:4" x14ac:dyDescent="0.3">
      <c r="A1087" s="2">
        <v>89.45</v>
      </c>
      <c r="B1087">
        <v>5</v>
      </c>
      <c r="C1087">
        <v>3</v>
      </c>
      <c r="D1087">
        <v>8</v>
      </c>
    </row>
    <row r="1088" spans="1:4" x14ac:dyDescent="0.3">
      <c r="A1088" s="2">
        <v>89.5</v>
      </c>
      <c r="C1088">
        <v>6</v>
      </c>
      <c r="D1088">
        <v>6</v>
      </c>
    </row>
    <row r="1089" spans="1:4" x14ac:dyDescent="0.3">
      <c r="A1089" s="2">
        <v>89.55</v>
      </c>
      <c r="B1089">
        <v>9</v>
      </c>
      <c r="C1089">
        <v>4</v>
      </c>
      <c r="D1089">
        <v>13</v>
      </c>
    </row>
    <row r="1090" spans="1:4" x14ac:dyDescent="0.3">
      <c r="A1090" s="2">
        <v>89.6</v>
      </c>
      <c r="B1090">
        <v>4</v>
      </c>
      <c r="C1090">
        <v>2</v>
      </c>
      <c r="D1090">
        <v>6</v>
      </c>
    </row>
    <row r="1091" spans="1:4" x14ac:dyDescent="0.3">
      <c r="A1091" s="2">
        <v>89.65</v>
      </c>
      <c r="B1091">
        <v>4</v>
      </c>
      <c r="C1091">
        <v>2</v>
      </c>
      <c r="D1091">
        <v>6</v>
      </c>
    </row>
    <row r="1092" spans="1:4" x14ac:dyDescent="0.3">
      <c r="A1092" s="2">
        <v>89.7</v>
      </c>
      <c r="B1092">
        <v>5</v>
      </c>
      <c r="C1092">
        <v>2</v>
      </c>
      <c r="D1092">
        <v>7</v>
      </c>
    </row>
    <row r="1093" spans="1:4" x14ac:dyDescent="0.3">
      <c r="A1093" s="2">
        <v>89.75</v>
      </c>
      <c r="B1093">
        <v>5</v>
      </c>
      <c r="C1093">
        <v>3</v>
      </c>
      <c r="D1093">
        <v>8</v>
      </c>
    </row>
    <row r="1094" spans="1:4" x14ac:dyDescent="0.3">
      <c r="A1094" s="2">
        <v>89.8</v>
      </c>
      <c r="B1094">
        <v>4</v>
      </c>
      <c r="C1094">
        <v>4</v>
      </c>
      <c r="D1094">
        <v>8</v>
      </c>
    </row>
    <row r="1095" spans="1:4" x14ac:dyDescent="0.3">
      <c r="A1095" s="2">
        <v>89.85</v>
      </c>
      <c r="B1095">
        <v>11</v>
      </c>
      <c r="C1095">
        <v>2</v>
      </c>
      <c r="D1095">
        <v>13</v>
      </c>
    </row>
    <row r="1096" spans="1:4" x14ac:dyDescent="0.3">
      <c r="A1096" s="2">
        <v>89.9</v>
      </c>
      <c r="B1096">
        <v>6</v>
      </c>
      <c r="C1096">
        <v>2</v>
      </c>
      <c r="D1096">
        <v>8</v>
      </c>
    </row>
    <row r="1097" spans="1:4" x14ac:dyDescent="0.3">
      <c r="A1097" s="2">
        <v>89.95</v>
      </c>
      <c r="B1097">
        <v>3</v>
      </c>
      <c r="C1097">
        <v>3</v>
      </c>
      <c r="D1097">
        <v>6</v>
      </c>
    </row>
    <row r="1098" spans="1:4" x14ac:dyDescent="0.3">
      <c r="A1098" s="2">
        <v>90</v>
      </c>
      <c r="B1098">
        <v>2</v>
      </c>
      <c r="C1098">
        <v>3</v>
      </c>
      <c r="D1098">
        <v>5</v>
      </c>
    </row>
    <row r="1099" spans="1:4" x14ac:dyDescent="0.3">
      <c r="A1099" s="2">
        <v>90.05</v>
      </c>
      <c r="B1099">
        <v>8</v>
      </c>
      <c r="C1099">
        <v>3</v>
      </c>
      <c r="D1099">
        <v>11</v>
      </c>
    </row>
    <row r="1100" spans="1:4" x14ac:dyDescent="0.3">
      <c r="A1100" s="2">
        <v>90.1</v>
      </c>
      <c r="B1100">
        <v>6</v>
      </c>
      <c r="C1100">
        <v>3</v>
      </c>
      <c r="D1100">
        <v>9</v>
      </c>
    </row>
    <row r="1101" spans="1:4" x14ac:dyDescent="0.3">
      <c r="A1101" s="2">
        <v>90.15</v>
      </c>
      <c r="B1101">
        <v>7</v>
      </c>
      <c r="C1101">
        <v>1</v>
      </c>
      <c r="D1101">
        <v>8</v>
      </c>
    </row>
    <row r="1102" spans="1:4" x14ac:dyDescent="0.3">
      <c r="A1102" s="2">
        <v>90.2</v>
      </c>
      <c r="B1102">
        <v>1</v>
      </c>
      <c r="C1102">
        <v>2</v>
      </c>
      <c r="D1102">
        <v>3</v>
      </c>
    </row>
    <row r="1103" spans="1:4" x14ac:dyDescent="0.3">
      <c r="A1103" s="2">
        <v>90.25</v>
      </c>
      <c r="B1103">
        <v>5</v>
      </c>
      <c r="C1103">
        <v>1</v>
      </c>
      <c r="D1103">
        <v>6</v>
      </c>
    </row>
    <row r="1104" spans="1:4" x14ac:dyDescent="0.3">
      <c r="A1104" s="2">
        <v>90.3</v>
      </c>
      <c r="B1104">
        <v>2</v>
      </c>
      <c r="D1104">
        <v>2</v>
      </c>
    </row>
    <row r="1105" spans="1:4" x14ac:dyDescent="0.3">
      <c r="A1105" s="2">
        <v>90.35</v>
      </c>
      <c r="B1105">
        <v>7</v>
      </c>
      <c r="C1105">
        <v>1</v>
      </c>
      <c r="D1105">
        <v>8</v>
      </c>
    </row>
    <row r="1106" spans="1:4" x14ac:dyDescent="0.3">
      <c r="A1106" s="2">
        <v>90.4</v>
      </c>
      <c r="B1106">
        <v>7</v>
      </c>
      <c r="C1106">
        <v>2</v>
      </c>
      <c r="D1106">
        <v>9</v>
      </c>
    </row>
    <row r="1107" spans="1:4" x14ac:dyDescent="0.3">
      <c r="A1107" s="2">
        <v>90.45</v>
      </c>
      <c r="B1107">
        <v>7</v>
      </c>
      <c r="C1107">
        <v>2</v>
      </c>
      <c r="D1107">
        <v>9</v>
      </c>
    </row>
    <row r="1108" spans="1:4" x14ac:dyDescent="0.3">
      <c r="A1108" s="2">
        <v>90.5</v>
      </c>
      <c r="B1108">
        <v>2</v>
      </c>
      <c r="C1108">
        <v>2</v>
      </c>
      <c r="D1108">
        <v>4</v>
      </c>
    </row>
    <row r="1109" spans="1:4" x14ac:dyDescent="0.3">
      <c r="A1109" s="2">
        <v>90.55</v>
      </c>
      <c r="B1109">
        <v>5</v>
      </c>
      <c r="C1109">
        <v>3</v>
      </c>
      <c r="D1109">
        <v>8</v>
      </c>
    </row>
    <row r="1110" spans="1:4" x14ac:dyDescent="0.3">
      <c r="A1110" s="2">
        <v>90.6</v>
      </c>
      <c r="B1110">
        <v>4</v>
      </c>
      <c r="C1110">
        <v>5</v>
      </c>
      <c r="D1110">
        <v>9</v>
      </c>
    </row>
    <row r="1111" spans="1:4" x14ac:dyDescent="0.3">
      <c r="A1111" s="2">
        <v>90.65</v>
      </c>
      <c r="B1111">
        <v>7</v>
      </c>
      <c r="D1111">
        <v>7</v>
      </c>
    </row>
    <row r="1112" spans="1:4" x14ac:dyDescent="0.3">
      <c r="A1112" s="2">
        <v>90.7</v>
      </c>
      <c r="B1112">
        <v>7</v>
      </c>
      <c r="C1112">
        <v>1</v>
      </c>
      <c r="D1112">
        <v>8</v>
      </c>
    </row>
    <row r="1113" spans="1:4" x14ac:dyDescent="0.3">
      <c r="A1113" s="2">
        <v>90.75</v>
      </c>
      <c r="B1113">
        <v>2</v>
      </c>
      <c r="C1113">
        <v>1</v>
      </c>
      <c r="D1113">
        <v>3</v>
      </c>
    </row>
    <row r="1114" spans="1:4" x14ac:dyDescent="0.3">
      <c r="A1114" s="2">
        <v>90.8</v>
      </c>
      <c r="B1114">
        <v>6</v>
      </c>
      <c r="C1114">
        <v>4</v>
      </c>
      <c r="D1114">
        <v>10</v>
      </c>
    </row>
    <row r="1115" spans="1:4" x14ac:dyDescent="0.3">
      <c r="A1115" s="2">
        <v>90.85</v>
      </c>
      <c r="B1115">
        <v>1</v>
      </c>
      <c r="C1115">
        <v>4</v>
      </c>
      <c r="D1115">
        <v>5</v>
      </c>
    </row>
    <row r="1116" spans="1:4" x14ac:dyDescent="0.3">
      <c r="A1116" s="2">
        <v>90.9</v>
      </c>
      <c r="C1116">
        <v>1</v>
      </c>
      <c r="D1116">
        <v>1</v>
      </c>
    </row>
    <row r="1117" spans="1:4" x14ac:dyDescent="0.3">
      <c r="A1117" s="2">
        <v>90.95</v>
      </c>
      <c r="B1117">
        <v>6</v>
      </c>
      <c r="C1117">
        <v>1</v>
      </c>
      <c r="D1117">
        <v>7</v>
      </c>
    </row>
    <row r="1118" spans="1:4" x14ac:dyDescent="0.3">
      <c r="A1118" s="2">
        <v>91</v>
      </c>
      <c r="B1118">
        <v>4</v>
      </c>
      <c r="C1118">
        <v>1</v>
      </c>
      <c r="D1118">
        <v>5</v>
      </c>
    </row>
    <row r="1119" spans="1:4" x14ac:dyDescent="0.3">
      <c r="A1119" s="2">
        <v>91.05</v>
      </c>
      <c r="B1119">
        <v>3</v>
      </c>
      <c r="C1119">
        <v>2</v>
      </c>
      <c r="D1119">
        <v>5</v>
      </c>
    </row>
    <row r="1120" spans="1:4" x14ac:dyDescent="0.3">
      <c r="A1120" s="2">
        <v>91.1</v>
      </c>
      <c r="B1120">
        <v>2</v>
      </c>
      <c r="C1120">
        <v>2</v>
      </c>
      <c r="D1120">
        <v>4</v>
      </c>
    </row>
    <row r="1121" spans="1:4" x14ac:dyDescent="0.3">
      <c r="A1121" s="2">
        <v>91.15</v>
      </c>
      <c r="B1121">
        <v>4</v>
      </c>
      <c r="C1121">
        <v>1</v>
      </c>
      <c r="D1121">
        <v>5</v>
      </c>
    </row>
    <row r="1122" spans="1:4" x14ac:dyDescent="0.3">
      <c r="A1122" s="2">
        <v>91.2</v>
      </c>
      <c r="B1122">
        <v>2</v>
      </c>
      <c r="D1122">
        <v>2</v>
      </c>
    </row>
    <row r="1123" spans="1:4" x14ac:dyDescent="0.3">
      <c r="A1123" s="2">
        <v>91.25</v>
      </c>
      <c r="B1123">
        <v>5</v>
      </c>
      <c r="C1123">
        <v>1</v>
      </c>
      <c r="D1123">
        <v>6</v>
      </c>
    </row>
    <row r="1124" spans="1:4" x14ac:dyDescent="0.3">
      <c r="A1124" s="2">
        <v>91.3</v>
      </c>
      <c r="B1124">
        <v>2</v>
      </c>
      <c r="C1124">
        <v>2</v>
      </c>
      <c r="D1124">
        <v>4</v>
      </c>
    </row>
    <row r="1125" spans="1:4" x14ac:dyDescent="0.3">
      <c r="A1125" s="2">
        <v>91.35</v>
      </c>
      <c r="B1125">
        <v>3</v>
      </c>
      <c r="D1125">
        <v>3</v>
      </c>
    </row>
    <row r="1126" spans="1:4" x14ac:dyDescent="0.3">
      <c r="A1126" s="2">
        <v>91.4</v>
      </c>
      <c r="C1126">
        <v>2</v>
      </c>
      <c r="D1126">
        <v>2</v>
      </c>
    </row>
    <row r="1127" spans="1:4" x14ac:dyDescent="0.3">
      <c r="A1127" s="2">
        <v>91.45</v>
      </c>
      <c r="B1127">
        <v>1</v>
      </c>
      <c r="D1127">
        <v>1</v>
      </c>
    </row>
    <row r="1128" spans="1:4" x14ac:dyDescent="0.3">
      <c r="A1128" s="2">
        <v>91.5</v>
      </c>
      <c r="B1128">
        <v>2</v>
      </c>
      <c r="C1128">
        <v>1</v>
      </c>
      <c r="D1128">
        <v>3</v>
      </c>
    </row>
    <row r="1129" spans="1:4" x14ac:dyDescent="0.3">
      <c r="A1129" s="2">
        <v>91.55</v>
      </c>
      <c r="B1129">
        <v>4</v>
      </c>
      <c r="D1129">
        <v>4</v>
      </c>
    </row>
    <row r="1130" spans="1:4" x14ac:dyDescent="0.3">
      <c r="A1130" s="2">
        <v>91.6</v>
      </c>
      <c r="B1130">
        <v>1</v>
      </c>
      <c r="D1130">
        <v>1</v>
      </c>
    </row>
    <row r="1131" spans="1:4" x14ac:dyDescent="0.3">
      <c r="A1131" s="2">
        <v>91.65</v>
      </c>
      <c r="B1131">
        <v>1</v>
      </c>
      <c r="C1131">
        <v>2</v>
      </c>
      <c r="D1131">
        <v>3</v>
      </c>
    </row>
    <row r="1132" spans="1:4" x14ac:dyDescent="0.3">
      <c r="A1132" s="2">
        <v>91.7</v>
      </c>
      <c r="B1132">
        <v>3</v>
      </c>
      <c r="C1132">
        <v>2</v>
      </c>
      <c r="D1132">
        <v>5</v>
      </c>
    </row>
    <row r="1133" spans="1:4" x14ac:dyDescent="0.3">
      <c r="A1133" s="2">
        <v>91.75</v>
      </c>
      <c r="C1133">
        <v>1</v>
      </c>
      <c r="D1133">
        <v>1</v>
      </c>
    </row>
    <row r="1134" spans="1:4" x14ac:dyDescent="0.3">
      <c r="A1134" s="2">
        <v>91.8</v>
      </c>
      <c r="B1134">
        <v>1</v>
      </c>
      <c r="D1134">
        <v>1</v>
      </c>
    </row>
    <row r="1135" spans="1:4" x14ac:dyDescent="0.3">
      <c r="A1135" s="2">
        <v>91.85</v>
      </c>
      <c r="C1135">
        <v>3</v>
      </c>
      <c r="D1135">
        <v>3</v>
      </c>
    </row>
    <row r="1136" spans="1:4" x14ac:dyDescent="0.3">
      <c r="A1136" s="2">
        <v>91.95</v>
      </c>
      <c r="B1136">
        <v>2</v>
      </c>
      <c r="D1136">
        <v>2</v>
      </c>
    </row>
    <row r="1137" spans="1:4" x14ac:dyDescent="0.3">
      <c r="A1137" s="2">
        <v>92</v>
      </c>
      <c r="B1137">
        <v>5</v>
      </c>
      <c r="D1137">
        <v>5</v>
      </c>
    </row>
    <row r="1138" spans="1:4" x14ac:dyDescent="0.3">
      <c r="A1138" s="2">
        <v>92.05</v>
      </c>
      <c r="B1138">
        <v>1</v>
      </c>
      <c r="D1138">
        <v>1</v>
      </c>
    </row>
    <row r="1139" spans="1:4" x14ac:dyDescent="0.3">
      <c r="A1139" s="2">
        <v>92.1</v>
      </c>
      <c r="C1139">
        <v>1</v>
      </c>
      <c r="D1139">
        <v>1</v>
      </c>
    </row>
    <row r="1140" spans="1:4" x14ac:dyDescent="0.3">
      <c r="A1140" s="2">
        <v>92.15</v>
      </c>
      <c r="B1140">
        <v>3</v>
      </c>
      <c r="D1140">
        <v>3</v>
      </c>
    </row>
    <row r="1141" spans="1:4" x14ac:dyDescent="0.3">
      <c r="A1141" s="2">
        <v>92.2</v>
      </c>
      <c r="B1141">
        <v>3</v>
      </c>
      <c r="D1141">
        <v>3</v>
      </c>
    </row>
    <row r="1142" spans="1:4" x14ac:dyDescent="0.3">
      <c r="A1142" s="2">
        <v>92.3</v>
      </c>
      <c r="B1142">
        <v>2</v>
      </c>
      <c r="D1142">
        <v>2</v>
      </c>
    </row>
    <row r="1143" spans="1:4" x14ac:dyDescent="0.3">
      <c r="A1143" s="2">
        <v>92.35</v>
      </c>
      <c r="C1143">
        <v>1</v>
      </c>
      <c r="D1143">
        <v>1</v>
      </c>
    </row>
    <row r="1144" spans="1:4" x14ac:dyDescent="0.3">
      <c r="A1144" s="2">
        <v>92.4</v>
      </c>
      <c r="B1144">
        <v>2</v>
      </c>
      <c r="D1144">
        <v>2</v>
      </c>
    </row>
    <row r="1145" spans="1:4" x14ac:dyDescent="0.3">
      <c r="A1145" s="2">
        <v>92.45</v>
      </c>
      <c r="B1145">
        <v>2</v>
      </c>
      <c r="C1145">
        <v>1</v>
      </c>
      <c r="D1145">
        <v>3</v>
      </c>
    </row>
    <row r="1146" spans="1:4" x14ac:dyDescent="0.3">
      <c r="A1146" s="2">
        <v>92.5</v>
      </c>
      <c r="C1146">
        <v>3</v>
      </c>
      <c r="D1146">
        <v>3</v>
      </c>
    </row>
    <row r="1147" spans="1:4" x14ac:dyDescent="0.3">
      <c r="A1147" s="2">
        <v>92.55</v>
      </c>
      <c r="B1147">
        <v>3</v>
      </c>
      <c r="C1147">
        <v>1</v>
      </c>
      <c r="D1147">
        <v>4</v>
      </c>
    </row>
    <row r="1148" spans="1:4" x14ac:dyDescent="0.3">
      <c r="A1148" s="2">
        <v>92.6</v>
      </c>
      <c r="B1148">
        <v>1</v>
      </c>
      <c r="D1148">
        <v>1</v>
      </c>
    </row>
    <row r="1149" spans="1:4" x14ac:dyDescent="0.3">
      <c r="A1149" s="2">
        <v>92.65</v>
      </c>
      <c r="B1149">
        <v>1</v>
      </c>
      <c r="D1149">
        <v>1</v>
      </c>
    </row>
    <row r="1150" spans="1:4" x14ac:dyDescent="0.3">
      <c r="A1150" s="2">
        <v>92.7</v>
      </c>
      <c r="B1150">
        <v>2</v>
      </c>
      <c r="D1150">
        <v>2</v>
      </c>
    </row>
    <row r="1151" spans="1:4" x14ac:dyDescent="0.3">
      <c r="A1151" s="2">
        <v>92.85</v>
      </c>
      <c r="B1151">
        <v>2</v>
      </c>
      <c r="D1151">
        <v>2</v>
      </c>
    </row>
    <row r="1152" spans="1:4" x14ac:dyDescent="0.3">
      <c r="A1152" s="2">
        <v>92.9</v>
      </c>
      <c r="B1152">
        <v>3</v>
      </c>
      <c r="D1152">
        <v>3</v>
      </c>
    </row>
    <row r="1153" spans="1:4" x14ac:dyDescent="0.3">
      <c r="A1153" s="2">
        <v>92.95</v>
      </c>
      <c r="B1153">
        <v>2</v>
      </c>
      <c r="D1153">
        <v>2</v>
      </c>
    </row>
    <row r="1154" spans="1:4" x14ac:dyDescent="0.3">
      <c r="A1154" s="2">
        <v>93</v>
      </c>
      <c r="B1154">
        <v>2</v>
      </c>
      <c r="D1154">
        <v>2</v>
      </c>
    </row>
    <row r="1155" spans="1:4" x14ac:dyDescent="0.3">
      <c r="A1155" s="2">
        <v>93.05</v>
      </c>
      <c r="B1155">
        <v>1</v>
      </c>
      <c r="D1155">
        <v>1</v>
      </c>
    </row>
    <row r="1156" spans="1:4" x14ac:dyDescent="0.3">
      <c r="A1156" s="2">
        <v>93.15</v>
      </c>
      <c r="B1156">
        <v>2</v>
      </c>
      <c r="C1156">
        <v>1</v>
      </c>
      <c r="D1156">
        <v>3</v>
      </c>
    </row>
    <row r="1157" spans="1:4" x14ac:dyDescent="0.3">
      <c r="A1157" s="2">
        <v>93.2</v>
      </c>
      <c r="B1157">
        <v>2</v>
      </c>
      <c r="C1157">
        <v>2</v>
      </c>
      <c r="D1157">
        <v>4</v>
      </c>
    </row>
    <row r="1158" spans="1:4" x14ac:dyDescent="0.3">
      <c r="A1158" s="2">
        <v>93.25</v>
      </c>
      <c r="B1158">
        <v>4</v>
      </c>
      <c r="D1158">
        <v>4</v>
      </c>
    </row>
    <row r="1159" spans="1:4" x14ac:dyDescent="0.3">
      <c r="A1159" s="2">
        <v>93.3</v>
      </c>
      <c r="B1159">
        <v>1</v>
      </c>
      <c r="C1159">
        <v>1</v>
      </c>
      <c r="D1159">
        <v>2</v>
      </c>
    </row>
    <row r="1160" spans="1:4" x14ac:dyDescent="0.3">
      <c r="A1160" s="2">
        <v>93.35</v>
      </c>
      <c r="B1160">
        <v>2</v>
      </c>
      <c r="C1160">
        <v>1</v>
      </c>
      <c r="D1160">
        <v>3</v>
      </c>
    </row>
    <row r="1161" spans="1:4" x14ac:dyDescent="0.3">
      <c r="A1161" s="2">
        <v>93.4</v>
      </c>
      <c r="B1161">
        <v>3</v>
      </c>
      <c r="C1161">
        <v>1</v>
      </c>
      <c r="D1161">
        <v>4</v>
      </c>
    </row>
    <row r="1162" spans="1:4" x14ac:dyDescent="0.3">
      <c r="A1162" s="2">
        <v>93.45</v>
      </c>
      <c r="B1162">
        <v>1</v>
      </c>
      <c r="D1162">
        <v>1</v>
      </c>
    </row>
    <row r="1163" spans="1:4" x14ac:dyDescent="0.3">
      <c r="A1163" s="2">
        <v>93.5</v>
      </c>
      <c r="B1163">
        <v>4</v>
      </c>
      <c r="C1163">
        <v>1</v>
      </c>
      <c r="D1163">
        <v>5</v>
      </c>
    </row>
    <row r="1164" spans="1:4" x14ac:dyDescent="0.3">
      <c r="A1164" s="2">
        <v>93.55</v>
      </c>
      <c r="B1164">
        <v>2</v>
      </c>
      <c r="C1164">
        <v>3</v>
      </c>
      <c r="D1164">
        <v>5</v>
      </c>
    </row>
    <row r="1165" spans="1:4" x14ac:dyDescent="0.3">
      <c r="A1165" s="2">
        <v>93.6</v>
      </c>
      <c r="B1165">
        <v>2</v>
      </c>
      <c r="D1165">
        <v>2</v>
      </c>
    </row>
    <row r="1166" spans="1:4" x14ac:dyDescent="0.3">
      <c r="A1166" s="2">
        <v>93.65</v>
      </c>
      <c r="B1166">
        <v>2</v>
      </c>
      <c r="D1166">
        <v>2</v>
      </c>
    </row>
    <row r="1167" spans="1:4" x14ac:dyDescent="0.3">
      <c r="A1167" s="2">
        <v>93.7</v>
      </c>
      <c r="B1167">
        <v>1</v>
      </c>
      <c r="C1167">
        <v>2</v>
      </c>
      <c r="D1167">
        <v>3</v>
      </c>
    </row>
    <row r="1168" spans="1:4" x14ac:dyDescent="0.3">
      <c r="A1168" s="2">
        <v>93.75</v>
      </c>
      <c r="B1168">
        <v>1</v>
      </c>
      <c r="D1168">
        <v>1</v>
      </c>
    </row>
    <row r="1169" spans="1:4" x14ac:dyDescent="0.3">
      <c r="A1169" s="2">
        <v>93.8</v>
      </c>
      <c r="B1169">
        <v>3</v>
      </c>
      <c r="C1169">
        <v>3</v>
      </c>
      <c r="D1169">
        <v>6</v>
      </c>
    </row>
    <row r="1170" spans="1:4" x14ac:dyDescent="0.3">
      <c r="A1170" s="2">
        <v>93.85</v>
      </c>
      <c r="B1170">
        <v>1</v>
      </c>
      <c r="C1170">
        <v>7</v>
      </c>
      <c r="D1170">
        <v>8</v>
      </c>
    </row>
    <row r="1171" spans="1:4" x14ac:dyDescent="0.3">
      <c r="A1171" s="2">
        <v>93.9</v>
      </c>
      <c r="B1171">
        <v>2</v>
      </c>
      <c r="C1171">
        <v>3</v>
      </c>
      <c r="D1171">
        <v>5</v>
      </c>
    </row>
    <row r="1172" spans="1:4" x14ac:dyDescent="0.3">
      <c r="A1172" s="2">
        <v>93.95</v>
      </c>
      <c r="B1172">
        <v>1</v>
      </c>
      <c r="D1172">
        <v>1</v>
      </c>
    </row>
    <row r="1173" spans="1:4" x14ac:dyDescent="0.3">
      <c r="A1173" s="2">
        <v>94</v>
      </c>
      <c r="B1173">
        <v>5</v>
      </c>
      <c r="C1173">
        <v>4</v>
      </c>
      <c r="D1173">
        <v>9</v>
      </c>
    </row>
    <row r="1174" spans="1:4" x14ac:dyDescent="0.3">
      <c r="A1174" s="2">
        <v>94.05</v>
      </c>
      <c r="B1174">
        <v>4</v>
      </c>
      <c r="C1174">
        <v>1</v>
      </c>
      <c r="D1174">
        <v>5</v>
      </c>
    </row>
    <row r="1175" spans="1:4" x14ac:dyDescent="0.3">
      <c r="A1175" s="2">
        <v>94.1</v>
      </c>
      <c r="B1175">
        <v>6</v>
      </c>
      <c r="C1175">
        <v>4</v>
      </c>
      <c r="D1175">
        <v>10</v>
      </c>
    </row>
    <row r="1176" spans="1:4" x14ac:dyDescent="0.3">
      <c r="A1176" s="2">
        <v>94.15</v>
      </c>
      <c r="B1176">
        <v>3</v>
      </c>
      <c r="D1176">
        <v>3</v>
      </c>
    </row>
    <row r="1177" spans="1:4" x14ac:dyDescent="0.3">
      <c r="A1177" s="2">
        <v>94.2</v>
      </c>
      <c r="B1177">
        <v>4</v>
      </c>
      <c r="C1177">
        <v>5</v>
      </c>
      <c r="D1177">
        <v>9</v>
      </c>
    </row>
    <row r="1178" spans="1:4" x14ac:dyDescent="0.3">
      <c r="A1178" s="2">
        <v>94.25</v>
      </c>
      <c r="B1178">
        <v>2</v>
      </c>
      <c r="C1178">
        <v>5</v>
      </c>
      <c r="D1178">
        <v>7</v>
      </c>
    </row>
    <row r="1179" spans="1:4" x14ac:dyDescent="0.3">
      <c r="A1179" s="2">
        <v>94.3</v>
      </c>
      <c r="B1179">
        <v>7</v>
      </c>
      <c r="C1179">
        <v>1</v>
      </c>
      <c r="D1179">
        <v>8</v>
      </c>
    </row>
    <row r="1180" spans="1:4" x14ac:dyDescent="0.3">
      <c r="A1180" s="2">
        <v>94.35</v>
      </c>
      <c r="B1180">
        <v>3</v>
      </c>
      <c r="C1180">
        <v>1</v>
      </c>
      <c r="D1180">
        <v>4</v>
      </c>
    </row>
    <row r="1181" spans="1:4" x14ac:dyDescent="0.3">
      <c r="A1181" s="2">
        <v>94.4</v>
      </c>
      <c r="B1181">
        <v>5</v>
      </c>
      <c r="C1181">
        <v>7</v>
      </c>
      <c r="D1181">
        <v>12</v>
      </c>
    </row>
    <row r="1182" spans="1:4" x14ac:dyDescent="0.3">
      <c r="A1182" s="2">
        <v>94.45</v>
      </c>
      <c r="B1182">
        <v>4</v>
      </c>
      <c r="C1182">
        <v>5</v>
      </c>
      <c r="D1182">
        <v>9</v>
      </c>
    </row>
    <row r="1183" spans="1:4" x14ac:dyDescent="0.3">
      <c r="A1183" s="2">
        <v>94.5</v>
      </c>
      <c r="B1183">
        <v>2</v>
      </c>
      <c r="C1183">
        <v>3</v>
      </c>
      <c r="D1183">
        <v>5</v>
      </c>
    </row>
    <row r="1184" spans="1:4" x14ac:dyDescent="0.3">
      <c r="A1184" s="2">
        <v>94.55</v>
      </c>
      <c r="B1184">
        <v>4</v>
      </c>
      <c r="C1184">
        <v>3</v>
      </c>
      <c r="D1184">
        <v>7</v>
      </c>
    </row>
    <row r="1185" spans="1:4" x14ac:dyDescent="0.3">
      <c r="A1185" s="2">
        <v>94.6</v>
      </c>
      <c r="B1185">
        <v>3</v>
      </c>
      <c r="C1185">
        <v>2</v>
      </c>
      <c r="D1185">
        <v>5</v>
      </c>
    </row>
    <row r="1186" spans="1:4" x14ac:dyDescent="0.3">
      <c r="A1186" s="2">
        <v>94.65</v>
      </c>
      <c r="B1186">
        <v>5</v>
      </c>
      <c r="C1186">
        <v>4</v>
      </c>
      <c r="D1186">
        <v>9</v>
      </c>
    </row>
    <row r="1187" spans="1:4" x14ac:dyDescent="0.3">
      <c r="A1187" s="2">
        <v>94.7</v>
      </c>
      <c r="B1187">
        <v>3</v>
      </c>
      <c r="C1187">
        <v>5</v>
      </c>
      <c r="D1187">
        <v>8</v>
      </c>
    </row>
    <row r="1188" spans="1:4" x14ac:dyDescent="0.3">
      <c r="A1188" s="2">
        <v>94.75</v>
      </c>
      <c r="B1188">
        <v>7</v>
      </c>
      <c r="C1188">
        <v>2</v>
      </c>
      <c r="D1188">
        <v>9</v>
      </c>
    </row>
    <row r="1189" spans="1:4" x14ac:dyDescent="0.3">
      <c r="A1189" s="2">
        <v>94.8</v>
      </c>
      <c r="B1189">
        <v>7</v>
      </c>
      <c r="C1189">
        <v>1</v>
      </c>
      <c r="D1189">
        <v>8</v>
      </c>
    </row>
    <row r="1190" spans="1:4" x14ac:dyDescent="0.3">
      <c r="A1190" s="2">
        <v>94.85</v>
      </c>
      <c r="B1190">
        <v>1</v>
      </c>
      <c r="C1190">
        <v>4</v>
      </c>
      <c r="D1190">
        <v>5</v>
      </c>
    </row>
    <row r="1191" spans="1:4" x14ac:dyDescent="0.3">
      <c r="A1191" s="2">
        <v>94.9</v>
      </c>
      <c r="B1191">
        <v>6</v>
      </c>
      <c r="C1191">
        <v>1</v>
      </c>
      <c r="D1191">
        <v>7</v>
      </c>
    </row>
    <row r="1192" spans="1:4" x14ac:dyDescent="0.3">
      <c r="A1192" s="2">
        <v>94.95</v>
      </c>
      <c r="B1192">
        <v>3</v>
      </c>
      <c r="C1192">
        <v>1</v>
      </c>
      <c r="D1192">
        <v>4</v>
      </c>
    </row>
    <row r="1193" spans="1:4" x14ac:dyDescent="0.3">
      <c r="A1193" s="2">
        <v>95</v>
      </c>
      <c r="B1193">
        <v>9</v>
      </c>
      <c r="C1193">
        <v>4</v>
      </c>
      <c r="D1193">
        <v>13</v>
      </c>
    </row>
    <row r="1194" spans="1:4" x14ac:dyDescent="0.3">
      <c r="A1194" s="2">
        <v>95.05</v>
      </c>
      <c r="B1194">
        <v>2</v>
      </c>
      <c r="C1194">
        <v>3</v>
      </c>
      <c r="D1194">
        <v>5</v>
      </c>
    </row>
    <row r="1195" spans="1:4" x14ac:dyDescent="0.3">
      <c r="A1195" s="2">
        <v>95.1</v>
      </c>
      <c r="B1195">
        <v>8</v>
      </c>
      <c r="C1195">
        <v>3</v>
      </c>
      <c r="D1195">
        <v>11</v>
      </c>
    </row>
    <row r="1196" spans="1:4" x14ac:dyDescent="0.3">
      <c r="A1196" s="2">
        <v>95.15</v>
      </c>
      <c r="B1196">
        <v>4</v>
      </c>
      <c r="C1196">
        <v>4</v>
      </c>
      <c r="D1196">
        <v>8</v>
      </c>
    </row>
    <row r="1197" spans="1:4" x14ac:dyDescent="0.3">
      <c r="A1197" s="2">
        <v>95.2</v>
      </c>
      <c r="B1197">
        <v>3</v>
      </c>
      <c r="C1197">
        <v>2</v>
      </c>
      <c r="D1197">
        <v>5</v>
      </c>
    </row>
    <row r="1198" spans="1:4" x14ac:dyDescent="0.3">
      <c r="A1198" s="2">
        <v>95.25</v>
      </c>
      <c r="B1198">
        <v>2</v>
      </c>
      <c r="C1198">
        <v>5</v>
      </c>
      <c r="D1198">
        <v>7</v>
      </c>
    </row>
    <row r="1199" spans="1:4" x14ac:dyDescent="0.3">
      <c r="A1199" s="2">
        <v>95.3</v>
      </c>
      <c r="B1199">
        <v>5</v>
      </c>
      <c r="D1199">
        <v>5</v>
      </c>
    </row>
    <row r="1200" spans="1:4" x14ac:dyDescent="0.3">
      <c r="A1200" s="2">
        <v>95.35</v>
      </c>
      <c r="B1200">
        <v>1</v>
      </c>
      <c r="C1200">
        <v>2</v>
      </c>
      <c r="D1200">
        <v>3</v>
      </c>
    </row>
    <row r="1201" spans="1:4" x14ac:dyDescent="0.3">
      <c r="A1201" s="2">
        <v>95.4</v>
      </c>
      <c r="B1201">
        <v>6</v>
      </c>
      <c r="D1201">
        <v>6</v>
      </c>
    </row>
    <row r="1202" spans="1:4" x14ac:dyDescent="0.3">
      <c r="A1202" s="2">
        <v>95.45</v>
      </c>
      <c r="B1202">
        <v>1</v>
      </c>
      <c r="C1202">
        <v>4</v>
      </c>
      <c r="D1202">
        <v>5</v>
      </c>
    </row>
    <row r="1203" spans="1:4" x14ac:dyDescent="0.3">
      <c r="A1203" s="2">
        <v>95.5</v>
      </c>
      <c r="B1203">
        <v>5</v>
      </c>
      <c r="C1203">
        <v>3</v>
      </c>
      <c r="D1203">
        <v>8</v>
      </c>
    </row>
    <row r="1204" spans="1:4" x14ac:dyDescent="0.3">
      <c r="A1204" s="2">
        <v>95.55</v>
      </c>
      <c r="B1204">
        <v>1</v>
      </c>
      <c r="C1204">
        <v>2</v>
      </c>
      <c r="D1204">
        <v>3</v>
      </c>
    </row>
    <row r="1205" spans="1:4" x14ac:dyDescent="0.3">
      <c r="A1205" s="2">
        <v>95.6</v>
      </c>
      <c r="B1205">
        <v>2</v>
      </c>
      <c r="C1205">
        <v>4</v>
      </c>
      <c r="D1205">
        <v>6</v>
      </c>
    </row>
    <row r="1206" spans="1:4" x14ac:dyDescent="0.3">
      <c r="A1206" s="2">
        <v>95.65</v>
      </c>
      <c r="B1206">
        <v>6</v>
      </c>
      <c r="C1206">
        <v>4</v>
      </c>
      <c r="D1206">
        <v>10</v>
      </c>
    </row>
    <row r="1207" spans="1:4" x14ac:dyDescent="0.3">
      <c r="A1207" s="2">
        <v>95.7</v>
      </c>
      <c r="B1207">
        <v>5</v>
      </c>
      <c r="C1207">
        <v>1</v>
      </c>
      <c r="D1207">
        <v>6</v>
      </c>
    </row>
    <row r="1208" spans="1:4" x14ac:dyDescent="0.3">
      <c r="A1208" s="2">
        <v>95.75</v>
      </c>
      <c r="B1208">
        <v>2</v>
      </c>
      <c r="C1208">
        <v>2</v>
      </c>
      <c r="D1208">
        <v>4</v>
      </c>
    </row>
    <row r="1209" spans="1:4" x14ac:dyDescent="0.3">
      <c r="A1209" s="2">
        <v>95.8</v>
      </c>
      <c r="B1209">
        <v>2</v>
      </c>
      <c r="C1209">
        <v>1</v>
      </c>
      <c r="D1209">
        <v>3</v>
      </c>
    </row>
    <row r="1210" spans="1:4" x14ac:dyDescent="0.3">
      <c r="A1210" s="2">
        <v>95.85</v>
      </c>
      <c r="B1210">
        <v>3</v>
      </c>
      <c r="C1210">
        <v>1</v>
      </c>
      <c r="D1210">
        <v>4</v>
      </c>
    </row>
    <row r="1211" spans="1:4" x14ac:dyDescent="0.3">
      <c r="A1211" s="2">
        <v>95.9</v>
      </c>
      <c r="B1211">
        <v>4</v>
      </c>
      <c r="C1211">
        <v>3</v>
      </c>
      <c r="D1211">
        <v>7</v>
      </c>
    </row>
    <row r="1212" spans="1:4" x14ac:dyDescent="0.3">
      <c r="A1212" s="2">
        <v>95.95</v>
      </c>
      <c r="B1212">
        <v>3</v>
      </c>
      <c r="D1212">
        <v>3</v>
      </c>
    </row>
    <row r="1213" spans="1:4" x14ac:dyDescent="0.3">
      <c r="A1213" s="2">
        <v>96</v>
      </c>
      <c r="B1213">
        <v>1</v>
      </c>
      <c r="C1213">
        <v>3</v>
      </c>
      <c r="D1213">
        <v>4</v>
      </c>
    </row>
    <row r="1214" spans="1:4" x14ac:dyDescent="0.3">
      <c r="A1214" s="2">
        <v>96.05</v>
      </c>
      <c r="C1214">
        <v>3</v>
      </c>
      <c r="D1214">
        <v>3</v>
      </c>
    </row>
    <row r="1215" spans="1:4" x14ac:dyDescent="0.3">
      <c r="A1215" s="2">
        <v>96.1</v>
      </c>
      <c r="B1215">
        <v>4</v>
      </c>
      <c r="C1215">
        <v>2</v>
      </c>
      <c r="D1215">
        <v>6</v>
      </c>
    </row>
    <row r="1216" spans="1:4" x14ac:dyDescent="0.3">
      <c r="A1216" s="2">
        <v>96.15</v>
      </c>
      <c r="C1216">
        <v>2</v>
      </c>
      <c r="D1216">
        <v>2</v>
      </c>
    </row>
    <row r="1217" spans="1:4" x14ac:dyDescent="0.3">
      <c r="A1217" s="2">
        <v>96.2</v>
      </c>
      <c r="B1217">
        <v>1</v>
      </c>
      <c r="C1217">
        <v>3</v>
      </c>
      <c r="D1217">
        <v>4</v>
      </c>
    </row>
    <row r="1218" spans="1:4" x14ac:dyDescent="0.3">
      <c r="A1218" s="2">
        <v>96.25</v>
      </c>
      <c r="C1218">
        <v>2</v>
      </c>
      <c r="D1218">
        <v>2</v>
      </c>
    </row>
    <row r="1219" spans="1:4" x14ac:dyDescent="0.3">
      <c r="A1219" s="2">
        <v>96.3</v>
      </c>
      <c r="C1219">
        <v>1</v>
      </c>
      <c r="D1219">
        <v>1</v>
      </c>
    </row>
    <row r="1220" spans="1:4" x14ac:dyDescent="0.3">
      <c r="A1220" s="2">
        <v>96.35</v>
      </c>
      <c r="B1220">
        <v>3</v>
      </c>
      <c r="D1220">
        <v>3</v>
      </c>
    </row>
    <row r="1221" spans="1:4" x14ac:dyDescent="0.3">
      <c r="A1221" s="2">
        <v>96.4</v>
      </c>
      <c r="B1221">
        <v>1</v>
      </c>
      <c r="C1221">
        <v>1</v>
      </c>
      <c r="D1221">
        <v>2</v>
      </c>
    </row>
    <row r="1222" spans="1:4" x14ac:dyDescent="0.3">
      <c r="A1222" s="2">
        <v>96.5</v>
      </c>
      <c r="B1222">
        <v>2</v>
      </c>
      <c r="C1222">
        <v>2</v>
      </c>
      <c r="D1222">
        <v>4</v>
      </c>
    </row>
    <row r="1223" spans="1:4" x14ac:dyDescent="0.3">
      <c r="A1223" s="2">
        <v>96.55</v>
      </c>
      <c r="B1223">
        <v>3</v>
      </c>
      <c r="C1223">
        <v>2</v>
      </c>
      <c r="D1223">
        <v>5</v>
      </c>
    </row>
    <row r="1224" spans="1:4" x14ac:dyDescent="0.3">
      <c r="A1224" s="2">
        <v>96.6</v>
      </c>
      <c r="B1224">
        <v>4</v>
      </c>
      <c r="C1224">
        <v>1</v>
      </c>
      <c r="D1224">
        <v>5</v>
      </c>
    </row>
    <row r="1225" spans="1:4" x14ac:dyDescent="0.3">
      <c r="A1225" s="2">
        <v>96.65</v>
      </c>
      <c r="B1225">
        <v>2</v>
      </c>
      <c r="C1225">
        <v>2</v>
      </c>
      <c r="D1225">
        <v>4</v>
      </c>
    </row>
    <row r="1226" spans="1:4" x14ac:dyDescent="0.3">
      <c r="A1226" s="2">
        <v>96.7</v>
      </c>
      <c r="C1226">
        <v>1</v>
      </c>
      <c r="D1226">
        <v>1</v>
      </c>
    </row>
    <row r="1227" spans="1:4" x14ac:dyDescent="0.3">
      <c r="A1227" s="2">
        <v>96.75</v>
      </c>
      <c r="B1227">
        <v>3</v>
      </c>
      <c r="C1227">
        <v>2</v>
      </c>
      <c r="D1227">
        <v>5</v>
      </c>
    </row>
    <row r="1228" spans="1:4" x14ac:dyDescent="0.3">
      <c r="A1228" s="2">
        <v>96.8</v>
      </c>
      <c r="B1228">
        <v>2</v>
      </c>
      <c r="C1228">
        <v>2</v>
      </c>
      <c r="D1228">
        <v>4</v>
      </c>
    </row>
    <row r="1229" spans="1:4" x14ac:dyDescent="0.3">
      <c r="A1229" s="2">
        <v>96.85</v>
      </c>
      <c r="B1229">
        <v>2</v>
      </c>
      <c r="D1229">
        <v>2</v>
      </c>
    </row>
    <row r="1230" spans="1:4" x14ac:dyDescent="0.3">
      <c r="A1230" s="2">
        <v>96.9</v>
      </c>
      <c r="B1230">
        <v>3</v>
      </c>
      <c r="D1230">
        <v>3</v>
      </c>
    </row>
    <row r="1231" spans="1:4" x14ac:dyDescent="0.3">
      <c r="A1231" s="2">
        <v>96.95</v>
      </c>
      <c r="B1231">
        <v>1</v>
      </c>
      <c r="D1231">
        <v>1</v>
      </c>
    </row>
    <row r="1232" spans="1:4" x14ac:dyDescent="0.3">
      <c r="A1232" s="2">
        <v>97</v>
      </c>
      <c r="B1232">
        <v>4</v>
      </c>
      <c r="D1232">
        <v>4</v>
      </c>
    </row>
    <row r="1233" spans="1:4" x14ac:dyDescent="0.3">
      <c r="A1233" s="2">
        <v>97.05</v>
      </c>
      <c r="B1233">
        <v>2</v>
      </c>
      <c r="D1233">
        <v>2</v>
      </c>
    </row>
    <row r="1234" spans="1:4" x14ac:dyDescent="0.3">
      <c r="A1234" s="2">
        <v>97.1</v>
      </c>
      <c r="B1234">
        <v>2</v>
      </c>
      <c r="C1234">
        <v>1</v>
      </c>
      <c r="D1234">
        <v>3</v>
      </c>
    </row>
    <row r="1235" spans="1:4" x14ac:dyDescent="0.3">
      <c r="A1235" s="2">
        <v>97.2</v>
      </c>
      <c r="B1235">
        <v>3</v>
      </c>
      <c r="D1235">
        <v>3</v>
      </c>
    </row>
    <row r="1236" spans="1:4" x14ac:dyDescent="0.3">
      <c r="A1236" s="2">
        <v>97.25</v>
      </c>
      <c r="B1236">
        <v>1</v>
      </c>
      <c r="D1236">
        <v>1</v>
      </c>
    </row>
    <row r="1237" spans="1:4" x14ac:dyDescent="0.3">
      <c r="A1237" s="2">
        <v>97.35</v>
      </c>
      <c r="C1237">
        <v>2</v>
      </c>
      <c r="D1237">
        <v>2</v>
      </c>
    </row>
    <row r="1238" spans="1:4" x14ac:dyDescent="0.3">
      <c r="A1238" s="2">
        <v>97.45</v>
      </c>
      <c r="B1238">
        <v>1</v>
      </c>
      <c r="D1238">
        <v>1</v>
      </c>
    </row>
    <row r="1239" spans="1:4" x14ac:dyDescent="0.3">
      <c r="A1239" s="2">
        <v>97.55</v>
      </c>
      <c r="B1239">
        <v>2</v>
      </c>
      <c r="D1239">
        <v>2</v>
      </c>
    </row>
    <row r="1240" spans="1:4" x14ac:dyDescent="0.3">
      <c r="A1240" s="2">
        <v>97.65</v>
      </c>
      <c r="B1240">
        <v>3</v>
      </c>
      <c r="C1240">
        <v>1</v>
      </c>
      <c r="D1240">
        <v>4</v>
      </c>
    </row>
    <row r="1241" spans="1:4" x14ac:dyDescent="0.3">
      <c r="A1241" s="2">
        <v>97.7</v>
      </c>
      <c r="B1241">
        <v>2</v>
      </c>
      <c r="D1241">
        <v>2</v>
      </c>
    </row>
    <row r="1242" spans="1:4" x14ac:dyDescent="0.3">
      <c r="A1242" s="2">
        <v>97.75</v>
      </c>
      <c r="B1242">
        <v>2</v>
      </c>
      <c r="D1242">
        <v>2</v>
      </c>
    </row>
    <row r="1243" spans="1:4" x14ac:dyDescent="0.3">
      <c r="A1243" s="2">
        <v>97.8</v>
      </c>
      <c r="B1243">
        <v>1</v>
      </c>
      <c r="C1243">
        <v>1</v>
      </c>
      <c r="D1243">
        <v>2</v>
      </c>
    </row>
    <row r="1244" spans="1:4" x14ac:dyDescent="0.3">
      <c r="A1244" s="2">
        <v>97.85</v>
      </c>
      <c r="B1244">
        <v>1</v>
      </c>
      <c r="C1244">
        <v>1</v>
      </c>
      <c r="D1244">
        <v>2</v>
      </c>
    </row>
    <row r="1245" spans="1:4" x14ac:dyDescent="0.3">
      <c r="A1245" s="2">
        <v>97.9</v>
      </c>
      <c r="C1245">
        <v>1</v>
      </c>
      <c r="D1245">
        <v>1</v>
      </c>
    </row>
    <row r="1246" spans="1:4" x14ac:dyDescent="0.3">
      <c r="A1246" s="2">
        <v>97.95</v>
      </c>
      <c r="B1246">
        <v>4</v>
      </c>
      <c r="C1246">
        <v>1</v>
      </c>
      <c r="D1246">
        <v>5</v>
      </c>
    </row>
    <row r="1247" spans="1:4" x14ac:dyDescent="0.3">
      <c r="A1247" s="2">
        <v>98</v>
      </c>
      <c r="B1247">
        <v>2</v>
      </c>
      <c r="C1247">
        <v>1</v>
      </c>
      <c r="D1247">
        <v>3</v>
      </c>
    </row>
    <row r="1248" spans="1:4" x14ac:dyDescent="0.3">
      <c r="A1248" s="2">
        <v>98.05</v>
      </c>
      <c r="B1248">
        <v>2</v>
      </c>
      <c r="C1248">
        <v>1</v>
      </c>
      <c r="D1248">
        <v>3</v>
      </c>
    </row>
    <row r="1249" spans="1:4" x14ac:dyDescent="0.3">
      <c r="A1249" s="2">
        <v>98.1</v>
      </c>
      <c r="B1249">
        <v>1</v>
      </c>
      <c r="C1249">
        <v>2</v>
      </c>
      <c r="D1249">
        <v>3</v>
      </c>
    </row>
    <row r="1250" spans="1:4" x14ac:dyDescent="0.3">
      <c r="A1250" s="2">
        <v>98.15</v>
      </c>
      <c r="B1250">
        <v>2</v>
      </c>
      <c r="C1250">
        <v>2</v>
      </c>
      <c r="D1250">
        <v>4</v>
      </c>
    </row>
    <row r="1251" spans="1:4" x14ac:dyDescent="0.3">
      <c r="A1251" s="2">
        <v>98.2</v>
      </c>
      <c r="B1251">
        <v>1</v>
      </c>
      <c r="D1251">
        <v>1</v>
      </c>
    </row>
    <row r="1252" spans="1:4" x14ac:dyDescent="0.3">
      <c r="A1252" s="2">
        <v>98.25</v>
      </c>
      <c r="B1252">
        <v>1</v>
      </c>
      <c r="C1252">
        <v>2</v>
      </c>
      <c r="D1252">
        <v>3</v>
      </c>
    </row>
    <row r="1253" spans="1:4" x14ac:dyDescent="0.3">
      <c r="A1253" s="2">
        <v>98.3</v>
      </c>
      <c r="B1253">
        <v>1</v>
      </c>
      <c r="C1253">
        <v>2</v>
      </c>
      <c r="D1253">
        <v>3</v>
      </c>
    </row>
    <row r="1254" spans="1:4" x14ac:dyDescent="0.3">
      <c r="A1254" s="2">
        <v>98.35</v>
      </c>
      <c r="B1254">
        <v>2</v>
      </c>
      <c r="C1254">
        <v>1</v>
      </c>
      <c r="D1254">
        <v>3</v>
      </c>
    </row>
    <row r="1255" spans="1:4" x14ac:dyDescent="0.3">
      <c r="A1255" s="2">
        <v>98.4</v>
      </c>
      <c r="C1255">
        <v>2</v>
      </c>
      <c r="D1255">
        <v>2</v>
      </c>
    </row>
    <row r="1256" spans="1:4" x14ac:dyDescent="0.3">
      <c r="A1256" s="2">
        <v>98.45</v>
      </c>
      <c r="B1256">
        <v>1</v>
      </c>
      <c r="D1256">
        <v>1</v>
      </c>
    </row>
    <row r="1257" spans="1:4" x14ac:dyDescent="0.3">
      <c r="A1257" s="2">
        <v>98.5</v>
      </c>
      <c r="C1257">
        <v>4</v>
      </c>
      <c r="D1257">
        <v>4</v>
      </c>
    </row>
    <row r="1258" spans="1:4" x14ac:dyDescent="0.3">
      <c r="A1258" s="2">
        <v>98.55</v>
      </c>
      <c r="B1258">
        <v>1</v>
      </c>
      <c r="C1258">
        <v>2</v>
      </c>
      <c r="D1258">
        <v>3</v>
      </c>
    </row>
    <row r="1259" spans="1:4" x14ac:dyDescent="0.3">
      <c r="A1259" s="2">
        <v>98.6</v>
      </c>
      <c r="B1259">
        <v>2</v>
      </c>
      <c r="C1259">
        <v>2</v>
      </c>
      <c r="D1259">
        <v>4</v>
      </c>
    </row>
    <row r="1260" spans="1:4" x14ac:dyDescent="0.3">
      <c r="A1260" s="2">
        <v>98.65</v>
      </c>
      <c r="B1260">
        <v>3</v>
      </c>
      <c r="C1260">
        <v>1</v>
      </c>
      <c r="D1260">
        <v>4</v>
      </c>
    </row>
    <row r="1261" spans="1:4" x14ac:dyDescent="0.3">
      <c r="A1261" s="2">
        <v>98.7</v>
      </c>
      <c r="B1261">
        <v>5</v>
      </c>
      <c r="C1261">
        <v>3</v>
      </c>
      <c r="D1261">
        <v>8</v>
      </c>
    </row>
    <row r="1262" spans="1:4" x14ac:dyDescent="0.3">
      <c r="A1262" s="2">
        <v>98.75</v>
      </c>
      <c r="C1262">
        <v>3</v>
      </c>
      <c r="D1262">
        <v>3</v>
      </c>
    </row>
    <row r="1263" spans="1:4" x14ac:dyDescent="0.3">
      <c r="A1263" s="2">
        <v>98.8</v>
      </c>
      <c r="B1263">
        <v>2</v>
      </c>
      <c r="C1263">
        <v>2</v>
      </c>
      <c r="D1263">
        <v>4</v>
      </c>
    </row>
    <row r="1264" spans="1:4" x14ac:dyDescent="0.3">
      <c r="A1264" s="2">
        <v>98.85</v>
      </c>
      <c r="B1264">
        <v>4</v>
      </c>
      <c r="D1264">
        <v>4</v>
      </c>
    </row>
    <row r="1265" spans="1:4" x14ac:dyDescent="0.3">
      <c r="A1265" s="2">
        <v>98.9</v>
      </c>
      <c r="B1265">
        <v>3</v>
      </c>
      <c r="C1265">
        <v>2</v>
      </c>
      <c r="D1265">
        <v>5</v>
      </c>
    </row>
    <row r="1266" spans="1:4" x14ac:dyDescent="0.3">
      <c r="A1266" s="2">
        <v>99</v>
      </c>
      <c r="B1266">
        <v>9</v>
      </c>
      <c r="C1266">
        <v>2</v>
      </c>
      <c r="D1266">
        <v>11</v>
      </c>
    </row>
    <row r="1267" spans="1:4" x14ac:dyDescent="0.3">
      <c r="A1267" s="2">
        <v>99.05</v>
      </c>
      <c r="B1267">
        <v>3</v>
      </c>
      <c r="C1267">
        <v>3</v>
      </c>
      <c r="D1267">
        <v>6</v>
      </c>
    </row>
    <row r="1268" spans="1:4" x14ac:dyDescent="0.3">
      <c r="A1268" s="2">
        <v>99.1</v>
      </c>
      <c r="B1268">
        <v>3</v>
      </c>
      <c r="C1268">
        <v>1</v>
      </c>
      <c r="D1268">
        <v>4</v>
      </c>
    </row>
    <row r="1269" spans="1:4" x14ac:dyDescent="0.3">
      <c r="A1269" s="2">
        <v>99.15</v>
      </c>
      <c r="B1269">
        <v>5</v>
      </c>
      <c r="C1269">
        <v>3</v>
      </c>
      <c r="D1269">
        <v>8</v>
      </c>
    </row>
    <row r="1270" spans="1:4" x14ac:dyDescent="0.3">
      <c r="A1270" s="2">
        <v>99.2</v>
      </c>
      <c r="B1270">
        <v>1</v>
      </c>
      <c r="C1270">
        <v>2</v>
      </c>
      <c r="D1270">
        <v>3</v>
      </c>
    </row>
    <row r="1271" spans="1:4" x14ac:dyDescent="0.3">
      <c r="A1271" s="2">
        <v>99.25</v>
      </c>
      <c r="B1271">
        <v>4</v>
      </c>
      <c r="C1271">
        <v>3</v>
      </c>
      <c r="D1271">
        <v>7</v>
      </c>
    </row>
    <row r="1272" spans="1:4" x14ac:dyDescent="0.3">
      <c r="A1272" s="2">
        <v>99.3</v>
      </c>
      <c r="B1272">
        <v>3</v>
      </c>
      <c r="C1272">
        <v>1</v>
      </c>
      <c r="D1272">
        <v>4</v>
      </c>
    </row>
    <row r="1273" spans="1:4" x14ac:dyDescent="0.3">
      <c r="A1273" s="2">
        <v>99.35</v>
      </c>
      <c r="B1273">
        <v>3</v>
      </c>
      <c r="C1273">
        <v>1</v>
      </c>
      <c r="D1273">
        <v>4</v>
      </c>
    </row>
    <row r="1274" spans="1:4" x14ac:dyDescent="0.3">
      <c r="A1274" s="2">
        <v>99.4</v>
      </c>
      <c r="B1274">
        <v>5</v>
      </c>
      <c r="C1274">
        <v>1</v>
      </c>
      <c r="D1274">
        <v>6</v>
      </c>
    </row>
    <row r="1275" spans="1:4" x14ac:dyDescent="0.3">
      <c r="A1275" s="2">
        <v>99.45</v>
      </c>
      <c r="B1275">
        <v>2</v>
      </c>
      <c r="C1275">
        <v>4</v>
      </c>
      <c r="D1275">
        <v>6</v>
      </c>
    </row>
    <row r="1276" spans="1:4" x14ac:dyDescent="0.3">
      <c r="A1276" s="2">
        <v>99.5</v>
      </c>
      <c r="B1276">
        <v>4</v>
      </c>
      <c r="C1276">
        <v>6</v>
      </c>
      <c r="D1276">
        <v>10</v>
      </c>
    </row>
    <row r="1277" spans="1:4" x14ac:dyDescent="0.3">
      <c r="A1277" s="2">
        <v>99.55</v>
      </c>
      <c r="B1277">
        <v>1</v>
      </c>
      <c r="C1277">
        <v>3</v>
      </c>
      <c r="D1277">
        <v>4</v>
      </c>
    </row>
    <row r="1278" spans="1:4" x14ac:dyDescent="0.3">
      <c r="A1278" s="2">
        <v>99.6</v>
      </c>
      <c r="C1278">
        <v>1</v>
      </c>
      <c r="D1278">
        <v>1</v>
      </c>
    </row>
    <row r="1279" spans="1:4" x14ac:dyDescent="0.3">
      <c r="A1279" s="2">
        <v>99.65</v>
      </c>
      <c r="B1279">
        <v>8</v>
      </c>
      <c r="C1279">
        <v>1</v>
      </c>
      <c r="D1279">
        <v>9</v>
      </c>
    </row>
    <row r="1280" spans="1:4" x14ac:dyDescent="0.3">
      <c r="A1280" s="2">
        <v>99.7</v>
      </c>
      <c r="B1280">
        <v>5</v>
      </c>
      <c r="C1280">
        <v>2</v>
      </c>
      <c r="D1280">
        <v>7</v>
      </c>
    </row>
    <row r="1281" spans="1:4" x14ac:dyDescent="0.3">
      <c r="A1281" s="2">
        <v>99.75</v>
      </c>
      <c r="B1281">
        <v>2</v>
      </c>
      <c r="C1281">
        <v>2</v>
      </c>
      <c r="D1281">
        <v>4</v>
      </c>
    </row>
    <row r="1282" spans="1:4" x14ac:dyDescent="0.3">
      <c r="A1282" s="2">
        <v>99.8</v>
      </c>
      <c r="B1282">
        <v>3</v>
      </c>
      <c r="C1282">
        <v>4</v>
      </c>
      <c r="D1282">
        <v>7</v>
      </c>
    </row>
    <row r="1283" spans="1:4" x14ac:dyDescent="0.3">
      <c r="A1283" s="2">
        <v>99.85</v>
      </c>
      <c r="B1283">
        <v>2</v>
      </c>
      <c r="C1283">
        <v>3</v>
      </c>
      <c r="D1283">
        <v>5</v>
      </c>
    </row>
    <row r="1284" spans="1:4" x14ac:dyDescent="0.3">
      <c r="A1284" s="2">
        <v>99.9</v>
      </c>
      <c r="B1284">
        <v>3</v>
      </c>
      <c r="C1284">
        <v>1</v>
      </c>
      <c r="D1284">
        <v>4</v>
      </c>
    </row>
    <row r="1285" spans="1:4" x14ac:dyDescent="0.3">
      <c r="A1285" s="2">
        <v>99.95</v>
      </c>
      <c r="B1285">
        <v>2</v>
      </c>
      <c r="C1285">
        <v>4</v>
      </c>
      <c r="D1285">
        <v>6</v>
      </c>
    </row>
    <row r="1286" spans="1:4" x14ac:dyDescent="0.3">
      <c r="A1286" s="2">
        <v>100</v>
      </c>
      <c r="B1286">
        <v>2</v>
      </c>
      <c r="C1286">
        <v>4</v>
      </c>
      <c r="D1286">
        <v>6</v>
      </c>
    </row>
    <row r="1287" spans="1:4" x14ac:dyDescent="0.3">
      <c r="A1287" s="2">
        <v>100.05</v>
      </c>
      <c r="B1287">
        <v>5</v>
      </c>
      <c r="C1287">
        <v>5</v>
      </c>
      <c r="D1287">
        <v>10</v>
      </c>
    </row>
    <row r="1288" spans="1:4" x14ac:dyDescent="0.3">
      <c r="A1288" s="2">
        <v>100.1</v>
      </c>
      <c r="B1288">
        <v>1</v>
      </c>
      <c r="C1288">
        <v>1</v>
      </c>
      <c r="D1288">
        <v>2</v>
      </c>
    </row>
    <row r="1289" spans="1:4" x14ac:dyDescent="0.3">
      <c r="A1289" s="2">
        <v>100.15</v>
      </c>
      <c r="B1289">
        <v>5</v>
      </c>
      <c r="C1289">
        <v>3</v>
      </c>
      <c r="D1289">
        <v>8</v>
      </c>
    </row>
    <row r="1290" spans="1:4" x14ac:dyDescent="0.3">
      <c r="A1290" s="2">
        <v>100.2</v>
      </c>
      <c r="B1290">
        <v>4</v>
      </c>
      <c r="C1290">
        <v>4</v>
      </c>
      <c r="D1290">
        <v>8</v>
      </c>
    </row>
    <row r="1291" spans="1:4" x14ac:dyDescent="0.3">
      <c r="A1291" s="2">
        <v>100.25</v>
      </c>
      <c r="B1291">
        <v>2</v>
      </c>
      <c r="C1291">
        <v>4</v>
      </c>
      <c r="D1291">
        <v>6</v>
      </c>
    </row>
    <row r="1292" spans="1:4" x14ac:dyDescent="0.3">
      <c r="A1292" s="2">
        <v>100.3</v>
      </c>
      <c r="B1292">
        <v>7</v>
      </c>
      <c r="C1292">
        <v>2</v>
      </c>
      <c r="D1292">
        <v>9</v>
      </c>
    </row>
    <row r="1293" spans="1:4" x14ac:dyDescent="0.3">
      <c r="A1293" s="2">
        <v>100.35</v>
      </c>
      <c r="B1293">
        <v>2</v>
      </c>
      <c r="C1293">
        <v>1</v>
      </c>
      <c r="D1293">
        <v>3</v>
      </c>
    </row>
    <row r="1294" spans="1:4" x14ac:dyDescent="0.3">
      <c r="A1294" s="2">
        <v>100.4</v>
      </c>
      <c r="B1294">
        <v>5</v>
      </c>
      <c r="D1294">
        <v>5</v>
      </c>
    </row>
    <row r="1295" spans="1:4" x14ac:dyDescent="0.3">
      <c r="A1295" s="2">
        <v>100.45</v>
      </c>
      <c r="B1295">
        <v>4</v>
      </c>
      <c r="C1295">
        <v>2</v>
      </c>
      <c r="D1295">
        <v>6</v>
      </c>
    </row>
    <row r="1296" spans="1:4" x14ac:dyDescent="0.3">
      <c r="A1296" s="2">
        <v>100.5</v>
      </c>
      <c r="B1296">
        <v>5</v>
      </c>
      <c r="C1296">
        <v>3</v>
      </c>
      <c r="D1296">
        <v>8</v>
      </c>
    </row>
    <row r="1297" spans="1:4" x14ac:dyDescent="0.3">
      <c r="A1297" s="2">
        <v>100.55</v>
      </c>
      <c r="B1297">
        <v>7</v>
      </c>
      <c r="C1297">
        <v>3</v>
      </c>
      <c r="D1297">
        <v>10</v>
      </c>
    </row>
    <row r="1298" spans="1:4" x14ac:dyDescent="0.3">
      <c r="A1298" s="2">
        <v>100.6</v>
      </c>
      <c r="B1298">
        <v>2</v>
      </c>
      <c r="C1298">
        <v>4</v>
      </c>
      <c r="D1298">
        <v>6</v>
      </c>
    </row>
    <row r="1299" spans="1:4" x14ac:dyDescent="0.3">
      <c r="A1299" s="2">
        <v>100.65</v>
      </c>
      <c r="B1299">
        <v>4</v>
      </c>
      <c r="C1299">
        <v>1</v>
      </c>
      <c r="D1299">
        <v>5</v>
      </c>
    </row>
    <row r="1300" spans="1:4" x14ac:dyDescent="0.3">
      <c r="A1300" s="2">
        <v>100.7</v>
      </c>
      <c r="B1300">
        <v>2</v>
      </c>
      <c r="C1300">
        <v>1</v>
      </c>
      <c r="D1300">
        <v>3</v>
      </c>
    </row>
    <row r="1301" spans="1:4" x14ac:dyDescent="0.3">
      <c r="A1301" s="2">
        <v>100.75</v>
      </c>
      <c r="B1301">
        <v>5</v>
      </c>
      <c r="C1301">
        <v>2</v>
      </c>
      <c r="D1301">
        <v>7</v>
      </c>
    </row>
    <row r="1302" spans="1:4" x14ac:dyDescent="0.3">
      <c r="A1302" s="2">
        <v>100.8</v>
      </c>
      <c r="B1302">
        <v>2</v>
      </c>
      <c r="C1302">
        <v>2</v>
      </c>
      <c r="D1302">
        <v>4</v>
      </c>
    </row>
    <row r="1303" spans="1:4" x14ac:dyDescent="0.3">
      <c r="A1303" s="2">
        <v>100.85</v>
      </c>
      <c r="B1303">
        <v>3</v>
      </c>
      <c r="C1303">
        <v>2</v>
      </c>
      <c r="D1303">
        <v>5</v>
      </c>
    </row>
    <row r="1304" spans="1:4" x14ac:dyDescent="0.3">
      <c r="A1304" s="2">
        <v>100.9</v>
      </c>
      <c r="B1304">
        <v>4</v>
      </c>
      <c r="D1304">
        <v>4</v>
      </c>
    </row>
    <row r="1305" spans="1:4" x14ac:dyDescent="0.3">
      <c r="A1305" s="2">
        <v>100.95</v>
      </c>
      <c r="C1305">
        <v>2</v>
      </c>
      <c r="D1305">
        <v>2</v>
      </c>
    </row>
    <row r="1306" spans="1:4" x14ac:dyDescent="0.3">
      <c r="A1306" s="2">
        <v>101</v>
      </c>
      <c r="B1306">
        <v>1</v>
      </c>
      <c r="C1306">
        <v>2</v>
      </c>
      <c r="D1306">
        <v>3</v>
      </c>
    </row>
    <row r="1307" spans="1:4" x14ac:dyDescent="0.3">
      <c r="A1307" s="2">
        <v>101.05</v>
      </c>
      <c r="B1307">
        <v>3</v>
      </c>
      <c r="C1307">
        <v>1</v>
      </c>
      <c r="D1307">
        <v>4</v>
      </c>
    </row>
    <row r="1308" spans="1:4" x14ac:dyDescent="0.3">
      <c r="A1308" s="2">
        <v>101.1</v>
      </c>
      <c r="B1308">
        <v>3</v>
      </c>
      <c r="C1308">
        <v>3</v>
      </c>
      <c r="D1308">
        <v>6</v>
      </c>
    </row>
    <row r="1309" spans="1:4" x14ac:dyDescent="0.3">
      <c r="A1309" s="2">
        <v>101.15</v>
      </c>
      <c r="B1309">
        <v>5</v>
      </c>
      <c r="C1309">
        <v>2</v>
      </c>
      <c r="D1309">
        <v>7</v>
      </c>
    </row>
    <row r="1310" spans="1:4" x14ac:dyDescent="0.3">
      <c r="A1310" s="2">
        <v>101.25</v>
      </c>
      <c r="B1310">
        <v>2</v>
      </c>
      <c r="C1310">
        <v>3</v>
      </c>
      <c r="D1310">
        <v>5</v>
      </c>
    </row>
    <row r="1311" spans="1:4" x14ac:dyDescent="0.3">
      <c r="A1311" s="2">
        <v>101.3</v>
      </c>
      <c r="B1311">
        <v>4</v>
      </c>
      <c r="C1311">
        <v>2</v>
      </c>
      <c r="D1311">
        <v>6</v>
      </c>
    </row>
    <row r="1312" spans="1:4" x14ac:dyDescent="0.3">
      <c r="A1312" s="2">
        <v>101.35</v>
      </c>
      <c r="B1312">
        <v>4</v>
      </c>
      <c r="C1312">
        <v>4</v>
      </c>
      <c r="D1312">
        <v>8</v>
      </c>
    </row>
    <row r="1313" spans="1:4" x14ac:dyDescent="0.3">
      <c r="A1313" s="2">
        <v>101.4</v>
      </c>
      <c r="B1313">
        <v>3</v>
      </c>
      <c r="C1313">
        <v>2</v>
      </c>
      <c r="D1313">
        <v>5</v>
      </c>
    </row>
    <row r="1314" spans="1:4" x14ac:dyDescent="0.3">
      <c r="A1314" s="2">
        <v>101.45</v>
      </c>
      <c r="B1314">
        <v>1</v>
      </c>
      <c r="C1314">
        <v>1</v>
      </c>
      <c r="D1314">
        <v>2</v>
      </c>
    </row>
    <row r="1315" spans="1:4" x14ac:dyDescent="0.3">
      <c r="A1315" s="2">
        <v>101.5</v>
      </c>
      <c r="B1315">
        <v>2</v>
      </c>
      <c r="C1315">
        <v>1</v>
      </c>
      <c r="D1315">
        <v>3</v>
      </c>
    </row>
    <row r="1316" spans="1:4" x14ac:dyDescent="0.3">
      <c r="A1316" s="2">
        <v>101.55</v>
      </c>
      <c r="B1316">
        <v>1</v>
      </c>
      <c r="C1316">
        <v>1</v>
      </c>
      <c r="D1316">
        <v>2</v>
      </c>
    </row>
    <row r="1317" spans="1:4" x14ac:dyDescent="0.3">
      <c r="A1317" s="2">
        <v>101.6</v>
      </c>
      <c r="B1317">
        <v>1</v>
      </c>
      <c r="D1317">
        <v>1</v>
      </c>
    </row>
    <row r="1318" spans="1:4" x14ac:dyDescent="0.3">
      <c r="A1318" s="2">
        <v>101.7</v>
      </c>
      <c r="C1318">
        <v>1</v>
      </c>
      <c r="D1318">
        <v>1</v>
      </c>
    </row>
    <row r="1319" spans="1:4" x14ac:dyDescent="0.3">
      <c r="A1319" s="2">
        <v>101.75</v>
      </c>
      <c r="B1319">
        <v>2</v>
      </c>
      <c r="C1319">
        <v>1</v>
      </c>
      <c r="D1319">
        <v>3</v>
      </c>
    </row>
    <row r="1320" spans="1:4" x14ac:dyDescent="0.3">
      <c r="A1320" s="2">
        <v>101.8</v>
      </c>
      <c r="B1320">
        <v>1</v>
      </c>
      <c r="D1320">
        <v>1</v>
      </c>
    </row>
    <row r="1321" spans="1:4" x14ac:dyDescent="0.3">
      <c r="A1321" s="2">
        <v>101.85</v>
      </c>
      <c r="C1321">
        <v>1</v>
      </c>
      <c r="D1321">
        <v>1</v>
      </c>
    </row>
    <row r="1322" spans="1:4" x14ac:dyDescent="0.3">
      <c r="A1322" s="2">
        <v>101.9</v>
      </c>
      <c r="B1322">
        <v>3</v>
      </c>
      <c r="C1322">
        <v>2</v>
      </c>
      <c r="D1322">
        <v>5</v>
      </c>
    </row>
    <row r="1323" spans="1:4" x14ac:dyDescent="0.3">
      <c r="A1323" s="2">
        <v>101.95</v>
      </c>
      <c r="C1323">
        <v>1</v>
      </c>
      <c r="D1323">
        <v>1</v>
      </c>
    </row>
    <row r="1324" spans="1:4" x14ac:dyDescent="0.3">
      <c r="A1324" s="2">
        <v>102</v>
      </c>
      <c r="C1324">
        <v>2</v>
      </c>
      <c r="D1324">
        <v>2</v>
      </c>
    </row>
    <row r="1325" spans="1:4" x14ac:dyDescent="0.3">
      <c r="A1325" s="2">
        <v>102.05</v>
      </c>
      <c r="B1325">
        <v>1</v>
      </c>
      <c r="D1325">
        <v>1</v>
      </c>
    </row>
    <row r="1326" spans="1:4" x14ac:dyDescent="0.3">
      <c r="A1326" s="2">
        <v>102.1</v>
      </c>
      <c r="B1326">
        <v>3</v>
      </c>
      <c r="C1326">
        <v>2</v>
      </c>
      <c r="D1326">
        <v>5</v>
      </c>
    </row>
    <row r="1327" spans="1:4" x14ac:dyDescent="0.3">
      <c r="A1327" s="2">
        <v>102.15</v>
      </c>
      <c r="B1327">
        <v>1</v>
      </c>
      <c r="D1327">
        <v>1</v>
      </c>
    </row>
    <row r="1328" spans="1:4" x14ac:dyDescent="0.3">
      <c r="A1328" s="2">
        <v>102.25</v>
      </c>
      <c r="C1328">
        <v>1</v>
      </c>
      <c r="D1328">
        <v>1</v>
      </c>
    </row>
    <row r="1329" spans="1:4" x14ac:dyDescent="0.3">
      <c r="A1329" s="2">
        <v>102.35</v>
      </c>
      <c r="C1329">
        <v>1</v>
      </c>
      <c r="D1329">
        <v>1</v>
      </c>
    </row>
    <row r="1330" spans="1:4" x14ac:dyDescent="0.3">
      <c r="A1330" s="2">
        <v>102.4</v>
      </c>
      <c r="B1330">
        <v>2</v>
      </c>
      <c r="D1330">
        <v>2</v>
      </c>
    </row>
    <row r="1331" spans="1:4" x14ac:dyDescent="0.3">
      <c r="A1331" s="2">
        <v>102.45</v>
      </c>
      <c r="B1331">
        <v>1</v>
      </c>
      <c r="C1331">
        <v>2</v>
      </c>
      <c r="D1331">
        <v>3</v>
      </c>
    </row>
    <row r="1332" spans="1:4" x14ac:dyDescent="0.3">
      <c r="A1332" s="2">
        <v>102.5</v>
      </c>
      <c r="B1332">
        <v>2</v>
      </c>
      <c r="D1332">
        <v>2</v>
      </c>
    </row>
    <row r="1333" spans="1:4" x14ac:dyDescent="0.3">
      <c r="A1333" s="2">
        <v>102.55</v>
      </c>
      <c r="B1333">
        <v>1</v>
      </c>
      <c r="D1333">
        <v>1</v>
      </c>
    </row>
    <row r="1334" spans="1:4" x14ac:dyDescent="0.3">
      <c r="A1334" s="2">
        <v>102.6</v>
      </c>
      <c r="B1334">
        <v>3</v>
      </c>
      <c r="C1334">
        <v>1</v>
      </c>
      <c r="D1334">
        <v>4</v>
      </c>
    </row>
    <row r="1335" spans="1:4" x14ac:dyDescent="0.3">
      <c r="A1335" s="2">
        <v>102.65</v>
      </c>
      <c r="B1335">
        <v>2</v>
      </c>
      <c r="D1335">
        <v>2</v>
      </c>
    </row>
    <row r="1336" spans="1:4" x14ac:dyDescent="0.3">
      <c r="A1336" s="2">
        <v>102.7</v>
      </c>
      <c r="B1336">
        <v>1</v>
      </c>
      <c r="D1336">
        <v>1</v>
      </c>
    </row>
    <row r="1337" spans="1:4" x14ac:dyDescent="0.3">
      <c r="A1337" s="2">
        <v>102.8</v>
      </c>
      <c r="C1337">
        <v>2</v>
      </c>
      <c r="D1337">
        <v>2</v>
      </c>
    </row>
    <row r="1338" spans="1:4" x14ac:dyDescent="0.3">
      <c r="A1338" s="2">
        <v>102.85</v>
      </c>
      <c r="B1338">
        <v>1</v>
      </c>
      <c r="D1338">
        <v>1</v>
      </c>
    </row>
    <row r="1339" spans="1:4" x14ac:dyDescent="0.3">
      <c r="A1339" s="2">
        <v>102.9</v>
      </c>
      <c r="B1339">
        <v>1</v>
      </c>
      <c r="D1339">
        <v>1</v>
      </c>
    </row>
    <row r="1340" spans="1:4" x14ac:dyDescent="0.3">
      <c r="A1340" s="2">
        <v>102.95</v>
      </c>
      <c r="C1340">
        <v>3</v>
      </c>
      <c r="D1340">
        <v>3</v>
      </c>
    </row>
    <row r="1341" spans="1:4" x14ac:dyDescent="0.3">
      <c r="A1341" s="2">
        <v>103</v>
      </c>
      <c r="B1341">
        <v>1</v>
      </c>
      <c r="C1341">
        <v>1</v>
      </c>
      <c r="D1341">
        <v>2</v>
      </c>
    </row>
    <row r="1342" spans="1:4" x14ac:dyDescent="0.3">
      <c r="A1342" s="2">
        <v>103.05</v>
      </c>
      <c r="B1342">
        <v>3</v>
      </c>
      <c r="D1342">
        <v>3</v>
      </c>
    </row>
    <row r="1343" spans="1:4" x14ac:dyDescent="0.3">
      <c r="A1343" s="2">
        <v>103.1</v>
      </c>
      <c r="B1343">
        <v>3</v>
      </c>
      <c r="D1343">
        <v>3</v>
      </c>
    </row>
    <row r="1344" spans="1:4" x14ac:dyDescent="0.3">
      <c r="A1344" s="2">
        <v>103.15</v>
      </c>
      <c r="B1344">
        <v>4</v>
      </c>
      <c r="D1344">
        <v>4</v>
      </c>
    </row>
    <row r="1345" spans="1:4" x14ac:dyDescent="0.3">
      <c r="A1345" s="2">
        <v>103.2</v>
      </c>
      <c r="B1345">
        <v>3</v>
      </c>
      <c r="D1345">
        <v>3</v>
      </c>
    </row>
    <row r="1346" spans="1:4" x14ac:dyDescent="0.3">
      <c r="A1346" s="2">
        <v>103.25</v>
      </c>
      <c r="B1346">
        <v>1</v>
      </c>
      <c r="C1346">
        <v>2</v>
      </c>
      <c r="D1346">
        <v>3</v>
      </c>
    </row>
    <row r="1347" spans="1:4" x14ac:dyDescent="0.3">
      <c r="A1347" s="2">
        <v>103.3</v>
      </c>
      <c r="B1347">
        <v>1</v>
      </c>
      <c r="C1347">
        <v>2</v>
      </c>
      <c r="D1347">
        <v>3</v>
      </c>
    </row>
    <row r="1348" spans="1:4" x14ac:dyDescent="0.3">
      <c r="A1348" s="2">
        <v>103.35</v>
      </c>
      <c r="C1348">
        <v>1</v>
      </c>
      <c r="D1348">
        <v>1</v>
      </c>
    </row>
    <row r="1349" spans="1:4" x14ac:dyDescent="0.3">
      <c r="A1349" s="2">
        <v>103.4</v>
      </c>
      <c r="B1349">
        <v>1</v>
      </c>
      <c r="C1349">
        <v>2</v>
      </c>
      <c r="D1349">
        <v>3</v>
      </c>
    </row>
    <row r="1350" spans="1:4" x14ac:dyDescent="0.3">
      <c r="A1350" s="2">
        <v>103.45</v>
      </c>
      <c r="B1350">
        <v>1</v>
      </c>
      <c r="C1350">
        <v>2</v>
      </c>
      <c r="D1350">
        <v>3</v>
      </c>
    </row>
    <row r="1351" spans="1:4" x14ac:dyDescent="0.3">
      <c r="A1351" s="2">
        <v>103.5</v>
      </c>
      <c r="B1351">
        <v>2</v>
      </c>
      <c r="D1351">
        <v>2</v>
      </c>
    </row>
    <row r="1352" spans="1:4" x14ac:dyDescent="0.3">
      <c r="A1352" s="2">
        <v>103.6</v>
      </c>
      <c r="B1352">
        <v>1</v>
      </c>
      <c r="D1352">
        <v>1</v>
      </c>
    </row>
    <row r="1353" spans="1:4" x14ac:dyDescent="0.3">
      <c r="A1353" s="2">
        <v>103.65</v>
      </c>
      <c r="B1353">
        <v>4</v>
      </c>
      <c r="D1353">
        <v>4</v>
      </c>
    </row>
    <row r="1354" spans="1:4" x14ac:dyDescent="0.3">
      <c r="A1354" s="2">
        <v>103.7</v>
      </c>
      <c r="B1354">
        <v>2</v>
      </c>
      <c r="C1354">
        <v>3</v>
      </c>
      <c r="D1354">
        <v>5</v>
      </c>
    </row>
    <row r="1355" spans="1:4" x14ac:dyDescent="0.3">
      <c r="A1355" s="2">
        <v>103.75</v>
      </c>
      <c r="B1355">
        <v>4</v>
      </c>
      <c r="C1355">
        <v>2</v>
      </c>
      <c r="D1355">
        <v>6</v>
      </c>
    </row>
    <row r="1356" spans="1:4" x14ac:dyDescent="0.3">
      <c r="A1356" s="2">
        <v>103.8</v>
      </c>
      <c r="B1356">
        <v>2</v>
      </c>
      <c r="D1356">
        <v>2</v>
      </c>
    </row>
    <row r="1357" spans="1:4" x14ac:dyDescent="0.3">
      <c r="A1357" s="2">
        <v>103.85</v>
      </c>
      <c r="B1357">
        <v>2</v>
      </c>
      <c r="C1357">
        <v>2</v>
      </c>
      <c r="D1357">
        <v>4</v>
      </c>
    </row>
    <row r="1358" spans="1:4" x14ac:dyDescent="0.3">
      <c r="A1358" s="2">
        <v>103.9</v>
      </c>
      <c r="B1358">
        <v>2</v>
      </c>
      <c r="C1358">
        <v>1</v>
      </c>
      <c r="D1358">
        <v>3</v>
      </c>
    </row>
    <row r="1359" spans="1:4" x14ac:dyDescent="0.3">
      <c r="A1359" s="2">
        <v>103.95</v>
      </c>
      <c r="B1359">
        <v>5</v>
      </c>
      <c r="C1359">
        <v>2</v>
      </c>
      <c r="D1359">
        <v>7</v>
      </c>
    </row>
    <row r="1360" spans="1:4" x14ac:dyDescent="0.3">
      <c r="A1360" s="2">
        <v>104</v>
      </c>
      <c r="B1360">
        <v>3</v>
      </c>
      <c r="C1360">
        <v>1</v>
      </c>
      <c r="D1360">
        <v>4</v>
      </c>
    </row>
    <row r="1361" spans="1:4" x14ac:dyDescent="0.3">
      <c r="A1361" s="2">
        <v>104.05</v>
      </c>
      <c r="B1361">
        <v>5</v>
      </c>
      <c r="C1361">
        <v>4</v>
      </c>
      <c r="D1361">
        <v>9</v>
      </c>
    </row>
    <row r="1362" spans="1:4" x14ac:dyDescent="0.3">
      <c r="A1362" s="2">
        <v>104.1</v>
      </c>
      <c r="B1362">
        <v>6</v>
      </c>
      <c r="C1362">
        <v>2</v>
      </c>
      <c r="D1362">
        <v>8</v>
      </c>
    </row>
    <row r="1363" spans="1:4" x14ac:dyDescent="0.3">
      <c r="A1363" s="2">
        <v>104.15</v>
      </c>
      <c r="B1363">
        <v>5</v>
      </c>
      <c r="C1363">
        <v>2</v>
      </c>
      <c r="D1363">
        <v>7</v>
      </c>
    </row>
    <row r="1364" spans="1:4" x14ac:dyDescent="0.3">
      <c r="A1364" s="2">
        <v>104.2</v>
      </c>
      <c r="C1364">
        <v>3</v>
      </c>
      <c r="D1364">
        <v>3</v>
      </c>
    </row>
    <row r="1365" spans="1:4" x14ac:dyDescent="0.3">
      <c r="A1365" s="2">
        <v>104.25</v>
      </c>
      <c r="B1365">
        <v>2</v>
      </c>
      <c r="C1365">
        <v>1</v>
      </c>
      <c r="D1365">
        <v>3</v>
      </c>
    </row>
    <row r="1366" spans="1:4" x14ac:dyDescent="0.3">
      <c r="A1366" s="2">
        <v>104.3</v>
      </c>
      <c r="B1366">
        <v>4</v>
      </c>
      <c r="C1366">
        <v>2</v>
      </c>
      <c r="D1366">
        <v>6</v>
      </c>
    </row>
    <row r="1367" spans="1:4" x14ac:dyDescent="0.3">
      <c r="A1367" s="2">
        <v>104.35</v>
      </c>
      <c r="B1367">
        <v>4</v>
      </c>
      <c r="D1367">
        <v>4</v>
      </c>
    </row>
    <row r="1368" spans="1:4" x14ac:dyDescent="0.3">
      <c r="A1368" s="2">
        <v>104.4</v>
      </c>
      <c r="B1368">
        <v>5</v>
      </c>
      <c r="C1368">
        <v>6</v>
      </c>
      <c r="D1368">
        <v>11</v>
      </c>
    </row>
    <row r="1369" spans="1:4" x14ac:dyDescent="0.3">
      <c r="A1369" s="2">
        <v>104.45</v>
      </c>
      <c r="B1369">
        <v>6</v>
      </c>
      <c r="D1369">
        <v>6</v>
      </c>
    </row>
    <row r="1370" spans="1:4" x14ac:dyDescent="0.3">
      <c r="A1370" s="2">
        <v>104.5</v>
      </c>
      <c r="B1370">
        <v>4</v>
      </c>
      <c r="C1370">
        <v>2</v>
      </c>
      <c r="D1370">
        <v>6</v>
      </c>
    </row>
    <row r="1371" spans="1:4" x14ac:dyDescent="0.3">
      <c r="A1371" s="2">
        <v>104.55</v>
      </c>
      <c r="B1371">
        <v>2</v>
      </c>
      <c r="C1371">
        <v>1</v>
      </c>
      <c r="D1371">
        <v>3</v>
      </c>
    </row>
    <row r="1372" spans="1:4" x14ac:dyDescent="0.3">
      <c r="A1372" s="2">
        <v>104.6</v>
      </c>
      <c r="B1372">
        <v>3</v>
      </c>
      <c r="C1372">
        <v>1</v>
      </c>
      <c r="D1372">
        <v>4</v>
      </c>
    </row>
    <row r="1373" spans="1:4" x14ac:dyDescent="0.3">
      <c r="A1373" s="2">
        <v>104.65</v>
      </c>
      <c r="B1373">
        <v>3</v>
      </c>
      <c r="C1373">
        <v>2</v>
      </c>
      <c r="D1373">
        <v>5</v>
      </c>
    </row>
    <row r="1374" spans="1:4" x14ac:dyDescent="0.3">
      <c r="A1374" s="2">
        <v>104.7</v>
      </c>
      <c r="B1374">
        <v>1</v>
      </c>
      <c r="C1374">
        <v>3</v>
      </c>
      <c r="D1374">
        <v>4</v>
      </c>
    </row>
    <row r="1375" spans="1:4" x14ac:dyDescent="0.3">
      <c r="A1375" s="2">
        <v>104.75</v>
      </c>
      <c r="B1375">
        <v>2</v>
      </c>
      <c r="C1375">
        <v>2</v>
      </c>
      <c r="D1375">
        <v>4</v>
      </c>
    </row>
    <row r="1376" spans="1:4" x14ac:dyDescent="0.3">
      <c r="A1376" s="2">
        <v>104.8</v>
      </c>
      <c r="B1376">
        <v>4</v>
      </c>
      <c r="C1376">
        <v>2</v>
      </c>
      <c r="D1376">
        <v>6</v>
      </c>
    </row>
    <row r="1377" spans="1:4" x14ac:dyDescent="0.3">
      <c r="A1377" s="2">
        <v>104.85</v>
      </c>
      <c r="B1377">
        <v>2</v>
      </c>
      <c r="C1377">
        <v>1</v>
      </c>
      <c r="D1377">
        <v>3</v>
      </c>
    </row>
    <row r="1378" spans="1:4" x14ac:dyDescent="0.3">
      <c r="A1378" s="2">
        <v>104.9</v>
      </c>
      <c r="B1378">
        <v>5</v>
      </c>
      <c r="C1378">
        <v>1</v>
      </c>
      <c r="D1378">
        <v>6</v>
      </c>
    </row>
    <row r="1379" spans="1:4" x14ac:dyDescent="0.3">
      <c r="A1379" s="2">
        <v>104.95</v>
      </c>
      <c r="B1379">
        <v>3</v>
      </c>
      <c r="C1379">
        <v>1</v>
      </c>
      <c r="D1379">
        <v>4</v>
      </c>
    </row>
    <row r="1380" spans="1:4" x14ac:dyDescent="0.3">
      <c r="A1380" s="2">
        <v>105</v>
      </c>
      <c r="B1380">
        <v>4</v>
      </c>
      <c r="C1380">
        <v>4</v>
      </c>
      <c r="D1380">
        <v>8</v>
      </c>
    </row>
    <row r="1381" spans="1:4" x14ac:dyDescent="0.3">
      <c r="A1381" s="2">
        <v>105.05</v>
      </c>
      <c r="B1381">
        <v>5</v>
      </c>
      <c r="C1381">
        <v>1</v>
      </c>
      <c r="D1381">
        <v>6</v>
      </c>
    </row>
    <row r="1382" spans="1:4" x14ac:dyDescent="0.3">
      <c r="A1382" s="2">
        <v>105.1</v>
      </c>
      <c r="B1382">
        <v>5</v>
      </c>
      <c r="C1382">
        <v>2</v>
      </c>
      <c r="D1382">
        <v>7</v>
      </c>
    </row>
    <row r="1383" spans="1:4" x14ac:dyDescent="0.3">
      <c r="A1383" s="2">
        <v>105.15</v>
      </c>
      <c r="B1383">
        <v>2</v>
      </c>
      <c r="D1383">
        <v>2</v>
      </c>
    </row>
    <row r="1384" spans="1:4" x14ac:dyDescent="0.3">
      <c r="A1384" s="2">
        <v>105.2</v>
      </c>
      <c r="B1384">
        <v>5</v>
      </c>
      <c r="C1384">
        <v>2</v>
      </c>
      <c r="D1384">
        <v>7</v>
      </c>
    </row>
    <row r="1385" spans="1:4" x14ac:dyDescent="0.3">
      <c r="A1385" s="2">
        <v>105.25</v>
      </c>
      <c r="B1385">
        <v>6</v>
      </c>
      <c r="C1385">
        <v>1</v>
      </c>
      <c r="D1385">
        <v>7</v>
      </c>
    </row>
    <row r="1386" spans="1:4" x14ac:dyDescent="0.3">
      <c r="A1386" s="2">
        <v>105.3</v>
      </c>
      <c r="B1386">
        <v>2</v>
      </c>
      <c r="C1386">
        <v>2</v>
      </c>
      <c r="D1386">
        <v>4</v>
      </c>
    </row>
    <row r="1387" spans="1:4" x14ac:dyDescent="0.3">
      <c r="A1387" s="2">
        <v>105.35</v>
      </c>
      <c r="B1387">
        <v>7</v>
      </c>
      <c r="C1387">
        <v>1</v>
      </c>
      <c r="D1387">
        <v>8</v>
      </c>
    </row>
    <row r="1388" spans="1:4" x14ac:dyDescent="0.3">
      <c r="A1388" s="2">
        <v>105.4</v>
      </c>
      <c r="B1388">
        <v>5</v>
      </c>
      <c r="C1388">
        <v>1</v>
      </c>
      <c r="D1388">
        <v>6</v>
      </c>
    </row>
    <row r="1389" spans="1:4" x14ac:dyDescent="0.3">
      <c r="A1389" s="2">
        <v>105.45</v>
      </c>
      <c r="B1389">
        <v>2</v>
      </c>
      <c r="D1389">
        <v>2</v>
      </c>
    </row>
    <row r="1390" spans="1:4" x14ac:dyDescent="0.3">
      <c r="A1390" s="2">
        <v>105.5</v>
      </c>
      <c r="B1390">
        <v>4</v>
      </c>
      <c r="C1390">
        <v>3</v>
      </c>
      <c r="D1390">
        <v>7</v>
      </c>
    </row>
    <row r="1391" spans="1:4" x14ac:dyDescent="0.3">
      <c r="A1391" s="2">
        <v>105.55</v>
      </c>
      <c r="B1391">
        <v>4</v>
      </c>
      <c r="C1391">
        <v>1</v>
      </c>
      <c r="D1391">
        <v>5</v>
      </c>
    </row>
    <row r="1392" spans="1:4" x14ac:dyDescent="0.3">
      <c r="A1392" s="2">
        <v>105.6</v>
      </c>
      <c r="B1392">
        <v>3</v>
      </c>
      <c r="D1392">
        <v>3</v>
      </c>
    </row>
    <row r="1393" spans="1:4" x14ac:dyDescent="0.3">
      <c r="A1393" s="2">
        <v>105.65</v>
      </c>
      <c r="B1393">
        <v>2</v>
      </c>
      <c r="C1393">
        <v>3</v>
      </c>
      <c r="D1393">
        <v>5</v>
      </c>
    </row>
    <row r="1394" spans="1:4" x14ac:dyDescent="0.3">
      <c r="A1394" s="2">
        <v>105.7</v>
      </c>
      <c r="B1394">
        <v>3</v>
      </c>
      <c r="C1394">
        <v>1</v>
      </c>
      <c r="D1394">
        <v>4</v>
      </c>
    </row>
    <row r="1395" spans="1:4" x14ac:dyDescent="0.3">
      <c r="A1395" s="2">
        <v>105.75</v>
      </c>
      <c r="B1395">
        <v>4</v>
      </c>
      <c r="C1395">
        <v>1</v>
      </c>
      <c r="D1395">
        <v>5</v>
      </c>
    </row>
    <row r="1396" spans="1:4" x14ac:dyDescent="0.3">
      <c r="A1396" s="2">
        <v>105.8</v>
      </c>
      <c r="B1396">
        <v>1</v>
      </c>
      <c r="D1396">
        <v>1</v>
      </c>
    </row>
    <row r="1397" spans="1:4" x14ac:dyDescent="0.3">
      <c r="A1397" s="2">
        <v>105.85</v>
      </c>
      <c r="B1397">
        <v>2</v>
      </c>
      <c r="C1397">
        <v>1</v>
      </c>
      <c r="D1397">
        <v>3</v>
      </c>
    </row>
    <row r="1398" spans="1:4" x14ac:dyDescent="0.3">
      <c r="A1398" s="2">
        <v>105.9</v>
      </c>
      <c r="B1398">
        <v>2</v>
      </c>
      <c r="C1398">
        <v>2</v>
      </c>
      <c r="D1398">
        <v>4</v>
      </c>
    </row>
    <row r="1399" spans="1:4" x14ac:dyDescent="0.3">
      <c r="A1399" s="2">
        <v>105.95</v>
      </c>
      <c r="B1399">
        <v>1</v>
      </c>
      <c r="C1399">
        <v>4</v>
      </c>
      <c r="D1399">
        <v>5</v>
      </c>
    </row>
    <row r="1400" spans="1:4" x14ac:dyDescent="0.3">
      <c r="A1400" s="2">
        <v>106</v>
      </c>
      <c r="B1400">
        <v>2</v>
      </c>
      <c r="C1400">
        <v>3</v>
      </c>
      <c r="D1400">
        <v>5</v>
      </c>
    </row>
    <row r="1401" spans="1:4" x14ac:dyDescent="0.3">
      <c r="A1401" s="2">
        <v>106.05</v>
      </c>
      <c r="B1401">
        <v>4</v>
      </c>
      <c r="C1401">
        <v>1</v>
      </c>
      <c r="D1401">
        <v>5</v>
      </c>
    </row>
    <row r="1402" spans="1:4" x14ac:dyDescent="0.3">
      <c r="A1402" s="2">
        <v>106.1</v>
      </c>
      <c r="B1402">
        <v>3</v>
      </c>
      <c r="C1402">
        <v>4</v>
      </c>
      <c r="D1402">
        <v>7</v>
      </c>
    </row>
    <row r="1403" spans="1:4" x14ac:dyDescent="0.3">
      <c r="A1403" s="2">
        <v>106.15</v>
      </c>
      <c r="B1403">
        <v>3</v>
      </c>
      <c r="C1403">
        <v>2</v>
      </c>
      <c r="D1403">
        <v>5</v>
      </c>
    </row>
    <row r="1404" spans="1:4" x14ac:dyDescent="0.3">
      <c r="A1404" s="2">
        <v>106.2</v>
      </c>
      <c r="B1404">
        <v>1</v>
      </c>
      <c r="D1404">
        <v>1</v>
      </c>
    </row>
    <row r="1405" spans="1:4" x14ac:dyDescent="0.3">
      <c r="A1405" s="2">
        <v>106.25</v>
      </c>
      <c r="C1405">
        <v>1</v>
      </c>
      <c r="D1405">
        <v>1</v>
      </c>
    </row>
    <row r="1406" spans="1:4" x14ac:dyDescent="0.3">
      <c r="A1406" s="2">
        <v>106.3</v>
      </c>
      <c r="B1406">
        <v>2</v>
      </c>
      <c r="C1406">
        <v>1</v>
      </c>
      <c r="D1406">
        <v>3</v>
      </c>
    </row>
    <row r="1407" spans="1:4" x14ac:dyDescent="0.3">
      <c r="A1407" s="2">
        <v>106.35</v>
      </c>
      <c r="B1407">
        <v>3</v>
      </c>
      <c r="C1407">
        <v>2</v>
      </c>
      <c r="D1407">
        <v>5</v>
      </c>
    </row>
    <row r="1408" spans="1:4" x14ac:dyDescent="0.3">
      <c r="A1408" s="2">
        <v>106.4</v>
      </c>
      <c r="B1408">
        <v>3</v>
      </c>
      <c r="C1408">
        <v>2</v>
      </c>
      <c r="D1408">
        <v>5</v>
      </c>
    </row>
    <row r="1409" spans="1:4" x14ac:dyDescent="0.3">
      <c r="A1409" s="2">
        <v>106.45</v>
      </c>
      <c r="B1409">
        <v>1</v>
      </c>
      <c r="C1409">
        <v>1</v>
      </c>
      <c r="D1409">
        <v>2</v>
      </c>
    </row>
    <row r="1410" spans="1:4" x14ac:dyDescent="0.3">
      <c r="A1410" s="2">
        <v>106.5</v>
      </c>
      <c r="B1410">
        <v>3</v>
      </c>
      <c r="C1410">
        <v>1</v>
      </c>
      <c r="D1410">
        <v>4</v>
      </c>
    </row>
    <row r="1411" spans="1:4" x14ac:dyDescent="0.3">
      <c r="A1411" s="2">
        <v>106.55</v>
      </c>
      <c r="C1411">
        <v>1</v>
      </c>
      <c r="D1411">
        <v>1</v>
      </c>
    </row>
    <row r="1412" spans="1:4" x14ac:dyDescent="0.3">
      <c r="A1412" s="2">
        <v>106.6</v>
      </c>
      <c r="B1412">
        <v>2</v>
      </c>
      <c r="C1412">
        <v>2</v>
      </c>
      <c r="D1412">
        <v>4</v>
      </c>
    </row>
    <row r="1413" spans="1:4" x14ac:dyDescent="0.3">
      <c r="A1413" s="2">
        <v>106.65</v>
      </c>
      <c r="B1413">
        <v>3</v>
      </c>
      <c r="D1413">
        <v>3</v>
      </c>
    </row>
    <row r="1414" spans="1:4" x14ac:dyDescent="0.3">
      <c r="A1414" s="2">
        <v>106.7</v>
      </c>
      <c r="B1414">
        <v>2</v>
      </c>
      <c r="C1414">
        <v>1</v>
      </c>
      <c r="D1414">
        <v>3</v>
      </c>
    </row>
    <row r="1415" spans="1:4" x14ac:dyDescent="0.3">
      <c r="A1415" s="2">
        <v>106.75</v>
      </c>
      <c r="B1415">
        <v>1</v>
      </c>
      <c r="C1415">
        <v>2</v>
      </c>
      <c r="D1415">
        <v>3</v>
      </c>
    </row>
    <row r="1416" spans="1:4" x14ac:dyDescent="0.3">
      <c r="A1416" s="2">
        <v>106.8</v>
      </c>
      <c r="B1416">
        <v>4</v>
      </c>
      <c r="D1416">
        <v>4</v>
      </c>
    </row>
    <row r="1417" spans="1:4" x14ac:dyDescent="0.3">
      <c r="A1417" s="2">
        <v>106.85</v>
      </c>
      <c r="B1417">
        <v>1</v>
      </c>
      <c r="D1417">
        <v>1</v>
      </c>
    </row>
    <row r="1418" spans="1:4" x14ac:dyDescent="0.3">
      <c r="A1418" s="2">
        <v>106.9</v>
      </c>
      <c r="B1418">
        <v>1</v>
      </c>
      <c r="C1418">
        <v>1</v>
      </c>
      <c r="D1418">
        <v>2</v>
      </c>
    </row>
    <row r="1419" spans="1:4" x14ac:dyDescent="0.3">
      <c r="A1419" s="2">
        <v>106.95</v>
      </c>
      <c r="C1419">
        <v>1</v>
      </c>
      <c r="D1419">
        <v>1</v>
      </c>
    </row>
    <row r="1420" spans="1:4" x14ac:dyDescent="0.3">
      <c r="A1420" s="2">
        <v>107</v>
      </c>
      <c r="B1420">
        <v>1</v>
      </c>
      <c r="D1420">
        <v>1</v>
      </c>
    </row>
    <row r="1421" spans="1:4" x14ac:dyDescent="0.3">
      <c r="A1421" s="2">
        <v>107.05</v>
      </c>
      <c r="B1421">
        <v>2</v>
      </c>
      <c r="D1421">
        <v>2</v>
      </c>
    </row>
    <row r="1422" spans="1:4" x14ac:dyDescent="0.3">
      <c r="A1422" s="2">
        <v>107.15</v>
      </c>
      <c r="B1422">
        <v>1</v>
      </c>
      <c r="D1422">
        <v>1</v>
      </c>
    </row>
    <row r="1423" spans="1:4" x14ac:dyDescent="0.3">
      <c r="A1423" s="2">
        <v>107.2</v>
      </c>
      <c r="B1423">
        <v>1</v>
      </c>
      <c r="D1423">
        <v>1</v>
      </c>
    </row>
    <row r="1424" spans="1:4" x14ac:dyDescent="0.3">
      <c r="A1424" s="2">
        <v>107.25</v>
      </c>
      <c r="B1424">
        <v>1</v>
      </c>
      <c r="D1424">
        <v>1</v>
      </c>
    </row>
    <row r="1425" spans="1:4" x14ac:dyDescent="0.3">
      <c r="A1425" s="2">
        <v>107.35</v>
      </c>
      <c r="B1425">
        <v>1</v>
      </c>
      <c r="C1425">
        <v>1</v>
      </c>
      <c r="D1425">
        <v>2</v>
      </c>
    </row>
    <row r="1426" spans="1:4" x14ac:dyDescent="0.3">
      <c r="A1426" s="2">
        <v>107.4</v>
      </c>
      <c r="B1426">
        <v>1</v>
      </c>
      <c r="C1426">
        <v>1</v>
      </c>
      <c r="D1426">
        <v>2</v>
      </c>
    </row>
    <row r="1427" spans="1:4" x14ac:dyDescent="0.3">
      <c r="A1427" s="2">
        <v>107.45</v>
      </c>
      <c r="B1427">
        <v>4</v>
      </c>
      <c r="D1427">
        <v>4</v>
      </c>
    </row>
    <row r="1428" spans="1:4" x14ac:dyDescent="0.3">
      <c r="A1428" s="2">
        <v>107.5</v>
      </c>
      <c r="B1428">
        <v>3</v>
      </c>
      <c r="C1428">
        <v>1</v>
      </c>
      <c r="D1428">
        <v>4</v>
      </c>
    </row>
    <row r="1429" spans="1:4" x14ac:dyDescent="0.3">
      <c r="A1429" s="2">
        <v>107.55</v>
      </c>
      <c r="B1429">
        <v>1</v>
      </c>
      <c r="C1429">
        <v>1</v>
      </c>
      <c r="D1429">
        <v>2</v>
      </c>
    </row>
    <row r="1430" spans="1:4" x14ac:dyDescent="0.3">
      <c r="A1430" s="2">
        <v>107.6</v>
      </c>
      <c r="B1430">
        <v>1</v>
      </c>
      <c r="D1430">
        <v>1</v>
      </c>
    </row>
    <row r="1431" spans="1:4" x14ac:dyDescent="0.3">
      <c r="A1431" s="2">
        <v>107.65</v>
      </c>
      <c r="B1431">
        <v>1</v>
      </c>
      <c r="D1431">
        <v>1</v>
      </c>
    </row>
    <row r="1432" spans="1:4" x14ac:dyDescent="0.3">
      <c r="A1432" s="2">
        <v>107.7</v>
      </c>
      <c r="B1432">
        <v>2</v>
      </c>
      <c r="D1432">
        <v>2</v>
      </c>
    </row>
    <row r="1433" spans="1:4" x14ac:dyDescent="0.3">
      <c r="A1433" s="2">
        <v>107.75</v>
      </c>
      <c r="B1433">
        <v>3</v>
      </c>
      <c r="D1433">
        <v>3</v>
      </c>
    </row>
    <row r="1434" spans="1:4" x14ac:dyDescent="0.3">
      <c r="A1434" s="2">
        <v>107.9</v>
      </c>
      <c r="B1434">
        <v>1</v>
      </c>
      <c r="D1434">
        <v>1</v>
      </c>
    </row>
    <row r="1435" spans="1:4" x14ac:dyDescent="0.3">
      <c r="A1435" s="2">
        <v>107.95</v>
      </c>
      <c r="B1435">
        <v>3</v>
      </c>
      <c r="C1435">
        <v>1</v>
      </c>
      <c r="D1435">
        <v>4</v>
      </c>
    </row>
    <row r="1436" spans="1:4" x14ac:dyDescent="0.3">
      <c r="A1436" s="2">
        <v>108</v>
      </c>
      <c r="B1436">
        <v>1</v>
      </c>
      <c r="D1436">
        <v>1</v>
      </c>
    </row>
    <row r="1437" spans="1:4" x14ac:dyDescent="0.3">
      <c r="A1437" s="2">
        <v>108.05</v>
      </c>
      <c r="B1437">
        <v>2</v>
      </c>
      <c r="C1437">
        <v>1</v>
      </c>
      <c r="D1437">
        <v>3</v>
      </c>
    </row>
    <row r="1438" spans="1:4" x14ac:dyDescent="0.3">
      <c r="A1438" s="2">
        <v>108.1</v>
      </c>
      <c r="B1438">
        <v>5</v>
      </c>
      <c r="D1438">
        <v>5</v>
      </c>
    </row>
    <row r="1439" spans="1:4" x14ac:dyDescent="0.3">
      <c r="A1439" s="2">
        <v>108.15</v>
      </c>
      <c r="B1439">
        <v>2</v>
      </c>
      <c r="C1439">
        <v>2</v>
      </c>
      <c r="D1439">
        <v>4</v>
      </c>
    </row>
    <row r="1440" spans="1:4" x14ac:dyDescent="0.3">
      <c r="A1440" s="2">
        <v>108.2</v>
      </c>
      <c r="B1440">
        <v>2</v>
      </c>
      <c r="D1440">
        <v>2</v>
      </c>
    </row>
    <row r="1441" spans="1:4" x14ac:dyDescent="0.3">
      <c r="A1441" s="2">
        <v>108.25</v>
      </c>
      <c r="B1441">
        <v>3</v>
      </c>
      <c r="D1441">
        <v>3</v>
      </c>
    </row>
    <row r="1442" spans="1:4" x14ac:dyDescent="0.3">
      <c r="A1442" s="2">
        <v>108.3</v>
      </c>
      <c r="B1442">
        <v>2</v>
      </c>
      <c r="D1442">
        <v>2</v>
      </c>
    </row>
    <row r="1443" spans="1:4" x14ac:dyDescent="0.3">
      <c r="A1443" s="2">
        <v>108.35</v>
      </c>
      <c r="B1443">
        <v>1</v>
      </c>
      <c r="D1443">
        <v>1</v>
      </c>
    </row>
    <row r="1444" spans="1:4" x14ac:dyDescent="0.3">
      <c r="A1444" s="2">
        <v>108.4</v>
      </c>
      <c r="B1444">
        <v>2</v>
      </c>
      <c r="C1444">
        <v>1</v>
      </c>
      <c r="D1444">
        <v>3</v>
      </c>
    </row>
    <row r="1445" spans="1:4" x14ac:dyDescent="0.3">
      <c r="A1445" s="2">
        <v>108.45</v>
      </c>
      <c r="B1445">
        <v>2</v>
      </c>
      <c r="C1445">
        <v>1</v>
      </c>
      <c r="D1445">
        <v>3</v>
      </c>
    </row>
    <row r="1446" spans="1:4" x14ac:dyDescent="0.3">
      <c r="A1446" s="2">
        <v>108.5</v>
      </c>
      <c r="B1446">
        <v>3</v>
      </c>
      <c r="D1446">
        <v>3</v>
      </c>
    </row>
    <row r="1447" spans="1:4" x14ac:dyDescent="0.3">
      <c r="A1447" s="2">
        <v>108.55</v>
      </c>
      <c r="B1447">
        <v>1</v>
      </c>
      <c r="C1447">
        <v>1</v>
      </c>
      <c r="D1447">
        <v>2</v>
      </c>
    </row>
    <row r="1448" spans="1:4" x14ac:dyDescent="0.3">
      <c r="A1448" s="2">
        <v>108.6</v>
      </c>
      <c r="C1448">
        <v>1</v>
      </c>
      <c r="D1448">
        <v>1</v>
      </c>
    </row>
    <row r="1449" spans="1:4" x14ac:dyDescent="0.3">
      <c r="A1449" s="2">
        <v>108.65</v>
      </c>
      <c r="B1449">
        <v>2</v>
      </c>
      <c r="C1449">
        <v>1</v>
      </c>
      <c r="D1449">
        <v>3</v>
      </c>
    </row>
    <row r="1450" spans="1:4" x14ac:dyDescent="0.3">
      <c r="A1450" s="2">
        <v>108.75</v>
      </c>
      <c r="B1450">
        <v>3</v>
      </c>
      <c r="C1450">
        <v>1</v>
      </c>
      <c r="D1450">
        <v>4</v>
      </c>
    </row>
    <row r="1451" spans="1:4" x14ac:dyDescent="0.3">
      <c r="A1451" s="2">
        <v>108.8</v>
      </c>
      <c r="B1451">
        <v>1</v>
      </c>
      <c r="D1451">
        <v>1</v>
      </c>
    </row>
    <row r="1452" spans="1:4" x14ac:dyDescent="0.3">
      <c r="A1452" s="2">
        <v>108.85</v>
      </c>
      <c r="C1452">
        <v>1</v>
      </c>
      <c r="D1452">
        <v>1</v>
      </c>
    </row>
    <row r="1453" spans="1:4" x14ac:dyDescent="0.3">
      <c r="A1453" s="2">
        <v>108.9</v>
      </c>
      <c r="B1453">
        <v>3</v>
      </c>
      <c r="D1453">
        <v>3</v>
      </c>
    </row>
    <row r="1454" spans="1:4" x14ac:dyDescent="0.3">
      <c r="A1454" s="2">
        <v>108.95</v>
      </c>
      <c r="B1454">
        <v>4</v>
      </c>
      <c r="D1454">
        <v>4</v>
      </c>
    </row>
    <row r="1455" spans="1:4" x14ac:dyDescent="0.3">
      <c r="A1455" s="2">
        <v>109</v>
      </c>
      <c r="B1455">
        <v>1</v>
      </c>
      <c r="D1455">
        <v>1</v>
      </c>
    </row>
    <row r="1456" spans="1:4" x14ac:dyDescent="0.3">
      <c r="A1456" s="2">
        <v>109.05</v>
      </c>
      <c r="B1456">
        <v>2</v>
      </c>
      <c r="D1456">
        <v>2</v>
      </c>
    </row>
    <row r="1457" spans="1:4" x14ac:dyDescent="0.3">
      <c r="A1457" s="2">
        <v>109.1</v>
      </c>
      <c r="B1457">
        <v>3</v>
      </c>
      <c r="D1457">
        <v>3</v>
      </c>
    </row>
    <row r="1458" spans="1:4" x14ac:dyDescent="0.3">
      <c r="A1458" s="2">
        <v>109.15</v>
      </c>
      <c r="B1458">
        <v>2</v>
      </c>
      <c r="C1458">
        <v>1</v>
      </c>
      <c r="D1458">
        <v>3</v>
      </c>
    </row>
    <row r="1459" spans="1:4" x14ac:dyDescent="0.3">
      <c r="A1459" s="2">
        <v>109.2</v>
      </c>
      <c r="B1459">
        <v>5</v>
      </c>
      <c r="D1459">
        <v>5</v>
      </c>
    </row>
    <row r="1460" spans="1:4" x14ac:dyDescent="0.3">
      <c r="A1460" s="2">
        <v>109.25</v>
      </c>
      <c r="B1460">
        <v>3</v>
      </c>
      <c r="C1460">
        <v>1</v>
      </c>
      <c r="D1460">
        <v>4</v>
      </c>
    </row>
    <row r="1461" spans="1:4" x14ac:dyDescent="0.3">
      <c r="A1461" s="2">
        <v>109.3</v>
      </c>
      <c r="B1461">
        <v>3</v>
      </c>
      <c r="D1461">
        <v>3</v>
      </c>
    </row>
    <row r="1462" spans="1:4" x14ac:dyDescent="0.3">
      <c r="A1462" s="2">
        <v>109.4</v>
      </c>
      <c r="B1462">
        <v>4</v>
      </c>
      <c r="D1462">
        <v>4</v>
      </c>
    </row>
    <row r="1463" spans="1:4" x14ac:dyDescent="0.3">
      <c r="A1463" s="2">
        <v>109.45</v>
      </c>
      <c r="B1463">
        <v>1</v>
      </c>
      <c r="C1463">
        <v>1</v>
      </c>
      <c r="D1463">
        <v>2</v>
      </c>
    </row>
    <row r="1464" spans="1:4" x14ac:dyDescent="0.3">
      <c r="A1464" s="2">
        <v>109.5</v>
      </c>
      <c r="B1464">
        <v>1</v>
      </c>
      <c r="C1464">
        <v>2</v>
      </c>
      <c r="D1464">
        <v>3</v>
      </c>
    </row>
    <row r="1465" spans="1:4" x14ac:dyDescent="0.3">
      <c r="A1465" s="2">
        <v>109.55</v>
      </c>
      <c r="B1465">
        <v>5</v>
      </c>
      <c r="C1465">
        <v>2</v>
      </c>
      <c r="D1465">
        <v>7</v>
      </c>
    </row>
    <row r="1466" spans="1:4" x14ac:dyDescent="0.3">
      <c r="A1466" s="2">
        <v>109.6</v>
      </c>
      <c r="B1466">
        <v>2</v>
      </c>
      <c r="D1466">
        <v>2</v>
      </c>
    </row>
    <row r="1467" spans="1:4" x14ac:dyDescent="0.3">
      <c r="A1467" s="2">
        <v>109.65</v>
      </c>
      <c r="B1467">
        <v>2</v>
      </c>
      <c r="C1467">
        <v>1</v>
      </c>
      <c r="D1467">
        <v>3</v>
      </c>
    </row>
    <row r="1468" spans="1:4" x14ac:dyDescent="0.3">
      <c r="A1468" s="2">
        <v>109.7</v>
      </c>
      <c r="B1468">
        <v>4</v>
      </c>
      <c r="D1468">
        <v>4</v>
      </c>
    </row>
    <row r="1469" spans="1:4" x14ac:dyDescent="0.3">
      <c r="A1469" s="2">
        <v>109.75</v>
      </c>
      <c r="B1469">
        <v>4</v>
      </c>
      <c r="C1469">
        <v>1</v>
      </c>
      <c r="D1469">
        <v>5</v>
      </c>
    </row>
    <row r="1470" spans="1:4" x14ac:dyDescent="0.3">
      <c r="A1470" s="2">
        <v>109.8</v>
      </c>
      <c r="B1470">
        <v>2</v>
      </c>
      <c r="C1470">
        <v>1</v>
      </c>
      <c r="D1470">
        <v>3</v>
      </c>
    </row>
    <row r="1471" spans="1:4" x14ac:dyDescent="0.3">
      <c r="A1471" s="2">
        <v>109.85</v>
      </c>
      <c r="B1471">
        <v>1</v>
      </c>
      <c r="D1471">
        <v>1</v>
      </c>
    </row>
    <row r="1472" spans="1:4" x14ac:dyDescent="0.3">
      <c r="A1472" s="2">
        <v>109.9</v>
      </c>
      <c r="B1472">
        <v>3</v>
      </c>
      <c r="C1472">
        <v>1</v>
      </c>
      <c r="D1472">
        <v>4</v>
      </c>
    </row>
    <row r="1473" spans="1:4" x14ac:dyDescent="0.3">
      <c r="A1473" s="2">
        <v>109.95</v>
      </c>
      <c r="B1473">
        <v>3</v>
      </c>
      <c r="D1473">
        <v>3</v>
      </c>
    </row>
    <row r="1474" spans="1:4" x14ac:dyDescent="0.3">
      <c r="A1474" s="2">
        <v>110</v>
      </c>
      <c r="B1474">
        <v>2</v>
      </c>
      <c r="C1474">
        <v>2</v>
      </c>
      <c r="D1474">
        <v>4</v>
      </c>
    </row>
    <row r="1475" spans="1:4" x14ac:dyDescent="0.3">
      <c r="A1475" s="2">
        <v>110.05</v>
      </c>
      <c r="B1475">
        <v>2</v>
      </c>
      <c r="D1475">
        <v>2</v>
      </c>
    </row>
    <row r="1476" spans="1:4" x14ac:dyDescent="0.3">
      <c r="A1476" s="2">
        <v>110.1</v>
      </c>
      <c r="B1476">
        <v>3</v>
      </c>
      <c r="C1476">
        <v>1</v>
      </c>
      <c r="D1476">
        <v>4</v>
      </c>
    </row>
    <row r="1477" spans="1:4" x14ac:dyDescent="0.3">
      <c r="A1477" s="2">
        <v>110.15</v>
      </c>
      <c r="B1477">
        <v>2</v>
      </c>
      <c r="C1477">
        <v>1</v>
      </c>
      <c r="D1477">
        <v>3</v>
      </c>
    </row>
    <row r="1478" spans="1:4" x14ac:dyDescent="0.3">
      <c r="A1478" s="2">
        <v>110.2</v>
      </c>
      <c r="B1478">
        <v>3</v>
      </c>
      <c r="D1478">
        <v>3</v>
      </c>
    </row>
    <row r="1479" spans="1:4" x14ac:dyDescent="0.3">
      <c r="A1479" s="2">
        <v>110.25</v>
      </c>
      <c r="B1479">
        <v>2</v>
      </c>
      <c r="D1479">
        <v>2</v>
      </c>
    </row>
    <row r="1480" spans="1:4" x14ac:dyDescent="0.3">
      <c r="A1480" s="2">
        <v>110.3</v>
      </c>
      <c r="B1480">
        <v>2</v>
      </c>
      <c r="D1480">
        <v>2</v>
      </c>
    </row>
    <row r="1481" spans="1:4" x14ac:dyDescent="0.3">
      <c r="A1481" s="2">
        <v>110.35</v>
      </c>
      <c r="B1481">
        <v>1</v>
      </c>
      <c r="C1481">
        <v>1</v>
      </c>
      <c r="D1481">
        <v>2</v>
      </c>
    </row>
    <row r="1482" spans="1:4" x14ac:dyDescent="0.3">
      <c r="A1482" s="2">
        <v>110.45</v>
      </c>
      <c r="B1482">
        <v>4</v>
      </c>
      <c r="C1482">
        <v>1</v>
      </c>
      <c r="D1482">
        <v>5</v>
      </c>
    </row>
    <row r="1483" spans="1:4" x14ac:dyDescent="0.3">
      <c r="A1483" s="2">
        <v>110.5</v>
      </c>
      <c r="B1483">
        <v>6</v>
      </c>
      <c r="D1483">
        <v>6</v>
      </c>
    </row>
    <row r="1484" spans="1:4" x14ac:dyDescent="0.3">
      <c r="A1484" s="2">
        <v>110.55</v>
      </c>
      <c r="B1484">
        <v>1</v>
      </c>
      <c r="D1484">
        <v>1</v>
      </c>
    </row>
    <row r="1485" spans="1:4" x14ac:dyDescent="0.3">
      <c r="A1485" s="2">
        <v>110.6</v>
      </c>
      <c r="B1485">
        <v>3</v>
      </c>
      <c r="D1485">
        <v>3</v>
      </c>
    </row>
    <row r="1486" spans="1:4" x14ac:dyDescent="0.3">
      <c r="A1486" s="2">
        <v>110.65</v>
      </c>
      <c r="B1486">
        <v>2</v>
      </c>
      <c r="D1486">
        <v>2</v>
      </c>
    </row>
    <row r="1487" spans="1:4" x14ac:dyDescent="0.3">
      <c r="A1487" s="2">
        <v>110.7</v>
      </c>
      <c r="B1487">
        <v>1</v>
      </c>
      <c r="D1487">
        <v>1</v>
      </c>
    </row>
    <row r="1488" spans="1:4" x14ac:dyDescent="0.3">
      <c r="A1488" s="2">
        <v>110.75</v>
      </c>
      <c r="B1488">
        <v>3</v>
      </c>
      <c r="C1488">
        <v>1</v>
      </c>
      <c r="D1488">
        <v>4</v>
      </c>
    </row>
    <row r="1489" spans="1:4" x14ac:dyDescent="0.3">
      <c r="A1489" s="2">
        <v>110.8</v>
      </c>
      <c r="B1489">
        <v>6</v>
      </c>
      <c r="D1489">
        <v>6</v>
      </c>
    </row>
    <row r="1490" spans="1:4" x14ac:dyDescent="0.3">
      <c r="A1490" s="2">
        <v>110.85</v>
      </c>
      <c r="B1490">
        <v>1</v>
      </c>
      <c r="C1490">
        <v>2</v>
      </c>
      <c r="D1490">
        <v>3</v>
      </c>
    </row>
    <row r="1491" spans="1:4" x14ac:dyDescent="0.3">
      <c r="A1491" s="2">
        <v>110.9</v>
      </c>
      <c r="B1491">
        <v>2</v>
      </c>
      <c r="C1491">
        <v>1</v>
      </c>
      <c r="D1491">
        <v>3</v>
      </c>
    </row>
    <row r="1492" spans="1:4" x14ac:dyDescent="0.3">
      <c r="A1492" s="2">
        <v>111.05</v>
      </c>
      <c r="B1492">
        <v>2</v>
      </c>
      <c r="D1492">
        <v>2</v>
      </c>
    </row>
    <row r="1493" spans="1:4" x14ac:dyDescent="0.3">
      <c r="A1493" s="2">
        <v>111.1</v>
      </c>
      <c r="B1493">
        <v>1</v>
      </c>
      <c r="C1493">
        <v>1</v>
      </c>
      <c r="D1493">
        <v>2</v>
      </c>
    </row>
    <row r="1494" spans="1:4" x14ac:dyDescent="0.3">
      <c r="A1494" s="2">
        <v>111.15</v>
      </c>
      <c r="B1494">
        <v>3</v>
      </c>
      <c r="D1494">
        <v>3</v>
      </c>
    </row>
    <row r="1495" spans="1:4" x14ac:dyDescent="0.3">
      <c r="A1495" s="2">
        <v>111.2</v>
      </c>
      <c r="B1495">
        <v>1</v>
      </c>
      <c r="C1495">
        <v>1</v>
      </c>
      <c r="D1495">
        <v>2</v>
      </c>
    </row>
    <row r="1496" spans="1:4" x14ac:dyDescent="0.3">
      <c r="A1496" s="2">
        <v>111.25</v>
      </c>
      <c r="B1496">
        <v>2</v>
      </c>
      <c r="C1496">
        <v>1</v>
      </c>
      <c r="D1496">
        <v>3</v>
      </c>
    </row>
    <row r="1497" spans="1:4" x14ac:dyDescent="0.3">
      <c r="A1497" s="2">
        <v>111.3</v>
      </c>
      <c r="B1497">
        <v>2</v>
      </c>
      <c r="C1497">
        <v>1</v>
      </c>
      <c r="D1497">
        <v>3</v>
      </c>
    </row>
    <row r="1498" spans="1:4" x14ac:dyDescent="0.3">
      <c r="A1498" s="2">
        <v>111.35</v>
      </c>
      <c r="B1498">
        <v>1</v>
      </c>
      <c r="D1498">
        <v>1</v>
      </c>
    </row>
    <row r="1499" spans="1:4" x14ac:dyDescent="0.3">
      <c r="A1499" s="2">
        <v>111.4</v>
      </c>
      <c r="B1499">
        <v>1</v>
      </c>
      <c r="D1499">
        <v>1</v>
      </c>
    </row>
    <row r="1500" spans="1:4" x14ac:dyDescent="0.3">
      <c r="A1500" s="2">
        <v>111.45</v>
      </c>
      <c r="B1500">
        <v>2</v>
      </c>
      <c r="D1500">
        <v>2</v>
      </c>
    </row>
    <row r="1501" spans="1:4" x14ac:dyDescent="0.3">
      <c r="A1501" s="2">
        <v>111.5</v>
      </c>
      <c r="B1501">
        <v>2</v>
      </c>
      <c r="D1501">
        <v>2</v>
      </c>
    </row>
    <row r="1502" spans="1:4" x14ac:dyDescent="0.3">
      <c r="A1502" s="2">
        <v>111.55</v>
      </c>
      <c r="B1502">
        <v>1</v>
      </c>
      <c r="D1502">
        <v>1</v>
      </c>
    </row>
    <row r="1503" spans="1:4" x14ac:dyDescent="0.3">
      <c r="A1503" s="2">
        <v>111.6</v>
      </c>
      <c r="B1503">
        <v>2</v>
      </c>
      <c r="C1503">
        <v>1</v>
      </c>
      <c r="D1503">
        <v>3</v>
      </c>
    </row>
    <row r="1504" spans="1:4" x14ac:dyDescent="0.3">
      <c r="A1504" s="2">
        <v>111.65</v>
      </c>
      <c r="B1504">
        <v>2</v>
      </c>
      <c r="D1504">
        <v>2</v>
      </c>
    </row>
    <row r="1505" spans="1:4" x14ac:dyDescent="0.3">
      <c r="A1505" s="2">
        <v>111.75</v>
      </c>
      <c r="B1505">
        <v>1</v>
      </c>
      <c r="D1505">
        <v>1</v>
      </c>
    </row>
    <row r="1506" spans="1:4" x14ac:dyDescent="0.3">
      <c r="A1506" s="2">
        <v>111.8</v>
      </c>
      <c r="B1506">
        <v>2</v>
      </c>
      <c r="D1506">
        <v>2</v>
      </c>
    </row>
    <row r="1507" spans="1:4" x14ac:dyDescent="0.3">
      <c r="A1507" s="2">
        <v>111.9</v>
      </c>
      <c r="B1507">
        <v>1</v>
      </c>
      <c r="D1507">
        <v>1</v>
      </c>
    </row>
    <row r="1508" spans="1:4" x14ac:dyDescent="0.3">
      <c r="A1508" s="2">
        <v>111.95</v>
      </c>
      <c r="B1508">
        <v>2</v>
      </c>
      <c r="C1508">
        <v>2</v>
      </c>
      <c r="D1508">
        <v>4</v>
      </c>
    </row>
    <row r="1509" spans="1:4" x14ac:dyDescent="0.3">
      <c r="A1509" s="2">
        <v>112.1</v>
      </c>
      <c r="B1509">
        <v>1</v>
      </c>
      <c r="D1509">
        <v>1</v>
      </c>
    </row>
    <row r="1510" spans="1:4" x14ac:dyDescent="0.3">
      <c r="A1510" s="2">
        <v>112.2</v>
      </c>
      <c r="B1510">
        <v>1</v>
      </c>
      <c r="D1510">
        <v>1</v>
      </c>
    </row>
    <row r="1511" spans="1:4" x14ac:dyDescent="0.3">
      <c r="A1511" s="2">
        <v>112.25</v>
      </c>
      <c r="B1511">
        <v>1</v>
      </c>
      <c r="D1511">
        <v>1</v>
      </c>
    </row>
    <row r="1512" spans="1:4" x14ac:dyDescent="0.3">
      <c r="A1512" s="2">
        <v>112.35</v>
      </c>
      <c r="B1512">
        <v>1</v>
      </c>
      <c r="D1512">
        <v>1</v>
      </c>
    </row>
    <row r="1513" spans="1:4" x14ac:dyDescent="0.3">
      <c r="A1513" s="2">
        <v>112.4</v>
      </c>
      <c r="B1513">
        <v>1</v>
      </c>
      <c r="D1513">
        <v>1</v>
      </c>
    </row>
    <row r="1514" spans="1:4" x14ac:dyDescent="0.3">
      <c r="A1514" s="2">
        <v>112.55</v>
      </c>
      <c r="B1514">
        <v>1</v>
      </c>
      <c r="D1514">
        <v>1</v>
      </c>
    </row>
    <row r="1515" spans="1:4" x14ac:dyDescent="0.3">
      <c r="A1515" s="2">
        <v>112.6</v>
      </c>
      <c r="B1515">
        <v>1</v>
      </c>
      <c r="D1515">
        <v>1</v>
      </c>
    </row>
    <row r="1516" spans="1:4" x14ac:dyDescent="0.3">
      <c r="A1516" s="2">
        <v>112.75</v>
      </c>
      <c r="B1516">
        <v>1</v>
      </c>
      <c r="D1516">
        <v>1</v>
      </c>
    </row>
    <row r="1517" spans="1:4" x14ac:dyDescent="0.3">
      <c r="A1517" s="2">
        <v>112.9</v>
      </c>
      <c r="B1517">
        <v>1</v>
      </c>
      <c r="D1517">
        <v>1</v>
      </c>
    </row>
    <row r="1518" spans="1:4" x14ac:dyDescent="0.3">
      <c r="A1518" s="2">
        <v>112.95</v>
      </c>
      <c r="B1518">
        <v>1</v>
      </c>
      <c r="C1518">
        <v>2</v>
      </c>
      <c r="D1518">
        <v>3</v>
      </c>
    </row>
    <row r="1519" spans="1:4" x14ac:dyDescent="0.3">
      <c r="A1519" s="2">
        <v>113</v>
      </c>
      <c r="B1519">
        <v>1</v>
      </c>
      <c r="D1519">
        <v>1</v>
      </c>
    </row>
    <row r="1520" spans="1:4" x14ac:dyDescent="0.3">
      <c r="A1520" s="2">
        <v>113.05</v>
      </c>
      <c r="B1520">
        <v>1</v>
      </c>
      <c r="D1520">
        <v>1</v>
      </c>
    </row>
    <row r="1521" spans="1:4" x14ac:dyDescent="0.3">
      <c r="A1521" s="2">
        <v>113.1</v>
      </c>
      <c r="B1521">
        <v>1</v>
      </c>
      <c r="D1521">
        <v>1</v>
      </c>
    </row>
    <row r="1522" spans="1:4" x14ac:dyDescent="0.3">
      <c r="A1522" s="2">
        <v>113.15</v>
      </c>
      <c r="B1522">
        <v>2</v>
      </c>
      <c r="C1522">
        <v>1</v>
      </c>
      <c r="D1522">
        <v>3</v>
      </c>
    </row>
    <row r="1523" spans="1:4" x14ac:dyDescent="0.3">
      <c r="A1523" s="2">
        <v>113.2</v>
      </c>
      <c r="B1523">
        <v>1</v>
      </c>
      <c r="C1523">
        <v>1</v>
      </c>
      <c r="D1523">
        <v>2</v>
      </c>
    </row>
    <row r="1524" spans="1:4" x14ac:dyDescent="0.3">
      <c r="A1524" s="2">
        <v>113.25</v>
      </c>
      <c r="B1524">
        <v>1</v>
      </c>
      <c r="D1524">
        <v>1</v>
      </c>
    </row>
    <row r="1525" spans="1:4" x14ac:dyDescent="0.3">
      <c r="A1525" s="2">
        <v>113.3</v>
      </c>
      <c r="B1525">
        <v>1</v>
      </c>
      <c r="D1525">
        <v>1</v>
      </c>
    </row>
    <row r="1526" spans="1:4" x14ac:dyDescent="0.3">
      <c r="A1526" s="2">
        <v>113.35</v>
      </c>
      <c r="B1526">
        <v>1</v>
      </c>
      <c r="D1526">
        <v>1</v>
      </c>
    </row>
    <row r="1527" spans="1:4" x14ac:dyDescent="0.3">
      <c r="A1527" s="2">
        <v>113.4</v>
      </c>
      <c r="B1527">
        <v>1</v>
      </c>
      <c r="D1527">
        <v>1</v>
      </c>
    </row>
    <row r="1528" spans="1:4" x14ac:dyDescent="0.3">
      <c r="A1528" s="2">
        <v>113.45</v>
      </c>
      <c r="B1528">
        <v>1</v>
      </c>
      <c r="D1528">
        <v>1</v>
      </c>
    </row>
    <row r="1529" spans="1:4" x14ac:dyDescent="0.3">
      <c r="A1529" s="2">
        <v>113.6</v>
      </c>
      <c r="B1529">
        <v>1</v>
      </c>
      <c r="C1529">
        <v>1</v>
      </c>
      <c r="D1529">
        <v>2</v>
      </c>
    </row>
    <row r="1530" spans="1:4" x14ac:dyDescent="0.3">
      <c r="A1530" s="2">
        <v>113.65</v>
      </c>
      <c r="B1530">
        <v>5</v>
      </c>
      <c r="D1530">
        <v>5</v>
      </c>
    </row>
    <row r="1531" spans="1:4" x14ac:dyDescent="0.3">
      <c r="A1531" s="2">
        <v>113.75</v>
      </c>
      <c r="B1531">
        <v>1</v>
      </c>
      <c r="D1531">
        <v>1</v>
      </c>
    </row>
    <row r="1532" spans="1:4" x14ac:dyDescent="0.3">
      <c r="A1532" s="2">
        <v>113.8</v>
      </c>
      <c r="B1532">
        <v>1</v>
      </c>
      <c r="D1532">
        <v>1</v>
      </c>
    </row>
    <row r="1533" spans="1:4" x14ac:dyDescent="0.3">
      <c r="A1533" s="2">
        <v>113.95</v>
      </c>
      <c r="B1533">
        <v>1</v>
      </c>
      <c r="D1533">
        <v>1</v>
      </c>
    </row>
    <row r="1534" spans="1:4" x14ac:dyDescent="0.3">
      <c r="A1534" s="2">
        <v>114</v>
      </c>
      <c r="B1534">
        <v>2</v>
      </c>
      <c r="D1534">
        <v>2</v>
      </c>
    </row>
    <row r="1535" spans="1:4" x14ac:dyDescent="0.3">
      <c r="A1535" s="2">
        <v>114.05</v>
      </c>
      <c r="B1535">
        <v>2</v>
      </c>
      <c r="D1535">
        <v>2</v>
      </c>
    </row>
    <row r="1536" spans="1:4" x14ac:dyDescent="0.3">
      <c r="A1536" s="2">
        <v>114.1</v>
      </c>
      <c r="B1536">
        <v>2</v>
      </c>
      <c r="D1536">
        <v>2</v>
      </c>
    </row>
    <row r="1537" spans="1:4" x14ac:dyDescent="0.3">
      <c r="A1537" s="2">
        <v>114.2</v>
      </c>
      <c r="C1537">
        <v>1</v>
      </c>
      <c r="D1537">
        <v>1</v>
      </c>
    </row>
    <row r="1538" spans="1:4" x14ac:dyDescent="0.3">
      <c r="A1538" s="2">
        <v>114.3</v>
      </c>
      <c r="B1538">
        <v>3</v>
      </c>
      <c r="D1538">
        <v>3</v>
      </c>
    </row>
    <row r="1539" spans="1:4" x14ac:dyDescent="0.3">
      <c r="A1539" s="2">
        <v>114.35</v>
      </c>
      <c r="B1539">
        <v>2</v>
      </c>
      <c r="D1539">
        <v>2</v>
      </c>
    </row>
    <row r="1540" spans="1:4" x14ac:dyDescent="0.3">
      <c r="A1540" s="2">
        <v>114.45</v>
      </c>
      <c r="B1540">
        <v>2</v>
      </c>
      <c r="D1540">
        <v>2</v>
      </c>
    </row>
    <row r="1541" spans="1:4" x14ac:dyDescent="0.3">
      <c r="A1541" s="2">
        <v>114.5</v>
      </c>
      <c r="B1541">
        <v>1</v>
      </c>
      <c r="C1541">
        <v>1</v>
      </c>
      <c r="D1541">
        <v>2</v>
      </c>
    </row>
    <row r="1542" spans="1:4" x14ac:dyDescent="0.3">
      <c r="A1542" s="2">
        <v>114.55</v>
      </c>
      <c r="B1542">
        <v>1</v>
      </c>
      <c r="D1542">
        <v>1</v>
      </c>
    </row>
    <row r="1543" spans="1:4" x14ac:dyDescent="0.3">
      <c r="A1543" s="2">
        <v>114.6</v>
      </c>
      <c r="B1543">
        <v>2</v>
      </c>
      <c r="D1543">
        <v>2</v>
      </c>
    </row>
    <row r="1544" spans="1:4" x14ac:dyDescent="0.3">
      <c r="A1544" s="2">
        <v>114.65</v>
      </c>
      <c r="B1544">
        <v>2</v>
      </c>
      <c r="D1544">
        <v>2</v>
      </c>
    </row>
    <row r="1545" spans="1:4" x14ac:dyDescent="0.3">
      <c r="A1545" s="2">
        <v>114.7</v>
      </c>
      <c r="B1545">
        <v>1</v>
      </c>
      <c r="D1545">
        <v>1</v>
      </c>
    </row>
    <row r="1546" spans="1:4" x14ac:dyDescent="0.3">
      <c r="A1546" s="2">
        <v>114.75</v>
      </c>
      <c r="B1546">
        <v>1</v>
      </c>
      <c r="D1546">
        <v>1</v>
      </c>
    </row>
    <row r="1547" spans="1:4" x14ac:dyDescent="0.3">
      <c r="A1547" s="2">
        <v>114.85</v>
      </c>
      <c r="B1547">
        <v>1</v>
      </c>
      <c r="D1547">
        <v>1</v>
      </c>
    </row>
    <row r="1548" spans="1:4" x14ac:dyDescent="0.3">
      <c r="A1548" s="2">
        <v>114.9</v>
      </c>
      <c r="B1548">
        <v>2</v>
      </c>
      <c r="D1548">
        <v>2</v>
      </c>
    </row>
    <row r="1549" spans="1:4" x14ac:dyDescent="0.3">
      <c r="A1549" s="2">
        <v>114.95</v>
      </c>
      <c r="B1549">
        <v>2</v>
      </c>
      <c r="D1549">
        <v>2</v>
      </c>
    </row>
    <row r="1550" spans="1:4" x14ac:dyDescent="0.3">
      <c r="A1550" s="2">
        <v>115</v>
      </c>
      <c r="B1550">
        <v>1</v>
      </c>
      <c r="D1550">
        <v>1</v>
      </c>
    </row>
    <row r="1551" spans="1:4" x14ac:dyDescent="0.3">
      <c r="A1551" s="2">
        <v>115.05</v>
      </c>
      <c r="B1551">
        <v>4</v>
      </c>
      <c r="D1551">
        <v>4</v>
      </c>
    </row>
    <row r="1552" spans="1:4" x14ac:dyDescent="0.3">
      <c r="A1552" s="2">
        <v>115.1</v>
      </c>
      <c r="B1552">
        <v>3</v>
      </c>
      <c r="D1552">
        <v>3</v>
      </c>
    </row>
    <row r="1553" spans="1:4" x14ac:dyDescent="0.3">
      <c r="A1553" s="2">
        <v>115.15</v>
      </c>
      <c r="B1553">
        <v>4</v>
      </c>
      <c r="D1553">
        <v>4</v>
      </c>
    </row>
    <row r="1554" spans="1:4" x14ac:dyDescent="0.3">
      <c r="A1554" s="2">
        <v>115.25</v>
      </c>
      <c r="B1554">
        <v>1</v>
      </c>
      <c r="D1554">
        <v>1</v>
      </c>
    </row>
    <row r="1555" spans="1:4" x14ac:dyDescent="0.3">
      <c r="A1555" s="2">
        <v>115.5</v>
      </c>
      <c r="B1555">
        <v>2</v>
      </c>
      <c r="D1555">
        <v>2</v>
      </c>
    </row>
    <row r="1556" spans="1:4" x14ac:dyDescent="0.3">
      <c r="A1556" s="2">
        <v>115.55</v>
      </c>
      <c r="B1556">
        <v>3</v>
      </c>
      <c r="C1556">
        <v>1</v>
      </c>
      <c r="D1556">
        <v>4</v>
      </c>
    </row>
    <row r="1557" spans="1:4" x14ac:dyDescent="0.3">
      <c r="A1557" s="2">
        <v>115.6</v>
      </c>
      <c r="B1557">
        <v>2</v>
      </c>
      <c r="D1557">
        <v>2</v>
      </c>
    </row>
    <row r="1558" spans="1:4" x14ac:dyDescent="0.3">
      <c r="A1558" s="2">
        <v>115.65</v>
      </c>
      <c r="B1558">
        <v>1</v>
      </c>
      <c r="C1558">
        <v>1</v>
      </c>
      <c r="D1558">
        <v>2</v>
      </c>
    </row>
    <row r="1559" spans="1:4" x14ac:dyDescent="0.3">
      <c r="A1559" s="2">
        <v>115.75</v>
      </c>
      <c r="B1559">
        <v>2</v>
      </c>
      <c r="D1559">
        <v>2</v>
      </c>
    </row>
    <row r="1560" spans="1:4" x14ac:dyDescent="0.3">
      <c r="A1560" s="2">
        <v>115.8</v>
      </c>
      <c r="B1560">
        <v>4</v>
      </c>
      <c r="D1560">
        <v>4</v>
      </c>
    </row>
    <row r="1561" spans="1:4" x14ac:dyDescent="0.3">
      <c r="A1561" s="2">
        <v>115.85</v>
      </c>
      <c r="B1561">
        <v>1</v>
      </c>
      <c r="D1561">
        <v>1</v>
      </c>
    </row>
    <row r="1562" spans="1:4" x14ac:dyDescent="0.3">
      <c r="A1562" s="2">
        <v>116</v>
      </c>
      <c r="B1562">
        <v>1</v>
      </c>
      <c r="D1562">
        <v>1</v>
      </c>
    </row>
    <row r="1563" spans="1:4" x14ac:dyDescent="0.3">
      <c r="A1563" s="2">
        <v>116.05</v>
      </c>
      <c r="B1563">
        <v>3</v>
      </c>
      <c r="D1563">
        <v>3</v>
      </c>
    </row>
    <row r="1564" spans="1:4" x14ac:dyDescent="0.3">
      <c r="A1564" s="2">
        <v>116.1</v>
      </c>
      <c r="B1564">
        <v>2</v>
      </c>
      <c r="D1564">
        <v>2</v>
      </c>
    </row>
    <row r="1565" spans="1:4" x14ac:dyDescent="0.3">
      <c r="A1565" s="2">
        <v>116.15</v>
      </c>
      <c r="B1565">
        <v>1</v>
      </c>
      <c r="D1565">
        <v>1</v>
      </c>
    </row>
    <row r="1566" spans="1:4" x14ac:dyDescent="0.3">
      <c r="A1566" s="2">
        <v>116.2</v>
      </c>
      <c r="C1566">
        <v>1</v>
      </c>
      <c r="D1566">
        <v>1</v>
      </c>
    </row>
    <row r="1567" spans="1:4" x14ac:dyDescent="0.3">
      <c r="A1567" s="2">
        <v>116.25</v>
      </c>
      <c r="B1567">
        <v>3</v>
      </c>
      <c r="D1567">
        <v>3</v>
      </c>
    </row>
    <row r="1568" spans="1:4" x14ac:dyDescent="0.3">
      <c r="A1568" s="2">
        <v>116.3</v>
      </c>
      <c r="B1568">
        <v>1</v>
      </c>
      <c r="D1568">
        <v>1</v>
      </c>
    </row>
    <row r="1569" spans="1:4" x14ac:dyDescent="0.3">
      <c r="A1569" s="2">
        <v>116.4</v>
      </c>
      <c r="B1569">
        <v>1</v>
      </c>
      <c r="D1569">
        <v>1</v>
      </c>
    </row>
    <row r="1570" spans="1:4" x14ac:dyDescent="0.3">
      <c r="A1570" s="2">
        <v>116.45</v>
      </c>
      <c r="B1570">
        <v>1</v>
      </c>
      <c r="D1570">
        <v>1</v>
      </c>
    </row>
    <row r="1571" spans="1:4" x14ac:dyDescent="0.3">
      <c r="A1571" s="2">
        <v>116.5</v>
      </c>
      <c r="B1571">
        <v>1</v>
      </c>
      <c r="D1571">
        <v>1</v>
      </c>
    </row>
    <row r="1572" spans="1:4" x14ac:dyDescent="0.3">
      <c r="A1572" s="2">
        <v>116.55</v>
      </c>
      <c r="B1572">
        <v>1</v>
      </c>
      <c r="D1572">
        <v>1</v>
      </c>
    </row>
    <row r="1573" spans="1:4" x14ac:dyDescent="0.3">
      <c r="A1573" s="2">
        <v>116.6</v>
      </c>
      <c r="B1573">
        <v>2</v>
      </c>
      <c r="D1573">
        <v>2</v>
      </c>
    </row>
    <row r="1574" spans="1:4" x14ac:dyDescent="0.3">
      <c r="A1574" s="2">
        <v>116.75</v>
      </c>
      <c r="B1574">
        <v>1</v>
      </c>
      <c r="D1574">
        <v>1</v>
      </c>
    </row>
    <row r="1575" spans="1:4" x14ac:dyDescent="0.3">
      <c r="A1575" s="2">
        <v>116.8</v>
      </c>
      <c r="B1575">
        <v>1</v>
      </c>
      <c r="D1575">
        <v>1</v>
      </c>
    </row>
    <row r="1576" spans="1:4" x14ac:dyDescent="0.3">
      <c r="A1576" s="2">
        <v>116.85</v>
      </c>
      <c r="B1576">
        <v>1</v>
      </c>
      <c r="D1576">
        <v>1</v>
      </c>
    </row>
    <row r="1577" spans="1:4" x14ac:dyDescent="0.3">
      <c r="A1577" s="2">
        <v>116.95</v>
      </c>
      <c r="B1577">
        <v>1</v>
      </c>
      <c r="D1577">
        <v>1</v>
      </c>
    </row>
    <row r="1578" spans="1:4" x14ac:dyDescent="0.3">
      <c r="A1578" s="2">
        <v>117.15</v>
      </c>
      <c r="B1578">
        <v>1</v>
      </c>
      <c r="D1578">
        <v>1</v>
      </c>
    </row>
    <row r="1579" spans="1:4" x14ac:dyDescent="0.3">
      <c r="A1579" s="2">
        <v>117.2</v>
      </c>
      <c r="B1579">
        <v>1</v>
      </c>
      <c r="D1579">
        <v>1</v>
      </c>
    </row>
    <row r="1580" spans="1:4" x14ac:dyDescent="0.3">
      <c r="A1580" s="2">
        <v>117.35</v>
      </c>
      <c r="B1580">
        <v>1</v>
      </c>
      <c r="D1580">
        <v>1</v>
      </c>
    </row>
    <row r="1581" spans="1:4" x14ac:dyDescent="0.3">
      <c r="A1581" s="2">
        <v>117.45</v>
      </c>
      <c r="C1581">
        <v>1</v>
      </c>
      <c r="D1581">
        <v>1</v>
      </c>
    </row>
    <row r="1582" spans="1:4" x14ac:dyDescent="0.3">
      <c r="A1582" s="2">
        <v>117.5</v>
      </c>
      <c r="B1582">
        <v>1</v>
      </c>
      <c r="D1582">
        <v>1</v>
      </c>
    </row>
    <row r="1583" spans="1:4" x14ac:dyDescent="0.3">
      <c r="A1583" s="2">
        <v>117.6</v>
      </c>
      <c r="B1583">
        <v>1</v>
      </c>
      <c r="D1583">
        <v>1</v>
      </c>
    </row>
    <row r="1584" spans="1:4" x14ac:dyDescent="0.3">
      <c r="A1584" s="2">
        <v>117.8</v>
      </c>
      <c r="C1584">
        <v>1</v>
      </c>
      <c r="D1584">
        <v>1</v>
      </c>
    </row>
    <row r="1585" spans="1:4" x14ac:dyDescent="0.3">
      <c r="A1585" s="2">
        <v>118.2</v>
      </c>
      <c r="B1585">
        <v>1</v>
      </c>
      <c r="D1585">
        <v>1</v>
      </c>
    </row>
    <row r="1586" spans="1:4" x14ac:dyDescent="0.3">
      <c r="A1586" s="2">
        <v>118.35</v>
      </c>
      <c r="C1586">
        <v>1</v>
      </c>
      <c r="D1586">
        <v>1</v>
      </c>
    </row>
    <row r="1587" spans="1:4" x14ac:dyDescent="0.3">
      <c r="A1587" s="2">
        <v>118.6</v>
      </c>
      <c r="B1587">
        <v>2</v>
      </c>
      <c r="D1587">
        <v>2</v>
      </c>
    </row>
    <row r="1588" spans="1:4" x14ac:dyDescent="0.3">
      <c r="A1588" s="2">
        <v>118.65</v>
      </c>
      <c r="B1588">
        <v>1</v>
      </c>
      <c r="D1588">
        <v>1</v>
      </c>
    </row>
    <row r="1589" spans="1:4" x14ac:dyDescent="0.3">
      <c r="A1589" s="2">
        <v>118.75</v>
      </c>
      <c r="B1589">
        <v>1</v>
      </c>
      <c r="D1589">
        <v>1</v>
      </c>
    </row>
    <row r="1590" spans="1:4" x14ac:dyDescent="0.3">
      <c r="A1590" s="2" t="s">
        <v>7081</v>
      </c>
      <c r="B1590">
        <v>5174</v>
      </c>
      <c r="C1590">
        <v>1869</v>
      </c>
      <c r="D1590">
        <v>7043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843A-5987-4358-AEFA-94BCEE468EFE}">
  <dimension ref="A3:D9"/>
  <sheetViews>
    <sheetView workbookViewId="0">
      <selection activeCell="H9" sqref="H9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7090</v>
      </c>
      <c r="B5">
        <v>1491</v>
      </c>
      <c r="C5">
        <v>162</v>
      </c>
      <c r="D5">
        <v>1653</v>
      </c>
    </row>
    <row r="6" spans="1:4" x14ac:dyDescent="0.3">
      <c r="A6" s="2" t="s">
        <v>7091</v>
      </c>
      <c r="B6">
        <v>937</v>
      </c>
      <c r="C6">
        <v>328</v>
      </c>
      <c r="D6">
        <v>1265</v>
      </c>
    </row>
    <row r="7" spans="1:4" x14ac:dyDescent="0.3">
      <c r="A7" s="2" t="s">
        <v>7092</v>
      </c>
      <c r="B7">
        <v>1577</v>
      </c>
      <c r="C7">
        <v>809</v>
      </c>
      <c r="D7">
        <v>2386</v>
      </c>
    </row>
    <row r="8" spans="1:4" x14ac:dyDescent="0.3">
      <c r="A8" s="2" t="s">
        <v>7093</v>
      </c>
      <c r="B8">
        <v>1169</v>
      </c>
      <c r="C8">
        <v>570</v>
      </c>
      <c r="D8">
        <v>1739</v>
      </c>
    </row>
    <row r="9" spans="1:4" x14ac:dyDescent="0.3">
      <c r="A9" s="2" t="s">
        <v>7081</v>
      </c>
      <c r="B9">
        <v>5174</v>
      </c>
      <c r="C9">
        <v>1869</v>
      </c>
      <c r="D9">
        <v>7043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7415-4691-4711-A017-814E370436AF}">
  <dimension ref="A3:D7"/>
  <sheetViews>
    <sheetView workbookViewId="0">
      <selection activeCell="G7" sqref="G7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>
        <v>0</v>
      </c>
      <c r="B5">
        <v>4508</v>
      </c>
      <c r="C5">
        <v>1393</v>
      </c>
      <c r="D5">
        <v>5901</v>
      </c>
    </row>
    <row r="6" spans="1:4" x14ac:dyDescent="0.3">
      <c r="A6" s="2">
        <v>1</v>
      </c>
      <c r="B6">
        <v>666</v>
      </c>
      <c r="C6">
        <v>476</v>
      </c>
      <c r="D6">
        <v>1142</v>
      </c>
    </row>
    <row r="7" spans="1:4" x14ac:dyDescent="0.3">
      <c r="A7" s="2" t="s">
        <v>7081</v>
      </c>
      <c r="B7">
        <v>5174</v>
      </c>
      <c r="C7">
        <v>1869</v>
      </c>
      <c r="D7">
        <v>7043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C0B5-692F-45CA-A5E9-559D8BB28069}">
  <dimension ref="A3:D8"/>
  <sheetViews>
    <sheetView workbookViewId="0">
      <selection activeCell="L14" sqref="L14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>
        <v>2027</v>
      </c>
      <c r="C5">
        <v>1446</v>
      </c>
      <c r="D5">
        <v>3473</v>
      </c>
    </row>
    <row r="6" spans="1:4" x14ac:dyDescent="0.3">
      <c r="A6" s="2" t="s">
        <v>46</v>
      </c>
      <c r="B6">
        <v>1413</v>
      </c>
      <c r="C6">
        <v>113</v>
      </c>
      <c r="D6">
        <v>1526</v>
      </c>
    </row>
    <row r="7" spans="1:4" x14ac:dyDescent="0.3">
      <c r="A7" s="2" t="s">
        <v>23</v>
      </c>
      <c r="B7">
        <v>1734</v>
      </c>
      <c r="C7">
        <v>310</v>
      </c>
      <c r="D7">
        <v>2044</v>
      </c>
    </row>
    <row r="8" spans="1:4" x14ac:dyDescent="0.3">
      <c r="A8" s="2" t="s">
        <v>7081</v>
      </c>
      <c r="B8">
        <v>5174</v>
      </c>
      <c r="C8">
        <v>1869</v>
      </c>
      <c r="D8">
        <v>7043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1AE2-909B-4DA6-A42F-DBFD94F7F8FB}">
  <dimension ref="A3:D7"/>
  <sheetViews>
    <sheetView workbookViewId="0">
      <selection activeCell="I19" sqref="I19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>
        <v>2441</v>
      </c>
      <c r="C5">
        <v>1200</v>
      </c>
      <c r="D5">
        <v>3641</v>
      </c>
    </row>
    <row r="6" spans="1:4" x14ac:dyDescent="0.3">
      <c r="A6" s="2" t="s">
        <v>23</v>
      </c>
      <c r="B6">
        <v>2733</v>
      </c>
      <c r="C6">
        <v>669</v>
      </c>
      <c r="D6">
        <v>3402</v>
      </c>
    </row>
    <row r="7" spans="1:4" x14ac:dyDescent="0.3">
      <c r="A7" s="2" t="s">
        <v>7081</v>
      </c>
      <c r="B7">
        <v>5174</v>
      </c>
      <c r="C7">
        <v>1869</v>
      </c>
      <c r="D7">
        <v>7043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1A41-9740-4950-A0F1-B96A0ED8A188}">
  <dimension ref="A3:D7"/>
  <sheetViews>
    <sheetView workbookViewId="0">
      <selection activeCell="K13" sqref="K13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>
        <v>3390</v>
      </c>
      <c r="C5">
        <v>1543</v>
      </c>
      <c r="D5">
        <v>4933</v>
      </c>
    </row>
    <row r="6" spans="1:4" x14ac:dyDescent="0.3">
      <c r="A6" s="2" t="s">
        <v>23</v>
      </c>
      <c r="B6">
        <v>1784</v>
      </c>
      <c r="C6">
        <v>326</v>
      </c>
      <c r="D6">
        <v>2110</v>
      </c>
    </row>
    <row r="7" spans="1:4" x14ac:dyDescent="0.3">
      <c r="A7" s="2" t="s">
        <v>7081</v>
      </c>
      <c r="B7">
        <v>5174</v>
      </c>
      <c r="C7">
        <v>1869</v>
      </c>
      <c r="D7">
        <v>7043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6303-47DD-4962-9E1E-50A5C3E54CB8}">
  <dimension ref="A3:D7"/>
  <sheetViews>
    <sheetView workbookViewId="0">
      <selection activeCell="A3" sqref="A3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22</v>
      </c>
      <c r="B5">
        <v>2549</v>
      </c>
      <c r="C5">
        <v>939</v>
      </c>
      <c r="D5">
        <v>3488</v>
      </c>
    </row>
    <row r="6" spans="1:4" x14ac:dyDescent="0.3">
      <c r="A6" s="2" t="s">
        <v>30</v>
      </c>
      <c r="B6">
        <v>2625</v>
      </c>
      <c r="C6">
        <v>930</v>
      </c>
      <c r="D6">
        <v>3555</v>
      </c>
    </row>
    <row r="7" spans="1:4" x14ac:dyDescent="0.3">
      <c r="A7" s="2" t="s">
        <v>7081</v>
      </c>
      <c r="B7">
        <v>5174</v>
      </c>
      <c r="C7">
        <v>1869</v>
      </c>
      <c r="D7">
        <v>7043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C77A-EEC0-43C8-B7AF-686BB031E210}">
  <dimension ref="A3:D8"/>
  <sheetViews>
    <sheetView workbookViewId="0">
      <selection activeCell="M13" sqref="M13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>
        <v>2037</v>
      </c>
      <c r="C5">
        <v>1461</v>
      </c>
      <c r="D5">
        <v>3498</v>
      </c>
    </row>
    <row r="6" spans="1:4" x14ac:dyDescent="0.3">
      <c r="A6" s="2" t="s">
        <v>46</v>
      </c>
      <c r="B6">
        <v>1413</v>
      </c>
      <c r="C6">
        <v>113</v>
      </c>
      <c r="D6">
        <v>1526</v>
      </c>
    </row>
    <row r="7" spans="1:4" x14ac:dyDescent="0.3">
      <c r="A7" s="2" t="s">
        <v>23</v>
      </c>
      <c r="B7">
        <v>1724</v>
      </c>
      <c r="C7">
        <v>295</v>
      </c>
      <c r="D7">
        <v>2019</v>
      </c>
    </row>
    <row r="8" spans="1:4" x14ac:dyDescent="0.3">
      <c r="A8" s="2" t="s">
        <v>7081</v>
      </c>
      <c r="B8">
        <v>5174</v>
      </c>
      <c r="C8">
        <v>1869</v>
      </c>
      <c r="D8">
        <v>7043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4008-F718-43A0-BAE6-E1A0620ED377}">
  <dimension ref="A3:D7"/>
  <sheetViews>
    <sheetView workbookViewId="0">
      <selection activeCell="J12" sqref="J12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24</v>
      </c>
      <c r="B5">
        <v>2403</v>
      </c>
      <c r="C5">
        <v>469</v>
      </c>
      <c r="D5">
        <v>2872</v>
      </c>
    </row>
    <row r="6" spans="1:4" x14ac:dyDescent="0.3">
      <c r="A6" s="2" t="s">
        <v>23</v>
      </c>
      <c r="B6">
        <v>2771</v>
      </c>
      <c r="C6">
        <v>1400</v>
      </c>
      <c r="D6">
        <v>4171</v>
      </c>
    </row>
    <row r="7" spans="1:4" x14ac:dyDescent="0.3">
      <c r="A7" s="2" t="s">
        <v>7081</v>
      </c>
      <c r="B7">
        <v>5174</v>
      </c>
      <c r="C7">
        <v>1869</v>
      </c>
      <c r="D7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IBM_Telecom_Customer_Churn_Anal</vt:lpstr>
      <vt:lpstr>Service Bundle Analysis</vt:lpstr>
      <vt:lpstr>Business Case Calc</vt:lpstr>
      <vt:lpstr>Cohort Analysis</vt:lpstr>
      <vt:lpstr>Customer Risk Tier Analysis</vt:lpstr>
      <vt:lpstr>Risk Score</vt:lpstr>
      <vt:lpstr>Churn_Overview</vt:lpstr>
      <vt:lpstr>Contract_vs_Churn</vt:lpstr>
      <vt:lpstr>Payment_vs_Churn</vt:lpstr>
      <vt:lpstr>Internet_vs_Churn</vt:lpstr>
      <vt:lpstr>Contract_Internet_vs_Churn</vt:lpstr>
      <vt:lpstr>Tenure_vs_Churn</vt:lpstr>
      <vt:lpstr>TenureGroup_vs_Churn</vt:lpstr>
      <vt:lpstr>Monthly Charge </vt:lpstr>
      <vt:lpstr>Monthly Charge Group</vt:lpstr>
      <vt:lpstr>SeniorCitizen_vs_Churn</vt:lpstr>
      <vt:lpstr>TechSupport_vs_Churn</vt:lpstr>
      <vt:lpstr>Partner_vs_Churn</vt:lpstr>
      <vt:lpstr>Dependents_vs_Churn</vt:lpstr>
      <vt:lpstr>Gender_vs_Churn</vt:lpstr>
      <vt:lpstr>OnlineSecurity_vs_Churn</vt:lpstr>
      <vt:lpstr>PaperlessBilling_vs_Churn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Namit More</cp:lastModifiedBy>
  <dcterms:created xsi:type="dcterms:W3CDTF">2026-06-01T12:12:17Z</dcterms:created>
  <dcterms:modified xsi:type="dcterms:W3CDTF">2026-06-02T18:52:35Z</dcterms:modified>
</cp:coreProperties>
</file>